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inojosa\OneDrive - COOSALUD EPS-S\Desktop\"/>
    </mc:Choice>
  </mc:AlternateContent>
  <xr:revisionPtr revIDLastSave="0" documentId="8_{38540B11-CA28-43F1-B1AC-3163961E8D32}" xr6:coauthVersionLast="45" xr6:coauthVersionMax="45" xr10:uidLastSave="{00000000-0000-0000-0000-000000000000}"/>
  <bookViews>
    <workbookView xWindow="-120" yWindow="-120" windowWidth="24240" windowHeight="13140" activeTab="1"/>
  </bookViews>
  <sheets>
    <sheet name="Hoja1" sheetId="1" r:id="rId1"/>
    <sheet name="CONCILIACION" sheetId="2" r:id="rId2"/>
    <sheet name="CXP" sheetId="3" r:id="rId3"/>
  </sheets>
  <definedNames>
    <definedName name="_xlnm._FilterDatabase" localSheetId="1" hidden="1">CONCILIACION!$A$1:$H$1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2" l="1"/>
  <c r="I75" i="2"/>
  <c r="F72" i="2"/>
  <c r="G14" i="2"/>
  <c r="G30" i="2"/>
  <c r="G46" i="2"/>
  <c r="G62" i="2"/>
  <c r="F3" i="2"/>
  <c r="G3" i="2"/>
  <c r="F4" i="2"/>
  <c r="G4" i="2"/>
  <c r="F5" i="2"/>
  <c r="G5" i="2"/>
  <c r="F6" i="2"/>
  <c r="G6" i="2" s="1"/>
  <c r="F7" i="2"/>
  <c r="G7" i="2" s="1"/>
  <c r="F8" i="2"/>
  <c r="G8" i="2"/>
  <c r="F9" i="2"/>
  <c r="G9" i="2" s="1"/>
  <c r="F10" i="2"/>
  <c r="G10" i="2" s="1"/>
  <c r="F11" i="2"/>
  <c r="G11" i="2"/>
  <c r="F12" i="2"/>
  <c r="G12" i="2"/>
  <c r="F13" i="2"/>
  <c r="G13" i="2"/>
  <c r="F14" i="2"/>
  <c r="F15" i="2"/>
  <c r="G15" i="2"/>
  <c r="F16" i="2"/>
  <c r="G16" i="2" s="1"/>
  <c r="F17" i="2"/>
  <c r="G17" i="2"/>
  <c r="F18" i="2"/>
  <c r="G18" i="2" s="1"/>
  <c r="F19" i="2"/>
  <c r="G19" i="2"/>
  <c r="F20" i="2"/>
  <c r="G20" i="2"/>
  <c r="F21" i="2"/>
  <c r="G21" i="2"/>
  <c r="F22" i="2"/>
  <c r="G22" i="2" s="1"/>
  <c r="F23" i="2"/>
  <c r="G23" i="2" s="1"/>
  <c r="F24" i="2"/>
  <c r="G24" i="2"/>
  <c r="F25" i="2"/>
  <c r="G25" i="2" s="1"/>
  <c r="F26" i="2"/>
  <c r="G26" i="2" s="1"/>
  <c r="F27" i="2"/>
  <c r="G27" i="2"/>
  <c r="F28" i="2"/>
  <c r="G28" i="2"/>
  <c r="F29" i="2"/>
  <c r="G29" i="2"/>
  <c r="F30" i="2"/>
  <c r="F31" i="2"/>
  <c r="G31" i="2"/>
  <c r="F32" i="2"/>
  <c r="G32" i="2" s="1"/>
  <c r="F33" i="2"/>
  <c r="G33" i="2"/>
  <c r="F34" i="2"/>
  <c r="G34" i="2" s="1"/>
  <c r="F35" i="2"/>
  <c r="G35" i="2"/>
  <c r="F36" i="2"/>
  <c r="G36" i="2"/>
  <c r="F37" i="2"/>
  <c r="G37" i="2"/>
  <c r="F38" i="2"/>
  <c r="G38" i="2" s="1"/>
  <c r="F39" i="2"/>
  <c r="G39" i="2" s="1"/>
  <c r="F40" i="2"/>
  <c r="G40" i="2"/>
  <c r="F41" i="2"/>
  <c r="G41" i="2" s="1"/>
  <c r="F42" i="2"/>
  <c r="G42" i="2" s="1"/>
  <c r="F43" i="2"/>
  <c r="G43" i="2"/>
  <c r="F44" i="2"/>
  <c r="G44" i="2"/>
  <c r="F45" i="2"/>
  <c r="G45" i="2"/>
  <c r="F46" i="2"/>
  <c r="F47" i="2"/>
  <c r="G47" i="2"/>
  <c r="F48" i="2"/>
  <c r="G48" i="2" s="1"/>
  <c r="F49" i="2"/>
  <c r="G49" i="2"/>
  <c r="F50" i="2"/>
  <c r="G50" i="2" s="1"/>
  <c r="F51" i="2"/>
  <c r="G51" i="2"/>
  <c r="F52" i="2"/>
  <c r="G52" i="2"/>
  <c r="F53" i="2"/>
  <c r="G53" i="2"/>
  <c r="F54" i="2"/>
  <c r="G54" i="2" s="1"/>
  <c r="F55" i="2"/>
  <c r="G55" i="2" s="1"/>
  <c r="F56" i="2"/>
  <c r="G56" i="2"/>
  <c r="F57" i="2"/>
  <c r="G57" i="2" s="1"/>
  <c r="F58" i="2"/>
  <c r="G58" i="2" s="1"/>
  <c r="F59" i="2"/>
  <c r="G59" i="2"/>
  <c r="F60" i="2"/>
  <c r="G60" i="2"/>
  <c r="F61" i="2"/>
  <c r="G61" i="2"/>
  <c r="F62" i="2"/>
  <c r="F63" i="2"/>
  <c r="G63" i="2"/>
  <c r="F64" i="2"/>
  <c r="G64" i="2" s="1"/>
  <c r="F65" i="2"/>
  <c r="G65" i="2"/>
  <c r="F2" i="2"/>
  <c r="F66" i="2" s="1"/>
  <c r="C66" i="2"/>
  <c r="C66" i="1"/>
  <c r="G2" i="2" l="1"/>
  <c r="G66" i="2" s="1"/>
</calcChain>
</file>

<file path=xl/sharedStrings.xml><?xml version="1.0" encoding="utf-8"?>
<sst xmlns="http://schemas.openxmlformats.org/spreadsheetml/2006/main" count="1151" uniqueCount="200">
  <si>
    <t>NIT IPS</t>
  </si>
  <si>
    <t>NUMERO DE LA FACTURA</t>
  </si>
  <si>
    <t>VALOR FACTURA</t>
  </si>
  <si>
    <t>FECHA DE FACTURA</t>
  </si>
  <si>
    <t>ESTADO</t>
  </si>
  <si>
    <t>900009080-5</t>
  </si>
  <si>
    <t>SIN CANCELAR</t>
  </si>
  <si>
    <t>Clave referencia 1</t>
  </si>
  <si>
    <t>Clave referencia 3</t>
  </si>
  <si>
    <t>Nº documento</t>
  </si>
  <si>
    <t>Cuenta</t>
  </si>
  <si>
    <t>Referencia</t>
  </si>
  <si>
    <t>Importe en moneda local</t>
  </si>
  <si>
    <t>Cuenta de mayor</t>
  </si>
  <si>
    <t>Asignación</t>
  </si>
  <si>
    <t>Texto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</si>
  <si>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</si>
  <si>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</si>
  <si>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</si>
  <si>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</si>
  <si>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</si>
  <si>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</si>
  <si>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</si>
  <si>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</si>
  <si>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</si>
  <si>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</si>
  <si>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</si>
  <si>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</si>
  <si>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</si>
  <si>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</si>
  <si>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</si>
  <si>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9000090805</t>
  </si>
  <si>
    <t>DENTISANA SAS</t>
  </si>
  <si>
    <t>1903050030</t>
  </si>
  <si>
    <t>2813</t>
  </si>
  <si>
    <t>2905100202</t>
  </si>
  <si>
    <t>7041113293</t>
  </si>
  <si>
    <t>4746000369602 AIDA ROSA MUÑOZ JIMENEZ</t>
  </si>
  <si>
    <t>KR</t>
  </si>
  <si>
    <t>2000117021</t>
  </si>
  <si>
    <t>COOSALUD</t>
  </si>
  <si>
    <t>20-lruiz Eurek</t>
  </si>
  <si>
    <t>H</t>
  </si>
  <si>
    <t>1902874644</t>
  </si>
  <si>
    <t>2205100201</t>
  </si>
  <si>
    <t>6041035103</t>
  </si>
  <si>
    <t>20001876047 EDUVINA ESPERANZA ATENCIO SARMIENTO</t>
  </si>
  <si>
    <t>1902874607</t>
  </si>
  <si>
    <t>20001226281 YONEIDA  MIRANDA POLO</t>
  </si>
  <si>
    <t>1902874475</t>
  </si>
  <si>
    <t>20001005569 JAIDER JOSE ALMENARES MARTINEZ</t>
  </si>
  <si>
    <t>1902874473</t>
  </si>
  <si>
    <t>20001144297 MARIA DEL ROSARIO PONTON MARRIAGA</t>
  </si>
  <si>
    <t>1902874470</t>
  </si>
  <si>
    <t>20001184602 OSMAN ANDRES DE AGUAS GUERRERO</t>
  </si>
  <si>
    <t>1902874464</t>
  </si>
  <si>
    <t>20238860473 GLENIS JOHANA CASTRO ALVARADO</t>
  </si>
  <si>
    <t>2023817011</t>
  </si>
  <si>
    <t>1902874462</t>
  </si>
  <si>
    <t>1902874461</t>
  </si>
  <si>
    <t>44874298908 MARIA ANDREA TORRES ARRIETA</t>
  </si>
  <si>
    <t>1902874458</t>
  </si>
  <si>
    <t>20001880290 JEREMIAS ANTONIO ALVAREZ OTERO</t>
  </si>
  <si>
    <t>1902874456</t>
  </si>
  <si>
    <t>20001895033 JENNYFER PAOLA CHAPARRO LOPEZ</t>
  </si>
  <si>
    <t>1902874453</t>
  </si>
  <si>
    <t>20001316876 YULEIDIS JOANA CUESTA GUARDIA</t>
  </si>
  <si>
    <t>1902874448</t>
  </si>
  <si>
    <t>20001882009 CARLOS ANDRES MEJIA GULLOSO</t>
  </si>
  <si>
    <t>1902874446</t>
  </si>
  <si>
    <t>20228361603 SEBASTIAN JAVIER CARREÑO AGUILAR</t>
  </si>
  <si>
    <t>1902874442</t>
  </si>
  <si>
    <t>20238295037 MARIA VICTORIA MONTOYA HURTADO</t>
  </si>
  <si>
    <t>1902874437</t>
  </si>
  <si>
    <t>20238240846 EDUARDO JOSE OROZCO VEGA</t>
  </si>
  <si>
    <t>1902874431</t>
  </si>
  <si>
    <t>20001888820 DIANA MARIA RODRIGUEZ BENAVIDES</t>
  </si>
  <si>
    <t>1902874429</t>
  </si>
  <si>
    <t>20001889562 MARIA IRENE JULIO GARCIA</t>
  </si>
  <si>
    <t>1902874427</t>
  </si>
  <si>
    <t>20001878111 KEILY YULIETH SUAREZ FRAGOZO</t>
  </si>
  <si>
    <t>1902874426</t>
  </si>
  <si>
    <t>20001350714 GLENIS LEONOR PERAZA MORON</t>
  </si>
  <si>
    <t>1902866795</t>
  </si>
  <si>
    <t>5070954297</t>
  </si>
  <si>
    <t>20001330478 YOAN ANDRES SANCHEZ GOMEZ</t>
  </si>
  <si>
    <t>1902707847</t>
  </si>
  <si>
    <t>47053288077 ANDREA DE AGUA SUAREZ HERNANDEZ</t>
  </si>
  <si>
    <t>1902707830</t>
  </si>
  <si>
    <t>1902707756</t>
  </si>
  <si>
    <t>44430001771 MARIA DEL CARMEN OSPINO ROCHA</t>
  </si>
  <si>
    <t>1902707743</t>
  </si>
  <si>
    <t>2905100203</t>
  </si>
  <si>
    <t>4779800125502 ROCIO DEL CARMEN SOLIS OVIEDO</t>
  </si>
  <si>
    <t>4779817011</t>
  </si>
  <si>
    <t>1902707680</t>
  </si>
  <si>
    <t>20238029781 EDEL MARIA GARCIA MENDOZA</t>
  </si>
  <si>
    <t>1902707676</t>
  </si>
  <si>
    <t>20001060009 KELLYS ALEJANDRA RODRIGUEZ IBAÑEZ</t>
  </si>
  <si>
    <t>1902707672</t>
  </si>
  <si>
    <t>20001068158 LILIA MARINA BARRETO GUTIERREZ</t>
  </si>
  <si>
    <t>1902707664</t>
  </si>
  <si>
    <t>VR SALDO FACTURA</t>
  </si>
  <si>
    <t>VR SALDO POR PAGAR</t>
  </si>
  <si>
    <t>LHINOJOSA</t>
  </si>
  <si>
    <t>1902707658</t>
  </si>
  <si>
    <t>20001182704 LINA MARCELA NAVARRO SANCHEZ</t>
  </si>
  <si>
    <t>1902707649</t>
  </si>
  <si>
    <t>20013361597 KELLY JOHANA PALLARES CACERES</t>
  </si>
  <si>
    <t>2001317011</t>
  </si>
  <si>
    <t>1902707640</t>
  </si>
  <si>
    <t>20001182484 NAIRETH PAOLA CARRILLO CARRANZA</t>
  </si>
  <si>
    <t>1902707633</t>
  </si>
  <si>
    <t>20001122210 CARLOS ROMERO BATISTA</t>
  </si>
  <si>
    <t>1902707609</t>
  </si>
  <si>
    <t>20013864432 BLEIZER ANDRES RIVERA CARPIO</t>
  </si>
  <si>
    <t>1902707599</t>
  </si>
  <si>
    <t>20001867321 STEVAN DAVID HERRERA PEREZ</t>
  </si>
  <si>
    <t>1902707593</t>
  </si>
  <si>
    <t>20238359714 CLAUDIA PATRICIA LOPEZ PADILLA</t>
  </si>
  <si>
    <t>1902707583</t>
  </si>
  <si>
    <t>20001869223 CARLOS ENRIQUE CONTRERA ROMERO</t>
  </si>
  <si>
    <t>1902707577</t>
  </si>
  <si>
    <t>1902707569</t>
  </si>
  <si>
    <t>20001870575 DARLIS YULIETH HERNANDEZ GUERRERO</t>
  </si>
  <si>
    <t>1902707547</t>
  </si>
  <si>
    <t>20001165253 SINDY PAOLA ARRIETA LARRAZABAL</t>
  </si>
  <si>
    <t>1902548083</t>
  </si>
  <si>
    <t>4031616501</t>
  </si>
  <si>
    <t>13006061420 ROBERTO ANTONIO CAMARGO DOMINGUEZ</t>
  </si>
  <si>
    <t>1902548081</t>
  </si>
  <si>
    <t>13001338864 FLOR MARIA PABUENA GUTIERREZ</t>
  </si>
  <si>
    <t>1902548070</t>
  </si>
  <si>
    <t>1902381228</t>
  </si>
  <si>
    <t>3111107901</t>
  </si>
  <si>
    <t>08001113854 DIANA ESTHER JAIME RAMOS</t>
  </si>
  <si>
    <t>1902380769</t>
  </si>
  <si>
    <t>08638224270 SHARIT YULIANA CABARCAS MUÑOZ</t>
  </si>
  <si>
    <t>1902380069</t>
  </si>
  <si>
    <t>1902380064</t>
  </si>
  <si>
    <t>1902164047</t>
  </si>
  <si>
    <t>2011452849</t>
  </si>
  <si>
    <t>1902163831</t>
  </si>
  <si>
    <t>68689051679 LUIS ANGEL BOLAÑO ORTIZ</t>
  </si>
  <si>
    <t>1902054630</t>
  </si>
  <si>
    <t>1041156996</t>
  </si>
  <si>
    <t>4746000060309 DONALDO RAFAEL BULDIN SALCEDO</t>
  </si>
  <si>
    <t>1902054603</t>
  </si>
  <si>
    <t>1902054592</t>
  </si>
  <si>
    <t>1901923119</t>
  </si>
  <si>
    <t>12121631390</t>
  </si>
  <si>
    <t>1901923047</t>
  </si>
  <si>
    <t>1901682043</t>
  </si>
  <si>
    <t>11081120083</t>
  </si>
  <si>
    <t>47258357002 MALFY LUZ GARCIA VARGAS</t>
  </si>
  <si>
    <t>1901681975</t>
  </si>
  <si>
    <t>13430103973 YASMINA ARELIS MAZO FERNANDEZ</t>
  </si>
  <si>
    <t>1901629009</t>
  </si>
  <si>
    <t>10040904875</t>
  </si>
  <si>
    <t>1901219034</t>
  </si>
  <si>
    <t>8110910242</t>
  </si>
  <si>
    <t>4772000096926 MARIA ELENA RIVERA MARTINEZ</t>
  </si>
  <si>
    <t>4772017011</t>
  </si>
  <si>
    <t>1901218849</t>
  </si>
  <si>
    <t>54405294883 SANDRA MILENA LOPEZ VELASQUEZ</t>
  </si>
  <si>
    <t>5440517011</t>
  </si>
  <si>
    <t>1901141651</t>
  </si>
  <si>
    <t>7101114829</t>
  </si>
  <si>
    <t>1900896621</t>
  </si>
  <si>
    <t>6071338705</t>
  </si>
  <si>
    <t>54344318291 ANDREA CAROLINA ARANGO ORTIZ</t>
  </si>
  <si>
    <t>5434417011</t>
  </si>
  <si>
    <t>1900896605</t>
  </si>
  <si>
    <t>08001331000 CHAROL VILLEGAS FIGUEROA</t>
  </si>
  <si>
    <t>1900711232</t>
  </si>
  <si>
    <t>5091005598</t>
  </si>
  <si>
    <t>1900711165</t>
  </si>
  <si>
    <t>54003216058 ANDRES ENRIQUE VEGA ARENAS</t>
  </si>
  <si>
    <t>1900305780</t>
  </si>
  <si>
    <t>3071444199</t>
  </si>
  <si>
    <t>13836401130 MARIA CRISTINA RUIZ VARELA</t>
  </si>
  <si>
    <t>1383617011</t>
  </si>
  <si>
    <t>CXP</t>
  </si>
  <si>
    <t>DIFERENCIAS</t>
  </si>
  <si>
    <t>OBSERVACIONES</t>
  </si>
  <si>
    <t>GLOSA ACEPTA IPS</t>
  </si>
  <si>
    <t>GLOSA ACEPTA IPS- ACTA 9/08/2019</t>
  </si>
  <si>
    <t>CUENTAS POR PAGAR</t>
  </si>
  <si>
    <t>DENTISANA S.A.S</t>
  </si>
  <si>
    <t>COOSALUD ESP SA NIT 900.226.715</t>
  </si>
  <si>
    <t>CORTE RADICACION 30 DE SEPTIEMBRE</t>
  </si>
  <si>
    <t>Cartera IPS</t>
  </si>
  <si>
    <t>Cartera EPS</t>
  </si>
  <si>
    <t>Diferencia</t>
  </si>
  <si>
    <t>Detalle de la Diferencia</t>
  </si>
  <si>
    <t>Glosa aceptada por la IPS</t>
  </si>
  <si>
    <t>Pagos aplicados</t>
  </si>
  <si>
    <t>Devolución</t>
  </si>
  <si>
    <t>Factura no radicada</t>
  </si>
  <si>
    <t>Total 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</si>
</sst>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5" formatCode="&quot;$&quot;#,##0;[Red]\-&quot;$&quot;#,##0"/>
    <numFmt numFmtId="170" formatCode="_(&quot;$&quot;\ * #,##0.00_);_(&quot;$&quot;\ * \(#,##0.00\);_(&quot;$&quot;\ * &quot;-&quot;??_);_(@_)"/>
    <numFmt numFmtId="171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53">
    <xf numFmtId="0" fontId="0" fillId="0" borderId="0" xfId="0"/>
    <xf numFmtId="171" fontId="2" fillId="0" borderId="0" xfId="2" applyNumberFormat="1" applyFont="1"/>
    <xf numFmtId="0" fontId="0" fillId="0" borderId="1" xfId="0" applyBorder="1"/>
    <xf numFmtId="171" fontId="2" fillId="0" borderId="1" xfId="2" applyNumberFormat="1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1" fontId="3" fillId="0" borderId="1" xfId="2" applyNumberFormat="1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Alignment="1"/>
    <xf numFmtId="0" fontId="0" fillId="2" borderId="1" xfId="0" applyFill="1" applyBorder="1"/>
    <xf numFmtId="0" fontId="1" fillId="0" borderId="0" xfId="0" applyFon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71" fontId="4" fillId="0" borderId="1" xfId="2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1" fontId="5" fillId="0" borderId="1" xfId="2" applyNumberFormat="1" applyFont="1" applyBorder="1"/>
    <xf numFmtId="14" fontId="5" fillId="0" borderId="1" xfId="0" applyNumberFormat="1" applyFont="1" applyBorder="1"/>
    <xf numFmtId="41" fontId="5" fillId="0" borderId="0" xfId="1" applyFont="1"/>
    <xf numFmtId="171" fontId="5" fillId="0" borderId="0" xfId="0" applyNumberFormat="1" applyFont="1"/>
    <xf numFmtId="0" fontId="5" fillId="0" borderId="0" xfId="0" applyFont="1" applyAlignment="1"/>
    <xf numFmtId="171" fontId="4" fillId="0" borderId="0" xfId="2" applyNumberFormat="1" applyFont="1"/>
    <xf numFmtId="0" fontId="5" fillId="0" borderId="0" xfId="0" applyFont="1" applyAlignment="1">
      <alignment horizontal="center"/>
    </xf>
    <xf numFmtId="41" fontId="4" fillId="0" borderId="6" xfId="0" applyNumberFormat="1" applyFont="1" applyBorder="1"/>
    <xf numFmtId="41" fontId="4" fillId="0" borderId="7" xfId="0" applyNumberFormat="1" applyFont="1" applyBorder="1"/>
    <xf numFmtId="171" fontId="5" fillId="0" borderId="0" xfId="2" applyNumberFormat="1" applyFont="1"/>
    <xf numFmtId="41" fontId="4" fillId="0" borderId="8" xfId="1" applyFont="1" applyBorder="1"/>
    <xf numFmtId="0" fontId="6" fillId="0" borderId="9" xfId="0" applyFont="1" applyBorder="1" applyAlignment="1">
      <alignment vertical="center"/>
    </xf>
    <xf numFmtId="165" fontId="6" fillId="0" borderId="1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59" sqref="A1:IV65536"/>
    </sheetView>
  </sheetViews>
  <sheetFormatPr baseColWidth="10" defaultRowHeight="15" x14ac:dyDescent="0.25"/>
  <cols>
    <col min="1" max="1" width="13.140625" customWidth="1"/>
    <col min="2" max="2" width="24.140625" style="10" customWidth="1"/>
    <col min="3" max="3" width="25.42578125" style="1" customWidth="1"/>
    <col min="4" max="4" width="22.7109375" customWidth="1"/>
    <col min="5" max="5" width="24.42578125" style="7" customWidth="1"/>
  </cols>
  <sheetData>
    <row r="1" spans="1:5" ht="18.75" x14ac:dyDescent="0.3">
      <c r="A1" s="5" t="s">
        <v>0</v>
      </c>
      <c r="B1" s="9" t="s">
        <v>1</v>
      </c>
      <c r="C1" s="8" t="s">
        <v>2</v>
      </c>
      <c r="D1" s="5" t="s">
        <v>3</v>
      </c>
      <c r="E1" s="5" t="s">
        <v>4</v>
      </c>
    </row>
    <row r="2" spans="1:5" x14ac:dyDescent="0.25">
      <c r="A2" s="2" t="s">
        <v>5</v>
      </c>
      <c r="B2" s="6">
        <v>33461</v>
      </c>
      <c r="C2" s="3">
        <v>30000</v>
      </c>
      <c r="D2" s="4">
        <v>43147</v>
      </c>
      <c r="E2" s="6" t="s">
        <v>6</v>
      </c>
    </row>
    <row r="3" spans="1:5" x14ac:dyDescent="0.25">
      <c r="A3" s="2" t="s">
        <v>5</v>
      </c>
      <c r="B3" s="6">
        <v>34032</v>
      </c>
      <c r="C3" s="3">
        <v>482460</v>
      </c>
      <c r="D3" s="4">
        <v>43207</v>
      </c>
      <c r="E3" s="6" t="s">
        <v>6</v>
      </c>
    </row>
    <row r="4" spans="1:5" x14ac:dyDescent="0.25">
      <c r="A4" s="2" t="s">
        <v>5</v>
      </c>
      <c r="B4" s="6">
        <v>34092</v>
      </c>
      <c r="C4" s="3">
        <v>30000</v>
      </c>
      <c r="D4" s="4">
        <v>43214</v>
      </c>
      <c r="E4" s="6" t="s">
        <v>6</v>
      </c>
    </row>
    <row r="5" spans="1:5" x14ac:dyDescent="0.25">
      <c r="A5" s="2" t="s">
        <v>5</v>
      </c>
      <c r="B5" s="6">
        <v>34186</v>
      </c>
      <c r="C5" s="3">
        <v>27540</v>
      </c>
      <c r="D5" s="4">
        <v>43231</v>
      </c>
      <c r="E5" s="6" t="s">
        <v>6</v>
      </c>
    </row>
    <row r="6" spans="1:5" x14ac:dyDescent="0.25">
      <c r="A6" s="2" t="s">
        <v>5</v>
      </c>
      <c r="B6" s="6">
        <v>34333</v>
      </c>
      <c r="C6" s="3">
        <v>27540</v>
      </c>
      <c r="D6" s="4">
        <v>43238</v>
      </c>
      <c r="E6" s="6" t="s">
        <v>6</v>
      </c>
    </row>
    <row r="7" spans="1:5" x14ac:dyDescent="0.25">
      <c r="A7" s="2" t="s">
        <v>5</v>
      </c>
      <c r="B7" s="6">
        <v>34715</v>
      </c>
      <c r="C7" s="3">
        <v>27540</v>
      </c>
      <c r="D7" s="4">
        <v>43272</v>
      </c>
      <c r="E7" s="6" t="s">
        <v>6</v>
      </c>
    </row>
    <row r="8" spans="1:5" x14ac:dyDescent="0.25">
      <c r="A8" s="2" t="s">
        <v>5</v>
      </c>
      <c r="B8" s="6">
        <v>34887</v>
      </c>
      <c r="C8" s="3">
        <v>27540</v>
      </c>
      <c r="D8" s="4">
        <v>43291</v>
      </c>
      <c r="E8" s="6" t="s">
        <v>6</v>
      </c>
    </row>
    <row r="9" spans="1:5" x14ac:dyDescent="0.25">
      <c r="A9" s="2" t="s">
        <v>5</v>
      </c>
      <c r="B9" s="6">
        <v>35039</v>
      </c>
      <c r="C9" s="3">
        <v>30000</v>
      </c>
      <c r="D9" s="4">
        <v>43299</v>
      </c>
      <c r="E9" s="6" t="s">
        <v>6</v>
      </c>
    </row>
    <row r="10" spans="1:5" x14ac:dyDescent="0.25">
      <c r="A10" s="2" t="s">
        <v>5</v>
      </c>
      <c r="B10" s="6">
        <v>35807</v>
      </c>
      <c r="C10" s="3">
        <v>27540</v>
      </c>
      <c r="D10" s="4">
        <v>43367</v>
      </c>
      <c r="E10" s="6" t="s">
        <v>6</v>
      </c>
    </row>
    <row r="11" spans="1:5" x14ac:dyDescent="0.25">
      <c r="A11" s="2" t="s">
        <v>5</v>
      </c>
      <c r="B11" s="6">
        <v>36020</v>
      </c>
      <c r="C11" s="3">
        <v>397700</v>
      </c>
      <c r="D11" s="4">
        <v>43383</v>
      </c>
      <c r="E11" s="6" t="s">
        <v>6</v>
      </c>
    </row>
    <row r="12" spans="1:5" x14ac:dyDescent="0.25">
      <c r="A12" s="2" t="s">
        <v>5</v>
      </c>
      <c r="B12" s="6">
        <v>36257</v>
      </c>
      <c r="C12" s="3">
        <v>27760</v>
      </c>
      <c r="D12" s="4">
        <v>43397</v>
      </c>
      <c r="E12" s="6" t="s">
        <v>6</v>
      </c>
    </row>
    <row r="13" spans="1:5" x14ac:dyDescent="0.25">
      <c r="A13" s="2" t="s">
        <v>5</v>
      </c>
      <c r="B13" s="6">
        <v>36666</v>
      </c>
      <c r="C13" s="3">
        <v>27760</v>
      </c>
      <c r="D13" s="4">
        <v>43424</v>
      </c>
      <c r="E13" s="6" t="s">
        <v>6</v>
      </c>
    </row>
    <row r="14" spans="1:5" x14ac:dyDescent="0.25">
      <c r="A14" s="2" t="s">
        <v>5</v>
      </c>
      <c r="B14" s="6">
        <v>36926</v>
      </c>
      <c r="C14" s="3">
        <v>27760</v>
      </c>
      <c r="D14" s="4">
        <v>43434</v>
      </c>
      <c r="E14" s="6" t="s">
        <v>6</v>
      </c>
    </row>
    <row r="15" spans="1:5" x14ac:dyDescent="0.25">
      <c r="A15" s="2" t="s">
        <v>5</v>
      </c>
      <c r="B15" s="6">
        <v>37072</v>
      </c>
      <c r="C15" s="3">
        <v>29360</v>
      </c>
      <c r="D15" s="4">
        <v>43446</v>
      </c>
      <c r="E15" s="6" t="s">
        <v>6</v>
      </c>
    </row>
    <row r="16" spans="1:5" x14ac:dyDescent="0.25">
      <c r="A16" s="2" t="s">
        <v>5</v>
      </c>
      <c r="B16" s="6">
        <v>37093</v>
      </c>
      <c r="C16" s="3">
        <v>375040</v>
      </c>
      <c r="D16" s="4">
        <v>43447</v>
      </c>
      <c r="E16" s="6" t="s">
        <v>6</v>
      </c>
    </row>
    <row r="17" spans="1:5" x14ac:dyDescent="0.25">
      <c r="A17" s="2" t="s">
        <v>5</v>
      </c>
      <c r="B17" s="6">
        <v>37362</v>
      </c>
      <c r="C17" s="3">
        <v>272580</v>
      </c>
      <c r="D17" s="4">
        <v>43455</v>
      </c>
      <c r="E17" s="6" t="s">
        <v>6</v>
      </c>
    </row>
    <row r="18" spans="1:5" x14ac:dyDescent="0.25">
      <c r="A18" s="2" t="s">
        <v>5</v>
      </c>
      <c r="B18" s="6">
        <v>37549</v>
      </c>
      <c r="C18" s="3">
        <v>272500</v>
      </c>
      <c r="D18" s="4">
        <v>43479</v>
      </c>
      <c r="E18" s="6" t="s">
        <v>6</v>
      </c>
    </row>
    <row r="19" spans="1:5" x14ac:dyDescent="0.25">
      <c r="A19" s="2" t="s">
        <v>5</v>
      </c>
      <c r="B19" s="6">
        <v>37866</v>
      </c>
      <c r="C19" s="3">
        <v>29360</v>
      </c>
      <c r="D19" s="4">
        <v>43491</v>
      </c>
      <c r="E19" s="6" t="s">
        <v>6</v>
      </c>
    </row>
    <row r="20" spans="1:5" x14ac:dyDescent="0.25">
      <c r="A20" s="2" t="s">
        <v>5</v>
      </c>
      <c r="B20" s="6">
        <v>38047</v>
      </c>
      <c r="C20" s="3">
        <v>29360</v>
      </c>
      <c r="D20" s="4">
        <v>43502</v>
      </c>
      <c r="E20" s="6" t="s">
        <v>6</v>
      </c>
    </row>
    <row r="21" spans="1:5" x14ac:dyDescent="0.25">
      <c r="A21" s="2" t="s">
        <v>5</v>
      </c>
      <c r="B21" s="6">
        <v>38048</v>
      </c>
      <c r="C21" s="3">
        <v>73360</v>
      </c>
      <c r="D21" s="4">
        <v>43502</v>
      </c>
      <c r="E21" s="6" t="s">
        <v>6</v>
      </c>
    </row>
    <row r="22" spans="1:5" x14ac:dyDescent="0.25">
      <c r="A22" s="2" t="s">
        <v>5</v>
      </c>
      <c r="B22" s="6">
        <v>38106</v>
      </c>
      <c r="C22" s="3">
        <v>29360</v>
      </c>
      <c r="D22" s="4">
        <v>43505</v>
      </c>
      <c r="E22" s="6" t="s">
        <v>6</v>
      </c>
    </row>
    <row r="23" spans="1:5" x14ac:dyDescent="0.25">
      <c r="A23" s="2" t="s">
        <v>5</v>
      </c>
      <c r="B23" s="6">
        <v>38562</v>
      </c>
      <c r="C23" s="3">
        <v>442320</v>
      </c>
      <c r="D23" s="4">
        <v>43524</v>
      </c>
      <c r="E23" s="6" t="s">
        <v>6</v>
      </c>
    </row>
    <row r="24" spans="1:5" x14ac:dyDescent="0.25">
      <c r="A24" s="2" t="s">
        <v>5</v>
      </c>
      <c r="B24" s="6">
        <v>38921</v>
      </c>
      <c r="C24" s="3">
        <v>29360</v>
      </c>
      <c r="D24" s="4">
        <v>43542</v>
      </c>
      <c r="E24" s="6" t="s">
        <v>6</v>
      </c>
    </row>
    <row r="25" spans="1:5" x14ac:dyDescent="0.25">
      <c r="A25" s="2" t="s">
        <v>5</v>
      </c>
      <c r="B25" s="6">
        <v>38926</v>
      </c>
      <c r="C25" s="3">
        <v>25000</v>
      </c>
      <c r="D25" s="4">
        <v>43542</v>
      </c>
      <c r="E25" s="6" t="s">
        <v>6</v>
      </c>
    </row>
    <row r="26" spans="1:5" x14ac:dyDescent="0.25">
      <c r="A26" s="2" t="s">
        <v>5</v>
      </c>
      <c r="B26" s="6">
        <v>38928</v>
      </c>
      <c r="C26" s="3">
        <v>798240</v>
      </c>
      <c r="D26" s="4">
        <v>43542</v>
      </c>
      <c r="E26" s="6" t="s">
        <v>6</v>
      </c>
    </row>
    <row r="27" spans="1:5" x14ac:dyDescent="0.25">
      <c r="A27" s="2" t="s">
        <v>5</v>
      </c>
      <c r="B27" s="6">
        <v>39320</v>
      </c>
      <c r="C27" s="3">
        <v>25000</v>
      </c>
      <c r="D27" s="4">
        <v>43563</v>
      </c>
      <c r="E27" s="6" t="s">
        <v>6</v>
      </c>
    </row>
    <row r="28" spans="1:5" x14ac:dyDescent="0.25">
      <c r="A28" s="2" t="s">
        <v>5</v>
      </c>
      <c r="B28" s="6">
        <v>39322</v>
      </c>
      <c r="C28" s="3">
        <v>48160</v>
      </c>
      <c r="D28" s="4">
        <v>43563</v>
      </c>
      <c r="E28" s="6" t="s">
        <v>6</v>
      </c>
    </row>
    <row r="29" spans="1:5" x14ac:dyDescent="0.25">
      <c r="A29" s="2" t="s">
        <v>5</v>
      </c>
      <c r="B29" s="6">
        <v>39323</v>
      </c>
      <c r="C29" s="3">
        <v>29360</v>
      </c>
      <c r="D29" s="4">
        <v>43563</v>
      </c>
      <c r="E29" s="6" t="s">
        <v>6</v>
      </c>
    </row>
    <row r="30" spans="1:5" x14ac:dyDescent="0.25">
      <c r="A30" s="2" t="s">
        <v>5</v>
      </c>
      <c r="B30" s="6">
        <v>39324</v>
      </c>
      <c r="C30" s="3">
        <v>25000</v>
      </c>
      <c r="D30" s="4">
        <v>43563</v>
      </c>
      <c r="E30" s="6" t="s">
        <v>6</v>
      </c>
    </row>
    <row r="31" spans="1:5" x14ac:dyDescent="0.25">
      <c r="A31" s="2" t="s">
        <v>5</v>
      </c>
      <c r="B31" s="6">
        <v>39325</v>
      </c>
      <c r="C31" s="3">
        <v>29360</v>
      </c>
      <c r="D31" s="4">
        <v>43563</v>
      </c>
      <c r="E31" s="6" t="s">
        <v>6</v>
      </c>
    </row>
    <row r="32" spans="1:5" x14ac:dyDescent="0.25">
      <c r="A32" s="2" t="s">
        <v>5</v>
      </c>
      <c r="B32" s="6">
        <v>39326</v>
      </c>
      <c r="C32" s="3">
        <v>90720</v>
      </c>
      <c r="D32" s="4">
        <v>43563</v>
      </c>
      <c r="E32" s="6" t="s">
        <v>6</v>
      </c>
    </row>
    <row r="33" spans="1:5" x14ac:dyDescent="0.25">
      <c r="A33" s="2" t="s">
        <v>5</v>
      </c>
      <c r="B33" s="6">
        <v>39327</v>
      </c>
      <c r="C33" s="3">
        <v>29360</v>
      </c>
      <c r="D33" s="4">
        <v>43563</v>
      </c>
      <c r="E33" s="6" t="s">
        <v>6</v>
      </c>
    </row>
    <row r="34" spans="1:5" x14ac:dyDescent="0.25">
      <c r="A34" s="2" t="s">
        <v>5</v>
      </c>
      <c r="B34" s="6">
        <v>39328</v>
      </c>
      <c r="C34" s="3">
        <v>29360</v>
      </c>
      <c r="D34" s="4">
        <v>43563</v>
      </c>
      <c r="E34" s="6" t="s">
        <v>6</v>
      </c>
    </row>
    <row r="35" spans="1:5" x14ac:dyDescent="0.25">
      <c r="A35" s="2" t="s">
        <v>5</v>
      </c>
      <c r="B35" s="6">
        <v>39329</v>
      </c>
      <c r="C35" s="3">
        <v>25000</v>
      </c>
      <c r="D35" s="4">
        <v>43563</v>
      </c>
      <c r="E35" s="6" t="s">
        <v>6</v>
      </c>
    </row>
    <row r="36" spans="1:5" x14ac:dyDescent="0.25">
      <c r="A36" s="2" t="s">
        <v>5</v>
      </c>
      <c r="B36" s="6">
        <v>39331</v>
      </c>
      <c r="C36" s="3">
        <v>29360</v>
      </c>
      <c r="D36" s="4">
        <v>43563</v>
      </c>
      <c r="E36" s="6" t="s">
        <v>6</v>
      </c>
    </row>
    <row r="37" spans="1:5" x14ac:dyDescent="0.25">
      <c r="A37" s="2" t="s">
        <v>5</v>
      </c>
      <c r="B37" s="6">
        <v>39332</v>
      </c>
      <c r="C37" s="3">
        <v>25000</v>
      </c>
      <c r="D37" s="4">
        <v>43563</v>
      </c>
      <c r="E37" s="6" t="s">
        <v>6</v>
      </c>
    </row>
    <row r="38" spans="1:5" x14ac:dyDescent="0.25">
      <c r="A38" s="2" t="s">
        <v>5</v>
      </c>
      <c r="B38" s="6">
        <v>39334</v>
      </c>
      <c r="C38" s="3">
        <v>29360</v>
      </c>
      <c r="D38" s="4">
        <v>43563</v>
      </c>
      <c r="E38" s="6" t="s">
        <v>6</v>
      </c>
    </row>
    <row r="39" spans="1:5" x14ac:dyDescent="0.25">
      <c r="A39" s="2" t="s">
        <v>5</v>
      </c>
      <c r="B39" s="6">
        <v>39335</v>
      </c>
      <c r="C39" s="3">
        <v>25000</v>
      </c>
      <c r="D39" s="4">
        <v>43563</v>
      </c>
      <c r="E39" s="6" t="s">
        <v>6</v>
      </c>
    </row>
    <row r="40" spans="1:5" x14ac:dyDescent="0.25">
      <c r="A40" s="2" t="s">
        <v>5</v>
      </c>
      <c r="B40" s="6">
        <v>39336</v>
      </c>
      <c r="C40" s="3">
        <v>25000</v>
      </c>
      <c r="D40" s="4">
        <v>43563</v>
      </c>
      <c r="E40" s="6" t="s">
        <v>6</v>
      </c>
    </row>
    <row r="41" spans="1:5" x14ac:dyDescent="0.25">
      <c r="A41" s="2" t="s">
        <v>5</v>
      </c>
      <c r="B41" s="6">
        <v>39503</v>
      </c>
      <c r="C41" s="3">
        <v>25000</v>
      </c>
      <c r="D41" s="4">
        <v>43567</v>
      </c>
      <c r="E41" s="6" t="s">
        <v>6</v>
      </c>
    </row>
    <row r="42" spans="1:5" x14ac:dyDescent="0.25">
      <c r="A42" s="2" t="s">
        <v>5</v>
      </c>
      <c r="B42" s="6">
        <v>39550</v>
      </c>
      <c r="C42" s="3">
        <v>29360</v>
      </c>
      <c r="D42" s="4">
        <v>43570</v>
      </c>
      <c r="E42" s="6" t="s">
        <v>6</v>
      </c>
    </row>
    <row r="43" spans="1:5" x14ac:dyDescent="0.25">
      <c r="A43" s="2" t="s">
        <v>5</v>
      </c>
      <c r="B43" s="6">
        <v>39624</v>
      </c>
      <c r="C43" s="3">
        <v>29360</v>
      </c>
      <c r="D43" s="4">
        <v>43578</v>
      </c>
      <c r="E43" s="6" t="s">
        <v>6</v>
      </c>
    </row>
    <row r="44" spans="1:5" x14ac:dyDescent="0.25">
      <c r="A44" s="2" t="s">
        <v>5</v>
      </c>
      <c r="B44" s="6">
        <v>39633</v>
      </c>
      <c r="C44" s="3">
        <v>17920</v>
      </c>
      <c r="D44" s="4">
        <v>43578</v>
      </c>
      <c r="E44" s="6" t="s">
        <v>6</v>
      </c>
    </row>
    <row r="45" spans="1:5" x14ac:dyDescent="0.25">
      <c r="A45" s="2" t="s">
        <v>5</v>
      </c>
      <c r="B45" s="6">
        <v>39634</v>
      </c>
      <c r="C45" s="3">
        <v>29360</v>
      </c>
      <c r="D45" s="4">
        <v>43578</v>
      </c>
      <c r="E45" s="6" t="s">
        <v>6</v>
      </c>
    </row>
    <row r="46" spans="1:5" x14ac:dyDescent="0.25">
      <c r="A46" s="2" t="s">
        <v>5</v>
      </c>
      <c r="B46" s="6">
        <v>39822</v>
      </c>
      <c r="C46" s="3">
        <v>29360</v>
      </c>
      <c r="D46" s="4">
        <v>43593</v>
      </c>
      <c r="E46" s="6" t="s">
        <v>6</v>
      </c>
    </row>
    <row r="47" spans="1:5" x14ac:dyDescent="0.25">
      <c r="A47" s="2" t="s">
        <v>5</v>
      </c>
      <c r="B47" s="6">
        <v>39823</v>
      </c>
      <c r="C47" s="3">
        <v>25000</v>
      </c>
      <c r="D47" s="4">
        <v>43593</v>
      </c>
      <c r="E47" s="6" t="s">
        <v>6</v>
      </c>
    </row>
    <row r="48" spans="1:5" x14ac:dyDescent="0.25">
      <c r="A48" s="2" t="s">
        <v>5</v>
      </c>
      <c r="B48" s="6">
        <v>39824</v>
      </c>
      <c r="C48" s="3">
        <v>29360</v>
      </c>
      <c r="D48" s="4">
        <v>43593</v>
      </c>
      <c r="E48" s="6" t="s">
        <v>6</v>
      </c>
    </row>
    <row r="49" spans="1:5" x14ac:dyDescent="0.25">
      <c r="A49" s="2" t="s">
        <v>5</v>
      </c>
      <c r="B49" s="6">
        <v>39825</v>
      </c>
      <c r="C49" s="3">
        <v>29360</v>
      </c>
      <c r="D49" s="4">
        <v>43593</v>
      </c>
      <c r="E49" s="6" t="s">
        <v>6</v>
      </c>
    </row>
    <row r="50" spans="1:5" x14ac:dyDescent="0.25">
      <c r="A50" s="2" t="s">
        <v>5</v>
      </c>
      <c r="B50" s="6">
        <v>39826</v>
      </c>
      <c r="C50" s="3">
        <v>121520</v>
      </c>
      <c r="D50" s="4">
        <v>43593</v>
      </c>
      <c r="E50" s="6" t="s">
        <v>6</v>
      </c>
    </row>
    <row r="51" spans="1:5" x14ac:dyDescent="0.25">
      <c r="A51" s="2" t="s">
        <v>5</v>
      </c>
      <c r="B51" s="6">
        <v>39827</v>
      </c>
      <c r="C51" s="3">
        <v>20400</v>
      </c>
      <c r="D51" s="4">
        <v>43593</v>
      </c>
      <c r="E51" s="6" t="s">
        <v>6</v>
      </c>
    </row>
    <row r="52" spans="1:5" x14ac:dyDescent="0.25">
      <c r="A52" s="2" t="s">
        <v>5</v>
      </c>
      <c r="B52" s="6">
        <v>39828</v>
      </c>
      <c r="C52" s="3">
        <v>775080</v>
      </c>
      <c r="D52" s="4">
        <v>43593</v>
      </c>
      <c r="E52" s="6" t="s">
        <v>6</v>
      </c>
    </row>
    <row r="53" spans="1:5" x14ac:dyDescent="0.25">
      <c r="A53" s="2" t="s">
        <v>5</v>
      </c>
      <c r="B53" s="6">
        <v>39830</v>
      </c>
      <c r="C53" s="3">
        <v>29360</v>
      </c>
      <c r="D53" s="4">
        <v>43593</v>
      </c>
      <c r="E53" s="6" t="s">
        <v>6</v>
      </c>
    </row>
    <row r="54" spans="1:5" x14ac:dyDescent="0.25">
      <c r="A54" s="2" t="s">
        <v>5</v>
      </c>
      <c r="B54" s="6">
        <v>39878</v>
      </c>
      <c r="C54" s="3">
        <v>122080</v>
      </c>
      <c r="D54" s="4">
        <v>43594</v>
      </c>
      <c r="E54" s="6" t="s">
        <v>6</v>
      </c>
    </row>
    <row r="55" spans="1:5" x14ac:dyDescent="0.25">
      <c r="A55" s="2" t="s">
        <v>5</v>
      </c>
      <c r="B55" s="6">
        <v>39879</v>
      </c>
      <c r="C55" s="3">
        <v>29360</v>
      </c>
      <c r="D55" s="4">
        <v>43594</v>
      </c>
      <c r="E55" s="6" t="s">
        <v>6</v>
      </c>
    </row>
    <row r="56" spans="1:5" x14ac:dyDescent="0.25">
      <c r="A56" s="2" t="s">
        <v>5</v>
      </c>
      <c r="B56" s="6">
        <v>39880</v>
      </c>
      <c r="C56" s="3">
        <v>29360</v>
      </c>
      <c r="D56" s="4">
        <v>43594</v>
      </c>
      <c r="E56" s="6" t="s">
        <v>6</v>
      </c>
    </row>
    <row r="57" spans="1:5" x14ac:dyDescent="0.25">
      <c r="A57" s="2" t="s">
        <v>5</v>
      </c>
      <c r="B57" s="6">
        <v>39881</v>
      </c>
      <c r="C57" s="3">
        <v>29360</v>
      </c>
      <c r="D57" s="4">
        <v>43594</v>
      </c>
      <c r="E57" s="6" t="s">
        <v>6</v>
      </c>
    </row>
    <row r="58" spans="1:5" x14ac:dyDescent="0.25">
      <c r="A58" s="2" t="s">
        <v>5</v>
      </c>
      <c r="B58" s="6">
        <v>39882</v>
      </c>
      <c r="C58" s="3">
        <v>217520</v>
      </c>
      <c r="D58" s="4">
        <v>43594</v>
      </c>
      <c r="E58" s="6" t="s">
        <v>6</v>
      </c>
    </row>
    <row r="59" spans="1:5" x14ac:dyDescent="0.25">
      <c r="A59" s="2" t="s">
        <v>5</v>
      </c>
      <c r="B59" s="6">
        <v>39955</v>
      </c>
      <c r="C59" s="3">
        <v>29360</v>
      </c>
      <c r="D59" s="4">
        <v>43598</v>
      </c>
      <c r="E59" s="6" t="s">
        <v>6</v>
      </c>
    </row>
    <row r="60" spans="1:5" x14ac:dyDescent="0.25">
      <c r="A60" s="2" t="s">
        <v>5</v>
      </c>
      <c r="B60" s="6">
        <v>39956</v>
      </c>
      <c r="C60" s="3">
        <v>29360</v>
      </c>
      <c r="D60" s="4">
        <v>43598</v>
      </c>
      <c r="E60" s="6" t="s">
        <v>6</v>
      </c>
    </row>
    <row r="61" spans="1:5" x14ac:dyDescent="0.25">
      <c r="A61" s="2" t="s">
        <v>5</v>
      </c>
      <c r="B61" s="6">
        <v>40015</v>
      </c>
      <c r="C61" s="3">
        <v>20400</v>
      </c>
      <c r="D61" s="4">
        <v>43600</v>
      </c>
      <c r="E61" s="6" t="s">
        <v>6</v>
      </c>
    </row>
    <row r="62" spans="1:5" x14ac:dyDescent="0.25">
      <c r="A62" s="2" t="s">
        <v>5</v>
      </c>
      <c r="B62" s="6">
        <v>40147</v>
      </c>
      <c r="C62" s="3">
        <v>25000</v>
      </c>
      <c r="D62" s="4">
        <v>43606</v>
      </c>
      <c r="E62" s="6" t="s">
        <v>6</v>
      </c>
    </row>
    <row r="63" spans="1:5" x14ac:dyDescent="0.25">
      <c r="A63" s="2" t="s">
        <v>5</v>
      </c>
      <c r="B63" s="6">
        <v>40288</v>
      </c>
      <c r="C63" s="3">
        <v>4500000</v>
      </c>
      <c r="D63" s="4">
        <v>43612</v>
      </c>
      <c r="E63" s="6" t="s">
        <v>6</v>
      </c>
    </row>
    <row r="64" spans="1:5" x14ac:dyDescent="0.25">
      <c r="A64" s="2" t="s">
        <v>5</v>
      </c>
      <c r="B64" s="6">
        <v>40289</v>
      </c>
      <c r="C64" s="3">
        <v>25000</v>
      </c>
      <c r="D64" s="4">
        <v>43612</v>
      </c>
      <c r="E64" s="6" t="s">
        <v>6</v>
      </c>
    </row>
    <row r="65" spans="1:5" x14ac:dyDescent="0.25">
      <c r="A65" s="2" t="s">
        <v>5</v>
      </c>
      <c r="B65" s="6">
        <v>40940</v>
      </c>
      <c r="C65" s="3">
        <v>650000</v>
      </c>
      <c r="D65" s="4">
        <v>43638</v>
      </c>
      <c r="E65" s="6" t="s">
        <v>6</v>
      </c>
    </row>
    <row r="66" spans="1:5" x14ac:dyDescent="0.25">
      <c r="C66" s="1">
        <f>SUM(C2:C65)</f>
        <v>10959260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35" workbookViewId="0">
      <selection activeCell="E54" sqref="E54"/>
    </sheetView>
  </sheetViews>
  <sheetFormatPr baseColWidth="10" defaultRowHeight="11.25" x14ac:dyDescent="0.2"/>
  <cols>
    <col min="1" max="1" width="13.140625" style="25" customWidth="1"/>
    <col min="2" max="2" width="24.140625" style="32" customWidth="1"/>
    <col min="3" max="3" width="25.42578125" style="37" customWidth="1"/>
    <col min="4" max="4" width="22.7109375" style="25" customWidth="1"/>
    <col min="5" max="5" width="24.42578125" style="34" customWidth="1"/>
    <col min="6" max="6" width="15.85546875" style="25" bestFit="1" customWidth="1"/>
    <col min="7" max="7" width="12.42578125" style="25" customWidth="1"/>
    <col min="8" max="8" width="26.28515625" style="25" customWidth="1"/>
    <col min="9" max="9" width="15.140625" style="25" customWidth="1"/>
    <col min="10" max="16384" width="11.42578125" style="25"/>
  </cols>
  <sheetData>
    <row r="1" spans="1:8" ht="12" thickBot="1" x14ac:dyDescent="0.25">
      <c r="A1" s="18" t="s">
        <v>0</v>
      </c>
      <c r="B1" s="19" t="s">
        <v>1</v>
      </c>
      <c r="C1" s="20" t="s">
        <v>2</v>
      </c>
      <c r="D1" s="18" t="s">
        <v>3</v>
      </c>
      <c r="E1" s="21" t="s">
        <v>4</v>
      </c>
      <c r="F1" s="22" t="s">
        <v>182</v>
      </c>
      <c r="G1" s="23" t="s">
        <v>183</v>
      </c>
      <c r="H1" s="24" t="s">
        <v>184</v>
      </c>
    </row>
    <row r="2" spans="1:8" x14ac:dyDescent="0.2">
      <c r="A2" s="26" t="s">
        <v>5</v>
      </c>
      <c r="B2" s="27">
        <v>33461</v>
      </c>
      <c r="C2" s="28">
        <v>30000</v>
      </c>
      <c r="D2" s="29">
        <v>43147</v>
      </c>
      <c r="E2" s="27" t="s">
        <v>6</v>
      </c>
      <c r="F2" s="30">
        <f>VLOOKUP(B2,CXP!$E$2:$F$66,2,0)</f>
        <v>-30000</v>
      </c>
      <c r="G2" s="31">
        <f>C2+F2</f>
        <v>0</v>
      </c>
    </row>
    <row r="3" spans="1:8" x14ac:dyDescent="0.2">
      <c r="A3" s="26" t="s">
        <v>5</v>
      </c>
      <c r="B3" s="27">
        <v>34032</v>
      </c>
      <c r="C3" s="28">
        <v>482460</v>
      </c>
      <c r="D3" s="29">
        <v>43207</v>
      </c>
      <c r="E3" s="27" t="s">
        <v>6</v>
      </c>
      <c r="F3" s="30">
        <f>VLOOKUP(B3,CXP!$E$2:$F$66,2,0)</f>
        <v>-482460</v>
      </c>
      <c r="G3" s="31">
        <f t="shared" ref="G3:G65" si="0">C3+F3</f>
        <v>0</v>
      </c>
    </row>
    <row r="4" spans="1:8" x14ac:dyDescent="0.2">
      <c r="A4" s="26" t="s">
        <v>5</v>
      </c>
      <c r="B4" s="27">
        <v>34092</v>
      </c>
      <c r="C4" s="28">
        <v>30000</v>
      </c>
      <c r="D4" s="29">
        <v>43214</v>
      </c>
      <c r="E4" s="27" t="s">
        <v>6</v>
      </c>
      <c r="F4" s="30">
        <f>VLOOKUP(B4,CXP!$E$2:$F$66,2,0)</f>
        <v>-30000</v>
      </c>
      <c r="G4" s="31">
        <f t="shared" si="0"/>
        <v>0</v>
      </c>
    </row>
    <row r="5" spans="1:8" x14ac:dyDescent="0.2">
      <c r="A5" s="26" t="s">
        <v>5</v>
      </c>
      <c r="B5" s="27">
        <v>34186</v>
      </c>
      <c r="C5" s="28">
        <v>27540</v>
      </c>
      <c r="D5" s="29">
        <v>43231</v>
      </c>
      <c r="E5" s="27" t="s">
        <v>6</v>
      </c>
      <c r="F5" s="30">
        <f>VLOOKUP(B5,CXP!$E$2:$F$66,2,0)</f>
        <v>-27540</v>
      </c>
      <c r="G5" s="31">
        <f t="shared" si="0"/>
        <v>0</v>
      </c>
    </row>
    <row r="6" spans="1:8" x14ac:dyDescent="0.2">
      <c r="A6" s="26" t="s">
        <v>5</v>
      </c>
      <c r="B6" s="27">
        <v>34333</v>
      </c>
      <c r="C6" s="28">
        <v>27540</v>
      </c>
      <c r="D6" s="29">
        <v>43238</v>
      </c>
      <c r="E6" s="27" t="s">
        <v>6</v>
      </c>
      <c r="F6" s="30">
        <f>VLOOKUP(B6,CXP!$E$2:$F$66,2,0)</f>
        <v>-27540</v>
      </c>
      <c r="G6" s="31">
        <f t="shared" si="0"/>
        <v>0</v>
      </c>
    </row>
    <row r="7" spans="1:8" x14ac:dyDescent="0.2">
      <c r="A7" s="26" t="s">
        <v>5</v>
      </c>
      <c r="B7" s="27">
        <v>34715</v>
      </c>
      <c r="C7" s="28">
        <v>27540</v>
      </c>
      <c r="D7" s="29">
        <v>43272</v>
      </c>
      <c r="E7" s="27" t="s">
        <v>6</v>
      </c>
      <c r="F7" s="30">
        <f>VLOOKUP(B7,CXP!$E$2:$F$66,2,0)</f>
        <v>-27540</v>
      </c>
      <c r="G7" s="31">
        <f t="shared" si="0"/>
        <v>0</v>
      </c>
    </row>
    <row r="8" spans="1:8" x14ac:dyDescent="0.2">
      <c r="A8" s="26" t="s">
        <v>5</v>
      </c>
      <c r="B8" s="27">
        <v>34887</v>
      </c>
      <c r="C8" s="28">
        <v>27540</v>
      </c>
      <c r="D8" s="29">
        <v>43291</v>
      </c>
      <c r="E8" s="27" t="s">
        <v>6</v>
      </c>
      <c r="F8" s="30">
        <f>VLOOKUP(B8,CXP!$E$2:$F$66,2,0)</f>
        <v>-27540</v>
      </c>
      <c r="G8" s="31">
        <f t="shared" si="0"/>
        <v>0</v>
      </c>
    </row>
    <row r="9" spans="1:8" x14ac:dyDescent="0.2">
      <c r="A9" s="26" t="s">
        <v>5</v>
      </c>
      <c r="B9" s="27">
        <v>35039</v>
      </c>
      <c r="C9" s="28">
        <v>30000</v>
      </c>
      <c r="D9" s="29">
        <v>43299</v>
      </c>
      <c r="E9" s="27" t="s">
        <v>6</v>
      </c>
      <c r="F9" s="30">
        <f>VLOOKUP(B9,CXP!$E$2:$F$66,2,0)</f>
        <v>-30000</v>
      </c>
      <c r="G9" s="31">
        <f t="shared" si="0"/>
        <v>0</v>
      </c>
    </row>
    <row r="10" spans="1:8" x14ac:dyDescent="0.2">
      <c r="A10" s="26" t="s">
        <v>5</v>
      </c>
      <c r="B10" s="27">
        <v>35807</v>
      </c>
      <c r="C10" s="28">
        <v>27540</v>
      </c>
      <c r="D10" s="29">
        <v>43367</v>
      </c>
      <c r="E10" s="27" t="s">
        <v>6</v>
      </c>
      <c r="F10" s="30">
        <f>VLOOKUP(B10,CXP!$E$2:$F$66,2,0)</f>
        <v>-27540</v>
      </c>
      <c r="G10" s="31">
        <f t="shared" si="0"/>
        <v>0</v>
      </c>
    </row>
    <row r="11" spans="1:8" x14ac:dyDescent="0.2">
      <c r="A11" s="26" t="s">
        <v>5</v>
      </c>
      <c r="B11" s="27">
        <v>36020</v>
      </c>
      <c r="C11" s="28">
        <v>397700</v>
      </c>
      <c r="D11" s="29">
        <v>43383</v>
      </c>
      <c r="E11" s="27" t="s">
        <v>6</v>
      </c>
      <c r="F11" s="30">
        <f>VLOOKUP(B11,CXP!$E$2:$F$66,2,0)</f>
        <v>-397700</v>
      </c>
      <c r="G11" s="31">
        <f t="shared" si="0"/>
        <v>0</v>
      </c>
    </row>
    <row r="12" spans="1:8" x14ac:dyDescent="0.2">
      <c r="A12" s="26" t="s">
        <v>5</v>
      </c>
      <c r="B12" s="27">
        <v>36257</v>
      </c>
      <c r="C12" s="28">
        <v>27760</v>
      </c>
      <c r="D12" s="29">
        <v>43397</v>
      </c>
      <c r="E12" s="27" t="s">
        <v>6</v>
      </c>
      <c r="F12" s="30">
        <f>VLOOKUP(B12,CXP!$E$2:$F$66,2,0)</f>
        <v>-27760</v>
      </c>
      <c r="G12" s="31">
        <f t="shared" si="0"/>
        <v>0</v>
      </c>
    </row>
    <row r="13" spans="1:8" x14ac:dyDescent="0.2">
      <c r="A13" s="26" t="s">
        <v>5</v>
      </c>
      <c r="B13" s="27">
        <v>36666</v>
      </c>
      <c r="C13" s="28">
        <v>27760</v>
      </c>
      <c r="D13" s="29">
        <v>43424</v>
      </c>
      <c r="E13" s="27" t="s">
        <v>6</v>
      </c>
      <c r="F13" s="30">
        <f>VLOOKUP(B13,CXP!$E$2:$F$66,2,0)</f>
        <v>-27760</v>
      </c>
      <c r="G13" s="31">
        <f t="shared" si="0"/>
        <v>0</v>
      </c>
    </row>
    <row r="14" spans="1:8" x14ac:dyDescent="0.2">
      <c r="A14" s="26" t="s">
        <v>5</v>
      </c>
      <c r="B14" s="27">
        <v>36926</v>
      </c>
      <c r="C14" s="28">
        <v>27760</v>
      </c>
      <c r="D14" s="29">
        <v>43434</v>
      </c>
      <c r="E14" s="27" t="s">
        <v>6</v>
      </c>
      <c r="F14" s="30">
        <f>VLOOKUP(B14,CXP!$E$2:$F$66,2,0)</f>
        <v>-27760</v>
      </c>
      <c r="G14" s="31">
        <f t="shared" si="0"/>
        <v>0</v>
      </c>
    </row>
    <row r="15" spans="1:8" x14ac:dyDescent="0.2">
      <c r="A15" s="26" t="s">
        <v>5</v>
      </c>
      <c r="B15" s="27">
        <v>37072</v>
      </c>
      <c r="C15" s="28">
        <v>29360</v>
      </c>
      <c r="D15" s="29">
        <v>43446</v>
      </c>
      <c r="E15" s="27" t="s">
        <v>6</v>
      </c>
      <c r="F15" s="30">
        <f>VLOOKUP(B15,CXP!$E$2:$F$66,2,0)</f>
        <v>-29360</v>
      </c>
      <c r="G15" s="31">
        <f t="shared" si="0"/>
        <v>0</v>
      </c>
    </row>
    <row r="16" spans="1:8" x14ac:dyDescent="0.2">
      <c r="A16" s="26" t="s">
        <v>5</v>
      </c>
      <c r="B16" s="27">
        <v>37093</v>
      </c>
      <c r="C16" s="28">
        <v>375040</v>
      </c>
      <c r="D16" s="29">
        <v>43447</v>
      </c>
      <c r="E16" s="27" t="s">
        <v>6</v>
      </c>
      <c r="F16" s="30">
        <f>VLOOKUP(B16,CXP!$E$2:$F$66,2,0)</f>
        <v>-375040</v>
      </c>
      <c r="G16" s="31">
        <f t="shared" si="0"/>
        <v>0</v>
      </c>
    </row>
    <row r="17" spans="1:7" x14ac:dyDescent="0.2">
      <c r="A17" s="26" t="s">
        <v>5</v>
      </c>
      <c r="B17" s="27">
        <v>37362</v>
      </c>
      <c r="C17" s="28">
        <v>272580</v>
      </c>
      <c r="D17" s="29">
        <v>43455</v>
      </c>
      <c r="E17" s="27" t="s">
        <v>6</v>
      </c>
      <c r="F17" s="30">
        <f>VLOOKUP(B17,CXP!$E$2:$F$66,2,0)</f>
        <v>-272580</v>
      </c>
      <c r="G17" s="31">
        <f t="shared" si="0"/>
        <v>0</v>
      </c>
    </row>
    <row r="18" spans="1:7" x14ac:dyDescent="0.2">
      <c r="A18" s="26" t="s">
        <v>5</v>
      </c>
      <c r="B18" s="27">
        <v>37549</v>
      </c>
      <c r="C18" s="28">
        <v>272500</v>
      </c>
      <c r="D18" s="29">
        <v>43479</v>
      </c>
      <c r="E18" s="27" t="s">
        <v>6</v>
      </c>
      <c r="F18" s="30">
        <f>VLOOKUP(B18,CXP!$E$2:$F$66,2,0)</f>
        <v>-272500</v>
      </c>
      <c r="G18" s="31">
        <f t="shared" si="0"/>
        <v>0</v>
      </c>
    </row>
    <row r="19" spans="1:7" x14ac:dyDescent="0.2">
      <c r="A19" s="26" t="s">
        <v>5</v>
      </c>
      <c r="B19" s="27">
        <v>37866</v>
      </c>
      <c r="C19" s="28">
        <v>29360</v>
      </c>
      <c r="D19" s="29">
        <v>43491</v>
      </c>
      <c r="E19" s="27" t="s">
        <v>6</v>
      </c>
      <c r="F19" s="30">
        <f>VLOOKUP(B19,CXP!$E$2:$F$66,2,0)</f>
        <v>-29360</v>
      </c>
      <c r="G19" s="31">
        <f t="shared" si="0"/>
        <v>0</v>
      </c>
    </row>
    <row r="20" spans="1:7" x14ac:dyDescent="0.2">
      <c r="A20" s="26" t="s">
        <v>5</v>
      </c>
      <c r="B20" s="27">
        <v>38047</v>
      </c>
      <c r="C20" s="28">
        <v>29360</v>
      </c>
      <c r="D20" s="29">
        <v>43502</v>
      </c>
      <c r="E20" s="27" t="s">
        <v>6</v>
      </c>
      <c r="F20" s="30">
        <f>VLOOKUP(B20,CXP!$E$2:$F$66,2,0)</f>
        <v>-29360</v>
      </c>
      <c r="G20" s="31">
        <f t="shared" si="0"/>
        <v>0</v>
      </c>
    </row>
    <row r="21" spans="1:7" x14ac:dyDescent="0.2">
      <c r="A21" s="26" t="s">
        <v>5</v>
      </c>
      <c r="B21" s="27">
        <v>38048</v>
      </c>
      <c r="C21" s="28">
        <v>73360</v>
      </c>
      <c r="D21" s="29">
        <v>43502</v>
      </c>
      <c r="E21" s="27" t="s">
        <v>6</v>
      </c>
      <c r="F21" s="30">
        <f>VLOOKUP(B21,CXP!$E$2:$F$66,2,0)</f>
        <v>-73360</v>
      </c>
      <c r="G21" s="31">
        <f t="shared" si="0"/>
        <v>0</v>
      </c>
    </row>
    <row r="22" spans="1:7" x14ac:dyDescent="0.2">
      <c r="A22" s="26" t="s">
        <v>5</v>
      </c>
      <c r="B22" s="27">
        <v>38106</v>
      </c>
      <c r="C22" s="28">
        <v>29360</v>
      </c>
      <c r="D22" s="29">
        <v>43505</v>
      </c>
      <c r="E22" s="27" t="s">
        <v>6</v>
      </c>
      <c r="F22" s="30">
        <f>VLOOKUP(B22,CXP!$E$2:$F$66,2,0)</f>
        <v>-29360</v>
      </c>
      <c r="G22" s="31">
        <f t="shared" si="0"/>
        <v>0</v>
      </c>
    </row>
    <row r="23" spans="1:7" x14ac:dyDescent="0.2">
      <c r="A23" s="26" t="s">
        <v>5</v>
      </c>
      <c r="B23" s="27">
        <v>38562</v>
      </c>
      <c r="C23" s="28">
        <v>442320</v>
      </c>
      <c r="D23" s="29">
        <v>43524</v>
      </c>
      <c r="E23" s="27" t="s">
        <v>6</v>
      </c>
      <c r="F23" s="30">
        <f>VLOOKUP(B23,CXP!$E$2:$F$66,2,0)</f>
        <v>-442320</v>
      </c>
      <c r="G23" s="31">
        <f t="shared" si="0"/>
        <v>0</v>
      </c>
    </row>
    <row r="24" spans="1:7" x14ac:dyDescent="0.2">
      <c r="A24" s="26" t="s">
        <v>5</v>
      </c>
      <c r="B24" s="27">
        <v>38921</v>
      </c>
      <c r="C24" s="28">
        <v>29360</v>
      </c>
      <c r="D24" s="29">
        <v>43542</v>
      </c>
      <c r="E24" s="27" t="s">
        <v>6</v>
      </c>
      <c r="F24" s="30">
        <f>VLOOKUP(B24,CXP!$E$2:$F$66,2,0)</f>
        <v>-29360</v>
      </c>
      <c r="G24" s="31">
        <f t="shared" si="0"/>
        <v>0</v>
      </c>
    </row>
    <row r="25" spans="1:7" x14ac:dyDescent="0.2">
      <c r="A25" s="26" t="s">
        <v>5</v>
      </c>
      <c r="B25" s="27">
        <v>38926</v>
      </c>
      <c r="C25" s="28">
        <v>25000</v>
      </c>
      <c r="D25" s="29">
        <v>43542</v>
      </c>
      <c r="E25" s="27" t="s">
        <v>6</v>
      </c>
      <c r="F25" s="30">
        <f>VLOOKUP(B25,CXP!$E$2:$F$66,2,0)</f>
        <v>-25000</v>
      </c>
      <c r="G25" s="31">
        <f t="shared" si="0"/>
        <v>0</v>
      </c>
    </row>
    <row r="26" spans="1:7" x14ac:dyDescent="0.2">
      <c r="A26" s="26" t="s">
        <v>5</v>
      </c>
      <c r="B26" s="27">
        <v>38928</v>
      </c>
      <c r="C26" s="28">
        <v>798240</v>
      </c>
      <c r="D26" s="29">
        <v>43542</v>
      </c>
      <c r="E26" s="27" t="s">
        <v>6</v>
      </c>
      <c r="F26" s="30">
        <f>VLOOKUP(B26,CXP!$E$2:$F$66,2,0)</f>
        <v>-798240</v>
      </c>
      <c r="G26" s="31">
        <f t="shared" si="0"/>
        <v>0</v>
      </c>
    </row>
    <row r="27" spans="1:7" x14ac:dyDescent="0.2">
      <c r="A27" s="26" t="s">
        <v>5</v>
      </c>
      <c r="B27" s="27">
        <v>39320</v>
      </c>
      <c r="C27" s="28">
        <v>25000</v>
      </c>
      <c r="D27" s="29">
        <v>43563</v>
      </c>
      <c r="E27" s="27" t="s">
        <v>6</v>
      </c>
      <c r="F27" s="30">
        <f>VLOOKUP(B27,CXP!$E$2:$F$66,2,0)</f>
        <v>-25000</v>
      </c>
      <c r="G27" s="31">
        <f t="shared" si="0"/>
        <v>0</v>
      </c>
    </row>
    <row r="28" spans="1:7" x14ac:dyDescent="0.2">
      <c r="A28" s="26" t="s">
        <v>5</v>
      </c>
      <c r="B28" s="27">
        <v>39322</v>
      </c>
      <c r="C28" s="28">
        <v>48160</v>
      </c>
      <c r="D28" s="29">
        <v>43563</v>
      </c>
      <c r="E28" s="27" t="s">
        <v>6</v>
      </c>
      <c r="F28" s="30">
        <f>VLOOKUP(B28,CXP!$E$2:$F$66,2,0)</f>
        <v>-48160</v>
      </c>
      <c r="G28" s="31">
        <f t="shared" si="0"/>
        <v>0</v>
      </c>
    </row>
    <row r="29" spans="1:7" x14ac:dyDescent="0.2">
      <c r="A29" s="26" t="s">
        <v>5</v>
      </c>
      <c r="B29" s="27">
        <v>39323</v>
      </c>
      <c r="C29" s="28">
        <v>29360</v>
      </c>
      <c r="D29" s="29">
        <v>43563</v>
      </c>
      <c r="E29" s="27" t="s">
        <v>6</v>
      </c>
      <c r="F29" s="30">
        <f>VLOOKUP(B29,CXP!$E$2:$F$66,2,0)</f>
        <v>-29360</v>
      </c>
      <c r="G29" s="31">
        <f t="shared" si="0"/>
        <v>0</v>
      </c>
    </row>
    <row r="30" spans="1:7" x14ac:dyDescent="0.2">
      <c r="A30" s="26" t="s">
        <v>5</v>
      </c>
      <c r="B30" s="27">
        <v>39324</v>
      </c>
      <c r="C30" s="28">
        <v>25000</v>
      </c>
      <c r="D30" s="29">
        <v>43563</v>
      </c>
      <c r="E30" s="27" t="s">
        <v>6</v>
      </c>
      <c r="F30" s="30">
        <f>VLOOKUP(B30,CXP!$E$2:$F$66,2,0)</f>
        <v>-25000</v>
      </c>
      <c r="G30" s="31">
        <f t="shared" si="0"/>
        <v>0</v>
      </c>
    </row>
    <row r="31" spans="1:7" x14ac:dyDescent="0.2">
      <c r="A31" s="26" t="s">
        <v>5</v>
      </c>
      <c r="B31" s="27">
        <v>39325</v>
      </c>
      <c r="C31" s="28">
        <v>29360</v>
      </c>
      <c r="D31" s="29">
        <v>43563</v>
      </c>
      <c r="E31" s="27" t="s">
        <v>6</v>
      </c>
      <c r="F31" s="30">
        <f>VLOOKUP(B31,CXP!$E$2:$F$66,2,0)</f>
        <v>-29360</v>
      </c>
      <c r="G31" s="31">
        <f t="shared" si="0"/>
        <v>0</v>
      </c>
    </row>
    <row r="32" spans="1:7" x14ac:dyDescent="0.2">
      <c r="A32" s="26" t="s">
        <v>5</v>
      </c>
      <c r="B32" s="27">
        <v>39326</v>
      </c>
      <c r="C32" s="28">
        <v>90720</v>
      </c>
      <c r="D32" s="29">
        <v>43563</v>
      </c>
      <c r="E32" s="27" t="s">
        <v>6</v>
      </c>
      <c r="F32" s="30">
        <f>VLOOKUP(B32,CXP!$E$2:$F$66,2,0)</f>
        <v>-90720</v>
      </c>
      <c r="G32" s="31">
        <f t="shared" si="0"/>
        <v>0</v>
      </c>
    </row>
    <row r="33" spans="1:7" x14ac:dyDescent="0.2">
      <c r="A33" s="26" t="s">
        <v>5</v>
      </c>
      <c r="B33" s="27">
        <v>39327</v>
      </c>
      <c r="C33" s="28">
        <v>29360</v>
      </c>
      <c r="D33" s="29">
        <v>43563</v>
      </c>
      <c r="E33" s="27" t="s">
        <v>6</v>
      </c>
      <c r="F33" s="30">
        <f>VLOOKUP(B33,CXP!$E$2:$F$66,2,0)</f>
        <v>-29360</v>
      </c>
      <c r="G33" s="31">
        <f t="shared" si="0"/>
        <v>0</v>
      </c>
    </row>
    <row r="34" spans="1:7" x14ac:dyDescent="0.2">
      <c r="A34" s="26" t="s">
        <v>5</v>
      </c>
      <c r="B34" s="27">
        <v>39328</v>
      </c>
      <c r="C34" s="28">
        <v>29360</v>
      </c>
      <c r="D34" s="29">
        <v>43563</v>
      </c>
      <c r="E34" s="27" t="s">
        <v>6</v>
      </c>
      <c r="F34" s="30">
        <f>VLOOKUP(B34,CXP!$E$2:$F$66,2,0)</f>
        <v>-29360</v>
      </c>
      <c r="G34" s="31">
        <f t="shared" si="0"/>
        <v>0</v>
      </c>
    </row>
    <row r="35" spans="1:7" x14ac:dyDescent="0.2">
      <c r="A35" s="26" t="s">
        <v>5</v>
      </c>
      <c r="B35" s="27">
        <v>39329</v>
      </c>
      <c r="C35" s="28">
        <v>25000</v>
      </c>
      <c r="D35" s="29">
        <v>43563</v>
      </c>
      <c r="E35" s="27" t="s">
        <v>6</v>
      </c>
      <c r="F35" s="30">
        <f>VLOOKUP(B35,CXP!$E$2:$F$66,2,0)</f>
        <v>-25000</v>
      </c>
      <c r="G35" s="31">
        <f t="shared" si="0"/>
        <v>0</v>
      </c>
    </row>
    <row r="36" spans="1:7" x14ac:dyDescent="0.2">
      <c r="A36" s="26" t="s">
        <v>5</v>
      </c>
      <c r="B36" s="27">
        <v>39331</v>
      </c>
      <c r="C36" s="28">
        <v>29360</v>
      </c>
      <c r="D36" s="29">
        <v>43563</v>
      </c>
      <c r="E36" s="27" t="s">
        <v>6</v>
      </c>
      <c r="F36" s="30">
        <f>VLOOKUP(B36,CXP!$E$2:$F$66,2,0)</f>
        <v>-29360</v>
      </c>
      <c r="G36" s="31">
        <f t="shared" si="0"/>
        <v>0</v>
      </c>
    </row>
    <row r="37" spans="1:7" x14ac:dyDescent="0.2">
      <c r="A37" s="26" t="s">
        <v>5</v>
      </c>
      <c r="B37" s="27">
        <v>39332</v>
      </c>
      <c r="C37" s="28">
        <v>25000</v>
      </c>
      <c r="D37" s="29">
        <v>43563</v>
      </c>
      <c r="E37" s="27" t="s">
        <v>6</v>
      </c>
      <c r="F37" s="30">
        <f>VLOOKUP(B37,CXP!$E$2:$F$66,2,0)</f>
        <v>-25000</v>
      </c>
      <c r="G37" s="31">
        <f t="shared" si="0"/>
        <v>0</v>
      </c>
    </row>
    <row r="38" spans="1:7" x14ac:dyDescent="0.2">
      <c r="A38" s="26" t="s">
        <v>5</v>
      </c>
      <c r="B38" s="27">
        <v>39334</v>
      </c>
      <c r="C38" s="28">
        <v>29360</v>
      </c>
      <c r="D38" s="29">
        <v>43563</v>
      </c>
      <c r="E38" s="27" t="s">
        <v>6</v>
      </c>
      <c r="F38" s="30">
        <f>VLOOKUP(B38,CXP!$E$2:$F$66,2,0)</f>
        <v>-29360</v>
      </c>
      <c r="G38" s="31">
        <f t="shared" si="0"/>
        <v>0</v>
      </c>
    </row>
    <row r="39" spans="1:7" x14ac:dyDescent="0.2">
      <c r="A39" s="26" t="s">
        <v>5</v>
      </c>
      <c r="B39" s="27">
        <v>39335</v>
      </c>
      <c r="C39" s="28">
        <v>25000</v>
      </c>
      <c r="D39" s="29">
        <v>43563</v>
      </c>
      <c r="E39" s="27" t="s">
        <v>6</v>
      </c>
      <c r="F39" s="30">
        <f>VLOOKUP(B39,CXP!$E$2:$F$66,2,0)</f>
        <v>-25000</v>
      </c>
      <c r="G39" s="31">
        <f t="shared" si="0"/>
        <v>0</v>
      </c>
    </row>
    <row r="40" spans="1:7" x14ac:dyDescent="0.2">
      <c r="A40" s="26" t="s">
        <v>5</v>
      </c>
      <c r="B40" s="27">
        <v>39336</v>
      </c>
      <c r="C40" s="28">
        <v>25000</v>
      </c>
      <c r="D40" s="29">
        <v>43563</v>
      </c>
      <c r="E40" s="27" t="s">
        <v>6</v>
      </c>
      <c r="F40" s="30">
        <f>VLOOKUP(B40,CXP!$E$2:$F$66,2,0)</f>
        <v>-25000</v>
      </c>
      <c r="G40" s="31">
        <f t="shared" si="0"/>
        <v>0</v>
      </c>
    </row>
    <row r="41" spans="1:7" x14ac:dyDescent="0.2">
      <c r="A41" s="26" t="s">
        <v>5</v>
      </c>
      <c r="B41" s="27">
        <v>39503</v>
      </c>
      <c r="C41" s="28">
        <v>25000</v>
      </c>
      <c r="D41" s="29">
        <v>43567</v>
      </c>
      <c r="E41" s="27" t="s">
        <v>6</v>
      </c>
      <c r="F41" s="30">
        <f>VLOOKUP(B41,CXP!$E$2:$F$66,2,0)</f>
        <v>-25000</v>
      </c>
      <c r="G41" s="31">
        <f t="shared" si="0"/>
        <v>0</v>
      </c>
    </row>
    <row r="42" spans="1:7" x14ac:dyDescent="0.2">
      <c r="A42" s="26" t="s">
        <v>5</v>
      </c>
      <c r="B42" s="27">
        <v>39550</v>
      </c>
      <c r="C42" s="28">
        <v>29360</v>
      </c>
      <c r="D42" s="29">
        <v>43570</v>
      </c>
      <c r="E42" s="27" t="s">
        <v>6</v>
      </c>
      <c r="F42" s="30">
        <f>VLOOKUP(B42,CXP!$E$2:$F$66,2,0)</f>
        <v>-29360</v>
      </c>
      <c r="G42" s="31">
        <f t="shared" si="0"/>
        <v>0</v>
      </c>
    </row>
    <row r="43" spans="1:7" x14ac:dyDescent="0.2">
      <c r="A43" s="26" t="s">
        <v>5</v>
      </c>
      <c r="B43" s="27">
        <v>39624</v>
      </c>
      <c r="C43" s="28">
        <v>29360</v>
      </c>
      <c r="D43" s="29">
        <v>43578</v>
      </c>
      <c r="E43" s="27" t="s">
        <v>6</v>
      </c>
      <c r="F43" s="30">
        <f>VLOOKUP(B43,CXP!$E$2:$F$66,2,0)</f>
        <v>-29360</v>
      </c>
      <c r="G43" s="31">
        <f t="shared" si="0"/>
        <v>0</v>
      </c>
    </row>
    <row r="44" spans="1:7" x14ac:dyDescent="0.2">
      <c r="A44" s="26" t="s">
        <v>5</v>
      </c>
      <c r="B44" s="27">
        <v>39633</v>
      </c>
      <c r="C44" s="28">
        <v>17920</v>
      </c>
      <c r="D44" s="29">
        <v>43578</v>
      </c>
      <c r="E44" s="27" t="s">
        <v>6</v>
      </c>
      <c r="F44" s="30">
        <f>VLOOKUP(B44,CXP!$E$2:$F$66,2,0)</f>
        <v>-17920</v>
      </c>
      <c r="G44" s="31">
        <f t="shared" si="0"/>
        <v>0</v>
      </c>
    </row>
    <row r="45" spans="1:7" x14ac:dyDescent="0.2">
      <c r="A45" s="26" t="s">
        <v>5</v>
      </c>
      <c r="B45" s="27">
        <v>39634</v>
      </c>
      <c r="C45" s="28">
        <v>29360</v>
      </c>
      <c r="D45" s="29">
        <v>43578</v>
      </c>
      <c r="E45" s="27" t="s">
        <v>6</v>
      </c>
      <c r="F45" s="30">
        <f>VLOOKUP(B45,CXP!$E$2:$F$66,2,0)</f>
        <v>-29360</v>
      </c>
      <c r="G45" s="31">
        <f t="shared" si="0"/>
        <v>0</v>
      </c>
    </row>
    <row r="46" spans="1:7" x14ac:dyDescent="0.2">
      <c r="A46" s="26" t="s">
        <v>5</v>
      </c>
      <c r="B46" s="27">
        <v>39822</v>
      </c>
      <c r="C46" s="28">
        <v>29360</v>
      </c>
      <c r="D46" s="29">
        <v>43593</v>
      </c>
      <c r="E46" s="27" t="s">
        <v>6</v>
      </c>
      <c r="F46" s="30">
        <f>VLOOKUP(B46,CXP!$E$2:$F$66,2,0)</f>
        <v>-29360</v>
      </c>
      <c r="G46" s="31">
        <f t="shared" si="0"/>
        <v>0</v>
      </c>
    </row>
    <row r="47" spans="1:7" x14ac:dyDescent="0.2">
      <c r="A47" s="26" t="s">
        <v>5</v>
      </c>
      <c r="B47" s="27">
        <v>39823</v>
      </c>
      <c r="C47" s="28">
        <v>25000</v>
      </c>
      <c r="D47" s="29">
        <v>43593</v>
      </c>
      <c r="E47" s="27" t="s">
        <v>6</v>
      </c>
      <c r="F47" s="30">
        <f>VLOOKUP(B47,CXP!$E$2:$F$66,2,0)</f>
        <v>-25000</v>
      </c>
      <c r="G47" s="31">
        <f t="shared" si="0"/>
        <v>0</v>
      </c>
    </row>
    <row r="48" spans="1:7" x14ac:dyDescent="0.2">
      <c r="A48" s="26" t="s">
        <v>5</v>
      </c>
      <c r="B48" s="27">
        <v>39824</v>
      </c>
      <c r="C48" s="28">
        <v>29360</v>
      </c>
      <c r="D48" s="29">
        <v>43593</v>
      </c>
      <c r="E48" s="27" t="s">
        <v>6</v>
      </c>
      <c r="F48" s="30">
        <f>VLOOKUP(B48,CXP!$E$2:$F$66,2,0)</f>
        <v>-29360</v>
      </c>
      <c r="G48" s="31">
        <f t="shared" si="0"/>
        <v>0</v>
      </c>
    </row>
    <row r="49" spans="1:8" x14ac:dyDescent="0.2">
      <c r="A49" s="26" t="s">
        <v>5</v>
      </c>
      <c r="B49" s="27">
        <v>39825</v>
      </c>
      <c r="C49" s="28">
        <v>29360</v>
      </c>
      <c r="D49" s="29">
        <v>43593</v>
      </c>
      <c r="E49" s="27" t="s">
        <v>6</v>
      </c>
      <c r="F49" s="30">
        <f>VLOOKUP(B49,CXP!$E$2:$F$66,2,0)</f>
        <v>-29360</v>
      </c>
      <c r="G49" s="31">
        <f t="shared" si="0"/>
        <v>0</v>
      </c>
    </row>
    <row r="50" spans="1:8" x14ac:dyDescent="0.2">
      <c r="A50" s="26" t="s">
        <v>5</v>
      </c>
      <c r="B50" s="27">
        <v>39826</v>
      </c>
      <c r="C50" s="28">
        <v>121520</v>
      </c>
      <c r="D50" s="29">
        <v>43593</v>
      </c>
      <c r="E50" s="27" t="s">
        <v>6</v>
      </c>
      <c r="F50" s="30">
        <f>VLOOKUP(B50,CXP!$E$2:$F$66,2,0)</f>
        <v>-97440</v>
      </c>
      <c r="G50" s="31">
        <f t="shared" si="0"/>
        <v>24080</v>
      </c>
      <c r="H50" s="25" t="s">
        <v>186</v>
      </c>
    </row>
    <row r="51" spans="1:8" x14ac:dyDescent="0.2">
      <c r="A51" s="26" t="s">
        <v>5</v>
      </c>
      <c r="B51" s="27">
        <v>39827</v>
      </c>
      <c r="C51" s="28">
        <v>20400</v>
      </c>
      <c r="D51" s="29">
        <v>43593</v>
      </c>
      <c r="E51" s="27" t="s">
        <v>6</v>
      </c>
      <c r="F51" s="30">
        <f>VLOOKUP(B51,CXP!$E$2:$F$66,2,0)</f>
        <v>-20400</v>
      </c>
      <c r="G51" s="31">
        <f t="shared" si="0"/>
        <v>0</v>
      </c>
    </row>
    <row r="52" spans="1:8" x14ac:dyDescent="0.2">
      <c r="A52" s="26" t="s">
        <v>5</v>
      </c>
      <c r="B52" s="27">
        <v>39828</v>
      </c>
      <c r="C52" s="28">
        <v>775080</v>
      </c>
      <c r="D52" s="29">
        <v>43593</v>
      </c>
      <c r="E52" s="27" t="s">
        <v>6</v>
      </c>
      <c r="F52" s="30">
        <f>VLOOKUP(B52,CXP!$E$2:$F$66,2,0)</f>
        <v>-775080</v>
      </c>
      <c r="G52" s="31">
        <f t="shared" si="0"/>
        <v>0</v>
      </c>
    </row>
    <row r="53" spans="1:8" x14ac:dyDescent="0.2">
      <c r="A53" s="26" t="s">
        <v>5</v>
      </c>
      <c r="B53" s="27">
        <v>39830</v>
      </c>
      <c r="C53" s="28">
        <v>29360</v>
      </c>
      <c r="D53" s="29">
        <v>43593</v>
      </c>
      <c r="E53" s="27" t="s">
        <v>6</v>
      </c>
      <c r="F53" s="30">
        <f>VLOOKUP(B53,CXP!$E$2:$F$66,2,0)</f>
        <v>-29360</v>
      </c>
      <c r="G53" s="31">
        <f t="shared" si="0"/>
        <v>0</v>
      </c>
    </row>
    <row r="54" spans="1:8" x14ac:dyDescent="0.2">
      <c r="A54" s="26" t="s">
        <v>5</v>
      </c>
      <c r="B54" s="27">
        <v>39878</v>
      </c>
      <c r="C54" s="28">
        <v>122080</v>
      </c>
      <c r="D54" s="29">
        <v>43594</v>
      </c>
      <c r="E54" s="27" t="s">
        <v>6</v>
      </c>
      <c r="F54" s="30">
        <f>VLOOKUP(B54,CXP!$E$2:$F$66,2,0)</f>
        <v>-122080</v>
      </c>
      <c r="G54" s="31">
        <f t="shared" si="0"/>
        <v>0</v>
      </c>
    </row>
    <row r="55" spans="1:8" x14ac:dyDescent="0.2">
      <c r="A55" s="26" t="s">
        <v>5</v>
      </c>
      <c r="B55" s="27">
        <v>39879</v>
      </c>
      <c r="C55" s="28">
        <v>29360</v>
      </c>
      <c r="D55" s="29">
        <v>43594</v>
      </c>
      <c r="E55" s="27" t="s">
        <v>6</v>
      </c>
      <c r="F55" s="30">
        <f>VLOOKUP(B55,CXP!$E$2:$F$66,2,0)</f>
        <v>-29360</v>
      </c>
      <c r="G55" s="31">
        <f t="shared" si="0"/>
        <v>0</v>
      </c>
    </row>
    <row r="56" spans="1:8" x14ac:dyDescent="0.2">
      <c r="A56" s="26" t="s">
        <v>5</v>
      </c>
      <c r="B56" s="27">
        <v>39880</v>
      </c>
      <c r="C56" s="28">
        <v>29360</v>
      </c>
      <c r="D56" s="29">
        <v>43594</v>
      </c>
      <c r="E56" s="27" t="s">
        <v>6</v>
      </c>
      <c r="F56" s="30">
        <f>VLOOKUP(B56,CXP!$E$2:$F$66,2,0)</f>
        <v>-29360</v>
      </c>
      <c r="G56" s="31">
        <f t="shared" si="0"/>
        <v>0</v>
      </c>
    </row>
    <row r="57" spans="1:8" x14ac:dyDescent="0.2">
      <c r="A57" s="26" t="s">
        <v>5</v>
      </c>
      <c r="B57" s="27">
        <v>39881</v>
      </c>
      <c r="C57" s="28">
        <v>29360</v>
      </c>
      <c r="D57" s="29">
        <v>43594</v>
      </c>
      <c r="E57" s="27" t="s">
        <v>6</v>
      </c>
      <c r="F57" s="30">
        <f>VLOOKUP(B57,CXP!$E$2:$F$66,2,0)</f>
        <v>-29360</v>
      </c>
      <c r="G57" s="31">
        <f t="shared" si="0"/>
        <v>0</v>
      </c>
    </row>
    <row r="58" spans="1:8" x14ac:dyDescent="0.2">
      <c r="A58" s="26" t="s">
        <v>5</v>
      </c>
      <c r="B58" s="27">
        <v>39882</v>
      </c>
      <c r="C58" s="28">
        <v>217520</v>
      </c>
      <c r="D58" s="29">
        <v>43594</v>
      </c>
      <c r="E58" s="27" t="s">
        <v>6</v>
      </c>
      <c r="F58" s="30">
        <f>VLOOKUP(B58,CXP!$E$2:$F$66,2,0)</f>
        <v>-217520</v>
      </c>
      <c r="G58" s="31">
        <f t="shared" si="0"/>
        <v>0</v>
      </c>
    </row>
    <row r="59" spans="1:8" x14ac:dyDescent="0.2">
      <c r="A59" s="26" t="s">
        <v>5</v>
      </c>
      <c r="B59" s="27">
        <v>39955</v>
      </c>
      <c r="C59" s="28">
        <v>29360</v>
      </c>
      <c r="D59" s="29">
        <v>43598</v>
      </c>
      <c r="E59" s="27" t="s">
        <v>6</v>
      </c>
      <c r="F59" s="30">
        <f>VLOOKUP(B59,CXP!$E$2:$F$66,2,0)</f>
        <v>-29360</v>
      </c>
      <c r="G59" s="31">
        <f t="shared" si="0"/>
        <v>0</v>
      </c>
    </row>
    <row r="60" spans="1:8" x14ac:dyDescent="0.2">
      <c r="A60" s="26" t="s">
        <v>5</v>
      </c>
      <c r="B60" s="27">
        <v>39956</v>
      </c>
      <c r="C60" s="28">
        <v>29360</v>
      </c>
      <c r="D60" s="29">
        <v>43598</v>
      </c>
      <c r="E60" s="27" t="s">
        <v>6</v>
      </c>
      <c r="F60" s="30">
        <f>VLOOKUP(B60,CXP!$E$2:$F$66,2,0)</f>
        <v>-29360</v>
      </c>
      <c r="G60" s="31">
        <f t="shared" si="0"/>
        <v>0</v>
      </c>
    </row>
    <row r="61" spans="1:8" x14ac:dyDescent="0.2">
      <c r="A61" s="26" t="s">
        <v>5</v>
      </c>
      <c r="B61" s="27">
        <v>40015</v>
      </c>
      <c r="C61" s="28">
        <v>20400</v>
      </c>
      <c r="D61" s="29">
        <v>43600</v>
      </c>
      <c r="E61" s="27" t="s">
        <v>6</v>
      </c>
      <c r="F61" s="30">
        <f>VLOOKUP(B61,CXP!$E$2:$F$66,2,0)</f>
        <v>-20400</v>
      </c>
      <c r="G61" s="31">
        <f t="shared" si="0"/>
        <v>0</v>
      </c>
    </row>
    <row r="62" spans="1:8" x14ac:dyDescent="0.2">
      <c r="A62" s="26" t="s">
        <v>5</v>
      </c>
      <c r="B62" s="27">
        <v>40147</v>
      </c>
      <c r="C62" s="28">
        <v>25000</v>
      </c>
      <c r="D62" s="29">
        <v>43606</v>
      </c>
      <c r="E62" s="27" t="s">
        <v>6</v>
      </c>
      <c r="F62" s="30">
        <f>VLOOKUP(B62,CXP!$E$2:$F$66,2,0)</f>
        <v>-25000</v>
      </c>
      <c r="G62" s="31">
        <f t="shared" si="0"/>
        <v>0</v>
      </c>
    </row>
    <row r="63" spans="1:8" x14ac:dyDescent="0.2">
      <c r="A63" s="26" t="s">
        <v>5</v>
      </c>
      <c r="B63" s="27">
        <v>40288</v>
      </c>
      <c r="C63" s="28">
        <v>4500000</v>
      </c>
      <c r="D63" s="29">
        <v>43612</v>
      </c>
      <c r="E63" s="27" t="s">
        <v>6</v>
      </c>
      <c r="F63" s="30">
        <f>VLOOKUP(B63,CXP!$E$2:$F$66,2,0)</f>
        <v>-4500000</v>
      </c>
      <c r="G63" s="31">
        <f t="shared" si="0"/>
        <v>0</v>
      </c>
    </row>
    <row r="64" spans="1:8" x14ac:dyDescent="0.2">
      <c r="A64" s="26" t="s">
        <v>5</v>
      </c>
      <c r="B64" s="27">
        <v>40289</v>
      </c>
      <c r="C64" s="28">
        <v>25000</v>
      </c>
      <c r="D64" s="29">
        <v>43612</v>
      </c>
      <c r="E64" s="27" t="s">
        <v>6</v>
      </c>
      <c r="F64" s="30">
        <f>VLOOKUP(B64,CXP!$E$2:$F$66,2,0)</f>
        <v>-25000</v>
      </c>
      <c r="G64" s="31">
        <f t="shared" si="0"/>
        <v>0</v>
      </c>
    </row>
    <row r="65" spans="1:9" ht="12" thickBot="1" x14ac:dyDescent="0.25">
      <c r="A65" s="26" t="s">
        <v>5</v>
      </c>
      <c r="B65" s="27">
        <v>40940</v>
      </c>
      <c r="C65" s="28">
        <v>650000</v>
      </c>
      <c r="D65" s="29">
        <v>43638</v>
      </c>
      <c r="E65" s="27" t="s">
        <v>6</v>
      </c>
      <c r="F65" s="30">
        <f>VLOOKUP(B65,CXP!$E$2:$F$66,2,0)</f>
        <v>-650000</v>
      </c>
      <c r="G65" s="31">
        <f t="shared" si="0"/>
        <v>0</v>
      </c>
    </row>
    <row r="66" spans="1:9" ht="12" thickBot="1" x14ac:dyDescent="0.25">
      <c r="C66" s="33">
        <f>SUM(C2:C65)</f>
        <v>10959260</v>
      </c>
      <c r="F66" s="35">
        <f>SUM(F2:F65)</f>
        <v>-10935180</v>
      </c>
      <c r="G66" s="36">
        <f>SUM(G2:G65)</f>
        <v>24080</v>
      </c>
    </row>
    <row r="68" spans="1:9" ht="12" thickBot="1" x14ac:dyDescent="0.25"/>
    <row r="69" spans="1:9" ht="12.75" thickBot="1" x14ac:dyDescent="0.25">
      <c r="H69" s="47" t="s">
        <v>188</v>
      </c>
      <c r="I69" s="48"/>
    </row>
    <row r="70" spans="1:9" ht="12.75" thickBot="1" x14ac:dyDescent="0.25">
      <c r="E70" s="34" t="s">
        <v>187</v>
      </c>
      <c r="F70" s="30">
        <v>10935180</v>
      </c>
      <c r="H70" s="47" t="s">
        <v>189</v>
      </c>
      <c r="I70" s="48"/>
    </row>
    <row r="71" spans="1:9" ht="12.75" thickBot="1" x14ac:dyDescent="0.25">
      <c r="E71" s="34" t="s">
        <v>185</v>
      </c>
      <c r="F71" s="30">
        <v>24080</v>
      </c>
      <c r="H71" s="49" t="s">
        <v>190</v>
      </c>
      <c r="I71" s="50"/>
    </row>
    <row r="72" spans="1:9" ht="12.75" thickBot="1" x14ac:dyDescent="0.25">
      <c r="F72" s="38">
        <f>SUM(F70:F71)</f>
        <v>10959260</v>
      </c>
      <c r="H72" s="51">
        <v>2020</v>
      </c>
      <c r="I72" s="52"/>
    </row>
    <row r="73" spans="1:9" ht="12.75" thickBot="1" x14ac:dyDescent="0.25">
      <c r="H73" s="39" t="s">
        <v>191</v>
      </c>
      <c r="I73" s="40">
        <v>10959260</v>
      </c>
    </row>
    <row r="74" spans="1:9" ht="12.75" thickBot="1" x14ac:dyDescent="0.25">
      <c r="H74" s="39" t="s">
        <v>192</v>
      </c>
      <c r="I74" s="40">
        <v>10935180</v>
      </c>
    </row>
    <row r="75" spans="1:9" ht="12.75" thickBot="1" x14ac:dyDescent="0.25">
      <c r="H75" s="41" t="s">
        <v>193</v>
      </c>
      <c r="I75" s="42">
        <f>+I73-I74</f>
        <v>24080</v>
      </c>
    </row>
    <row r="76" spans="1:9" ht="12.75" thickBot="1" x14ac:dyDescent="0.25">
      <c r="H76" s="43" t="s">
        <v>194</v>
      </c>
      <c r="I76" s="44"/>
    </row>
    <row r="77" spans="1:9" ht="12.75" thickBot="1" x14ac:dyDescent="0.25">
      <c r="H77" s="39" t="s">
        <v>195</v>
      </c>
      <c r="I77" s="40">
        <v>0</v>
      </c>
    </row>
    <row r="78" spans="1:9" ht="12.75" thickBot="1" x14ac:dyDescent="0.25">
      <c r="H78" s="39" t="s">
        <v>196</v>
      </c>
      <c r="I78" s="40">
        <v>0</v>
      </c>
    </row>
    <row r="79" spans="1:9" ht="12.75" thickBot="1" x14ac:dyDescent="0.25">
      <c r="H79" s="39" t="s">
        <v>197</v>
      </c>
      <c r="I79" s="40">
        <v>0</v>
      </c>
    </row>
    <row r="80" spans="1:9" ht="12.75" thickBot="1" x14ac:dyDescent="0.25">
      <c r="H80" s="39" t="s">
        <v>198</v>
      </c>
      <c r="I80" s="40">
        <v>0</v>
      </c>
    </row>
    <row r="81" spans="8:9" ht="12.75" thickBot="1" x14ac:dyDescent="0.25">
      <c r="H81" s="39" t="s">
        <v>185</v>
      </c>
      <c r="I81" s="45">
        <v>24080</v>
      </c>
    </row>
    <row r="82" spans="8:9" ht="12.75" thickBot="1" x14ac:dyDescent="0.25">
      <c r="H82" s="41" t="s">
        <v>199</v>
      </c>
      <c r="I82" s="46">
        <f>+I77+I78+I79+I80+I81</f>
        <v>24080</v>
      </c>
    </row>
  </sheetData>
  <autoFilter ref="A1:H1"/>
  <mergeCells count="4">
    <mergeCell ref="H69:I69"/>
    <mergeCell ref="H70:I70"/>
    <mergeCell ref="H71:I71"/>
    <mergeCell ref="H72:I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2" workbookViewId="0">
      <selection activeCell="A5" sqref="A5"/>
    </sheetView>
  </sheetViews>
  <sheetFormatPr baseColWidth="10" defaultRowHeight="12.75" x14ac:dyDescent="0.2"/>
  <cols>
    <col min="1" max="1" width="15.5703125" style="12" bestFit="1" customWidth="1"/>
    <col min="2" max="2" width="15.85546875" style="12" bestFit="1" customWidth="1"/>
    <col min="3" max="3" width="12.7109375" style="12" bestFit="1" customWidth="1"/>
    <col min="4" max="4" width="6.85546875" style="12" bestFit="1" customWidth="1"/>
    <col min="5" max="5" width="16.140625" style="12" bestFit="1" customWidth="1"/>
    <col min="6" max="6" width="21.5703125" style="12" bestFit="1" customWidth="1"/>
    <col min="7" max="7" width="15.140625" style="12" bestFit="1" customWidth="1"/>
    <col min="8" max="8" width="19.7109375" style="12" bestFit="1" customWidth="1"/>
    <col min="9" max="9" width="45.7109375" style="12" bestFit="1" customWidth="1"/>
    <col min="10" max="10" width="18.140625" style="12" bestFit="1" customWidth="1"/>
    <col min="11" max="11" width="18.5703125" style="12" bestFit="1" customWidth="1"/>
    <col min="12" max="12" width="16.140625" style="12" bestFit="1" customWidth="1"/>
    <col min="13" max="13" width="17.140625" style="12" bestFit="1" customWidth="1"/>
    <col min="14" max="14" width="15.42578125" style="12" bestFit="1" customWidth="1"/>
    <col min="15" max="15" width="25.85546875" style="12" bestFit="1" customWidth="1"/>
    <col min="16" max="16" width="17" style="12" bestFit="1" customWidth="1"/>
    <col min="17" max="17" width="17.5703125" style="12" bestFit="1" customWidth="1"/>
    <col min="18" max="18" width="17" style="12" bestFit="1" customWidth="1"/>
    <col min="19" max="19" width="16.7109375" style="12" bestFit="1" customWidth="1"/>
    <col min="20" max="20" width="18.85546875" style="12" bestFit="1" customWidth="1"/>
    <col min="21" max="21" width="17.140625" style="12" bestFit="1" customWidth="1"/>
    <col min="22" max="22" width="9.42578125" style="12" bestFit="1" customWidth="1"/>
    <col min="23" max="23" width="19" style="12" bestFit="1" customWidth="1"/>
    <col min="24" max="24" width="18.85546875" style="12" bestFit="1" customWidth="1"/>
    <col min="25" max="16384" width="11.42578125" style="12"/>
  </cols>
  <sheetData>
    <row r="1" spans="1:24" ht="15" x14ac:dyDescent="0.25">
      <c r="A1" s="11" t="s">
        <v>7</v>
      </c>
      <c r="B1" s="11" t="s">
        <v>8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1" t="s">
        <v>19</v>
      </c>
      <c r="N1" s="11" t="s">
        <v>20</v>
      </c>
      <c r="O1" s="11" t="s">
        <v>21</v>
      </c>
      <c r="P1" s="11" t="s">
        <v>22</v>
      </c>
      <c r="Q1" s="11" t="s">
        <v>23</v>
      </c>
      <c r="R1" s="11" t="s">
        <v>24</v>
      </c>
      <c r="S1" s="11" t="s">
        <v>25</v>
      </c>
      <c r="T1" s="11" t="s">
        <v>26</v>
      </c>
      <c r="U1" s="11" t="s">
        <v>27</v>
      </c>
      <c r="V1" s="11" t="s">
        <v>28</v>
      </c>
      <c r="W1" s="11" t="s">
        <v>29</v>
      </c>
      <c r="X1" s="11" t="s">
        <v>30</v>
      </c>
    </row>
    <row r="2" spans="1:24" ht="15" x14ac:dyDescent="0.25">
      <c r="A2" t="s">
        <v>31</v>
      </c>
      <c r="B2" t="s">
        <v>32</v>
      </c>
      <c r="C2" t="s">
        <v>33</v>
      </c>
      <c r="D2" t="s">
        <v>34</v>
      </c>
      <c r="E2">
        <v>40940</v>
      </c>
      <c r="F2" s="13">
        <v>-650000</v>
      </c>
      <c r="G2" t="s">
        <v>35</v>
      </c>
      <c r="H2" t="s">
        <v>36</v>
      </c>
      <c r="I2" t="s">
        <v>37</v>
      </c>
      <c r="J2" t="s">
        <v>38</v>
      </c>
      <c r="K2" s="14">
        <v>43638</v>
      </c>
      <c r="L2" s="14">
        <v>43986</v>
      </c>
      <c r="M2" s="14">
        <v>43650</v>
      </c>
      <c r="N2" s="14">
        <v>43710</v>
      </c>
      <c r="O2" s="13">
        <v>438</v>
      </c>
      <c r="P2" t="s">
        <v>39</v>
      </c>
      <c r="Q2" t="s">
        <v>33</v>
      </c>
      <c r="R2"/>
      <c r="S2"/>
      <c r="T2" s="14"/>
      <c r="U2" t="s">
        <v>40</v>
      </c>
      <c r="V2"/>
      <c r="W2" t="s">
        <v>41</v>
      </c>
      <c r="X2" t="s">
        <v>42</v>
      </c>
    </row>
    <row r="3" spans="1:24" ht="15" x14ac:dyDescent="0.25">
      <c r="A3" t="s">
        <v>31</v>
      </c>
      <c r="B3" t="s">
        <v>32</v>
      </c>
      <c r="C3" t="s">
        <v>43</v>
      </c>
      <c r="D3" t="s">
        <v>34</v>
      </c>
      <c r="E3">
        <v>40288</v>
      </c>
      <c r="F3" s="13">
        <v>-4500000</v>
      </c>
      <c r="G3" t="s">
        <v>44</v>
      </c>
      <c r="H3" t="s">
        <v>45</v>
      </c>
      <c r="I3" t="s">
        <v>46</v>
      </c>
      <c r="J3" t="s">
        <v>38</v>
      </c>
      <c r="K3" s="14">
        <v>43612</v>
      </c>
      <c r="L3" s="14">
        <v>43955</v>
      </c>
      <c r="M3" s="14">
        <v>43620</v>
      </c>
      <c r="N3" s="14">
        <v>43680</v>
      </c>
      <c r="O3" s="13">
        <v>468</v>
      </c>
      <c r="P3" t="s">
        <v>39</v>
      </c>
      <c r="Q3" t="s">
        <v>43</v>
      </c>
      <c r="R3"/>
      <c r="S3"/>
      <c r="T3" s="14"/>
      <c r="U3" t="s">
        <v>40</v>
      </c>
      <c r="V3"/>
      <c r="W3" t="s">
        <v>41</v>
      </c>
      <c r="X3" t="s">
        <v>42</v>
      </c>
    </row>
    <row r="4" spans="1:24" ht="15" x14ac:dyDescent="0.25">
      <c r="A4"/>
      <c r="B4"/>
      <c r="C4" t="s">
        <v>47</v>
      </c>
      <c r="D4" t="s">
        <v>34</v>
      </c>
      <c r="E4">
        <v>39826</v>
      </c>
      <c r="F4" s="13">
        <v>-97440</v>
      </c>
      <c r="G4" t="s">
        <v>35</v>
      </c>
      <c r="H4" t="s">
        <v>45</v>
      </c>
      <c r="I4" t="s">
        <v>48</v>
      </c>
      <c r="J4" t="s">
        <v>38</v>
      </c>
      <c r="K4" s="14">
        <v>43593</v>
      </c>
      <c r="L4" s="14">
        <v>44078</v>
      </c>
      <c r="M4" s="14">
        <v>43620</v>
      </c>
      <c r="N4" s="14">
        <v>43680</v>
      </c>
      <c r="O4" s="13">
        <v>468</v>
      </c>
      <c r="P4"/>
      <c r="Q4" t="s">
        <v>47</v>
      </c>
      <c r="R4"/>
      <c r="S4"/>
      <c r="T4" s="14"/>
      <c r="U4" t="s">
        <v>40</v>
      </c>
      <c r="V4"/>
      <c r="W4" t="s">
        <v>41</v>
      </c>
      <c r="X4" t="s">
        <v>42</v>
      </c>
    </row>
    <row r="5" spans="1:24" ht="15" x14ac:dyDescent="0.25">
      <c r="A5" t="s">
        <v>31</v>
      </c>
      <c r="B5" t="s">
        <v>32</v>
      </c>
      <c r="C5" t="s">
        <v>49</v>
      </c>
      <c r="D5" t="s">
        <v>34</v>
      </c>
      <c r="E5">
        <v>40289</v>
      </c>
      <c r="F5" s="13">
        <v>-25000</v>
      </c>
      <c r="G5" t="s">
        <v>35</v>
      </c>
      <c r="H5" t="s">
        <v>45</v>
      </c>
      <c r="I5" t="s">
        <v>50</v>
      </c>
      <c r="J5" t="s">
        <v>38</v>
      </c>
      <c r="K5" s="14">
        <v>43612</v>
      </c>
      <c r="L5" s="14">
        <v>43986</v>
      </c>
      <c r="M5" s="14">
        <v>43620</v>
      </c>
      <c r="N5" s="14">
        <v>43680</v>
      </c>
      <c r="O5" s="13">
        <v>468</v>
      </c>
      <c r="P5" t="s">
        <v>39</v>
      </c>
      <c r="Q5" t="s">
        <v>49</v>
      </c>
      <c r="R5"/>
      <c r="S5"/>
      <c r="T5" s="14"/>
      <c r="U5" t="s">
        <v>40</v>
      </c>
      <c r="V5"/>
      <c r="W5" t="s">
        <v>41</v>
      </c>
      <c r="X5" t="s">
        <v>42</v>
      </c>
    </row>
    <row r="6" spans="1:24" ht="15" x14ac:dyDescent="0.25">
      <c r="A6" t="s">
        <v>31</v>
      </c>
      <c r="B6" t="s">
        <v>32</v>
      </c>
      <c r="C6" t="s">
        <v>51</v>
      </c>
      <c r="D6" t="s">
        <v>34</v>
      </c>
      <c r="E6">
        <v>40147</v>
      </c>
      <c r="F6" s="13">
        <v>-25000</v>
      </c>
      <c r="G6" t="s">
        <v>35</v>
      </c>
      <c r="H6" t="s">
        <v>45</v>
      </c>
      <c r="I6" t="s">
        <v>52</v>
      </c>
      <c r="J6" t="s">
        <v>38</v>
      </c>
      <c r="K6" s="14">
        <v>43606</v>
      </c>
      <c r="L6" s="14">
        <v>43986</v>
      </c>
      <c r="M6" s="14">
        <v>43620</v>
      </c>
      <c r="N6" s="14">
        <v>43680</v>
      </c>
      <c r="O6" s="13">
        <v>468</v>
      </c>
      <c r="P6" t="s">
        <v>39</v>
      </c>
      <c r="Q6" t="s">
        <v>51</v>
      </c>
      <c r="R6"/>
      <c r="S6"/>
      <c r="T6" s="14"/>
      <c r="U6" t="s">
        <v>40</v>
      </c>
      <c r="V6"/>
      <c r="W6" t="s">
        <v>41</v>
      </c>
      <c r="X6" t="s">
        <v>42</v>
      </c>
    </row>
    <row r="7" spans="1:24" ht="15" x14ac:dyDescent="0.25">
      <c r="A7" t="s">
        <v>31</v>
      </c>
      <c r="B7" t="s">
        <v>32</v>
      </c>
      <c r="C7" t="s">
        <v>53</v>
      </c>
      <c r="D7" t="s">
        <v>34</v>
      </c>
      <c r="E7">
        <v>40015</v>
      </c>
      <c r="F7" s="13">
        <v>-20400</v>
      </c>
      <c r="G7" t="s">
        <v>35</v>
      </c>
      <c r="H7" t="s">
        <v>45</v>
      </c>
      <c r="I7" t="s">
        <v>54</v>
      </c>
      <c r="J7" t="s">
        <v>38</v>
      </c>
      <c r="K7" s="14">
        <v>43600</v>
      </c>
      <c r="L7" s="14">
        <v>43986</v>
      </c>
      <c r="M7" s="14">
        <v>43620</v>
      </c>
      <c r="N7" s="14">
        <v>43680</v>
      </c>
      <c r="O7" s="13">
        <v>468</v>
      </c>
      <c r="P7" t="s">
        <v>39</v>
      </c>
      <c r="Q7" t="s">
        <v>53</v>
      </c>
      <c r="R7"/>
      <c r="S7"/>
      <c r="T7" s="14"/>
      <c r="U7" t="s">
        <v>40</v>
      </c>
      <c r="V7"/>
      <c r="W7" t="s">
        <v>41</v>
      </c>
      <c r="X7" t="s">
        <v>42</v>
      </c>
    </row>
    <row r="8" spans="1:24" ht="15" x14ac:dyDescent="0.25">
      <c r="A8" t="s">
        <v>31</v>
      </c>
      <c r="B8" t="s">
        <v>32</v>
      </c>
      <c r="C8" t="s">
        <v>55</v>
      </c>
      <c r="D8" t="s">
        <v>34</v>
      </c>
      <c r="E8">
        <v>39956</v>
      </c>
      <c r="F8" s="13">
        <v>-29360</v>
      </c>
      <c r="G8" t="s">
        <v>35</v>
      </c>
      <c r="H8" t="s">
        <v>45</v>
      </c>
      <c r="I8" t="s">
        <v>56</v>
      </c>
      <c r="J8" t="s">
        <v>38</v>
      </c>
      <c r="K8" s="14">
        <v>43598</v>
      </c>
      <c r="L8" s="14">
        <v>43986</v>
      </c>
      <c r="M8" s="14">
        <v>43620</v>
      </c>
      <c r="N8" s="14">
        <v>43680</v>
      </c>
      <c r="O8" s="13">
        <v>468</v>
      </c>
      <c r="P8" t="s">
        <v>57</v>
      </c>
      <c r="Q8" t="s">
        <v>55</v>
      </c>
      <c r="R8"/>
      <c r="S8"/>
      <c r="T8" s="14"/>
      <c r="U8" t="s">
        <v>40</v>
      </c>
      <c r="V8"/>
      <c r="W8" t="s">
        <v>41</v>
      </c>
      <c r="X8" t="s">
        <v>42</v>
      </c>
    </row>
    <row r="9" spans="1:24" ht="15" x14ac:dyDescent="0.25">
      <c r="A9" t="s">
        <v>31</v>
      </c>
      <c r="B9" t="s">
        <v>32</v>
      </c>
      <c r="C9" t="s">
        <v>58</v>
      </c>
      <c r="D9" t="s">
        <v>34</v>
      </c>
      <c r="E9">
        <v>39955</v>
      </c>
      <c r="F9" s="13">
        <v>-29360</v>
      </c>
      <c r="G9" t="s">
        <v>35</v>
      </c>
      <c r="H9" t="s">
        <v>45</v>
      </c>
      <c r="I9" t="s">
        <v>50</v>
      </c>
      <c r="J9" t="s">
        <v>38</v>
      </c>
      <c r="K9" s="14">
        <v>43598</v>
      </c>
      <c r="L9" s="14">
        <v>43986</v>
      </c>
      <c r="M9" s="14">
        <v>43620</v>
      </c>
      <c r="N9" s="14">
        <v>43680</v>
      </c>
      <c r="O9" s="13">
        <v>468</v>
      </c>
      <c r="P9" t="s">
        <v>39</v>
      </c>
      <c r="Q9" t="s">
        <v>58</v>
      </c>
      <c r="R9"/>
      <c r="S9"/>
      <c r="T9" s="14"/>
      <c r="U9" t="s">
        <v>40</v>
      </c>
      <c r="V9"/>
      <c r="W9" t="s">
        <v>41</v>
      </c>
      <c r="X9" t="s">
        <v>42</v>
      </c>
    </row>
    <row r="10" spans="1:24" ht="15" x14ac:dyDescent="0.25">
      <c r="A10" t="s">
        <v>31</v>
      </c>
      <c r="B10" t="s">
        <v>32</v>
      </c>
      <c r="C10" t="s">
        <v>59</v>
      </c>
      <c r="D10" t="s">
        <v>34</v>
      </c>
      <c r="E10">
        <v>39882</v>
      </c>
      <c r="F10" s="13">
        <v>-217520</v>
      </c>
      <c r="G10" t="s">
        <v>35</v>
      </c>
      <c r="H10" t="s">
        <v>45</v>
      </c>
      <c r="I10" t="s">
        <v>60</v>
      </c>
      <c r="J10" t="s">
        <v>38</v>
      </c>
      <c r="K10" s="14">
        <v>43594</v>
      </c>
      <c r="L10" s="14">
        <v>43986</v>
      </c>
      <c r="M10" s="14">
        <v>43620</v>
      </c>
      <c r="N10" s="14">
        <v>43680</v>
      </c>
      <c r="O10" s="13">
        <v>468</v>
      </c>
      <c r="P10" t="s">
        <v>39</v>
      </c>
      <c r="Q10" t="s">
        <v>59</v>
      </c>
      <c r="R10"/>
      <c r="S10"/>
      <c r="T10" s="14"/>
      <c r="U10" t="s">
        <v>40</v>
      </c>
      <c r="V10"/>
      <c r="W10" t="s">
        <v>41</v>
      </c>
      <c r="X10" t="s">
        <v>42</v>
      </c>
    </row>
    <row r="11" spans="1:24" ht="15" x14ac:dyDescent="0.25">
      <c r="A11" t="s">
        <v>31</v>
      </c>
      <c r="B11" t="s">
        <v>32</v>
      </c>
      <c r="C11" t="s">
        <v>61</v>
      </c>
      <c r="D11" t="s">
        <v>34</v>
      </c>
      <c r="E11">
        <v>39881</v>
      </c>
      <c r="F11" s="13">
        <v>-29360</v>
      </c>
      <c r="G11" t="s">
        <v>35</v>
      </c>
      <c r="H11" t="s">
        <v>45</v>
      </c>
      <c r="I11" t="s">
        <v>62</v>
      </c>
      <c r="J11" t="s">
        <v>38</v>
      </c>
      <c r="K11" s="14">
        <v>43594</v>
      </c>
      <c r="L11" s="14">
        <v>43986</v>
      </c>
      <c r="M11" s="14">
        <v>43620</v>
      </c>
      <c r="N11" s="14">
        <v>43680</v>
      </c>
      <c r="O11" s="13">
        <v>468</v>
      </c>
      <c r="P11" t="s">
        <v>39</v>
      </c>
      <c r="Q11" t="s">
        <v>61</v>
      </c>
      <c r="R11"/>
      <c r="S11"/>
      <c r="T11" s="14"/>
      <c r="U11" t="s">
        <v>40</v>
      </c>
      <c r="V11"/>
      <c r="W11" t="s">
        <v>41</v>
      </c>
      <c r="X11" t="s">
        <v>42</v>
      </c>
    </row>
    <row r="12" spans="1:24" ht="15" x14ac:dyDescent="0.25">
      <c r="A12" t="s">
        <v>31</v>
      </c>
      <c r="B12" t="s">
        <v>32</v>
      </c>
      <c r="C12" t="s">
        <v>63</v>
      </c>
      <c r="D12" t="s">
        <v>34</v>
      </c>
      <c r="E12">
        <v>39880</v>
      </c>
      <c r="F12" s="13">
        <v>-29360</v>
      </c>
      <c r="G12" t="s">
        <v>35</v>
      </c>
      <c r="H12" t="s">
        <v>45</v>
      </c>
      <c r="I12" t="s">
        <v>64</v>
      </c>
      <c r="J12" t="s">
        <v>38</v>
      </c>
      <c r="K12" s="14">
        <v>43594</v>
      </c>
      <c r="L12" s="14">
        <v>43986</v>
      </c>
      <c r="M12" s="14">
        <v>43620</v>
      </c>
      <c r="N12" s="14">
        <v>43680</v>
      </c>
      <c r="O12" s="13">
        <v>468</v>
      </c>
      <c r="P12" t="s">
        <v>39</v>
      </c>
      <c r="Q12" t="s">
        <v>63</v>
      </c>
      <c r="R12"/>
      <c r="S12"/>
      <c r="T12" s="14"/>
      <c r="U12" t="s">
        <v>40</v>
      </c>
      <c r="V12"/>
      <c r="W12" t="s">
        <v>41</v>
      </c>
      <c r="X12" t="s">
        <v>42</v>
      </c>
    </row>
    <row r="13" spans="1:24" ht="15" x14ac:dyDescent="0.25">
      <c r="A13" t="s">
        <v>31</v>
      </c>
      <c r="B13" t="s">
        <v>32</v>
      </c>
      <c r="C13" t="s">
        <v>65</v>
      </c>
      <c r="D13" t="s">
        <v>34</v>
      </c>
      <c r="E13">
        <v>39879</v>
      </c>
      <c r="F13" s="13">
        <v>-29360</v>
      </c>
      <c r="G13" t="s">
        <v>35</v>
      </c>
      <c r="H13" t="s">
        <v>45</v>
      </c>
      <c r="I13" t="s">
        <v>66</v>
      </c>
      <c r="J13" t="s">
        <v>38</v>
      </c>
      <c r="K13" s="14">
        <v>43594</v>
      </c>
      <c r="L13" s="14">
        <v>43986</v>
      </c>
      <c r="M13" s="14">
        <v>43620</v>
      </c>
      <c r="N13" s="14">
        <v>43680</v>
      </c>
      <c r="O13" s="13">
        <v>468</v>
      </c>
      <c r="P13" t="s">
        <v>39</v>
      </c>
      <c r="Q13" t="s">
        <v>65</v>
      </c>
      <c r="R13"/>
      <c r="S13"/>
      <c r="T13" s="14"/>
      <c r="U13" t="s">
        <v>40</v>
      </c>
      <c r="V13"/>
      <c r="W13" t="s">
        <v>41</v>
      </c>
      <c r="X13" t="s">
        <v>42</v>
      </c>
    </row>
    <row r="14" spans="1:24" ht="15" x14ac:dyDescent="0.25">
      <c r="A14" t="s">
        <v>31</v>
      </c>
      <c r="B14" t="s">
        <v>32</v>
      </c>
      <c r="C14" t="s">
        <v>67</v>
      </c>
      <c r="D14" t="s">
        <v>34</v>
      </c>
      <c r="E14">
        <v>39878</v>
      </c>
      <c r="F14" s="13">
        <v>-122080</v>
      </c>
      <c r="G14" t="s">
        <v>35</v>
      </c>
      <c r="H14" t="s">
        <v>45</v>
      </c>
      <c r="I14" t="s">
        <v>68</v>
      </c>
      <c r="J14" t="s">
        <v>38</v>
      </c>
      <c r="K14" s="14">
        <v>43594</v>
      </c>
      <c r="L14" s="14">
        <v>43986</v>
      </c>
      <c r="M14" s="14">
        <v>43620</v>
      </c>
      <c r="N14" s="14">
        <v>43680</v>
      </c>
      <c r="O14" s="13">
        <v>468</v>
      </c>
      <c r="P14" t="s">
        <v>39</v>
      </c>
      <c r="Q14" t="s">
        <v>67</v>
      </c>
      <c r="R14"/>
      <c r="S14"/>
      <c r="T14" s="14"/>
      <c r="U14" t="s">
        <v>40</v>
      </c>
      <c r="V14"/>
      <c r="W14" t="s">
        <v>41</v>
      </c>
      <c r="X14" t="s">
        <v>42</v>
      </c>
    </row>
    <row r="15" spans="1:24" ht="15" x14ac:dyDescent="0.25">
      <c r="A15" t="s">
        <v>31</v>
      </c>
      <c r="B15" t="s">
        <v>32</v>
      </c>
      <c r="C15" t="s">
        <v>69</v>
      </c>
      <c r="D15" t="s">
        <v>34</v>
      </c>
      <c r="E15">
        <v>39830</v>
      </c>
      <c r="F15" s="13">
        <v>-29360</v>
      </c>
      <c r="G15" t="s">
        <v>35</v>
      </c>
      <c r="H15" t="s">
        <v>45</v>
      </c>
      <c r="I15" t="s">
        <v>70</v>
      </c>
      <c r="J15" t="s">
        <v>38</v>
      </c>
      <c r="K15" s="14">
        <v>43593</v>
      </c>
      <c r="L15" s="14">
        <v>43986</v>
      </c>
      <c r="M15" s="14">
        <v>43620</v>
      </c>
      <c r="N15" s="14">
        <v>43680</v>
      </c>
      <c r="O15" s="13">
        <v>468</v>
      </c>
      <c r="P15" t="s">
        <v>57</v>
      </c>
      <c r="Q15" t="s">
        <v>69</v>
      </c>
      <c r="R15"/>
      <c r="S15"/>
      <c r="T15" s="14"/>
      <c r="U15" t="s">
        <v>40</v>
      </c>
      <c r="V15"/>
      <c r="W15" t="s">
        <v>41</v>
      </c>
      <c r="X15" t="s">
        <v>42</v>
      </c>
    </row>
    <row r="16" spans="1:24" ht="15" x14ac:dyDescent="0.25">
      <c r="A16" t="s">
        <v>31</v>
      </c>
      <c r="B16" t="s">
        <v>32</v>
      </c>
      <c r="C16" t="s">
        <v>71</v>
      </c>
      <c r="D16" t="s">
        <v>34</v>
      </c>
      <c r="E16">
        <v>39828</v>
      </c>
      <c r="F16" s="13">
        <v>-775080</v>
      </c>
      <c r="G16" t="s">
        <v>35</v>
      </c>
      <c r="H16" t="s">
        <v>45</v>
      </c>
      <c r="I16" t="s">
        <v>72</v>
      </c>
      <c r="J16" t="s">
        <v>38</v>
      </c>
      <c r="K16" s="14">
        <v>43593</v>
      </c>
      <c r="L16" s="14">
        <v>43986</v>
      </c>
      <c r="M16" s="14">
        <v>43620</v>
      </c>
      <c r="N16" s="14">
        <v>43680</v>
      </c>
      <c r="O16" s="13">
        <v>468</v>
      </c>
      <c r="P16" t="s">
        <v>39</v>
      </c>
      <c r="Q16" t="s">
        <v>71</v>
      </c>
      <c r="R16"/>
      <c r="S16"/>
      <c r="T16" s="14"/>
      <c r="U16" t="s">
        <v>40</v>
      </c>
      <c r="V16"/>
      <c r="W16" t="s">
        <v>41</v>
      </c>
      <c r="X16" t="s">
        <v>42</v>
      </c>
    </row>
    <row r="17" spans="1:24" ht="15" x14ac:dyDescent="0.25">
      <c r="A17" t="s">
        <v>31</v>
      </c>
      <c r="B17" t="s">
        <v>32</v>
      </c>
      <c r="C17" t="s">
        <v>73</v>
      </c>
      <c r="D17" t="s">
        <v>34</v>
      </c>
      <c r="E17">
        <v>39827</v>
      </c>
      <c r="F17" s="13">
        <v>-20400</v>
      </c>
      <c r="G17" t="s">
        <v>35</v>
      </c>
      <c r="H17" t="s">
        <v>45</v>
      </c>
      <c r="I17" t="s">
        <v>74</v>
      </c>
      <c r="J17" t="s">
        <v>38</v>
      </c>
      <c r="K17" s="14">
        <v>43593</v>
      </c>
      <c r="L17" s="14">
        <v>43986</v>
      </c>
      <c r="M17" s="14">
        <v>43620</v>
      </c>
      <c r="N17" s="14">
        <v>43680</v>
      </c>
      <c r="O17" s="13">
        <v>468</v>
      </c>
      <c r="P17" t="s">
        <v>57</v>
      </c>
      <c r="Q17" t="s">
        <v>73</v>
      </c>
      <c r="R17"/>
      <c r="S17"/>
      <c r="T17" s="14"/>
      <c r="U17" t="s">
        <v>40</v>
      </c>
      <c r="V17"/>
      <c r="W17" t="s">
        <v>41</v>
      </c>
      <c r="X17" t="s">
        <v>42</v>
      </c>
    </row>
    <row r="18" spans="1:24" ht="15" x14ac:dyDescent="0.25">
      <c r="A18" t="s">
        <v>31</v>
      </c>
      <c r="B18" t="s">
        <v>32</v>
      </c>
      <c r="C18" t="s">
        <v>75</v>
      </c>
      <c r="D18" t="s">
        <v>34</v>
      </c>
      <c r="E18">
        <v>39825</v>
      </c>
      <c r="F18" s="13">
        <v>-29360</v>
      </c>
      <c r="G18" t="s">
        <v>35</v>
      </c>
      <c r="H18" t="s">
        <v>45</v>
      </c>
      <c r="I18" t="s">
        <v>76</v>
      </c>
      <c r="J18" t="s">
        <v>38</v>
      </c>
      <c r="K18" s="14">
        <v>43593</v>
      </c>
      <c r="L18" s="14">
        <v>43986</v>
      </c>
      <c r="M18" s="14">
        <v>43620</v>
      </c>
      <c r="N18" s="14">
        <v>43680</v>
      </c>
      <c r="O18" s="13">
        <v>468</v>
      </c>
      <c r="P18" t="s">
        <v>39</v>
      </c>
      <c r="Q18" t="s">
        <v>75</v>
      </c>
      <c r="R18"/>
      <c r="S18"/>
      <c r="T18" s="14"/>
      <c r="U18" t="s">
        <v>40</v>
      </c>
      <c r="V18"/>
      <c r="W18" t="s">
        <v>41</v>
      </c>
      <c r="X18" t="s">
        <v>42</v>
      </c>
    </row>
    <row r="19" spans="1:24" ht="15" x14ac:dyDescent="0.25">
      <c r="A19" t="s">
        <v>31</v>
      </c>
      <c r="B19" t="s">
        <v>32</v>
      </c>
      <c r="C19" t="s">
        <v>77</v>
      </c>
      <c r="D19" t="s">
        <v>34</v>
      </c>
      <c r="E19">
        <v>39824</v>
      </c>
      <c r="F19" s="13">
        <v>-29360</v>
      </c>
      <c r="G19" t="s">
        <v>35</v>
      </c>
      <c r="H19" t="s">
        <v>45</v>
      </c>
      <c r="I19" t="s">
        <v>78</v>
      </c>
      <c r="J19" t="s">
        <v>38</v>
      </c>
      <c r="K19" s="14">
        <v>43593</v>
      </c>
      <c r="L19" s="14">
        <v>43986</v>
      </c>
      <c r="M19" s="14">
        <v>43620</v>
      </c>
      <c r="N19" s="14">
        <v>43680</v>
      </c>
      <c r="O19" s="13">
        <v>468</v>
      </c>
      <c r="P19" t="s">
        <v>39</v>
      </c>
      <c r="Q19" t="s">
        <v>77</v>
      </c>
      <c r="R19"/>
      <c r="S19"/>
      <c r="T19" s="14"/>
      <c r="U19" t="s">
        <v>40</v>
      </c>
      <c r="V19"/>
      <c r="W19" t="s">
        <v>41</v>
      </c>
      <c r="X19" t="s">
        <v>42</v>
      </c>
    </row>
    <row r="20" spans="1:24" ht="15" x14ac:dyDescent="0.25">
      <c r="A20" t="s">
        <v>31</v>
      </c>
      <c r="B20" t="s">
        <v>32</v>
      </c>
      <c r="C20" t="s">
        <v>79</v>
      </c>
      <c r="D20" t="s">
        <v>34</v>
      </c>
      <c r="E20">
        <v>39823</v>
      </c>
      <c r="F20" s="13">
        <v>-25000</v>
      </c>
      <c r="G20" t="s">
        <v>35</v>
      </c>
      <c r="H20" t="s">
        <v>45</v>
      </c>
      <c r="I20" t="s">
        <v>80</v>
      </c>
      <c r="J20" t="s">
        <v>38</v>
      </c>
      <c r="K20" s="14">
        <v>43593</v>
      </c>
      <c r="L20" s="14">
        <v>43986</v>
      </c>
      <c r="M20" s="14">
        <v>43620</v>
      </c>
      <c r="N20" s="14">
        <v>43680</v>
      </c>
      <c r="O20" s="13">
        <v>468</v>
      </c>
      <c r="P20" t="s">
        <v>39</v>
      </c>
      <c r="Q20" t="s">
        <v>79</v>
      </c>
      <c r="R20"/>
      <c r="S20"/>
      <c r="T20" s="14"/>
      <c r="U20" t="s">
        <v>40</v>
      </c>
      <c r="V20"/>
      <c r="W20" t="s">
        <v>41</v>
      </c>
      <c r="X20" t="s">
        <v>42</v>
      </c>
    </row>
    <row r="21" spans="1:24" ht="15" x14ac:dyDescent="0.25">
      <c r="A21" t="s">
        <v>31</v>
      </c>
      <c r="B21" t="s">
        <v>32</v>
      </c>
      <c r="C21" t="s">
        <v>81</v>
      </c>
      <c r="D21" t="s">
        <v>34</v>
      </c>
      <c r="E21">
        <v>39822</v>
      </c>
      <c r="F21" s="13">
        <v>-29360</v>
      </c>
      <c r="G21" t="s">
        <v>35</v>
      </c>
      <c r="H21" t="s">
        <v>45</v>
      </c>
      <c r="I21" t="s">
        <v>82</v>
      </c>
      <c r="J21" t="s">
        <v>38</v>
      </c>
      <c r="K21" s="14">
        <v>43593</v>
      </c>
      <c r="L21" s="14">
        <v>43986</v>
      </c>
      <c r="M21" s="14">
        <v>43620</v>
      </c>
      <c r="N21" s="14">
        <v>43680</v>
      </c>
      <c r="O21" s="13">
        <v>468</v>
      </c>
      <c r="P21" t="s">
        <v>39</v>
      </c>
      <c r="Q21" t="s">
        <v>81</v>
      </c>
      <c r="R21"/>
      <c r="S21"/>
      <c r="T21" s="14"/>
      <c r="U21" t="s">
        <v>40</v>
      </c>
      <c r="V21"/>
      <c r="W21" t="s">
        <v>41</v>
      </c>
      <c r="X21" t="s">
        <v>42</v>
      </c>
    </row>
    <row r="22" spans="1:24" ht="15" x14ac:dyDescent="0.25">
      <c r="A22" t="s">
        <v>31</v>
      </c>
      <c r="B22" t="s">
        <v>32</v>
      </c>
      <c r="C22" t="s">
        <v>83</v>
      </c>
      <c r="D22" t="s">
        <v>34</v>
      </c>
      <c r="E22">
        <v>39633</v>
      </c>
      <c r="F22" s="13">
        <v>-17920</v>
      </c>
      <c r="G22" t="s">
        <v>35</v>
      </c>
      <c r="H22" t="s">
        <v>84</v>
      </c>
      <c r="I22" t="s">
        <v>85</v>
      </c>
      <c r="J22" t="s">
        <v>38</v>
      </c>
      <c r="K22" s="14">
        <v>43578</v>
      </c>
      <c r="L22" s="14">
        <v>43998</v>
      </c>
      <c r="M22" s="14">
        <v>43592</v>
      </c>
      <c r="N22" s="14">
        <v>43652</v>
      </c>
      <c r="O22" s="13">
        <v>496</v>
      </c>
      <c r="P22" t="s">
        <v>39</v>
      </c>
      <c r="Q22" t="s">
        <v>83</v>
      </c>
      <c r="R22"/>
      <c r="S22"/>
      <c r="T22" s="14"/>
      <c r="U22" t="s">
        <v>40</v>
      </c>
      <c r="V22"/>
      <c r="W22" t="s">
        <v>41</v>
      </c>
      <c r="X22" t="s">
        <v>42</v>
      </c>
    </row>
    <row r="23" spans="1:24" ht="15" x14ac:dyDescent="0.25">
      <c r="A23" t="s">
        <v>31</v>
      </c>
      <c r="B23" t="s">
        <v>32</v>
      </c>
      <c r="C23" t="s">
        <v>86</v>
      </c>
      <c r="D23" t="s">
        <v>34</v>
      </c>
      <c r="E23">
        <v>39634</v>
      </c>
      <c r="F23" s="13">
        <v>-29360</v>
      </c>
      <c r="G23" t="s">
        <v>35</v>
      </c>
      <c r="H23" t="s">
        <v>84</v>
      </c>
      <c r="I23" t="s">
        <v>87</v>
      </c>
      <c r="J23" t="s">
        <v>38</v>
      </c>
      <c r="K23" s="14">
        <v>43563</v>
      </c>
      <c r="L23" s="14">
        <v>43989</v>
      </c>
      <c r="M23" s="14">
        <v>43592</v>
      </c>
      <c r="N23" s="14">
        <v>43652</v>
      </c>
      <c r="O23" s="13">
        <v>496</v>
      </c>
      <c r="P23" t="s">
        <v>57</v>
      </c>
      <c r="Q23" t="s">
        <v>86</v>
      </c>
      <c r="R23"/>
      <c r="S23"/>
      <c r="T23" s="14"/>
      <c r="U23" t="s">
        <v>40</v>
      </c>
      <c r="V23"/>
      <c r="W23" t="s">
        <v>41</v>
      </c>
      <c r="X23" t="s">
        <v>42</v>
      </c>
    </row>
    <row r="24" spans="1:24" ht="15" x14ac:dyDescent="0.25">
      <c r="A24" t="s">
        <v>31</v>
      </c>
      <c r="B24" t="s">
        <v>32</v>
      </c>
      <c r="C24" t="s">
        <v>88</v>
      </c>
      <c r="D24" t="s">
        <v>34</v>
      </c>
      <c r="E24">
        <v>39624</v>
      </c>
      <c r="F24" s="13">
        <v>-29360</v>
      </c>
      <c r="G24" t="s">
        <v>35</v>
      </c>
      <c r="H24" t="s">
        <v>84</v>
      </c>
      <c r="I24" t="s">
        <v>60</v>
      </c>
      <c r="J24" t="s">
        <v>38</v>
      </c>
      <c r="K24" s="14">
        <v>43563</v>
      </c>
      <c r="L24" s="14">
        <v>43989</v>
      </c>
      <c r="M24" s="14">
        <v>43592</v>
      </c>
      <c r="N24" s="14">
        <v>43652</v>
      </c>
      <c r="O24" s="13">
        <v>496</v>
      </c>
      <c r="P24" t="s">
        <v>39</v>
      </c>
      <c r="Q24" t="s">
        <v>88</v>
      </c>
      <c r="R24"/>
      <c r="S24"/>
      <c r="T24" s="14"/>
      <c r="U24" t="s">
        <v>40</v>
      </c>
      <c r="V24"/>
      <c r="W24" t="s">
        <v>41</v>
      </c>
      <c r="X24" t="s">
        <v>42</v>
      </c>
    </row>
    <row r="25" spans="1:24" ht="15" x14ac:dyDescent="0.25">
      <c r="A25" t="s">
        <v>31</v>
      </c>
      <c r="B25" t="s">
        <v>32</v>
      </c>
      <c r="C25" t="s">
        <v>89</v>
      </c>
      <c r="D25" t="s">
        <v>34</v>
      </c>
      <c r="E25">
        <v>39550</v>
      </c>
      <c r="F25" s="13">
        <v>-29360</v>
      </c>
      <c r="G25" t="s">
        <v>35</v>
      </c>
      <c r="H25" t="s">
        <v>84</v>
      </c>
      <c r="I25" t="s">
        <v>90</v>
      </c>
      <c r="J25" t="s">
        <v>38</v>
      </c>
      <c r="K25" s="14">
        <v>43563</v>
      </c>
      <c r="L25" s="14">
        <v>43989</v>
      </c>
      <c r="M25" s="14">
        <v>43592</v>
      </c>
      <c r="N25" s="14">
        <v>43652</v>
      </c>
      <c r="O25" s="13">
        <v>496</v>
      </c>
      <c r="P25" t="s">
        <v>39</v>
      </c>
      <c r="Q25" t="s">
        <v>89</v>
      </c>
      <c r="R25"/>
      <c r="S25"/>
      <c r="T25" s="14"/>
      <c r="U25" t="s">
        <v>40</v>
      </c>
      <c r="V25"/>
      <c r="W25" t="s">
        <v>41</v>
      </c>
      <c r="X25" t="s">
        <v>42</v>
      </c>
    </row>
    <row r="26" spans="1:24" ht="15" x14ac:dyDescent="0.25">
      <c r="A26" t="s">
        <v>31</v>
      </c>
      <c r="B26" t="s">
        <v>32</v>
      </c>
      <c r="C26" t="s">
        <v>91</v>
      </c>
      <c r="D26" t="s">
        <v>34</v>
      </c>
      <c r="E26">
        <v>39503</v>
      </c>
      <c r="F26" s="13">
        <v>-25000</v>
      </c>
      <c r="G26" t="s">
        <v>92</v>
      </c>
      <c r="H26" t="s">
        <v>84</v>
      </c>
      <c r="I26" t="s">
        <v>93</v>
      </c>
      <c r="J26" t="s">
        <v>38</v>
      </c>
      <c r="K26" s="14">
        <v>43563</v>
      </c>
      <c r="L26" s="14">
        <v>43989</v>
      </c>
      <c r="M26" s="14">
        <v>43592</v>
      </c>
      <c r="N26" s="14">
        <v>43652</v>
      </c>
      <c r="O26" s="13">
        <v>496</v>
      </c>
      <c r="P26" t="s">
        <v>94</v>
      </c>
      <c r="Q26" t="s">
        <v>91</v>
      </c>
      <c r="R26"/>
      <c r="S26"/>
      <c r="T26" s="14"/>
      <c r="U26" t="s">
        <v>40</v>
      </c>
      <c r="V26"/>
      <c r="W26" t="s">
        <v>41</v>
      </c>
      <c r="X26" t="s">
        <v>42</v>
      </c>
    </row>
    <row r="27" spans="1:24" ht="15" x14ac:dyDescent="0.25">
      <c r="A27" t="s">
        <v>31</v>
      </c>
      <c r="B27" t="s">
        <v>32</v>
      </c>
      <c r="C27" t="s">
        <v>95</v>
      </c>
      <c r="D27" t="s">
        <v>34</v>
      </c>
      <c r="E27">
        <v>39336</v>
      </c>
      <c r="F27" s="13">
        <v>-25000</v>
      </c>
      <c r="G27" t="s">
        <v>35</v>
      </c>
      <c r="H27" t="s">
        <v>84</v>
      </c>
      <c r="I27" t="s">
        <v>96</v>
      </c>
      <c r="J27" t="s">
        <v>38</v>
      </c>
      <c r="K27" s="14">
        <v>43563</v>
      </c>
      <c r="L27" s="14">
        <v>43989</v>
      </c>
      <c r="M27" s="14">
        <v>43592</v>
      </c>
      <c r="N27" s="14">
        <v>43652</v>
      </c>
      <c r="O27" s="13">
        <v>496</v>
      </c>
      <c r="P27" t="s">
        <v>39</v>
      </c>
      <c r="Q27" t="s">
        <v>95</v>
      </c>
      <c r="R27"/>
      <c r="S27"/>
      <c r="T27" s="14"/>
      <c r="U27" t="s">
        <v>40</v>
      </c>
      <c r="V27"/>
      <c r="W27" t="s">
        <v>41</v>
      </c>
      <c r="X27" t="s">
        <v>42</v>
      </c>
    </row>
    <row r="28" spans="1:24" ht="15" x14ac:dyDescent="0.25">
      <c r="A28" t="s">
        <v>31</v>
      </c>
      <c r="B28" t="s">
        <v>32</v>
      </c>
      <c r="C28" t="s">
        <v>97</v>
      </c>
      <c r="D28" t="s">
        <v>34</v>
      </c>
      <c r="E28">
        <v>39335</v>
      </c>
      <c r="F28" s="13">
        <v>-25000</v>
      </c>
      <c r="G28" t="s">
        <v>35</v>
      </c>
      <c r="H28" t="s">
        <v>84</v>
      </c>
      <c r="I28" t="s">
        <v>98</v>
      </c>
      <c r="J28" t="s">
        <v>38</v>
      </c>
      <c r="K28" s="14">
        <v>43563</v>
      </c>
      <c r="L28" s="14">
        <v>43989</v>
      </c>
      <c r="M28" s="14">
        <v>43592</v>
      </c>
      <c r="N28" s="14">
        <v>43652</v>
      </c>
      <c r="O28" s="13">
        <v>496</v>
      </c>
      <c r="P28" t="s">
        <v>39</v>
      </c>
      <c r="Q28" t="s">
        <v>97</v>
      </c>
      <c r="R28"/>
      <c r="S28"/>
      <c r="T28" s="14"/>
      <c r="U28" t="s">
        <v>40</v>
      </c>
      <c r="V28"/>
      <c r="W28" t="s">
        <v>41</v>
      </c>
      <c r="X28" t="s">
        <v>42</v>
      </c>
    </row>
    <row r="29" spans="1:24" ht="15" x14ac:dyDescent="0.25">
      <c r="A29" t="s">
        <v>31</v>
      </c>
      <c r="B29" t="s">
        <v>32</v>
      </c>
      <c r="C29" t="s">
        <v>99</v>
      </c>
      <c r="D29" t="s">
        <v>34</v>
      </c>
      <c r="E29">
        <v>39334</v>
      </c>
      <c r="F29" s="13">
        <v>-29360</v>
      </c>
      <c r="G29" t="s">
        <v>35</v>
      </c>
      <c r="H29" t="s">
        <v>84</v>
      </c>
      <c r="I29" t="s">
        <v>100</v>
      </c>
      <c r="J29" t="s">
        <v>38</v>
      </c>
      <c r="K29" s="14">
        <v>43563</v>
      </c>
      <c r="L29" s="14">
        <v>43989</v>
      </c>
      <c r="M29" s="14">
        <v>43592</v>
      </c>
      <c r="N29" s="14">
        <v>43652</v>
      </c>
      <c r="O29" s="13">
        <v>496</v>
      </c>
      <c r="P29" t="s">
        <v>39</v>
      </c>
      <c r="Q29" t="s">
        <v>99</v>
      </c>
      <c r="R29"/>
      <c r="S29"/>
      <c r="T29" s="14"/>
      <c r="U29" t="s">
        <v>40</v>
      </c>
      <c r="V29"/>
      <c r="W29" t="s">
        <v>41</v>
      </c>
      <c r="X29" t="s">
        <v>42</v>
      </c>
    </row>
    <row r="30" spans="1:24" ht="15" x14ac:dyDescent="0.25">
      <c r="A30" t="s">
        <v>31</v>
      </c>
      <c r="B30" t="s">
        <v>32</v>
      </c>
      <c r="C30" t="s">
        <v>101</v>
      </c>
      <c r="D30" t="s">
        <v>34</v>
      </c>
      <c r="E30">
        <v>39333</v>
      </c>
      <c r="F30" s="13">
        <v>-2660</v>
      </c>
      <c r="G30" t="s">
        <v>35</v>
      </c>
      <c r="H30" t="s">
        <v>102</v>
      </c>
      <c r="I30" t="s">
        <v>103</v>
      </c>
      <c r="J30" t="s">
        <v>38</v>
      </c>
      <c r="K30" s="14">
        <v>43563</v>
      </c>
      <c r="L30" s="14">
        <v>43592</v>
      </c>
      <c r="M30" s="14">
        <v>43592</v>
      </c>
      <c r="N30" s="14">
        <v>43652</v>
      </c>
      <c r="O30" s="13">
        <v>496</v>
      </c>
      <c r="P30" t="s">
        <v>39</v>
      </c>
      <c r="Q30" t="s">
        <v>101</v>
      </c>
      <c r="R30"/>
      <c r="S30"/>
      <c r="T30" s="14"/>
      <c r="U30" t="s">
        <v>104</v>
      </c>
      <c r="V30"/>
      <c r="W30" t="s">
        <v>41</v>
      </c>
      <c r="X30" t="s">
        <v>42</v>
      </c>
    </row>
    <row r="31" spans="1:24" ht="15" x14ac:dyDescent="0.25">
      <c r="A31" t="s">
        <v>31</v>
      </c>
      <c r="B31" t="s">
        <v>32</v>
      </c>
      <c r="C31" t="s">
        <v>105</v>
      </c>
      <c r="D31" t="s">
        <v>34</v>
      </c>
      <c r="E31">
        <v>39332</v>
      </c>
      <c r="F31" s="13">
        <v>-25000</v>
      </c>
      <c r="G31" t="s">
        <v>35</v>
      </c>
      <c r="H31" t="s">
        <v>84</v>
      </c>
      <c r="I31" t="s">
        <v>106</v>
      </c>
      <c r="J31" t="s">
        <v>38</v>
      </c>
      <c r="K31" s="14">
        <v>43563</v>
      </c>
      <c r="L31" s="14">
        <v>43989</v>
      </c>
      <c r="M31" s="14">
        <v>43592</v>
      </c>
      <c r="N31" s="14">
        <v>43652</v>
      </c>
      <c r="O31" s="13">
        <v>496</v>
      </c>
      <c r="P31" t="s">
        <v>39</v>
      </c>
      <c r="Q31" t="s">
        <v>105</v>
      </c>
      <c r="R31"/>
      <c r="S31"/>
      <c r="T31" s="14"/>
      <c r="U31" t="s">
        <v>40</v>
      </c>
      <c r="V31"/>
      <c r="W31" t="s">
        <v>41</v>
      </c>
      <c r="X31" t="s">
        <v>42</v>
      </c>
    </row>
    <row r="32" spans="1:24" ht="15" x14ac:dyDescent="0.25">
      <c r="A32" t="s">
        <v>31</v>
      </c>
      <c r="B32" t="s">
        <v>32</v>
      </c>
      <c r="C32" t="s">
        <v>107</v>
      </c>
      <c r="D32" t="s">
        <v>34</v>
      </c>
      <c r="E32">
        <v>39331</v>
      </c>
      <c r="F32" s="13">
        <v>-29360</v>
      </c>
      <c r="G32" t="s">
        <v>35</v>
      </c>
      <c r="H32" t="s">
        <v>84</v>
      </c>
      <c r="I32" t="s">
        <v>108</v>
      </c>
      <c r="J32" t="s">
        <v>38</v>
      </c>
      <c r="K32" s="14">
        <v>43563</v>
      </c>
      <c r="L32" s="14">
        <v>43989</v>
      </c>
      <c r="M32" s="14">
        <v>43592</v>
      </c>
      <c r="N32" s="14">
        <v>43652</v>
      </c>
      <c r="O32" s="13">
        <v>496</v>
      </c>
      <c r="P32" t="s">
        <v>109</v>
      </c>
      <c r="Q32" t="s">
        <v>107</v>
      </c>
      <c r="R32"/>
      <c r="S32"/>
      <c r="T32" s="14"/>
      <c r="U32" t="s">
        <v>40</v>
      </c>
      <c r="V32"/>
      <c r="W32" t="s">
        <v>41</v>
      </c>
      <c r="X32" t="s">
        <v>42</v>
      </c>
    </row>
    <row r="33" spans="1:24" ht="15" x14ac:dyDescent="0.25">
      <c r="A33" t="s">
        <v>31</v>
      </c>
      <c r="B33" t="s">
        <v>32</v>
      </c>
      <c r="C33" t="s">
        <v>110</v>
      </c>
      <c r="D33" t="s">
        <v>34</v>
      </c>
      <c r="E33">
        <v>39329</v>
      </c>
      <c r="F33" s="13">
        <v>-25000</v>
      </c>
      <c r="G33" t="s">
        <v>35</v>
      </c>
      <c r="H33" t="s">
        <v>84</v>
      </c>
      <c r="I33" t="s">
        <v>111</v>
      </c>
      <c r="J33" t="s">
        <v>38</v>
      </c>
      <c r="K33" s="14">
        <v>43563</v>
      </c>
      <c r="L33" s="14">
        <v>43989</v>
      </c>
      <c r="M33" s="14">
        <v>43592</v>
      </c>
      <c r="N33" s="14">
        <v>43652</v>
      </c>
      <c r="O33" s="13">
        <v>496</v>
      </c>
      <c r="P33" t="s">
        <v>39</v>
      </c>
      <c r="Q33" t="s">
        <v>110</v>
      </c>
      <c r="R33"/>
      <c r="S33"/>
      <c r="T33" s="14"/>
      <c r="U33" t="s">
        <v>40</v>
      </c>
      <c r="V33"/>
      <c r="W33" t="s">
        <v>41</v>
      </c>
      <c r="X33" t="s">
        <v>42</v>
      </c>
    </row>
    <row r="34" spans="1:24" ht="15" x14ac:dyDescent="0.25">
      <c r="A34" t="s">
        <v>31</v>
      </c>
      <c r="B34" t="s">
        <v>32</v>
      </c>
      <c r="C34" t="s">
        <v>112</v>
      </c>
      <c r="D34" t="s">
        <v>34</v>
      </c>
      <c r="E34">
        <v>39328</v>
      </c>
      <c r="F34" s="13">
        <v>-29360</v>
      </c>
      <c r="G34" t="s">
        <v>35</v>
      </c>
      <c r="H34" t="s">
        <v>84</v>
      </c>
      <c r="I34" t="s">
        <v>113</v>
      </c>
      <c r="J34" t="s">
        <v>38</v>
      </c>
      <c r="K34" s="14">
        <v>43563</v>
      </c>
      <c r="L34" s="14">
        <v>43989</v>
      </c>
      <c r="M34" s="14">
        <v>43592</v>
      </c>
      <c r="N34" s="14">
        <v>43652</v>
      </c>
      <c r="O34" s="13">
        <v>496</v>
      </c>
      <c r="P34" t="s">
        <v>39</v>
      </c>
      <c r="Q34" t="s">
        <v>112</v>
      </c>
      <c r="R34"/>
      <c r="S34"/>
      <c r="T34" s="14"/>
      <c r="U34" t="s">
        <v>40</v>
      </c>
      <c r="V34"/>
      <c r="W34" t="s">
        <v>41</v>
      </c>
      <c r="X34" t="s">
        <v>42</v>
      </c>
    </row>
    <row r="35" spans="1:24" ht="15" x14ac:dyDescent="0.25">
      <c r="A35" t="s">
        <v>31</v>
      </c>
      <c r="B35" t="s">
        <v>32</v>
      </c>
      <c r="C35" t="s">
        <v>114</v>
      </c>
      <c r="D35" t="s">
        <v>34</v>
      </c>
      <c r="E35">
        <v>39327</v>
      </c>
      <c r="F35" s="13">
        <v>-29360</v>
      </c>
      <c r="G35" t="s">
        <v>35</v>
      </c>
      <c r="H35" t="s">
        <v>84</v>
      </c>
      <c r="I35" t="s">
        <v>115</v>
      </c>
      <c r="J35" t="s">
        <v>38</v>
      </c>
      <c r="K35" s="14">
        <v>43563</v>
      </c>
      <c r="L35" s="14">
        <v>43989</v>
      </c>
      <c r="M35" s="14">
        <v>43592</v>
      </c>
      <c r="N35" s="14">
        <v>43652</v>
      </c>
      <c r="O35" s="13">
        <v>496</v>
      </c>
      <c r="P35" t="s">
        <v>109</v>
      </c>
      <c r="Q35" t="s">
        <v>114</v>
      </c>
      <c r="R35"/>
      <c r="S35"/>
      <c r="T35" s="14"/>
      <c r="U35" t="s">
        <v>40</v>
      </c>
      <c r="V35"/>
      <c r="W35" t="s">
        <v>41</v>
      </c>
      <c r="X35" t="s">
        <v>42</v>
      </c>
    </row>
    <row r="36" spans="1:24" ht="15" x14ac:dyDescent="0.25">
      <c r="A36" t="s">
        <v>31</v>
      </c>
      <c r="B36" t="s">
        <v>32</v>
      </c>
      <c r="C36" t="s">
        <v>116</v>
      </c>
      <c r="D36" t="s">
        <v>34</v>
      </c>
      <c r="E36">
        <v>39326</v>
      </c>
      <c r="F36" s="13">
        <v>-90720</v>
      </c>
      <c r="G36" t="s">
        <v>35</v>
      </c>
      <c r="H36" t="s">
        <v>84</v>
      </c>
      <c r="I36" t="s">
        <v>117</v>
      </c>
      <c r="J36" t="s">
        <v>38</v>
      </c>
      <c r="K36" s="14">
        <v>43563</v>
      </c>
      <c r="L36" s="14">
        <v>43989</v>
      </c>
      <c r="M36" s="14">
        <v>43592</v>
      </c>
      <c r="N36" s="14">
        <v>43652</v>
      </c>
      <c r="O36" s="13">
        <v>496</v>
      </c>
      <c r="P36" t="s">
        <v>39</v>
      </c>
      <c r="Q36" t="s">
        <v>116</v>
      </c>
      <c r="R36"/>
      <c r="S36"/>
      <c r="T36" s="14"/>
      <c r="U36" t="s">
        <v>40</v>
      </c>
      <c r="V36"/>
      <c r="W36" t="s">
        <v>41</v>
      </c>
      <c r="X36" t="s">
        <v>42</v>
      </c>
    </row>
    <row r="37" spans="1:24" ht="15" x14ac:dyDescent="0.25">
      <c r="A37" t="s">
        <v>31</v>
      </c>
      <c r="B37" t="s">
        <v>32</v>
      </c>
      <c r="C37" t="s">
        <v>118</v>
      </c>
      <c r="D37" t="s">
        <v>34</v>
      </c>
      <c r="E37">
        <v>39325</v>
      </c>
      <c r="F37" s="13">
        <v>-29360</v>
      </c>
      <c r="G37" t="s">
        <v>35</v>
      </c>
      <c r="H37" t="s">
        <v>84</v>
      </c>
      <c r="I37" t="s">
        <v>119</v>
      </c>
      <c r="J37" t="s">
        <v>38</v>
      </c>
      <c r="K37" s="14">
        <v>43563</v>
      </c>
      <c r="L37" s="14">
        <v>43989</v>
      </c>
      <c r="M37" s="14">
        <v>43592</v>
      </c>
      <c r="N37" s="14">
        <v>43652</v>
      </c>
      <c r="O37" s="13">
        <v>496</v>
      </c>
      <c r="P37" t="s">
        <v>57</v>
      </c>
      <c r="Q37" t="s">
        <v>118</v>
      </c>
      <c r="R37"/>
      <c r="S37"/>
      <c r="T37" s="14"/>
      <c r="U37" t="s">
        <v>40</v>
      </c>
      <c r="V37"/>
      <c r="W37" t="s">
        <v>41</v>
      </c>
      <c r="X37" t="s">
        <v>42</v>
      </c>
    </row>
    <row r="38" spans="1:24" ht="15" x14ac:dyDescent="0.25">
      <c r="A38" t="s">
        <v>31</v>
      </c>
      <c r="B38" t="s">
        <v>32</v>
      </c>
      <c r="C38" t="s">
        <v>120</v>
      </c>
      <c r="D38" t="s">
        <v>34</v>
      </c>
      <c r="E38">
        <v>39324</v>
      </c>
      <c r="F38" s="13">
        <v>-25000</v>
      </c>
      <c r="G38" t="s">
        <v>35</v>
      </c>
      <c r="H38" t="s">
        <v>84</v>
      </c>
      <c r="I38" t="s">
        <v>121</v>
      </c>
      <c r="J38" t="s">
        <v>38</v>
      </c>
      <c r="K38" s="14">
        <v>43563</v>
      </c>
      <c r="L38" s="14">
        <v>43989</v>
      </c>
      <c r="M38" s="14">
        <v>43592</v>
      </c>
      <c r="N38" s="14">
        <v>43652</v>
      </c>
      <c r="O38" s="13">
        <v>496</v>
      </c>
      <c r="P38" t="s">
        <v>39</v>
      </c>
      <c r="Q38" t="s">
        <v>120</v>
      </c>
      <c r="R38"/>
      <c r="S38"/>
      <c r="T38" s="14"/>
      <c r="U38" t="s">
        <v>40</v>
      </c>
      <c r="V38"/>
      <c r="W38" t="s">
        <v>41</v>
      </c>
      <c r="X38" t="s">
        <v>42</v>
      </c>
    </row>
    <row r="39" spans="1:24" ht="15" x14ac:dyDescent="0.25">
      <c r="A39" t="s">
        <v>31</v>
      </c>
      <c r="B39" t="s">
        <v>32</v>
      </c>
      <c r="C39" t="s">
        <v>122</v>
      </c>
      <c r="D39" t="s">
        <v>34</v>
      </c>
      <c r="E39">
        <v>39323</v>
      </c>
      <c r="F39" s="13">
        <v>-29360</v>
      </c>
      <c r="G39" t="s">
        <v>35</v>
      </c>
      <c r="H39" t="s">
        <v>84</v>
      </c>
      <c r="I39" t="s">
        <v>37</v>
      </c>
      <c r="J39" t="s">
        <v>38</v>
      </c>
      <c r="K39" s="14">
        <v>43563</v>
      </c>
      <c r="L39" s="14">
        <v>43989</v>
      </c>
      <c r="M39" s="14">
        <v>43592</v>
      </c>
      <c r="N39" s="14">
        <v>43652</v>
      </c>
      <c r="O39" s="13">
        <v>496</v>
      </c>
      <c r="P39" t="s">
        <v>39</v>
      </c>
      <c r="Q39" t="s">
        <v>122</v>
      </c>
      <c r="R39"/>
      <c r="S39"/>
      <c r="T39" s="14"/>
      <c r="U39" t="s">
        <v>40</v>
      </c>
      <c r="V39"/>
      <c r="W39" t="s">
        <v>41</v>
      </c>
      <c r="X39" t="s">
        <v>42</v>
      </c>
    </row>
    <row r="40" spans="1:24" ht="15" x14ac:dyDescent="0.25">
      <c r="A40" t="s">
        <v>31</v>
      </c>
      <c r="B40" t="s">
        <v>32</v>
      </c>
      <c r="C40" t="s">
        <v>123</v>
      </c>
      <c r="D40" t="s">
        <v>34</v>
      </c>
      <c r="E40">
        <v>39322</v>
      </c>
      <c r="F40" s="13">
        <v>-48160</v>
      </c>
      <c r="G40" t="s">
        <v>35</v>
      </c>
      <c r="H40" t="s">
        <v>84</v>
      </c>
      <c r="I40" t="s">
        <v>124</v>
      </c>
      <c r="J40" t="s">
        <v>38</v>
      </c>
      <c r="K40" s="14">
        <v>43563</v>
      </c>
      <c r="L40" s="14">
        <v>43989</v>
      </c>
      <c r="M40" s="14">
        <v>43592</v>
      </c>
      <c r="N40" s="14">
        <v>43652</v>
      </c>
      <c r="O40" s="13">
        <v>496</v>
      </c>
      <c r="P40" t="s">
        <v>39</v>
      </c>
      <c r="Q40" t="s">
        <v>123</v>
      </c>
      <c r="R40"/>
      <c r="S40"/>
      <c r="T40" s="14"/>
      <c r="U40" t="s">
        <v>40</v>
      </c>
      <c r="V40"/>
      <c r="W40" t="s">
        <v>41</v>
      </c>
      <c r="X40" t="s">
        <v>42</v>
      </c>
    </row>
    <row r="41" spans="1:24" ht="15" x14ac:dyDescent="0.25">
      <c r="A41" t="s">
        <v>31</v>
      </c>
      <c r="B41" t="s">
        <v>32</v>
      </c>
      <c r="C41" t="s">
        <v>125</v>
      </c>
      <c r="D41" t="s">
        <v>34</v>
      </c>
      <c r="E41">
        <v>39320</v>
      </c>
      <c r="F41" s="13">
        <v>-25000</v>
      </c>
      <c r="G41" t="s">
        <v>35</v>
      </c>
      <c r="H41" t="s">
        <v>84</v>
      </c>
      <c r="I41" t="s">
        <v>126</v>
      </c>
      <c r="J41" t="s">
        <v>38</v>
      </c>
      <c r="K41" s="14">
        <v>43563</v>
      </c>
      <c r="L41" s="14">
        <v>43989</v>
      </c>
      <c r="M41" s="14">
        <v>43592</v>
      </c>
      <c r="N41" s="14">
        <v>43652</v>
      </c>
      <c r="O41" s="13">
        <v>496</v>
      </c>
      <c r="P41" t="s">
        <v>39</v>
      </c>
      <c r="Q41" t="s">
        <v>125</v>
      </c>
      <c r="R41"/>
      <c r="S41"/>
      <c r="T41" s="14"/>
      <c r="U41" t="s">
        <v>40</v>
      </c>
      <c r="V41"/>
      <c r="W41" t="s">
        <v>41</v>
      </c>
      <c r="X41" t="s">
        <v>42</v>
      </c>
    </row>
    <row r="42" spans="1:24" ht="15" x14ac:dyDescent="0.25">
      <c r="A42" t="s">
        <v>31</v>
      </c>
      <c r="B42" t="s">
        <v>32</v>
      </c>
      <c r="C42" t="s">
        <v>127</v>
      </c>
      <c r="D42" t="s">
        <v>34</v>
      </c>
      <c r="E42">
        <v>38928</v>
      </c>
      <c r="F42" s="13">
        <v>-798240</v>
      </c>
      <c r="G42" t="s">
        <v>35</v>
      </c>
      <c r="H42" t="s">
        <v>128</v>
      </c>
      <c r="I42" t="s">
        <v>129</v>
      </c>
      <c r="J42" t="s">
        <v>38</v>
      </c>
      <c r="K42" s="14">
        <v>43542</v>
      </c>
      <c r="L42" s="14">
        <v>43985</v>
      </c>
      <c r="M42" s="14">
        <v>43558</v>
      </c>
      <c r="N42" s="14">
        <v>43618</v>
      </c>
      <c r="O42" s="13">
        <v>530</v>
      </c>
      <c r="P42" t="s">
        <v>39</v>
      </c>
      <c r="Q42" t="s">
        <v>127</v>
      </c>
      <c r="R42"/>
      <c r="S42"/>
      <c r="T42" s="14"/>
      <c r="U42" t="s">
        <v>40</v>
      </c>
      <c r="V42"/>
      <c r="W42" t="s">
        <v>41</v>
      </c>
      <c r="X42" t="s">
        <v>42</v>
      </c>
    </row>
    <row r="43" spans="1:24" ht="15" x14ac:dyDescent="0.25">
      <c r="A43" t="s">
        <v>31</v>
      </c>
      <c r="B43" t="s">
        <v>32</v>
      </c>
      <c r="C43" t="s">
        <v>130</v>
      </c>
      <c r="D43" t="s">
        <v>34</v>
      </c>
      <c r="E43">
        <v>38926</v>
      </c>
      <c r="F43" s="13">
        <v>-25000</v>
      </c>
      <c r="G43" t="s">
        <v>35</v>
      </c>
      <c r="H43" t="s">
        <v>128</v>
      </c>
      <c r="I43" t="s">
        <v>131</v>
      </c>
      <c r="J43" t="s">
        <v>38</v>
      </c>
      <c r="K43" s="14">
        <v>43542</v>
      </c>
      <c r="L43" s="14">
        <v>43985</v>
      </c>
      <c r="M43" s="14">
        <v>43558</v>
      </c>
      <c r="N43" s="14">
        <v>43618</v>
      </c>
      <c r="O43" s="13">
        <v>530</v>
      </c>
      <c r="P43" t="s">
        <v>39</v>
      </c>
      <c r="Q43" t="s">
        <v>130</v>
      </c>
      <c r="R43"/>
      <c r="S43"/>
      <c r="T43" s="14"/>
      <c r="U43" t="s">
        <v>40</v>
      </c>
      <c r="V43"/>
      <c r="W43" t="s">
        <v>41</v>
      </c>
      <c r="X43" t="s">
        <v>42</v>
      </c>
    </row>
    <row r="44" spans="1:24" ht="15" x14ac:dyDescent="0.25">
      <c r="A44" t="s">
        <v>31</v>
      </c>
      <c r="B44" t="s">
        <v>32</v>
      </c>
      <c r="C44" t="s">
        <v>132</v>
      </c>
      <c r="D44" t="s">
        <v>34</v>
      </c>
      <c r="E44">
        <v>38921</v>
      </c>
      <c r="F44" s="13">
        <v>-29360</v>
      </c>
      <c r="G44" t="s">
        <v>35</v>
      </c>
      <c r="H44" t="s">
        <v>128</v>
      </c>
      <c r="I44" t="s">
        <v>129</v>
      </c>
      <c r="J44" t="s">
        <v>38</v>
      </c>
      <c r="K44" s="14">
        <v>43542</v>
      </c>
      <c r="L44" s="14">
        <v>43985</v>
      </c>
      <c r="M44" s="14">
        <v>43558</v>
      </c>
      <c r="N44" s="14">
        <v>43618</v>
      </c>
      <c r="O44" s="13">
        <v>530</v>
      </c>
      <c r="P44" t="s">
        <v>39</v>
      </c>
      <c r="Q44" t="s">
        <v>132</v>
      </c>
      <c r="R44"/>
      <c r="S44"/>
      <c r="T44" s="14"/>
      <c r="U44" t="s">
        <v>40</v>
      </c>
      <c r="V44"/>
      <c r="W44" t="s">
        <v>41</v>
      </c>
      <c r="X44" t="s">
        <v>42</v>
      </c>
    </row>
    <row r="45" spans="1:24" ht="15" x14ac:dyDescent="0.25">
      <c r="A45" t="s">
        <v>31</v>
      </c>
      <c r="B45" t="s">
        <v>32</v>
      </c>
      <c r="C45" t="s">
        <v>133</v>
      </c>
      <c r="D45" t="s">
        <v>34</v>
      </c>
      <c r="E45">
        <v>38562</v>
      </c>
      <c r="F45" s="13">
        <v>-442320</v>
      </c>
      <c r="G45" t="s">
        <v>35</v>
      </c>
      <c r="H45" t="s">
        <v>134</v>
      </c>
      <c r="I45" t="s">
        <v>135</v>
      </c>
      <c r="J45" t="s">
        <v>38</v>
      </c>
      <c r="K45" s="14">
        <v>43524</v>
      </c>
      <c r="L45" s="14">
        <v>43994</v>
      </c>
      <c r="M45" s="14">
        <v>43535</v>
      </c>
      <c r="N45" s="14">
        <v>43595</v>
      </c>
      <c r="O45" s="13">
        <v>553</v>
      </c>
      <c r="P45" t="s">
        <v>39</v>
      </c>
      <c r="Q45" t="s">
        <v>133</v>
      </c>
      <c r="R45"/>
      <c r="S45"/>
      <c r="T45" s="14"/>
      <c r="U45" t="s">
        <v>40</v>
      </c>
      <c r="V45"/>
      <c r="W45" t="s">
        <v>41</v>
      </c>
      <c r="X45" t="s">
        <v>42</v>
      </c>
    </row>
    <row r="46" spans="1:24" ht="15" x14ac:dyDescent="0.25">
      <c r="A46" t="s">
        <v>31</v>
      </c>
      <c r="B46" t="s">
        <v>32</v>
      </c>
      <c r="C46" t="s">
        <v>136</v>
      </c>
      <c r="D46" t="s">
        <v>34</v>
      </c>
      <c r="E46">
        <v>38106</v>
      </c>
      <c r="F46" s="13">
        <v>-29360</v>
      </c>
      <c r="G46" t="s">
        <v>35</v>
      </c>
      <c r="H46" t="s">
        <v>134</v>
      </c>
      <c r="I46" t="s">
        <v>137</v>
      </c>
      <c r="J46" t="s">
        <v>38</v>
      </c>
      <c r="K46" s="14">
        <v>43505</v>
      </c>
      <c r="L46" s="14">
        <v>43994</v>
      </c>
      <c r="M46" s="14">
        <v>43535</v>
      </c>
      <c r="N46" s="14">
        <v>43595</v>
      </c>
      <c r="O46" s="13">
        <v>553</v>
      </c>
      <c r="P46" t="s">
        <v>109</v>
      </c>
      <c r="Q46" t="s">
        <v>136</v>
      </c>
      <c r="R46"/>
      <c r="S46"/>
      <c r="T46" s="14"/>
      <c r="U46" t="s">
        <v>40</v>
      </c>
      <c r="V46"/>
      <c r="W46" t="s">
        <v>41</v>
      </c>
      <c r="X46" t="s">
        <v>42</v>
      </c>
    </row>
    <row r="47" spans="1:24" ht="15" x14ac:dyDescent="0.25">
      <c r="A47" t="s">
        <v>31</v>
      </c>
      <c r="B47" t="s">
        <v>32</v>
      </c>
      <c r="C47" t="s">
        <v>138</v>
      </c>
      <c r="D47" t="s">
        <v>34</v>
      </c>
      <c r="E47">
        <v>38048</v>
      </c>
      <c r="F47" s="13">
        <v>-73360</v>
      </c>
      <c r="G47" t="s">
        <v>35</v>
      </c>
      <c r="H47" t="s">
        <v>134</v>
      </c>
      <c r="I47" t="s">
        <v>37</v>
      </c>
      <c r="J47" t="s">
        <v>38</v>
      </c>
      <c r="K47" s="14">
        <v>43502</v>
      </c>
      <c r="L47" s="14">
        <v>43994</v>
      </c>
      <c r="M47" s="14">
        <v>43535</v>
      </c>
      <c r="N47" s="14">
        <v>43595</v>
      </c>
      <c r="O47" s="13">
        <v>553</v>
      </c>
      <c r="P47" t="s">
        <v>39</v>
      </c>
      <c r="Q47" t="s">
        <v>138</v>
      </c>
      <c r="R47"/>
      <c r="S47"/>
      <c r="T47" s="14"/>
      <c r="U47" t="s">
        <v>40</v>
      </c>
      <c r="V47"/>
      <c r="W47" t="s">
        <v>41</v>
      </c>
      <c r="X47" t="s">
        <v>42</v>
      </c>
    </row>
    <row r="48" spans="1:24" ht="15" x14ac:dyDescent="0.25">
      <c r="A48" t="s">
        <v>31</v>
      </c>
      <c r="B48" t="s">
        <v>32</v>
      </c>
      <c r="C48" t="s">
        <v>139</v>
      </c>
      <c r="D48" t="s">
        <v>34</v>
      </c>
      <c r="E48">
        <v>38047</v>
      </c>
      <c r="F48" s="13">
        <v>-29360</v>
      </c>
      <c r="G48" t="s">
        <v>35</v>
      </c>
      <c r="H48" t="s">
        <v>134</v>
      </c>
      <c r="I48" t="s">
        <v>135</v>
      </c>
      <c r="J48" t="s">
        <v>38</v>
      </c>
      <c r="K48" s="14">
        <v>43502</v>
      </c>
      <c r="L48" s="14">
        <v>43994</v>
      </c>
      <c r="M48" s="14">
        <v>43535</v>
      </c>
      <c r="N48" s="14">
        <v>43595</v>
      </c>
      <c r="O48" s="13">
        <v>553</v>
      </c>
      <c r="P48" t="s">
        <v>39</v>
      </c>
      <c r="Q48" t="s">
        <v>139</v>
      </c>
      <c r="R48"/>
      <c r="S48"/>
      <c r="T48" s="14"/>
      <c r="U48" t="s">
        <v>40</v>
      </c>
      <c r="V48"/>
      <c r="W48" t="s">
        <v>41</v>
      </c>
      <c r="X48" t="s">
        <v>42</v>
      </c>
    </row>
    <row r="49" spans="1:24" ht="15" x14ac:dyDescent="0.25">
      <c r="A49" t="s">
        <v>31</v>
      </c>
      <c r="B49" t="s">
        <v>32</v>
      </c>
      <c r="C49" t="s">
        <v>140</v>
      </c>
      <c r="D49" t="s">
        <v>34</v>
      </c>
      <c r="E49">
        <v>37866</v>
      </c>
      <c r="F49" s="13">
        <v>-29360</v>
      </c>
      <c r="G49" t="s">
        <v>35</v>
      </c>
      <c r="H49" t="s">
        <v>141</v>
      </c>
      <c r="I49" t="s">
        <v>37</v>
      </c>
      <c r="J49" t="s">
        <v>38</v>
      </c>
      <c r="K49" s="14">
        <v>43491</v>
      </c>
      <c r="L49" s="14">
        <v>43983</v>
      </c>
      <c r="M49" s="14">
        <v>43497</v>
      </c>
      <c r="N49" s="14">
        <v>43557</v>
      </c>
      <c r="O49" s="13">
        <v>591</v>
      </c>
      <c r="P49" t="s">
        <v>39</v>
      </c>
      <c r="Q49" t="s">
        <v>140</v>
      </c>
      <c r="R49"/>
      <c r="S49"/>
      <c r="T49" s="14"/>
      <c r="U49" t="s">
        <v>40</v>
      </c>
      <c r="V49"/>
      <c r="W49" t="s">
        <v>41</v>
      </c>
      <c r="X49" t="s">
        <v>42</v>
      </c>
    </row>
    <row r="50" spans="1:24" ht="15" x14ac:dyDescent="0.25">
      <c r="A50" t="s">
        <v>31</v>
      </c>
      <c r="B50" t="s">
        <v>32</v>
      </c>
      <c r="C50" t="s">
        <v>142</v>
      </c>
      <c r="D50" t="s">
        <v>34</v>
      </c>
      <c r="E50">
        <v>37549</v>
      </c>
      <c r="F50" s="13">
        <v>-272500</v>
      </c>
      <c r="G50" t="s">
        <v>35</v>
      </c>
      <c r="H50" t="s">
        <v>141</v>
      </c>
      <c r="I50" t="s">
        <v>143</v>
      </c>
      <c r="J50" t="s">
        <v>38</v>
      </c>
      <c r="K50" s="14">
        <v>43477</v>
      </c>
      <c r="L50" s="14">
        <v>43983</v>
      </c>
      <c r="M50" s="14">
        <v>43497</v>
      </c>
      <c r="N50" s="14">
        <v>43557</v>
      </c>
      <c r="O50" s="13">
        <v>591</v>
      </c>
      <c r="P50" t="s">
        <v>39</v>
      </c>
      <c r="Q50" t="s">
        <v>142</v>
      </c>
      <c r="R50"/>
      <c r="S50"/>
      <c r="T50" s="14"/>
      <c r="U50" t="s">
        <v>40</v>
      </c>
      <c r="V50"/>
      <c r="W50" t="s">
        <v>41</v>
      </c>
      <c r="X50" t="s">
        <v>42</v>
      </c>
    </row>
    <row r="51" spans="1:24" ht="15" x14ac:dyDescent="0.25">
      <c r="A51" t="s">
        <v>31</v>
      </c>
      <c r="B51" t="s">
        <v>32</v>
      </c>
      <c r="C51" t="s">
        <v>144</v>
      </c>
      <c r="D51" t="s">
        <v>34</v>
      </c>
      <c r="E51">
        <v>37362</v>
      </c>
      <c r="F51" s="13">
        <v>-272580</v>
      </c>
      <c r="G51" t="s">
        <v>35</v>
      </c>
      <c r="H51" t="s">
        <v>145</v>
      </c>
      <c r="I51" t="s">
        <v>146</v>
      </c>
      <c r="J51" t="s">
        <v>38</v>
      </c>
      <c r="K51" s="14">
        <v>43455</v>
      </c>
      <c r="L51" s="14">
        <v>43986</v>
      </c>
      <c r="M51" s="14">
        <v>43469</v>
      </c>
      <c r="N51" s="14">
        <v>43529</v>
      </c>
      <c r="O51" s="13">
        <v>619</v>
      </c>
      <c r="P51" t="s">
        <v>39</v>
      </c>
      <c r="Q51" t="s">
        <v>144</v>
      </c>
      <c r="R51"/>
      <c r="S51"/>
      <c r="T51" s="14"/>
      <c r="U51" t="s">
        <v>40</v>
      </c>
      <c r="V51"/>
      <c r="W51" t="s">
        <v>41</v>
      </c>
      <c r="X51" t="s">
        <v>42</v>
      </c>
    </row>
    <row r="52" spans="1:24" ht="15" x14ac:dyDescent="0.25">
      <c r="A52" t="s">
        <v>31</v>
      </c>
      <c r="B52" t="s">
        <v>32</v>
      </c>
      <c r="C52" t="s">
        <v>147</v>
      </c>
      <c r="D52" t="s">
        <v>34</v>
      </c>
      <c r="E52">
        <v>37093</v>
      </c>
      <c r="F52" s="13">
        <v>-375040</v>
      </c>
      <c r="G52" t="s">
        <v>35</v>
      </c>
      <c r="H52" t="s">
        <v>145</v>
      </c>
      <c r="I52" t="s">
        <v>146</v>
      </c>
      <c r="J52" t="s">
        <v>38</v>
      </c>
      <c r="K52" s="14">
        <v>43447</v>
      </c>
      <c r="L52" s="14">
        <v>43986</v>
      </c>
      <c r="M52" s="14">
        <v>43469</v>
      </c>
      <c r="N52" s="14">
        <v>43529</v>
      </c>
      <c r="O52" s="13">
        <v>619</v>
      </c>
      <c r="P52" t="s">
        <v>39</v>
      </c>
      <c r="Q52" t="s">
        <v>147</v>
      </c>
      <c r="R52"/>
      <c r="S52"/>
      <c r="T52" s="14"/>
      <c r="U52" t="s">
        <v>40</v>
      </c>
      <c r="V52"/>
      <c r="W52" t="s">
        <v>41</v>
      </c>
      <c r="X52" t="s">
        <v>42</v>
      </c>
    </row>
    <row r="53" spans="1:24" ht="15" x14ac:dyDescent="0.25">
      <c r="A53" t="s">
        <v>31</v>
      </c>
      <c r="B53" t="s">
        <v>32</v>
      </c>
      <c r="C53" t="s">
        <v>148</v>
      </c>
      <c r="D53" t="s">
        <v>34</v>
      </c>
      <c r="E53">
        <v>37072</v>
      </c>
      <c r="F53" s="13">
        <v>-29360</v>
      </c>
      <c r="G53" t="s">
        <v>35</v>
      </c>
      <c r="H53" t="s">
        <v>145</v>
      </c>
      <c r="I53" t="s">
        <v>143</v>
      </c>
      <c r="J53" t="s">
        <v>38</v>
      </c>
      <c r="K53" s="14">
        <v>43446</v>
      </c>
      <c r="L53" s="14">
        <v>43986</v>
      </c>
      <c r="M53" s="14">
        <v>43469</v>
      </c>
      <c r="N53" s="14">
        <v>43529</v>
      </c>
      <c r="O53" s="13">
        <v>619</v>
      </c>
      <c r="P53" t="s">
        <v>39</v>
      </c>
      <c r="Q53" t="s">
        <v>148</v>
      </c>
      <c r="R53"/>
      <c r="S53"/>
      <c r="T53" s="14"/>
      <c r="U53" t="s">
        <v>40</v>
      </c>
      <c r="V53"/>
      <c r="W53" t="s">
        <v>41</v>
      </c>
      <c r="X53" t="s">
        <v>42</v>
      </c>
    </row>
    <row r="54" spans="1:24" ht="15" x14ac:dyDescent="0.25">
      <c r="A54" t="s">
        <v>31</v>
      </c>
      <c r="B54" t="s">
        <v>32</v>
      </c>
      <c r="C54" t="s">
        <v>149</v>
      </c>
      <c r="D54" t="s">
        <v>34</v>
      </c>
      <c r="E54">
        <v>36926</v>
      </c>
      <c r="F54" s="13">
        <v>-27760</v>
      </c>
      <c r="G54" t="s">
        <v>35</v>
      </c>
      <c r="H54" t="s">
        <v>150</v>
      </c>
      <c r="I54" t="s">
        <v>146</v>
      </c>
      <c r="J54" t="s">
        <v>38</v>
      </c>
      <c r="K54" s="14">
        <v>43434</v>
      </c>
      <c r="L54" s="14">
        <v>43994</v>
      </c>
      <c r="M54" s="14">
        <v>43446</v>
      </c>
      <c r="N54" s="14">
        <v>43506</v>
      </c>
      <c r="O54" s="13">
        <v>642</v>
      </c>
      <c r="P54" t="s">
        <v>39</v>
      </c>
      <c r="Q54" t="s">
        <v>149</v>
      </c>
      <c r="R54"/>
      <c r="S54"/>
      <c r="T54" s="14"/>
      <c r="U54" t="s">
        <v>40</v>
      </c>
      <c r="V54"/>
      <c r="W54" t="s">
        <v>41</v>
      </c>
      <c r="X54" t="s">
        <v>42</v>
      </c>
    </row>
    <row r="55" spans="1:24" ht="15" x14ac:dyDescent="0.25">
      <c r="A55" t="s">
        <v>31</v>
      </c>
      <c r="B55" t="s">
        <v>32</v>
      </c>
      <c r="C55" t="s">
        <v>151</v>
      </c>
      <c r="D55" t="s">
        <v>34</v>
      </c>
      <c r="E55">
        <v>36666</v>
      </c>
      <c r="F55" s="13">
        <v>-27760</v>
      </c>
      <c r="G55" t="s">
        <v>35</v>
      </c>
      <c r="H55" t="s">
        <v>150</v>
      </c>
      <c r="I55" t="s">
        <v>146</v>
      </c>
      <c r="J55" t="s">
        <v>38</v>
      </c>
      <c r="K55" s="14">
        <v>43424</v>
      </c>
      <c r="L55" s="14">
        <v>43994</v>
      </c>
      <c r="M55" s="14">
        <v>43446</v>
      </c>
      <c r="N55" s="14">
        <v>43506</v>
      </c>
      <c r="O55" s="13">
        <v>642</v>
      </c>
      <c r="P55" t="s">
        <v>39</v>
      </c>
      <c r="Q55" t="s">
        <v>151</v>
      </c>
      <c r="R55"/>
      <c r="S55"/>
      <c r="T55" s="14"/>
      <c r="U55" t="s">
        <v>40</v>
      </c>
      <c r="V55"/>
      <c r="W55" t="s">
        <v>41</v>
      </c>
      <c r="X55" t="s">
        <v>42</v>
      </c>
    </row>
    <row r="56" spans="1:24" ht="15" x14ac:dyDescent="0.25">
      <c r="A56" t="s">
        <v>31</v>
      </c>
      <c r="B56" t="s">
        <v>32</v>
      </c>
      <c r="C56" t="s">
        <v>152</v>
      </c>
      <c r="D56" t="s">
        <v>34</v>
      </c>
      <c r="E56">
        <v>36257</v>
      </c>
      <c r="F56" s="13">
        <v>-27760</v>
      </c>
      <c r="G56" t="s">
        <v>35</v>
      </c>
      <c r="H56" t="s">
        <v>153</v>
      </c>
      <c r="I56" t="s">
        <v>154</v>
      </c>
      <c r="J56" t="s">
        <v>38</v>
      </c>
      <c r="K56" s="14">
        <v>43397</v>
      </c>
      <c r="L56" s="14">
        <v>43442</v>
      </c>
      <c r="M56" s="14">
        <v>43412</v>
      </c>
      <c r="N56" s="14">
        <v>43472</v>
      </c>
      <c r="O56" s="13">
        <v>676</v>
      </c>
      <c r="P56" t="s">
        <v>39</v>
      </c>
      <c r="Q56" t="s">
        <v>152</v>
      </c>
      <c r="R56"/>
      <c r="S56"/>
      <c r="T56" s="14"/>
      <c r="U56" t="s">
        <v>40</v>
      </c>
      <c r="V56"/>
      <c r="W56" t="s">
        <v>41</v>
      </c>
      <c r="X56" t="s">
        <v>42</v>
      </c>
    </row>
    <row r="57" spans="1:24" ht="15" x14ac:dyDescent="0.25">
      <c r="A57" t="s">
        <v>31</v>
      </c>
      <c r="B57" t="s">
        <v>32</v>
      </c>
      <c r="C57" t="s">
        <v>155</v>
      </c>
      <c r="D57" t="s">
        <v>34</v>
      </c>
      <c r="E57">
        <v>36020</v>
      </c>
      <c r="F57" s="13">
        <v>-397700</v>
      </c>
      <c r="G57" t="s">
        <v>35</v>
      </c>
      <c r="H57" t="s">
        <v>153</v>
      </c>
      <c r="I57" t="s">
        <v>156</v>
      </c>
      <c r="J57" t="s">
        <v>38</v>
      </c>
      <c r="K57" s="14">
        <v>43383</v>
      </c>
      <c r="L57" s="14">
        <v>43442</v>
      </c>
      <c r="M57" s="14">
        <v>43412</v>
      </c>
      <c r="N57" s="14">
        <v>43472</v>
      </c>
      <c r="O57" s="13">
        <v>676</v>
      </c>
      <c r="P57" t="s">
        <v>39</v>
      </c>
      <c r="Q57" t="s">
        <v>155</v>
      </c>
      <c r="R57"/>
      <c r="S57"/>
      <c r="T57" s="14"/>
      <c r="U57" t="s">
        <v>40</v>
      </c>
      <c r="V57"/>
      <c r="W57" t="s">
        <v>41</v>
      </c>
      <c r="X57" t="s">
        <v>42</v>
      </c>
    </row>
    <row r="58" spans="1:24" ht="15" x14ac:dyDescent="0.25">
      <c r="A58" t="s">
        <v>31</v>
      </c>
      <c r="B58" t="s">
        <v>32</v>
      </c>
      <c r="C58" t="s">
        <v>157</v>
      </c>
      <c r="D58" t="s">
        <v>34</v>
      </c>
      <c r="E58">
        <v>35807</v>
      </c>
      <c r="F58" s="13">
        <v>-27540</v>
      </c>
      <c r="G58" t="s">
        <v>35</v>
      </c>
      <c r="H58" t="s">
        <v>158</v>
      </c>
      <c r="I58" t="s">
        <v>156</v>
      </c>
      <c r="J58" t="s">
        <v>38</v>
      </c>
      <c r="K58" s="14">
        <v>43367</v>
      </c>
      <c r="L58" s="14">
        <v>43457</v>
      </c>
      <c r="M58" s="14">
        <v>43377</v>
      </c>
      <c r="N58" s="14">
        <v>43437</v>
      </c>
      <c r="O58" s="13">
        <v>711</v>
      </c>
      <c r="P58" t="s">
        <v>39</v>
      </c>
      <c r="Q58" t="s">
        <v>157</v>
      </c>
      <c r="R58"/>
      <c r="S58"/>
      <c r="T58" s="14"/>
      <c r="U58" t="s">
        <v>40</v>
      </c>
      <c r="V58"/>
      <c r="W58" t="s">
        <v>41</v>
      </c>
      <c r="X58" t="s">
        <v>42</v>
      </c>
    </row>
    <row r="59" spans="1:24" ht="15" x14ac:dyDescent="0.25">
      <c r="A59" t="s">
        <v>31</v>
      </c>
      <c r="B59" t="s">
        <v>32</v>
      </c>
      <c r="C59" t="s">
        <v>159</v>
      </c>
      <c r="D59" t="s">
        <v>34</v>
      </c>
      <c r="E59">
        <v>35039</v>
      </c>
      <c r="F59" s="13">
        <v>-30000</v>
      </c>
      <c r="G59" t="s">
        <v>92</v>
      </c>
      <c r="H59" t="s">
        <v>160</v>
      </c>
      <c r="I59" t="s">
        <v>161</v>
      </c>
      <c r="J59" t="s">
        <v>38</v>
      </c>
      <c r="K59" s="14">
        <v>43299</v>
      </c>
      <c r="L59" s="14">
        <v>43384</v>
      </c>
      <c r="M59" s="14">
        <v>43323</v>
      </c>
      <c r="N59" s="14">
        <v>43383</v>
      </c>
      <c r="O59" s="13">
        <v>765</v>
      </c>
      <c r="P59" t="s">
        <v>162</v>
      </c>
      <c r="Q59" t="s">
        <v>159</v>
      </c>
      <c r="R59"/>
      <c r="S59"/>
      <c r="T59" s="14"/>
      <c r="U59" t="s">
        <v>40</v>
      </c>
      <c r="V59"/>
      <c r="W59" t="s">
        <v>41</v>
      </c>
      <c r="X59" t="s">
        <v>42</v>
      </c>
    </row>
    <row r="60" spans="1:24" ht="15" x14ac:dyDescent="0.25">
      <c r="A60" t="s">
        <v>31</v>
      </c>
      <c r="B60" t="s">
        <v>32</v>
      </c>
      <c r="C60" t="s">
        <v>163</v>
      </c>
      <c r="D60" t="s">
        <v>34</v>
      </c>
      <c r="E60">
        <v>34887</v>
      </c>
      <c r="F60" s="13">
        <v>-27540</v>
      </c>
      <c r="G60" t="s">
        <v>92</v>
      </c>
      <c r="H60" t="s">
        <v>160</v>
      </c>
      <c r="I60" t="s">
        <v>164</v>
      </c>
      <c r="J60" t="s">
        <v>38</v>
      </c>
      <c r="K60" s="14">
        <v>43291</v>
      </c>
      <c r="L60" s="14">
        <v>43384</v>
      </c>
      <c r="M60" s="14">
        <v>43323</v>
      </c>
      <c r="N60" s="14">
        <v>43383</v>
      </c>
      <c r="O60" s="13">
        <v>765</v>
      </c>
      <c r="P60" t="s">
        <v>165</v>
      </c>
      <c r="Q60" t="s">
        <v>163</v>
      </c>
      <c r="R60"/>
      <c r="S60"/>
      <c r="T60" s="14"/>
      <c r="U60" t="s">
        <v>40</v>
      </c>
      <c r="V60"/>
      <c r="W60" t="s">
        <v>41</v>
      </c>
      <c r="X60" t="s">
        <v>42</v>
      </c>
    </row>
    <row r="61" spans="1:24" ht="15" x14ac:dyDescent="0.25">
      <c r="A61" t="s">
        <v>31</v>
      </c>
      <c r="B61" t="s">
        <v>32</v>
      </c>
      <c r="C61" t="s">
        <v>166</v>
      </c>
      <c r="D61" t="s">
        <v>34</v>
      </c>
      <c r="E61">
        <v>34715</v>
      </c>
      <c r="F61" s="13">
        <v>-27540</v>
      </c>
      <c r="G61" t="s">
        <v>92</v>
      </c>
      <c r="H61" t="s">
        <v>167</v>
      </c>
      <c r="I61" t="s">
        <v>164</v>
      </c>
      <c r="J61" t="s">
        <v>38</v>
      </c>
      <c r="K61" s="14">
        <v>43272</v>
      </c>
      <c r="L61" s="14">
        <v>43397</v>
      </c>
      <c r="M61" s="14">
        <v>43291</v>
      </c>
      <c r="N61" s="14">
        <v>43351</v>
      </c>
      <c r="O61" s="13">
        <v>797</v>
      </c>
      <c r="P61" t="s">
        <v>165</v>
      </c>
      <c r="Q61" t="s">
        <v>166</v>
      </c>
      <c r="R61"/>
      <c r="S61"/>
      <c r="T61" s="14"/>
      <c r="U61" t="s">
        <v>40</v>
      </c>
      <c r="V61"/>
      <c r="W61" t="s">
        <v>41</v>
      </c>
      <c r="X61" t="s">
        <v>42</v>
      </c>
    </row>
    <row r="62" spans="1:24" ht="15" x14ac:dyDescent="0.25">
      <c r="A62" t="s">
        <v>31</v>
      </c>
      <c r="B62" t="s">
        <v>32</v>
      </c>
      <c r="C62" t="s">
        <v>168</v>
      </c>
      <c r="D62" t="s">
        <v>34</v>
      </c>
      <c r="E62">
        <v>34186</v>
      </c>
      <c r="F62" s="13">
        <v>-27540</v>
      </c>
      <c r="G62" t="s">
        <v>92</v>
      </c>
      <c r="H62" t="s">
        <v>169</v>
      </c>
      <c r="I62" t="s">
        <v>170</v>
      </c>
      <c r="J62" t="s">
        <v>38</v>
      </c>
      <c r="K62" s="14">
        <v>43225</v>
      </c>
      <c r="L62" s="14">
        <v>43380</v>
      </c>
      <c r="M62" s="14">
        <v>43258</v>
      </c>
      <c r="N62" s="14">
        <v>43318</v>
      </c>
      <c r="O62" s="13">
        <v>830</v>
      </c>
      <c r="P62" t="s">
        <v>171</v>
      </c>
      <c r="Q62" t="s">
        <v>168</v>
      </c>
      <c r="R62"/>
      <c r="S62"/>
      <c r="T62" s="14"/>
      <c r="U62" t="s">
        <v>40</v>
      </c>
      <c r="V62"/>
      <c r="W62" t="s">
        <v>41</v>
      </c>
      <c r="X62" t="s">
        <v>42</v>
      </c>
    </row>
    <row r="63" spans="1:24" ht="15" x14ac:dyDescent="0.25">
      <c r="A63" t="s">
        <v>31</v>
      </c>
      <c r="B63" t="s">
        <v>32</v>
      </c>
      <c r="C63" t="s">
        <v>172</v>
      </c>
      <c r="D63" t="s">
        <v>34</v>
      </c>
      <c r="E63">
        <v>34333</v>
      </c>
      <c r="F63" s="13">
        <v>-27540</v>
      </c>
      <c r="G63" t="s">
        <v>35</v>
      </c>
      <c r="H63" t="s">
        <v>169</v>
      </c>
      <c r="I63" t="s">
        <v>173</v>
      </c>
      <c r="J63" t="s">
        <v>38</v>
      </c>
      <c r="K63" s="14">
        <v>43238</v>
      </c>
      <c r="L63" s="14">
        <v>43380</v>
      </c>
      <c r="M63" s="14">
        <v>43258</v>
      </c>
      <c r="N63" s="14">
        <v>43318</v>
      </c>
      <c r="O63" s="13">
        <v>830</v>
      </c>
      <c r="P63" t="s">
        <v>39</v>
      </c>
      <c r="Q63" t="s">
        <v>172</v>
      </c>
      <c r="R63"/>
      <c r="S63"/>
      <c r="T63" s="14"/>
      <c r="U63" t="s">
        <v>40</v>
      </c>
      <c r="V63"/>
      <c r="W63" t="s">
        <v>41</v>
      </c>
      <c r="X63" t="s">
        <v>42</v>
      </c>
    </row>
    <row r="64" spans="1:24" ht="15" x14ac:dyDescent="0.25">
      <c r="A64" t="s">
        <v>31</v>
      </c>
      <c r="B64" t="s">
        <v>32</v>
      </c>
      <c r="C64" t="s">
        <v>174</v>
      </c>
      <c r="D64" t="s">
        <v>34</v>
      </c>
      <c r="E64">
        <v>34032</v>
      </c>
      <c r="F64" s="13">
        <v>-482460</v>
      </c>
      <c r="G64" t="s">
        <v>35</v>
      </c>
      <c r="H64" t="s">
        <v>175</v>
      </c>
      <c r="I64" t="s">
        <v>137</v>
      </c>
      <c r="J64" t="s">
        <v>38</v>
      </c>
      <c r="K64" s="14">
        <v>43207</v>
      </c>
      <c r="L64" s="14">
        <v>43382</v>
      </c>
      <c r="M64" s="14">
        <v>43229</v>
      </c>
      <c r="N64" s="14">
        <v>43289</v>
      </c>
      <c r="O64" s="13">
        <v>859</v>
      </c>
      <c r="P64" t="s">
        <v>109</v>
      </c>
      <c r="Q64" t="s">
        <v>174</v>
      </c>
      <c r="R64"/>
      <c r="S64"/>
      <c r="T64" s="14"/>
      <c r="U64" t="s">
        <v>40</v>
      </c>
      <c r="V64"/>
      <c r="W64" t="s">
        <v>41</v>
      </c>
      <c r="X64" t="s">
        <v>42</v>
      </c>
    </row>
    <row r="65" spans="1:24" ht="15" x14ac:dyDescent="0.25">
      <c r="A65" t="s">
        <v>31</v>
      </c>
      <c r="B65" t="s">
        <v>32</v>
      </c>
      <c r="C65" t="s">
        <v>176</v>
      </c>
      <c r="D65" t="s">
        <v>34</v>
      </c>
      <c r="E65">
        <v>34092</v>
      </c>
      <c r="F65" s="13">
        <v>-30000</v>
      </c>
      <c r="G65" t="s">
        <v>35</v>
      </c>
      <c r="H65" t="s">
        <v>175</v>
      </c>
      <c r="I65" t="s">
        <v>177</v>
      </c>
      <c r="J65" t="s">
        <v>38</v>
      </c>
      <c r="K65" s="14">
        <v>43214</v>
      </c>
      <c r="L65" s="14">
        <v>43229</v>
      </c>
      <c r="M65" s="14">
        <v>43229</v>
      </c>
      <c r="N65" s="14">
        <v>43289</v>
      </c>
      <c r="O65" s="13">
        <v>859</v>
      </c>
      <c r="P65" t="s">
        <v>39</v>
      </c>
      <c r="Q65" t="s">
        <v>176</v>
      </c>
      <c r="R65"/>
      <c r="S65"/>
      <c r="T65" s="14"/>
      <c r="U65" t="s">
        <v>40</v>
      </c>
      <c r="V65"/>
      <c r="W65" t="s">
        <v>41</v>
      </c>
      <c r="X65" t="s">
        <v>42</v>
      </c>
    </row>
    <row r="66" spans="1:24" ht="15" x14ac:dyDescent="0.25">
      <c r="A66" t="s">
        <v>31</v>
      </c>
      <c r="B66" t="s">
        <v>32</v>
      </c>
      <c r="C66" t="s">
        <v>178</v>
      </c>
      <c r="D66" t="s">
        <v>34</v>
      </c>
      <c r="E66">
        <v>33461</v>
      </c>
      <c r="F66" s="13">
        <v>-30000</v>
      </c>
      <c r="G66" t="s">
        <v>92</v>
      </c>
      <c r="H66" t="s">
        <v>179</v>
      </c>
      <c r="I66" t="s">
        <v>180</v>
      </c>
      <c r="J66" t="s">
        <v>38</v>
      </c>
      <c r="K66" s="14">
        <v>43147</v>
      </c>
      <c r="L66" s="14">
        <v>43166</v>
      </c>
      <c r="M66" s="14">
        <v>43166</v>
      </c>
      <c r="N66" s="14">
        <v>43226</v>
      </c>
      <c r="O66" s="13">
        <v>922</v>
      </c>
      <c r="P66" t="s">
        <v>181</v>
      </c>
      <c r="Q66" t="s">
        <v>178</v>
      </c>
      <c r="R66"/>
      <c r="S66"/>
      <c r="T66" s="14"/>
      <c r="U66" t="s">
        <v>40</v>
      </c>
      <c r="V66"/>
      <c r="W66" t="s">
        <v>41</v>
      </c>
      <c r="X66" t="s">
        <v>42</v>
      </c>
    </row>
    <row r="67" spans="1:24" ht="15" x14ac:dyDescent="0.25">
      <c r="A67" s="15"/>
      <c r="B67" s="15"/>
      <c r="C67" s="15"/>
      <c r="D67" s="15"/>
      <c r="E67" s="15"/>
      <c r="F67" s="16">
        <v>-10937840</v>
      </c>
      <c r="G67" s="15"/>
      <c r="H67" s="15"/>
      <c r="I67" s="15"/>
      <c r="J67" s="15"/>
      <c r="K67" s="17"/>
      <c r="L67" s="17"/>
      <c r="M67" s="17"/>
      <c r="N67" s="17"/>
      <c r="O67" s="16"/>
      <c r="P67" s="15"/>
      <c r="Q67" s="15"/>
      <c r="R67" s="15"/>
      <c r="S67" s="15"/>
      <c r="T67" s="17"/>
      <c r="U67" s="15"/>
      <c r="V67" s="15"/>
      <c r="W67" s="15"/>
      <c r="X6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CONCILIACION</vt:lpstr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SIEO</dc:creator>
  <cp:lastModifiedBy>Lilibeth Hinojosa Nieves</cp:lastModifiedBy>
  <dcterms:created xsi:type="dcterms:W3CDTF">2020-11-09T17:34:13Z</dcterms:created>
  <dcterms:modified xsi:type="dcterms:W3CDTF">2020-11-30T15:43:59Z</dcterms:modified>
</cp:coreProperties>
</file>