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inojosa\OneDrive - COOSALUD EPS-S\Desktop\"/>
    </mc:Choice>
  </mc:AlternateContent>
  <xr:revisionPtr revIDLastSave="0" documentId="8_{3F088424-F5FC-4E5B-BDCB-8F2274057532}" xr6:coauthVersionLast="45" xr6:coauthVersionMax="45" xr10:uidLastSave="{00000000-0000-0000-0000-000000000000}"/>
  <bookViews>
    <workbookView xWindow="-120" yWindow="-120" windowWidth="24240" windowHeight="13140" activeTab="1"/>
  </bookViews>
  <sheets>
    <sheet name="Hoja1" sheetId="1" r:id="rId1"/>
    <sheet name="CONCILIACION" sheetId="2" r:id="rId2"/>
    <sheet name="CXP 900" sheetId="3" r:id="rId3"/>
  </sheets>
  <definedNames>
    <definedName name="_xlnm._FilterDatabase" localSheetId="1" hidden="1">CONCILIACION!$A$3:$I$3</definedName>
    <definedName name="_xlnm._FilterDatabase" localSheetId="2" hidden="1">'CXP 900'!$A$1:$AE$1</definedName>
    <definedName name="_xlnm._FilterDatabase" localSheetId="0" hidden="1">Hoja1!$A$3:$E$3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5" i="2" l="1"/>
  <c r="J98" i="2"/>
  <c r="G94" i="2"/>
  <c r="H7" i="2"/>
  <c r="H8" i="2"/>
  <c r="H12" i="2"/>
  <c r="G5" i="2"/>
  <c r="H5" i="2" s="1"/>
  <c r="G6" i="2"/>
  <c r="H6" i="2" s="1"/>
  <c r="G7" i="2"/>
  <c r="G8" i="2"/>
  <c r="G9" i="2"/>
  <c r="H9" i="2" s="1"/>
  <c r="G10" i="2"/>
  <c r="H10" i="2" s="1"/>
  <c r="G11" i="2"/>
  <c r="H11" i="2" s="1"/>
  <c r="G12" i="2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4" i="2"/>
  <c r="G88" i="2" s="1"/>
  <c r="F93" i="3"/>
  <c r="D88" i="2"/>
  <c r="C88" i="1"/>
  <c r="H4" i="2" l="1"/>
  <c r="H88" i="2" s="1"/>
</calcChain>
</file>

<file path=xl/sharedStrings.xml><?xml version="1.0" encoding="utf-8"?>
<sst xmlns="http://schemas.openxmlformats.org/spreadsheetml/2006/main" count="1575" uniqueCount="425">
  <si>
    <t>Nit IPS</t>
  </si>
  <si>
    <t>Numero de factura si tiene prefijo debe incluirlo</t>
  </si>
  <si>
    <t>Valor factura</t>
  </si>
  <si>
    <t>fecha de factura</t>
  </si>
  <si>
    <t>Estado</t>
  </si>
  <si>
    <t>Listado de facturas reclamadas</t>
  </si>
  <si>
    <t>FV - 76503 (Credito )</t>
  </si>
  <si>
    <t>FV - 76505 (Credito )</t>
  </si>
  <si>
    <t>FV - 76506 (Credito )</t>
  </si>
  <si>
    <t>FV - 76507 (Credito )</t>
  </si>
  <si>
    <t>FV - 76509 (Credito )</t>
  </si>
  <si>
    <t>FV - 76510 (Credito )</t>
  </si>
  <si>
    <t>FV - 76511 (Credito )</t>
  </si>
  <si>
    <t>FV - 76512 (Credito )</t>
  </si>
  <si>
    <t>FV - 76513 (Credito )</t>
  </si>
  <si>
    <t>FV - 76514 (Credito )</t>
  </si>
  <si>
    <t>FV - 76515 (Credito )</t>
  </si>
  <si>
    <t>FV - 76516 (Credito )</t>
  </si>
  <si>
    <t>FV - 76517 (Credito )</t>
  </si>
  <si>
    <t>FV - 76518 (Credito )</t>
  </si>
  <si>
    <t>FV - 76519 (Credito )</t>
  </si>
  <si>
    <t>FV - 76520 (Credito )</t>
  </si>
  <si>
    <t>FV - 76521 (Credito )</t>
  </si>
  <si>
    <t>FV - 76522 (Credito )</t>
  </si>
  <si>
    <t>FV - 76523 (Credito )</t>
  </si>
  <si>
    <t>FV - 76524 (Credito )</t>
  </si>
  <si>
    <t>FV - 76525 (Credito )</t>
  </si>
  <si>
    <t>FV - 76733 (Credito )</t>
  </si>
  <si>
    <t>FV - 76734 (Credito )</t>
  </si>
  <si>
    <t>FV - 76735 (Credito )</t>
  </si>
  <si>
    <t>FV - 76736 (Credito )</t>
  </si>
  <si>
    <t>FV - 76737 (Credito )</t>
  </si>
  <si>
    <t>FV - 76738 (Credito )</t>
  </si>
  <si>
    <t>FV - 76739 (Credito )</t>
  </si>
  <si>
    <t>FV - 76740 (Credito )</t>
  </si>
  <si>
    <t>FV - 76741 (Credito )</t>
  </si>
  <si>
    <t>FV - 76742 (Credito )</t>
  </si>
  <si>
    <t>FV - 76743 (Credito )</t>
  </si>
  <si>
    <t>FV - 76744 (Credito )</t>
  </si>
  <si>
    <t>FV - 76745 (Credito )</t>
  </si>
  <si>
    <t>FV - 76776 (Credito )</t>
  </si>
  <si>
    <t>FV - 76777 (Credito )</t>
  </si>
  <si>
    <t>FV - 76778 (Credito )</t>
  </si>
  <si>
    <t>FV - 76779 (Credito )</t>
  </si>
  <si>
    <t>FV - 76780 (Credito )</t>
  </si>
  <si>
    <t>FV - 76781 (Credito )</t>
  </si>
  <si>
    <t>FV - 76782 (Credito )</t>
  </si>
  <si>
    <t>FV - 76783 (Credito )</t>
  </si>
  <si>
    <t>FV - 76784 (Credito )</t>
  </si>
  <si>
    <t>FV - 76785 (Credito )</t>
  </si>
  <si>
    <t>FV - 76786 (Credito )</t>
  </si>
  <si>
    <t>FV - 76787 (Credito )</t>
  </si>
  <si>
    <t>FV - 76788 (Credito )</t>
  </si>
  <si>
    <t>FV - 76789 (Credito )</t>
  </si>
  <si>
    <t>FV - 76790 (Credito )</t>
  </si>
  <si>
    <t>FV - 76791 (Credito )</t>
  </si>
  <si>
    <t>FV - 76938 (Credito )</t>
  </si>
  <si>
    <t>FV - 76939 (Credito )</t>
  </si>
  <si>
    <t>FV - 76940 (Credito )</t>
  </si>
  <si>
    <t>FV - 76941 (Credito )</t>
  </si>
  <si>
    <t>FV - 76942 (Credito )</t>
  </si>
  <si>
    <t>FV - 76943 (Credito )</t>
  </si>
  <si>
    <t>FV - 77030 (Credito )</t>
  </si>
  <si>
    <t>FV - 77031 (Credito )</t>
  </si>
  <si>
    <t>FV - 77032 (Credito )</t>
  </si>
  <si>
    <t>Pendiente de Pago</t>
  </si>
  <si>
    <t>FV 76225 (Credito )</t>
  </si>
  <si>
    <t>FV 76226 (Credito )</t>
  </si>
  <si>
    <t>FV 76228 (Credito )</t>
  </si>
  <si>
    <t>FV 76229 (Credito )</t>
  </si>
  <si>
    <t>FV 76230 (Credito )</t>
  </si>
  <si>
    <t>FV 76231 (Credito )</t>
  </si>
  <si>
    <t>FV 76232 (Credito )</t>
  </si>
  <si>
    <t>FV 76233 (Credito )</t>
  </si>
  <si>
    <t>FV 76234 (Credito )</t>
  </si>
  <si>
    <t>FV 76447 (Credito )</t>
  </si>
  <si>
    <t>FV 76450 (Credito )</t>
  </si>
  <si>
    <t>FV 76451 (Credito )</t>
  </si>
  <si>
    <t>FV 76452 (Credito )</t>
  </si>
  <si>
    <t>FV 76453 (Credito )</t>
  </si>
  <si>
    <t>FV 76454 (Credito )</t>
  </si>
  <si>
    <t>FV 76455 (Credito )</t>
  </si>
  <si>
    <t>FV 76456 (Credito )</t>
  </si>
  <si>
    <t>FV 76457 (Credito )</t>
  </si>
  <si>
    <t>FV 76458 (Credito )</t>
  </si>
  <si>
    <t>FV 76459 (Credito )</t>
  </si>
  <si>
    <t>FV 76460 (Credito )</t>
  </si>
  <si>
    <t>FV 76461 (Credito )</t>
  </si>
  <si>
    <t>FV 76462 (Credito )</t>
  </si>
  <si>
    <t>FV 76463 (Credito )</t>
  </si>
  <si>
    <t>FV 76464 (Credito )</t>
  </si>
  <si>
    <t>Clave referencia 1</t>
  </si>
  <si>
    <t>Clave referencia 3</t>
  </si>
  <si>
    <t>Nº documento</t>
  </si>
  <si>
    <t>Cuenta</t>
  </si>
  <si>
    <t>Referencia</t>
  </si>
  <si>
    <t>Importe en moneda local</t>
  </si>
  <si>
    <t>Cuenta de mayor</t>
  </si>
  <si>
    <t>Asignación</t>
  </si>
  <si>
    <t>Texto</t>
  </si>
  <si>
    <t>Clase de documento</t>
  </si>
  <si>
    <t>Fecha de documento</t>
  </si>
  <si>
    <t>Fe.contabilización</t>
  </si>
  <si>
    <t>Base p. plazo pago</t>
  </si>
  <si>
    <t>Vencimiento neto</t>
  </si>
  <si>
    <t>Demora tras vencimiento neto</t>
  </si>
  <si>
    <t>Centro de beneficio</t>
  </si>
  <si>
    <t>Referencia a factura</t>
  </si>
  <si>
    <t>Doc.compensación</t>
  </si>
  <si>
    <t>EjerCompensación</t>
  </si>
  <si>
    <t>Fecha compensación</t>
  </si>
  <si>
    <t>Nombre del usuario</t>
  </si>
  <si>
    <t>Segmento</t>
  </si>
  <si>
    <t>Texto cab.documento</t>
  </si>
  <si>
    <t>Indicador Debe/Haber</t>
  </si>
  <si>
    <t>8240055880</t>
  </si>
  <si>
    <t>LABORATORIOS NANCY F</t>
  </si>
  <si>
    <t>1901610539</t>
  </si>
  <si>
    <t>3051</t>
  </si>
  <si>
    <t>2905100202</t>
  </si>
  <si>
    <t>6181444611</t>
  </si>
  <si>
    <t>VR SALDO POR COMPENSAR</t>
  </si>
  <si>
    <t>KR</t>
  </si>
  <si>
    <t>2000117021</t>
  </si>
  <si>
    <t>1900897537</t>
  </si>
  <si>
    <t>JVARGAS</t>
  </si>
  <si>
    <t>VR ABONO A FACTURA</t>
  </si>
  <si>
    <t>H</t>
  </si>
  <si>
    <t>1901586725</t>
  </si>
  <si>
    <t>10090940156</t>
  </si>
  <si>
    <t>20001003651 ARIANIS LORENA CATALAN BALLESTEROS</t>
  </si>
  <si>
    <t>COOSALUD</t>
  </si>
  <si>
    <t>20-lruiz Eurek</t>
  </si>
  <si>
    <t>1901550109</t>
  </si>
  <si>
    <t>10021426222</t>
  </si>
  <si>
    <t>20001310231 SARA MARLENE PEREZ DE BASTOS</t>
  </si>
  <si>
    <t>1901549330</t>
  </si>
  <si>
    <t>10021432035</t>
  </si>
  <si>
    <t>20400337763 MARIA REGINA CRUZ MERCADO</t>
  </si>
  <si>
    <t>2040017011</t>
  </si>
  <si>
    <t>1901549323</t>
  </si>
  <si>
    <t>20400320769 JOIBER ANDRES MEZA JAIME</t>
  </si>
  <si>
    <t>1901549320</t>
  </si>
  <si>
    <t>20400344872 JAINNER JHOSSUAA MEZA JAIME</t>
  </si>
  <si>
    <t>1901549303</t>
  </si>
  <si>
    <t>10021409597</t>
  </si>
  <si>
    <t>20400870411 DILIA MARIA LARA TOVAR</t>
  </si>
  <si>
    <t>1901549291</t>
  </si>
  <si>
    <t>20001320666 MAGOLA ESTHER HERNANDEZ BARRIOS</t>
  </si>
  <si>
    <t>1901549288</t>
  </si>
  <si>
    <t>20001121677 IVET SEMAIT ARMENTA NUÑEZ</t>
  </si>
  <si>
    <t>1901549280</t>
  </si>
  <si>
    <t>20001003843 OSCAR ALFONSO ORJUELA MEJIA</t>
  </si>
  <si>
    <t>1901549271</t>
  </si>
  <si>
    <t>20001362922 AMED CRISTIANO MARTINEZ PADILLA</t>
  </si>
  <si>
    <t>1901549267</t>
  </si>
  <si>
    <t>20001075468 MANSORIS  MENESES PEDROZO</t>
  </si>
  <si>
    <t>1901206887</t>
  </si>
  <si>
    <t>8161150354</t>
  </si>
  <si>
    <t>20001880347 CELINA CECILIA PALACIO ROCHA</t>
  </si>
  <si>
    <t>1901206885</t>
  </si>
  <si>
    <t>20001261809 ELVIA JUDITH MOJICA CASTILLA</t>
  </si>
  <si>
    <t>1901206883</t>
  </si>
  <si>
    <t>20001881573 DOMINGA MARIA ACUÑA VEGA</t>
  </si>
  <si>
    <t>1901206880</t>
  </si>
  <si>
    <t>1901206877</t>
  </si>
  <si>
    <t>20001323067 LUZ ALBA HERNANDEZ NARVAEZ</t>
  </si>
  <si>
    <t>1901206874</t>
  </si>
  <si>
    <t>20400168996 MELIDA  CASTRO</t>
  </si>
  <si>
    <t>1901206868</t>
  </si>
  <si>
    <t>20228356230 CARMEN ASTRID DURAN QUINTERO</t>
  </si>
  <si>
    <t>2022817011</t>
  </si>
  <si>
    <t>1901206865</t>
  </si>
  <si>
    <t>20001121851 NURIA ESTHER HERRERA CAMARGO</t>
  </si>
  <si>
    <t>1901206863</t>
  </si>
  <si>
    <t>20001868282 CARMEN ELISA HERNANDEZ DURAN</t>
  </si>
  <si>
    <t>1901206858</t>
  </si>
  <si>
    <t>20400353587 MARINA  PAREDEZ RINCON</t>
  </si>
  <si>
    <t>1901206850</t>
  </si>
  <si>
    <t>20001004753 WILSON MANUEL GUTIERREZ OÑATE</t>
  </si>
  <si>
    <t>1901206846</t>
  </si>
  <si>
    <t>20001126688 BLANCA CECILIA MENDOZA BERBEO</t>
  </si>
  <si>
    <t>1901206842</t>
  </si>
  <si>
    <t>20001314329 MARIA TERESA MOYA RODRIGUEZ</t>
  </si>
  <si>
    <t>1901206836</t>
  </si>
  <si>
    <t>20400883717 CINDY JOHANA SANCHEZ PALMERA</t>
  </si>
  <si>
    <t>1901206832</t>
  </si>
  <si>
    <t>20001073772 SOLIDA RUTH BRITO</t>
  </si>
  <si>
    <t>1901206827</t>
  </si>
  <si>
    <t>20001074345 LUZDARY  JIMENEZ CORZO</t>
  </si>
  <si>
    <t>1901062033</t>
  </si>
  <si>
    <t>7161028216</t>
  </si>
  <si>
    <t>20001261467 SANDRA MILENA LOGATO CAMPANELLA</t>
  </si>
  <si>
    <t>1901062031</t>
  </si>
  <si>
    <t>20001874610 LAUDITH ESTHER VILLAZON CARRILLO</t>
  </si>
  <si>
    <t>1901062028</t>
  </si>
  <si>
    <t>20400327182 LILIANA MERCEDES AGUILAR GOMEZ</t>
  </si>
  <si>
    <t>1901062027</t>
  </si>
  <si>
    <t>20400354514 LUZ ESTELA RAMIREZ LOZADA</t>
  </si>
  <si>
    <t>1901062026</t>
  </si>
  <si>
    <t>20001069268 KARINA DE JESUS GUTIERREZ CARDENAS</t>
  </si>
  <si>
    <t>1901062021</t>
  </si>
  <si>
    <t>2905100203</t>
  </si>
  <si>
    <t>13001046443 IRIS DEL CARMEN BARRIOS AGRESSOTH</t>
  </si>
  <si>
    <t>1300117011</t>
  </si>
  <si>
    <t>1901062019</t>
  </si>
  <si>
    <t>20001005814 ROCIO DEL CARMEN RODRIGUEZ FAJARDO</t>
  </si>
  <si>
    <t>1901062018</t>
  </si>
  <si>
    <t>20001002466 MILEIDIS MERCEDES POLO OCHOA</t>
  </si>
  <si>
    <t>1901062017</t>
  </si>
  <si>
    <t>20001338095 SANTA MERCEDES THERAN SALAS</t>
  </si>
  <si>
    <t>1901062014</t>
  </si>
  <si>
    <t>20001060154 JULIA  HERNANDEZ NARVAEZ</t>
  </si>
  <si>
    <t>1901062011</t>
  </si>
  <si>
    <t>20001261510 LISSETTE PAULIN LUBO JUSAYU</t>
  </si>
  <si>
    <t>1901062009</t>
  </si>
  <si>
    <t>20228869032 KEVIN SAMUEL DIAZ CASTILLEJO</t>
  </si>
  <si>
    <t>1901062007</t>
  </si>
  <si>
    <t>20228339144 DAIRO DAVID NAVARRO QUINTERO</t>
  </si>
  <si>
    <t>1901027003</t>
  </si>
  <si>
    <t>7160946808</t>
  </si>
  <si>
    <t>20001233225 LUIS ALFONSO LIMA SANJUANELO</t>
  </si>
  <si>
    <t>1900897568</t>
  </si>
  <si>
    <t>20001338411 MAYER SMITH USTARIZ PINTO</t>
  </si>
  <si>
    <t>1900897567</t>
  </si>
  <si>
    <t>20400859533 BERONIK YISSELL MORILLO DIAZ</t>
  </si>
  <si>
    <t>1900897564</t>
  </si>
  <si>
    <t>47692185742 SOLFANY  RANGEL CHICA</t>
  </si>
  <si>
    <t>1900897562</t>
  </si>
  <si>
    <t>20228195211 MARIYURIS  RODRIGUEZ PEREZ</t>
  </si>
  <si>
    <t>1900897560</t>
  </si>
  <si>
    <t>20400169045 YULEIDIS  CACERES BECERRA</t>
  </si>
  <si>
    <t>1900897557</t>
  </si>
  <si>
    <t>20001130256 MARCELINA BEATRIZ CHURIO RONDON</t>
  </si>
  <si>
    <t>1900897556</t>
  </si>
  <si>
    <t>20001314980 ANDRES CAMILO ARTEAGA CONTRERAS</t>
  </si>
  <si>
    <t>1900897554</t>
  </si>
  <si>
    <t>20400339625 GLENIS MARIA ORTEGA JIMENEZ</t>
  </si>
  <si>
    <t>1900897552</t>
  </si>
  <si>
    <t>20001184602 OSMAN ANDRES DE AGUAS GUERRERO</t>
  </si>
  <si>
    <t>1900897551</t>
  </si>
  <si>
    <t>20001317014 MILADIS ESTHER MALDONADO TORRES</t>
  </si>
  <si>
    <t>1900897549</t>
  </si>
  <si>
    <t>1900897547</t>
  </si>
  <si>
    <t>20228356994 ANA ILCE GARCIA NAVARRO</t>
  </si>
  <si>
    <t>1900897545</t>
  </si>
  <si>
    <t>20001875949 MARIA ELENA DE LA ROSA</t>
  </si>
  <si>
    <t>1900897543</t>
  </si>
  <si>
    <t>1900897541</t>
  </si>
  <si>
    <t>20228055785 MARIBEL  QUINTERO CLAVIJO</t>
  </si>
  <si>
    <t>1900897540</t>
  </si>
  <si>
    <t>20228860701 DAMIAN ESTIBEN VILLALOBOS LINARES</t>
  </si>
  <si>
    <t>1900897538</t>
  </si>
  <si>
    <t>20001871685 ELIDA  JIMENEZ DE RIOS</t>
  </si>
  <si>
    <t>1900897535</t>
  </si>
  <si>
    <t>20013157905 TATIANA PAOLA HERNANDEZ AGUDELO</t>
  </si>
  <si>
    <t>2001317011</t>
  </si>
  <si>
    <t>1900897533</t>
  </si>
  <si>
    <t>20001073771 JAIME DE JESUS PADILLA CUADROS</t>
  </si>
  <si>
    <t>1900897499</t>
  </si>
  <si>
    <t>20001262011 INGRIS  OROZCO LOPEZ</t>
  </si>
  <si>
    <t>1900712372</t>
  </si>
  <si>
    <t>5081651582</t>
  </si>
  <si>
    <t>20001072052 TANIA ESTHER TERAN ALCENDRA</t>
  </si>
  <si>
    <t>1900712367</t>
  </si>
  <si>
    <t>1900712364</t>
  </si>
  <si>
    <t>20001348723 JORGE ALCIDES GUERRA RAMIREZ</t>
  </si>
  <si>
    <t>1900712359</t>
  </si>
  <si>
    <t>20001078317 DINA LUZ NUÑEZ VASQUEZ</t>
  </si>
  <si>
    <t>1900712354</t>
  </si>
  <si>
    <t>20400353171 EDUIS  MEJIA AVENDAÑO</t>
  </si>
  <si>
    <t>1900712351</t>
  </si>
  <si>
    <t>20001129965 ALVARO ENRIQUE USTARIS DAZA</t>
  </si>
  <si>
    <t>1900712341</t>
  </si>
  <si>
    <t>20228135400 SUNILDA  MANGA IGLESIA</t>
  </si>
  <si>
    <t>1900712336</t>
  </si>
  <si>
    <t>20013348599 KATHERIN PAOLA OROZCO IBARRA</t>
  </si>
  <si>
    <t>1900712332</t>
  </si>
  <si>
    <t>20001348089 LISNERIS MARIA MENDOZA ESCOBAR</t>
  </si>
  <si>
    <t>1900712329</t>
  </si>
  <si>
    <t>20228294726 CASIMIRA DE JESUS ROBLES RANGEL</t>
  </si>
  <si>
    <t>1900712325</t>
  </si>
  <si>
    <t>20400872486 REINALDA  ARENGAS GUERRERO</t>
  </si>
  <si>
    <t>1900712322</t>
  </si>
  <si>
    <t>20001126604 DOLORES MARIA FUENTES GUERRA</t>
  </si>
  <si>
    <t>1900712318</t>
  </si>
  <si>
    <t>20400338264 DINERY  CHINCHILLA QUINTERO</t>
  </si>
  <si>
    <t>1900712314</t>
  </si>
  <si>
    <t>20400323189 YAREIDIS  QUINTERO TRILLO</t>
  </si>
  <si>
    <t>1900712312</t>
  </si>
  <si>
    <t>76001622877 ELIZABETH  VIVAS PALENCIA</t>
  </si>
  <si>
    <t>7600117011</t>
  </si>
  <si>
    <t>1900712308</t>
  </si>
  <si>
    <t>20001154770 ANA CECILIA GARCIA LOPEZ</t>
  </si>
  <si>
    <t>1900712305</t>
  </si>
  <si>
    <t>47545186763 MERLYS REGINA ACUÑA SIMANCA</t>
  </si>
  <si>
    <t>1900566513</t>
  </si>
  <si>
    <t>4131128644</t>
  </si>
  <si>
    <t>20228195111 DELVIS LUZ NAVARRO CASSIANI</t>
  </si>
  <si>
    <t>1900566508</t>
  </si>
  <si>
    <t>20001071421 MIRIAM  PEÑA NOVOA</t>
  </si>
  <si>
    <t>1900566506</t>
  </si>
  <si>
    <t>20001071218 EULALIA  MENESES QUINTERO</t>
  </si>
  <si>
    <t>1900566504</t>
  </si>
  <si>
    <t>20001065463 JENIFEER  SERNA TOVAR</t>
  </si>
  <si>
    <t>1900566500</t>
  </si>
  <si>
    <t>20400353820 ALIX MARINA CADENA CHIQUILLO</t>
  </si>
  <si>
    <t>1900566495</t>
  </si>
  <si>
    <t>20001069466 MARELY JULIA VIZCAINO SIERRA</t>
  </si>
  <si>
    <t>1900566492</t>
  </si>
  <si>
    <t>20001350391 MARLENI  HURTADO CHINCHILLA</t>
  </si>
  <si>
    <t>1900566489</t>
  </si>
  <si>
    <t>20001072217 CIRO ALFONSO LARIOS DITTA</t>
  </si>
  <si>
    <t>1900566487</t>
  </si>
  <si>
    <t>20013357835 YULEIDIS  OVALLE SUAREZ</t>
  </si>
  <si>
    <t>1900566483</t>
  </si>
  <si>
    <t>20001068725 JAQUELINE ESTHER ROMANI PACHECO</t>
  </si>
  <si>
    <t>1900566479</t>
  </si>
  <si>
    <t>08001048506 YENNY ESTHER OVIEDO OÑATE</t>
  </si>
  <si>
    <t>1900566475</t>
  </si>
  <si>
    <t>20013868498 LEONEL  SUAREZ ARGOTA</t>
  </si>
  <si>
    <t>CXP</t>
  </si>
  <si>
    <t xml:space="preserve"> 76225 (Credito )</t>
  </si>
  <si>
    <t xml:space="preserve"> 76226 (Credito )</t>
  </si>
  <si>
    <t xml:space="preserve"> 76228 (Credito )</t>
  </si>
  <si>
    <t xml:space="preserve"> 76229 (Credito )</t>
  </si>
  <si>
    <t xml:space="preserve"> 76230 (Credito )</t>
  </si>
  <si>
    <t xml:space="preserve"> 76231 (Credito )</t>
  </si>
  <si>
    <t xml:space="preserve"> 76232 (Credito )</t>
  </si>
  <si>
    <t xml:space="preserve"> 76233 (Credito )</t>
  </si>
  <si>
    <t xml:space="preserve"> 76234 (Credito )</t>
  </si>
  <si>
    <t xml:space="preserve"> 76447 (Credito )</t>
  </si>
  <si>
    <t xml:space="preserve"> 76450 (Credito )</t>
  </si>
  <si>
    <t xml:space="preserve"> 76451 (Credito )</t>
  </si>
  <si>
    <t xml:space="preserve"> 76452 (Credito )</t>
  </si>
  <si>
    <t xml:space="preserve"> 76453 (Credito )</t>
  </si>
  <si>
    <t xml:space="preserve"> 76454 (Credito )</t>
  </si>
  <si>
    <t xml:space="preserve"> 76455 (Credito )</t>
  </si>
  <si>
    <t xml:space="preserve"> 76456 (Credito )</t>
  </si>
  <si>
    <t xml:space="preserve"> 76457 (Credito )</t>
  </si>
  <si>
    <t xml:space="preserve"> 76458 (Credito )</t>
  </si>
  <si>
    <t xml:space="preserve"> 76459 (Credito )</t>
  </si>
  <si>
    <t xml:space="preserve"> 76460 (Credito )</t>
  </si>
  <si>
    <t xml:space="preserve"> 76461 (Credito )</t>
  </si>
  <si>
    <t xml:space="preserve"> 76462 (Credito )</t>
  </si>
  <si>
    <t xml:space="preserve"> 76463 (Credito )</t>
  </si>
  <si>
    <t xml:space="preserve"> 76464 (Credito )</t>
  </si>
  <si>
    <t xml:space="preserve"> - 76503 (Credito )</t>
  </si>
  <si>
    <t xml:space="preserve"> - 76505 (Credito )</t>
  </si>
  <si>
    <t xml:space="preserve"> - 76506 (Credito )</t>
  </si>
  <si>
    <t xml:space="preserve"> - 76507 (Credito )</t>
  </si>
  <si>
    <t xml:space="preserve"> - 76509 (Credito )</t>
  </si>
  <si>
    <t xml:space="preserve"> - 76510 (Credito )</t>
  </si>
  <si>
    <t xml:space="preserve"> - 76511 (Credito )</t>
  </si>
  <si>
    <t xml:space="preserve"> - 76512 (Credito )</t>
  </si>
  <si>
    <t xml:space="preserve"> - 76513 (Credito )</t>
  </si>
  <si>
    <t xml:space="preserve"> - 76514 (Credito )</t>
  </si>
  <si>
    <t xml:space="preserve"> - 76515 (Credito )</t>
  </si>
  <si>
    <t xml:space="preserve"> - 76516 (Credito )</t>
  </si>
  <si>
    <t xml:space="preserve"> - 76517 (Credito )</t>
  </si>
  <si>
    <t xml:space="preserve"> - 76518 (Credito )</t>
  </si>
  <si>
    <t xml:space="preserve"> - 76519 (Credito )</t>
  </si>
  <si>
    <t xml:space="preserve"> - 76520 (Credito )</t>
  </si>
  <si>
    <t xml:space="preserve"> - 76521 (Credito )</t>
  </si>
  <si>
    <t xml:space="preserve"> - 76522 (Credito )</t>
  </si>
  <si>
    <t xml:space="preserve"> - 76523 (Credito )</t>
  </si>
  <si>
    <t xml:space="preserve"> - 76524 (Credito )</t>
  </si>
  <si>
    <t xml:space="preserve"> - 76525 (Credito )</t>
  </si>
  <si>
    <t xml:space="preserve"> - 76733 (Credito )</t>
  </si>
  <si>
    <t xml:space="preserve"> - 76734 (Credito )</t>
  </si>
  <si>
    <t xml:space="preserve"> - 76735 (Credito )</t>
  </si>
  <si>
    <t xml:space="preserve"> - 76736 (Credito )</t>
  </si>
  <si>
    <t xml:space="preserve"> - 76737 (Credito )</t>
  </si>
  <si>
    <t xml:space="preserve"> - 76738 (Credito )</t>
  </si>
  <si>
    <t xml:space="preserve"> - 76739 (Credito )</t>
  </si>
  <si>
    <t xml:space="preserve"> - 76740 (Credito )</t>
  </si>
  <si>
    <t xml:space="preserve"> - 76741 (Credito )</t>
  </si>
  <si>
    <t xml:space="preserve"> - 76742 (Credito )</t>
  </si>
  <si>
    <t xml:space="preserve"> - 76743 (Credito )</t>
  </si>
  <si>
    <t xml:space="preserve"> - 76744 (Credito )</t>
  </si>
  <si>
    <t xml:space="preserve"> - 76745 (Credito )</t>
  </si>
  <si>
    <t xml:space="preserve"> - 76776 (Credito )</t>
  </si>
  <si>
    <t xml:space="preserve"> - 76777 (Credito )</t>
  </si>
  <si>
    <t xml:space="preserve"> - 76778 (Credito )</t>
  </si>
  <si>
    <t xml:space="preserve"> - 76779 (Credito )</t>
  </si>
  <si>
    <t xml:space="preserve"> - 76780 (Credito )</t>
  </si>
  <si>
    <t xml:space="preserve"> - 76781 (Credito )</t>
  </si>
  <si>
    <t xml:space="preserve"> - 76782 (Credito )</t>
  </si>
  <si>
    <t xml:space="preserve"> - 76783 (Credito )</t>
  </si>
  <si>
    <t xml:space="preserve"> - 76784 (Credito )</t>
  </si>
  <si>
    <t xml:space="preserve"> - 76785 (Credito )</t>
  </si>
  <si>
    <t xml:space="preserve"> - 76786 (Credito )</t>
  </si>
  <si>
    <t xml:space="preserve"> - 76787 (Credito )</t>
  </si>
  <si>
    <t xml:space="preserve"> - 76788 (Credito )</t>
  </si>
  <si>
    <t xml:space="preserve"> - 76789 (Credito )</t>
  </si>
  <si>
    <t xml:space="preserve"> - 76790 (Credito )</t>
  </si>
  <si>
    <t xml:space="preserve"> - 76791 (Credito )</t>
  </si>
  <si>
    <t xml:space="preserve"> - 76938 (Credito )</t>
  </si>
  <si>
    <t xml:space="preserve"> - 76939 (Credito )</t>
  </si>
  <si>
    <t xml:space="preserve"> - 76940 (Credito )</t>
  </si>
  <si>
    <t xml:space="preserve"> - 76941 (Credito )</t>
  </si>
  <si>
    <t xml:space="preserve"> - 76942 (Credito )</t>
  </si>
  <si>
    <t xml:space="preserve"> - 76943 (Credito )</t>
  </si>
  <si>
    <t xml:space="preserve"> - 77030 (Credito )</t>
  </si>
  <si>
    <t xml:space="preserve"> - 77031 (Credito )</t>
  </si>
  <si>
    <t xml:space="preserve"> - 77032 (Credito )</t>
  </si>
  <si>
    <t>DIFERENCIAS</t>
  </si>
  <si>
    <t>REVISAR (VALOR INICIAL DE LA FACTURA)</t>
  </si>
  <si>
    <t>OBSERVACIONES</t>
  </si>
  <si>
    <t>CUETAS POR PAGAR</t>
  </si>
  <si>
    <t>REVISAR DIFERENCIA</t>
  </si>
  <si>
    <t>N° DE FACTURA</t>
  </si>
  <si>
    <t>LABORATORIOS NANCY FLORES GARCIA SAS</t>
  </si>
  <si>
    <t>COOSALUD ESP SA NIT 900.226.715</t>
  </si>
  <si>
    <t>CORTE RADICACION 30 DE SEPTIEMBRE</t>
  </si>
  <si>
    <t>Cartera IPS</t>
  </si>
  <si>
    <t>Cartera EPS</t>
  </si>
  <si>
    <t>Diferencia</t>
  </si>
  <si>
    <t>Detalle de la Diferencia</t>
  </si>
  <si>
    <t>Glosa aceptada por la IPS</t>
  </si>
  <si>
    <t>Pagos aplicados</t>
  </si>
  <si>
    <t>Devolución</t>
  </si>
  <si>
    <t>Factura no radicada</t>
  </si>
  <si>
    <t>Diferencia en cartera</t>
  </si>
  <si>
    <t>Total 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</si>
</sst>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5" formatCode="&quot;$&quot;#,##0;[Red]\-&quot;$&quot;#,##0"/>
    <numFmt numFmtId="170" formatCode="dd/mm/yyyy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MS Sans Serif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MS Sans Serif"/>
    </font>
    <font>
      <b/>
      <u/>
      <sz val="8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0" xfId="0" applyAlignment="1"/>
    <xf numFmtId="0" fontId="4" fillId="0" borderId="1" xfId="0" applyFont="1" applyBorder="1"/>
    <xf numFmtId="4" fontId="5" fillId="0" borderId="0" xfId="0" applyNumberFormat="1" applyFont="1"/>
    <xf numFmtId="0" fontId="0" fillId="0" borderId="1" xfId="0" applyBorder="1"/>
    <xf numFmtId="4" fontId="6" fillId="0" borderId="1" xfId="2" applyNumberFormat="1" applyFont="1" applyBorder="1"/>
    <xf numFmtId="170" fontId="6" fillId="0" borderId="1" xfId="2" applyNumberFormat="1" applyFont="1" applyBorder="1" applyAlignment="1" applyProtection="1">
      <alignment vertical="center"/>
    </xf>
    <xf numFmtId="0" fontId="0" fillId="0" borderId="1" xfId="0" applyFill="1" applyBorder="1"/>
    <xf numFmtId="4" fontId="6" fillId="0" borderId="1" xfId="2" applyNumberFormat="1" applyFont="1" applyFill="1" applyBorder="1"/>
    <xf numFmtId="170" fontId="6" fillId="0" borderId="1" xfId="2" applyNumberFormat="1" applyFont="1" applyFill="1" applyBorder="1" applyAlignment="1" applyProtection="1">
      <alignment vertical="center"/>
    </xf>
    <xf numFmtId="0" fontId="0" fillId="2" borderId="1" xfId="0" applyFill="1" applyBorder="1"/>
    <xf numFmtId="0" fontId="2" fillId="0" borderId="0" xfId="0" applyFont="1"/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3" borderId="1" xfId="0" applyFill="1" applyBorder="1"/>
    <xf numFmtId="3" fontId="0" fillId="3" borderId="1" xfId="0" applyNumberFormat="1" applyFill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0" fontId="0" fillId="0" borderId="0" xfId="0" applyNumberFormat="1"/>
    <xf numFmtId="0" fontId="8" fillId="0" borderId="0" xfId="0" applyFont="1" applyAlignment="1"/>
    <xf numFmtId="0" fontId="8" fillId="0" borderId="0" xfId="0" applyFont="1"/>
    <xf numFmtId="0" fontId="7" fillId="0" borderId="1" xfId="0" applyFont="1" applyBorder="1"/>
    <xf numFmtId="0" fontId="7" fillId="5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8" fillId="0" borderId="1" xfId="0" applyFont="1" applyBorder="1"/>
    <xf numFmtId="4" fontId="9" fillId="0" borderId="1" xfId="2" applyNumberFormat="1" applyFont="1" applyBorder="1"/>
    <xf numFmtId="1" fontId="9" fillId="5" borderId="1" xfId="2" applyNumberFormat="1" applyFont="1" applyFill="1" applyBorder="1"/>
    <xf numFmtId="170" fontId="9" fillId="0" borderId="1" xfId="2" applyNumberFormat="1" applyFont="1" applyBorder="1" applyAlignment="1" applyProtection="1">
      <alignment vertical="center"/>
    </xf>
    <xf numFmtId="41" fontId="8" fillId="0" borderId="0" xfId="1" applyFont="1"/>
    <xf numFmtId="43" fontId="8" fillId="0" borderId="0" xfId="0" applyNumberFormat="1" applyFont="1"/>
    <xf numFmtId="0" fontId="8" fillId="0" borderId="1" xfId="0" applyFont="1" applyFill="1" applyBorder="1"/>
    <xf numFmtId="4" fontId="9" fillId="0" borderId="1" xfId="2" applyNumberFormat="1" applyFont="1" applyFill="1" applyBorder="1"/>
    <xf numFmtId="170" fontId="9" fillId="0" borderId="1" xfId="2" applyNumberFormat="1" applyFont="1" applyFill="1" applyBorder="1" applyAlignment="1" applyProtection="1">
      <alignment vertical="center"/>
    </xf>
    <xf numFmtId="4" fontId="10" fillId="0" borderId="0" xfId="0" applyNumberFormat="1" applyFont="1"/>
    <xf numFmtId="41" fontId="7" fillId="0" borderId="6" xfId="0" applyNumberFormat="1" applyFont="1" applyBorder="1"/>
    <xf numFmtId="41" fontId="7" fillId="0" borderId="7" xfId="0" applyNumberFormat="1" applyFont="1" applyBorder="1"/>
    <xf numFmtId="41" fontId="7" fillId="0" borderId="8" xfId="1" applyFont="1" applyBorder="1"/>
    <xf numFmtId="0" fontId="11" fillId="0" borderId="9" xfId="0" applyFont="1" applyBorder="1" applyAlignment="1">
      <alignment vertical="center"/>
    </xf>
    <xf numFmtId="165" fontId="11" fillId="0" borderId="10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165" fontId="12" fillId="0" borderId="10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4" fontId="9" fillId="6" borderId="1" xfId="2" applyNumberFormat="1" applyFont="1" applyFill="1" applyBorder="1"/>
    <xf numFmtId="170" fontId="9" fillId="6" borderId="1" xfId="2" applyNumberFormat="1" applyFont="1" applyFill="1" applyBorder="1" applyAlignment="1" applyProtection="1">
      <alignment vertical="center"/>
    </xf>
    <xf numFmtId="0" fontId="8" fillId="6" borderId="1" xfId="0" applyFont="1" applyFill="1" applyBorder="1"/>
    <xf numFmtId="41" fontId="8" fillId="6" borderId="0" xfId="1" applyFont="1" applyFill="1"/>
    <xf numFmtId="43" fontId="8" fillId="6" borderId="0" xfId="0" applyNumberFormat="1" applyFont="1" applyFill="1"/>
    <xf numFmtId="0" fontId="8" fillId="6" borderId="0" xfId="0" applyFont="1" applyFill="1"/>
    <xf numFmtId="3" fontId="13" fillId="0" borderId="10" xfId="0" applyNumberFormat="1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8"/>
  <sheetViews>
    <sheetView workbookViewId="0">
      <selection sqref="A1:IV65536"/>
    </sheetView>
  </sheetViews>
  <sheetFormatPr baseColWidth="10" defaultRowHeight="15" x14ac:dyDescent="0.25"/>
  <cols>
    <col min="2" max="2" width="30.85546875" customWidth="1"/>
    <col min="3" max="3" width="14.7109375" customWidth="1"/>
    <col min="5" max="5" width="17.85546875" bestFit="1" customWidth="1"/>
  </cols>
  <sheetData>
    <row r="2" spans="1:7" x14ac:dyDescent="0.25">
      <c r="A2" s="53" t="s">
        <v>5</v>
      </c>
      <c r="B2" s="53"/>
      <c r="C2" s="53"/>
      <c r="D2" s="53"/>
      <c r="E2" s="53"/>
      <c r="F2" s="1"/>
      <c r="G2" s="1"/>
    </row>
    <row r="3" spans="1:7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7" x14ac:dyDescent="0.25">
      <c r="A4" s="4">
        <v>824005588</v>
      </c>
      <c r="B4" s="5" t="s">
        <v>66</v>
      </c>
      <c r="C4" s="5">
        <v>160000</v>
      </c>
      <c r="D4" s="6">
        <v>43190</v>
      </c>
      <c r="E4" s="4" t="s">
        <v>65</v>
      </c>
    </row>
    <row r="5" spans="1:7" x14ac:dyDescent="0.25">
      <c r="A5" s="4">
        <v>824005588</v>
      </c>
      <c r="B5" s="5" t="s">
        <v>67</v>
      </c>
      <c r="C5" s="5">
        <v>160000</v>
      </c>
      <c r="D5" s="6">
        <v>43190</v>
      </c>
      <c r="E5" s="4" t="s">
        <v>65</v>
      </c>
    </row>
    <row r="6" spans="1:7" x14ac:dyDescent="0.25">
      <c r="A6" s="4">
        <v>824005588</v>
      </c>
      <c r="B6" s="5" t="s">
        <v>68</v>
      </c>
      <c r="C6" s="5">
        <v>160000</v>
      </c>
      <c r="D6" s="6">
        <v>43190</v>
      </c>
      <c r="E6" s="4" t="s">
        <v>65</v>
      </c>
    </row>
    <row r="7" spans="1:7" x14ac:dyDescent="0.25">
      <c r="A7" s="4">
        <v>824005588</v>
      </c>
      <c r="B7" s="5" t="s">
        <v>69</v>
      </c>
      <c r="C7" s="5">
        <v>160000</v>
      </c>
      <c r="D7" s="6">
        <v>43190</v>
      </c>
      <c r="E7" s="4" t="s">
        <v>65</v>
      </c>
    </row>
    <row r="8" spans="1:7" x14ac:dyDescent="0.25">
      <c r="A8" s="4">
        <v>824005588</v>
      </c>
      <c r="B8" s="5" t="s">
        <v>70</v>
      </c>
      <c r="C8" s="5">
        <v>160000</v>
      </c>
      <c r="D8" s="6">
        <v>43190</v>
      </c>
      <c r="E8" s="4" t="s">
        <v>65</v>
      </c>
    </row>
    <row r="9" spans="1:7" x14ac:dyDescent="0.25">
      <c r="A9" s="4">
        <v>824005588</v>
      </c>
      <c r="B9" s="5" t="s">
        <v>71</v>
      </c>
      <c r="C9" s="5">
        <v>160000</v>
      </c>
      <c r="D9" s="6">
        <v>43190</v>
      </c>
      <c r="E9" s="4" t="s">
        <v>65</v>
      </c>
    </row>
    <row r="10" spans="1:7" x14ac:dyDescent="0.25">
      <c r="A10" s="4">
        <v>824005588</v>
      </c>
      <c r="B10" s="5" t="s">
        <v>72</v>
      </c>
      <c r="C10" s="5">
        <v>160000</v>
      </c>
      <c r="D10" s="6">
        <v>43190</v>
      </c>
      <c r="E10" s="4" t="s">
        <v>65</v>
      </c>
    </row>
    <row r="11" spans="1:7" x14ac:dyDescent="0.25">
      <c r="A11" s="4">
        <v>824005588</v>
      </c>
      <c r="B11" s="5" t="s">
        <v>73</v>
      </c>
      <c r="C11" s="5">
        <v>160000</v>
      </c>
      <c r="D11" s="6">
        <v>43190</v>
      </c>
      <c r="E11" s="4" t="s">
        <v>65</v>
      </c>
    </row>
    <row r="12" spans="1:7" x14ac:dyDescent="0.25">
      <c r="A12" s="4">
        <v>824005588</v>
      </c>
      <c r="B12" s="5" t="s">
        <v>74</v>
      </c>
      <c r="C12" s="5">
        <v>160000</v>
      </c>
      <c r="D12" s="6">
        <v>43190</v>
      </c>
      <c r="E12" s="4" t="s">
        <v>65</v>
      </c>
    </row>
    <row r="13" spans="1:7" x14ac:dyDescent="0.25">
      <c r="A13" s="4">
        <v>824005588</v>
      </c>
      <c r="B13" s="5" t="s">
        <v>75</v>
      </c>
      <c r="C13" s="5">
        <v>160000</v>
      </c>
      <c r="D13" s="6">
        <v>43220</v>
      </c>
      <c r="E13" s="4" t="s">
        <v>65</v>
      </c>
    </row>
    <row r="14" spans="1:7" x14ac:dyDescent="0.25">
      <c r="A14" s="4">
        <v>824005588</v>
      </c>
      <c r="B14" s="5" t="s">
        <v>76</v>
      </c>
      <c r="C14" s="5">
        <v>320000</v>
      </c>
      <c r="D14" s="6">
        <v>43220</v>
      </c>
      <c r="E14" s="4" t="s">
        <v>65</v>
      </c>
    </row>
    <row r="15" spans="1:7" x14ac:dyDescent="0.25">
      <c r="A15" s="4">
        <v>824005588</v>
      </c>
      <c r="B15" s="5" t="s">
        <v>77</v>
      </c>
      <c r="C15" s="5">
        <v>160000</v>
      </c>
      <c r="D15" s="6">
        <v>43220</v>
      </c>
      <c r="E15" s="4" t="s">
        <v>65</v>
      </c>
    </row>
    <row r="16" spans="1:7" x14ac:dyDescent="0.25">
      <c r="A16" s="4">
        <v>824005588</v>
      </c>
      <c r="B16" s="5" t="s">
        <v>78</v>
      </c>
      <c r="C16" s="5">
        <v>26941</v>
      </c>
      <c r="D16" s="6">
        <v>43220</v>
      </c>
      <c r="E16" s="4" t="s">
        <v>65</v>
      </c>
    </row>
    <row r="17" spans="1:5" x14ac:dyDescent="0.25">
      <c r="A17" s="4">
        <v>824005588</v>
      </c>
      <c r="B17" s="5" t="s">
        <v>79</v>
      </c>
      <c r="C17" s="5">
        <v>1216000</v>
      </c>
      <c r="D17" s="6">
        <v>43220</v>
      </c>
      <c r="E17" s="4" t="s">
        <v>65</v>
      </c>
    </row>
    <row r="18" spans="1:5" x14ac:dyDescent="0.25">
      <c r="A18" s="4">
        <v>824005588</v>
      </c>
      <c r="B18" s="5" t="s">
        <v>80</v>
      </c>
      <c r="C18" s="5">
        <v>160000</v>
      </c>
      <c r="D18" s="6">
        <v>43220</v>
      </c>
      <c r="E18" s="4" t="s">
        <v>65</v>
      </c>
    </row>
    <row r="19" spans="1:5" x14ac:dyDescent="0.25">
      <c r="A19" s="4">
        <v>824005588</v>
      </c>
      <c r="B19" s="5" t="s">
        <v>81</v>
      </c>
      <c r="C19" s="5">
        <v>160000</v>
      </c>
      <c r="D19" s="6">
        <v>43220</v>
      </c>
      <c r="E19" s="4" t="s">
        <v>65</v>
      </c>
    </row>
    <row r="20" spans="1:5" x14ac:dyDescent="0.25">
      <c r="A20" s="4">
        <v>824005588</v>
      </c>
      <c r="B20" s="5" t="s">
        <v>82</v>
      </c>
      <c r="C20" s="5">
        <v>160000</v>
      </c>
      <c r="D20" s="6">
        <v>43220</v>
      </c>
      <c r="E20" s="4" t="s">
        <v>65</v>
      </c>
    </row>
    <row r="21" spans="1:5" x14ac:dyDescent="0.25">
      <c r="A21" s="4">
        <v>824005588</v>
      </c>
      <c r="B21" s="5" t="s">
        <v>83</v>
      </c>
      <c r="C21" s="5">
        <v>160000</v>
      </c>
      <c r="D21" s="6">
        <v>43220</v>
      </c>
      <c r="E21" s="4" t="s">
        <v>65</v>
      </c>
    </row>
    <row r="22" spans="1:5" x14ac:dyDescent="0.25">
      <c r="A22" s="4">
        <v>824005588</v>
      </c>
      <c r="B22" s="5" t="s">
        <v>84</v>
      </c>
      <c r="C22" s="5">
        <v>160000</v>
      </c>
      <c r="D22" s="6">
        <v>43220</v>
      </c>
      <c r="E22" s="4" t="s">
        <v>65</v>
      </c>
    </row>
    <row r="23" spans="1:5" x14ac:dyDescent="0.25">
      <c r="A23" s="4">
        <v>824005588</v>
      </c>
      <c r="B23" s="5" t="s">
        <v>85</v>
      </c>
      <c r="C23" s="5">
        <v>160000</v>
      </c>
      <c r="D23" s="6">
        <v>43220</v>
      </c>
      <c r="E23" s="4" t="s">
        <v>65</v>
      </c>
    </row>
    <row r="24" spans="1:5" x14ac:dyDescent="0.25">
      <c r="A24" s="4">
        <v>824005588</v>
      </c>
      <c r="B24" s="5" t="s">
        <v>86</v>
      </c>
      <c r="C24" s="5">
        <v>160000</v>
      </c>
      <c r="D24" s="6">
        <v>43220</v>
      </c>
      <c r="E24" s="4" t="s">
        <v>65</v>
      </c>
    </row>
    <row r="25" spans="1:5" x14ac:dyDescent="0.25">
      <c r="A25" s="4">
        <v>824005588</v>
      </c>
      <c r="B25" s="5" t="s">
        <v>87</v>
      </c>
      <c r="C25" s="5">
        <v>160000</v>
      </c>
      <c r="D25" s="6">
        <v>43220</v>
      </c>
      <c r="E25" s="4" t="s">
        <v>65</v>
      </c>
    </row>
    <row r="26" spans="1:5" x14ac:dyDescent="0.25">
      <c r="A26" s="4">
        <v>824005588</v>
      </c>
      <c r="B26" s="5" t="s">
        <v>88</v>
      </c>
      <c r="C26" s="5">
        <v>160000</v>
      </c>
      <c r="D26" s="6">
        <v>43220</v>
      </c>
      <c r="E26" s="4" t="s">
        <v>65</v>
      </c>
    </row>
    <row r="27" spans="1:5" x14ac:dyDescent="0.25">
      <c r="A27" s="4">
        <v>824005588</v>
      </c>
      <c r="B27" s="5" t="s">
        <v>89</v>
      </c>
      <c r="C27" s="5">
        <v>40000</v>
      </c>
      <c r="D27" s="6">
        <v>43220</v>
      </c>
      <c r="E27" s="4" t="s">
        <v>65</v>
      </c>
    </row>
    <row r="28" spans="1:5" x14ac:dyDescent="0.25">
      <c r="A28" s="4">
        <v>824005588</v>
      </c>
      <c r="B28" s="5" t="s">
        <v>90</v>
      </c>
      <c r="C28" s="5">
        <v>160000</v>
      </c>
      <c r="D28" s="6">
        <v>43220</v>
      </c>
      <c r="E28" s="4" t="s">
        <v>65</v>
      </c>
    </row>
    <row r="29" spans="1:5" x14ac:dyDescent="0.25">
      <c r="A29" s="4">
        <v>824005588</v>
      </c>
      <c r="B29" s="5" t="s">
        <v>6</v>
      </c>
      <c r="C29" s="5">
        <v>147000</v>
      </c>
      <c r="D29" s="6">
        <v>43251</v>
      </c>
      <c r="E29" s="4" t="s">
        <v>65</v>
      </c>
    </row>
    <row r="30" spans="1:5" x14ac:dyDescent="0.25">
      <c r="A30" s="4">
        <v>824005588</v>
      </c>
      <c r="B30" s="5" t="s">
        <v>7</v>
      </c>
      <c r="C30" s="5">
        <v>160000</v>
      </c>
      <c r="D30" s="6">
        <v>43251</v>
      </c>
      <c r="E30" s="4" t="s">
        <v>65</v>
      </c>
    </row>
    <row r="31" spans="1:5" x14ac:dyDescent="0.25">
      <c r="A31" s="4">
        <v>824005588</v>
      </c>
      <c r="B31" s="5" t="s">
        <v>8</v>
      </c>
      <c r="C31" s="5">
        <v>290000</v>
      </c>
      <c r="D31" s="6">
        <v>43251</v>
      </c>
      <c r="E31" s="4" t="s">
        <v>65</v>
      </c>
    </row>
    <row r="32" spans="1:5" x14ac:dyDescent="0.25">
      <c r="A32" s="4">
        <v>824005588</v>
      </c>
      <c r="B32" s="5" t="s">
        <v>9</v>
      </c>
      <c r="C32" s="5">
        <v>192080</v>
      </c>
      <c r="D32" s="6">
        <v>43251</v>
      </c>
      <c r="E32" s="4" t="s">
        <v>65</v>
      </c>
    </row>
    <row r="33" spans="1:5" x14ac:dyDescent="0.25">
      <c r="A33" s="4">
        <v>824005588</v>
      </c>
      <c r="B33" s="5" t="s">
        <v>10</v>
      </c>
      <c r="C33" s="5">
        <v>149691</v>
      </c>
      <c r="D33" s="6">
        <v>43251</v>
      </c>
      <c r="E33" s="4" t="s">
        <v>65</v>
      </c>
    </row>
    <row r="34" spans="1:5" x14ac:dyDescent="0.25">
      <c r="A34" s="4">
        <v>824005588</v>
      </c>
      <c r="B34" s="5" t="s">
        <v>11</v>
      </c>
      <c r="C34" s="5">
        <v>285021</v>
      </c>
      <c r="D34" s="6">
        <v>43251</v>
      </c>
      <c r="E34" s="4" t="s">
        <v>65</v>
      </c>
    </row>
    <row r="35" spans="1:5" x14ac:dyDescent="0.25">
      <c r="A35" s="4">
        <v>824005588</v>
      </c>
      <c r="B35" s="5" t="s">
        <v>12</v>
      </c>
      <c r="C35" s="5">
        <v>233000</v>
      </c>
      <c r="D35" s="6">
        <v>43251</v>
      </c>
      <c r="E35" s="4" t="s">
        <v>65</v>
      </c>
    </row>
    <row r="36" spans="1:5" x14ac:dyDescent="0.25">
      <c r="A36" s="4">
        <v>824005588</v>
      </c>
      <c r="B36" s="5" t="s">
        <v>13</v>
      </c>
      <c r="C36" s="5">
        <v>550000</v>
      </c>
      <c r="D36" s="6">
        <v>43251</v>
      </c>
      <c r="E36" s="4" t="s">
        <v>65</v>
      </c>
    </row>
    <row r="37" spans="1:5" x14ac:dyDescent="0.25">
      <c r="A37" s="4">
        <v>824005588</v>
      </c>
      <c r="B37" s="5" t="s">
        <v>14</v>
      </c>
      <c r="C37" s="5">
        <v>160000</v>
      </c>
      <c r="D37" s="6">
        <v>43251</v>
      </c>
      <c r="E37" s="4" t="s">
        <v>65</v>
      </c>
    </row>
    <row r="38" spans="1:5" x14ac:dyDescent="0.25">
      <c r="A38" s="4">
        <v>824005588</v>
      </c>
      <c r="B38" s="5" t="s">
        <v>15</v>
      </c>
      <c r="C38" s="5">
        <v>160000</v>
      </c>
      <c r="D38" s="6">
        <v>43251</v>
      </c>
      <c r="E38" s="4" t="s">
        <v>65</v>
      </c>
    </row>
    <row r="39" spans="1:5" x14ac:dyDescent="0.25">
      <c r="A39" s="4">
        <v>824005588</v>
      </c>
      <c r="B39" s="5" t="s">
        <v>16</v>
      </c>
      <c r="C39" s="5">
        <v>290000</v>
      </c>
      <c r="D39" s="6">
        <v>43251</v>
      </c>
      <c r="E39" s="4" t="s">
        <v>65</v>
      </c>
    </row>
    <row r="40" spans="1:5" x14ac:dyDescent="0.25">
      <c r="A40" s="4">
        <v>824005588</v>
      </c>
      <c r="B40" s="5" t="s">
        <v>17</v>
      </c>
      <c r="C40" s="5">
        <v>160000</v>
      </c>
      <c r="D40" s="6">
        <v>43251</v>
      </c>
      <c r="E40" s="4" t="s">
        <v>65</v>
      </c>
    </row>
    <row r="41" spans="1:5" x14ac:dyDescent="0.25">
      <c r="A41" s="4">
        <v>824005588</v>
      </c>
      <c r="B41" s="5" t="s">
        <v>18</v>
      </c>
      <c r="C41" s="5">
        <v>48996</v>
      </c>
      <c r="D41" s="6">
        <v>43251</v>
      </c>
      <c r="E41" s="4" t="s">
        <v>65</v>
      </c>
    </row>
    <row r="42" spans="1:5" x14ac:dyDescent="0.25">
      <c r="A42" s="4">
        <v>824005588</v>
      </c>
      <c r="B42" s="5" t="s">
        <v>19</v>
      </c>
      <c r="C42" s="5">
        <v>320000</v>
      </c>
      <c r="D42" s="6">
        <v>43251</v>
      </c>
      <c r="E42" s="4" t="s">
        <v>65</v>
      </c>
    </row>
    <row r="43" spans="1:5" x14ac:dyDescent="0.25">
      <c r="A43" s="4">
        <v>824005588</v>
      </c>
      <c r="B43" s="5" t="s">
        <v>20</v>
      </c>
      <c r="C43" s="5">
        <v>851000</v>
      </c>
      <c r="D43" s="6">
        <v>43251</v>
      </c>
      <c r="E43" s="4" t="s">
        <v>65</v>
      </c>
    </row>
    <row r="44" spans="1:5" x14ac:dyDescent="0.25">
      <c r="A44" s="4">
        <v>824005588</v>
      </c>
      <c r="B44" s="5" t="s">
        <v>21</v>
      </c>
      <c r="C44" s="5">
        <v>160000</v>
      </c>
      <c r="D44" s="6">
        <v>43251</v>
      </c>
      <c r="E44" s="4" t="s">
        <v>65</v>
      </c>
    </row>
    <row r="45" spans="1:5" x14ac:dyDescent="0.25">
      <c r="A45" s="4">
        <v>824005588</v>
      </c>
      <c r="B45" s="5" t="s">
        <v>22</v>
      </c>
      <c r="C45" s="5">
        <v>32401</v>
      </c>
      <c r="D45" s="6">
        <v>43251</v>
      </c>
      <c r="E45" s="4" t="s">
        <v>65</v>
      </c>
    </row>
    <row r="46" spans="1:5" x14ac:dyDescent="0.25">
      <c r="A46" s="4">
        <v>824005588</v>
      </c>
      <c r="B46" s="5" t="s">
        <v>23</v>
      </c>
      <c r="C46" s="5">
        <v>160000</v>
      </c>
      <c r="D46" s="6">
        <v>43251</v>
      </c>
      <c r="E46" s="4" t="s">
        <v>65</v>
      </c>
    </row>
    <row r="47" spans="1:5" x14ac:dyDescent="0.25">
      <c r="A47" s="4">
        <v>824005588</v>
      </c>
      <c r="B47" s="5" t="s">
        <v>24</v>
      </c>
      <c r="C47" s="5">
        <v>160000</v>
      </c>
      <c r="D47" s="6">
        <v>43251</v>
      </c>
      <c r="E47" s="4" t="s">
        <v>65</v>
      </c>
    </row>
    <row r="48" spans="1:5" x14ac:dyDescent="0.25">
      <c r="A48" s="4">
        <v>824005588</v>
      </c>
      <c r="B48" s="5" t="s">
        <v>25</v>
      </c>
      <c r="C48" s="5">
        <v>160000</v>
      </c>
      <c r="D48" s="6">
        <v>43251</v>
      </c>
      <c r="E48" s="4" t="s">
        <v>65</v>
      </c>
    </row>
    <row r="49" spans="1:5" x14ac:dyDescent="0.25">
      <c r="A49" s="4">
        <v>824005588</v>
      </c>
      <c r="B49" s="5" t="s">
        <v>26</v>
      </c>
      <c r="C49" s="5">
        <v>160000</v>
      </c>
      <c r="D49" s="6">
        <v>43251</v>
      </c>
      <c r="E49" s="4" t="s">
        <v>65</v>
      </c>
    </row>
    <row r="50" spans="1:5" x14ac:dyDescent="0.25">
      <c r="A50" s="4">
        <v>824005588</v>
      </c>
      <c r="B50" s="5" t="s">
        <v>27</v>
      </c>
      <c r="C50" s="5">
        <v>450000</v>
      </c>
      <c r="D50" s="6">
        <v>43281</v>
      </c>
      <c r="E50" s="4" t="s">
        <v>65</v>
      </c>
    </row>
    <row r="51" spans="1:5" x14ac:dyDescent="0.25">
      <c r="A51" s="4">
        <v>824005588</v>
      </c>
      <c r="B51" s="5" t="s">
        <v>28</v>
      </c>
      <c r="C51" s="5">
        <v>550000</v>
      </c>
      <c r="D51" s="6">
        <v>43281</v>
      </c>
      <c r="E51" s="4" t="s">
        <v>65</v>
      </c>
    </row>
    <row r="52" spans="1:5" x14ac:dyDescent="0.25">
      <c r="A52" s="4">
        <v>824005588</v>
      </c>
      <c r="B52" s="5" t="s">
        <v>29</v>
      </c>
      <c r="C52" s="5">
        <v>450000</v>
      </c>
      <c r="D52" s="6">
        <v>43281</v>
      </c>
      <c r="E52" s="4" t="s">
        <v>65</v>
      </c>
    </row>
    <row r="53" spans="1:5" x14ac:dyDescent="0.25">
      <c r="A53" s="4">
        <v>824005588</v>
      </c>
      <c r="B53" s="5" t="s">
        <v>30</v>
      </c>
      <c r="C53" s="5">
        <v>160000</v>
      </c>
      <c r="D53" s="6">
        <v>43281</v>
      </c>
      <c r="E53" s="4" t="s">
        <v>65</v>
      </c>
    </row>
    <row r="54" spans="1:5" x14ac:dyDescent="0.25">
      <c r="A54" s="4">
        <v>824005588</v>
      </c>
      <c r="B54" s="5" t="s">
        <v>31</v>
      </c>
      <c r="C54" s="5">
        <v>48996</v>
      </c>
      <c r="D54" s="6">
        <v>43281</v>
      </c>
      <c r="E54" s="4" t="s">
        <v>65</v>
      </c>
    </row>
    <row r="55" spans="1:5" x14ac:dyDescent="0.25">
      <c r="A55" s="4">
        <v>824005588</v>
      </c>
      <c r="B55" s="5" t="s">
        <v>32</v>
      </c>
      <c r="C55" s="5">
        <v>160000</v>
      </c>
      <c r="D55" s="6">
        <v>43281</v>
      </c>
      <c r="E55" s="4" t="s">
        <v>65</v>
      </c>
    </row>
    <row r="56" spans="1:5" x14ac:dyDescent="0.25">
      <c r="A56" s="4">
        <v>824005588</v>
      </c>
      <c r="B56" s="5" t="s">
        <v>33</v>
      </c>
      <c r="C56" s="5">
        <v>160000</v>
      </c>
      <c r="D56" s="6">
        <v>43281</v>
      </c>
      <c r="E56" s="4" t="s">
        <v>65</v>
      </c>
    </row>
    <row r="57" spans="1:5" x14ac:dyDescent="0.25">
      <c r="A57" s="4">
        <v>824005588</v>
      </c>
      <c r="B57" s="5" t="s">
        <v>34</v>
      </c>
      <c r="C57" s="5">
        <v>160000</v>
      </c>
      <c r="D57" s="6">
        <v>43281</v>
      </c>
      <c r="E57" s="4" t="s">
        <v>65</v>
      </c>
    </row>
    <row r="58" spans="1:5" x14ac:dyDescent="0.25">
      <c r="A58" s="4">
        <v>824005588</v>
      </c>
      <c r="B58" s="5" t="s">
        <v>35</v>
      </c>
      <c r="C58" s="5">
        <v>160000</v>
      </c>
      <c r="D58" s="6">
        <v>43281</v>
      </c>
      <c r="E58" s="4" t="s">
        <v>65</v>
      </c>
    </row>
    <row r="59" spans="1:5" x14ac:dyDescent="0.25">
      <c r="A59" s="4">
        <v>824005588</v>
      </c>
      <c r="B59" s="5" t="s">
        <v>36</v>
      </c>
      <c r="C59" s="5">
        <v>160000</v>
      </c>
      <c r="D59" s="6">
        <v>43281</v>
      </c>
      <c r="E59" s="4" t="s">
        <v>65</v>
      </c>
    </row>
    <row r="60" spans="1:5" x14ac:dyDescent="0.25">
      <c r="A60" s="4">
        <v>824005588</v>
      </c>
      <c r="B60" s="5" t="s">
        <v>37</v>
      </c>
      <c r="C60" s="5">
        <v>160000</v>
      </c>
      <c r="D60" s="6">
        <v>43281</v>
      </c>
      <c r="E60" s="4" t="s">
        <v>65</v>
      </c>
    </row>
    <row r="61" spans="1:5" x14ac:dyDescent="0.25">
      <c r="A61" s="4">
        <v>824005588</v>
      </c>
      <c r="B61" s="5" t="s">
        <v>38</v>
      </c>
      <c r="C61" s="5">
        <v>160000</v>
      </c>
      <c r="D61" s="6">
        <v>43281</v>
      </c>
      <c r="E61" s="4" t="s">
        <v>65</v>
      </c>
    </row>
    <row r="62" spans="1:5" x14ac:dyDescent="0.25">
      <c r="A62" s="4">
        <v>824005588</v>
      </c>
      <c r="B62" s="5" t="s">
        <v>39</v>
      </c>
      <c r="C62" s="5">
        <v>160000</v>
      </c>
      <c r="D62" s="6">
        <v>43281</v>
      </c>
      <c r="E62" s="4" t="s">
        <v>65</v>
      </c>
    </row>
    <row r="63" spans="1:5" x14ac:dyDescent="0.25">
      <c r="A63" s="4">
        <v>824005588</v>
      </c>
      <c r="B63" s="5" t="s">
        <v>40</v>
      </c>
      <c r="C63" s="5">
        <v>48996</v>
      </c>
      <c r="D63" s="6">
        <v>43312</v>
      </c>
      <c r="E63" s="4" t="s">
        <v>65</v>
      </c>
    </row>
    <row r="64" spans="1:5" x14ac:dyDescent="0.25">
      <c r="A64" s="4">
        <v>824005588</v>
      </c>
      <c r="B64" s="5" t="s">
        <v>41</v>
      </c>
      <c r="C64" s="5">
        <v>160000</v>
      </c>
      <c r="D64" s="6">
        <v>43312</v>
      </c>
      <c r="E64" s="4" t="s">
        <v>65</v>
      </c>
    </row>
    <row r="65" spans="1:5" x14ac:dyDescent="0.25">
      <c r="A65" s="4">
        <v>824005588</v>
      </c>
      <c r="B65" s="5" t="s">
        <v>42</v>
      </c>
      <c r="C65" s="5">
        <v>160000</v>
      </c>
      <c r="D65" s="6">
        <v>43312</v>
      </c>
      <c r="E65" s="4" t="s">
        <v>65</v>
      </c>
    </row>
    <row r="66" spans="1:5" x14ac:dyDescent="0.25">
      <c r="A66" s="4">
        <v>824005588</v>
      </c>
      <c r="B66" s="5" t="s">
        <v>43</v>
      </c>
      <c r="C66" s="5">
        <v>160000</v>
      </c>
      <c r="D66" s="6">
        <v>43312</v>
      </c>
      <c r="E66" s="4" t="s">
        <v>65</v>
      </c>
    </row>
    <row r="67" spans="1:5" x14ac:dyDescent="0.25">
      <c r="A67" s="4">
        <v>824005588</v>
      </c>
      <c r="B67" s="5" t="s">
        <v>44</v>
      </c>
      <c r="C67" s="5">
        <v>48996</v>
      </c>
      <c r="D67" s="6">
        <v>43312</v>
      </c>
      <c r="E67" s="4" t="s">
        <v>65</v>
      </c>
    </row>
    <row r="68" spans="1:5" x14ac:dyDescent="0.25">
      <c r="A68" s="4">
        <v>824005588</v>
      </c>
      <c r="B68" s="5" t="s">
        <v>45</v>
      </c>
      <c r="C68" s="5">
        <v>320000</v>
      </c>
      <c r="D68" s="6">
        <v>43312</v>
      </c>
      <c r="E68" s="4" t="s">
        <v>65</v>
      </c>
    </row>
    <row r="69" spans="1:5" x14ac:dyDescent="0.25">
      <c r="A69" s="4">
        <v>824005588</v>
      </c>
      <c r="B69" s="5" t="s">
        <v>46</v>
      </c>
      <c r="C69" s="5">
        <v>160000</v>
      </c>
      <c r="D69" s="6">
        <v>43312</v>
      </c>
      <c r="E69" s="4" t="s">
        <v>65</v>
      </c>
    </row>
    <row r="70" spans="1:5" x14ac:dyDescent="0.25">
      <c r="A70" s="7">
        <v>824005588</v>
      </c>
      <c r="B70" s="8" t="s">
        <v>47</v>
      </c>
      <c r="C70" s="8">
        <v>160000</v>
      </c>
      <c r="D70" s="9">
        <v>43312</v>
      </c>
      <c r="E70" s="7" t="s">
        <v>65</v>
      </c>
    </row>
    <row r="71" spans="1:5" x14ac:dyDescent="0.25">
      <c r="A71" s="7">
        <v>824005588</v>
      </c>
      <c r="B71" s="8" t="s">
        <v>48</v>
      </c>
      <c r="C71" s="8">
        <v>160000</v>
      </c>
      <c r="D71" s="9">
        <v>43312</v>
      </c>
      <c r="E71" s="7" t="s">
        <v>65</v>
      </c>
    </row>
    <row r="72" spans="1:5" x14ac:dyDescent="0.25">
      <c r="A72" s="7">
        <v>824005588</v>
      </c>
      <c r="B72" s="8" t="s">
        <v>49</v>
      </c>
      <c r="C72" s="8">
        <v>160000</v>
      </c>
      <c r="D72" s="9">
        <v>43312</v>
      </c>
      <c r="E72" s="7" t="s">
        <v>65</v>
      </c>
    </row>
    <row r="73" spans="1:5" x14ac:dyDescent="0.25">
      <c r="A73" s="7">
        <v>824005588</v>
      </c>
      <c r="B73" s="8" t="s">
        <v>50</v>
      </c>
      <c r="C73" s="8">
        <v>160000</v>
      </c>
      <c r="D73" s="9">
        <v>43312</v>
      </c>
      <c r="E73" s="7" t="s">
        <v>65</v>
      </c>
    </row>
    <row r="74" spans="1:5" x14ac:dyDescent="0.25">
      <c r="A74" s="7">
        <v>824005588</v>
      </c>
      <c r="B74" s="8" t="s">
        <v>51</v>
      </c>
      <c r="C74" s="8">
        <v>160000</v>
      </c>
      <c r="D74" s="9">
        <v>43312</v>
      </c>
      <c r="E74" s="7" t="s">
        <v>65</v>
      </c>
    </row>
    <row r="75" spans="1:5" x14ac:dyDescent="0.25">
      <c r="A75" s="7">
        <v>824005588</v>
      </c>
      <c r="B75" s="8" t="s">
        <v>52</v>
      </c>
      <c r="C75" s="8">
        <v>192080</v>
      </c>
      <c r="D75" s="9">
        <v>43312</v>
      </c>
      <c r="E75" s="7" t="s">
        <v>65</v>
      </c>
    </row>
    <row r="76" spans="1:5" x14ac:dyDescent="0.25">
      <c r="A76" s="7">
        <v>824005588</v>
      </c>
      <c r="B76" s="8" t="s">
        <v>53</v>
      </c>
      <c r="C76" s="8">
        <v>160000</v>
      </c>
      <c r="D76" s="9">
        <v>43312</v>
      </c>
      <c r="E76" s="7" t="s">
        <v>65</v>
      </c>
    </row>
    <row r="77" spans="1:5" x14ac:dyDescent="0.25">
      <c r="A77" s="7">
        <v>824005588</v>
      </c>
      <c r="B77" s="8" t="s">
        <v>54</v>
      </c>
      <c r="C77" s="8">
        <v>160000</v>
      </c>
      <c r="D77" s="9">
        <v>43312</v>
      </c>
      <c r="E77" s="7" t="s">
        <v>65</v>
      </c>
    </row>
    <row r="78" spans="1:5" x14ac:dyDescent="0.25">
      <c r="A78" s="7">
        <v>824005588</v>
      </c>
      <c r="B78" s="8" t="s">
        <v>55</v>
      </c>
      <c r="C78" s="8">
        <v>160000</v>
      </c>
      <c r="D78" s="9">
        <v>43312</v>
      </c>
      <c r="E78" s="7" t="s">
        <v>65</v>
      </c>
    </row>
    <row r="79" spans="1:5" x14ac:dyDescent="0.25">
      <c r="A79" s="7">
        <v>824005588</v>
      </c>
      <c r="B79" s="8" t="s">
        <v>56</v>
      </c>
      <c r="C79" s="8">
        <v>160000</v>
      </c>
      <c r="D79" s="9">
        <v>43343</v>
      </c>
      <c r="E79" s="7" t="s">
        <v>65</v>
      </c>
    </row>
    <row r="80" spans="1:5" x14ac:dyDescent="0.25">
      <c r="A80" s="4">
        <v>824005588</v>
      </c>
      <c r="B80" s="5" t="s">
        <v>57</v>
      </c>
      <c r="C80" s="5">
        <v>550000</v>
      </c>
      <c r="D80" s="6">
        <v>43343</v>
      </c>
      <c r="E80" s="4" t="s">
        <v>65</v>
      </c>
    </row>
    <row r="81" spans="1:5" x14ac:dyDescent="0.25">
      <c r="A81" s="4">
        <v>824005588</v>
      </c>
      <c r="B81" s="5" t="s">
        <v>58</v>
      </c>
      <c r="C81" s="5">
        <v>450000</v>
      </c>
      <c r="D81" s="6">
        <v>43343</v>
      </c>
      <c r="E81" s="4" t="s">
        <v>65</v>
      </c>
    </row>
    <row r="82" spans="1:5" x14ac:dyDescent="0.25">
      <c r="A82" s="4">
        <v>824005588</v>
      </c>
      <c r="B82" s="5" t="s">
        <v>59</v>
      </c>
      <c r="C82" s="5">
        <v>160000</v>
      </c>
      <c r="D82" s="6">
        <v>43343</v>
      </c>
      <c r="E82" s="4" t="s">
        <v>65</v>
      </c>
    </row>
    <row r="83" spans="1:5" x14ac:dyDescent="0.25">
      <c r="A83" s="4">
        <v>824005588</v>
      </c>
      <c r="B83" s="5" t="s">
        <v>60</v>
      </c>
      <c r="C83" s="5">
        <v>160000</v>
      </c>
      <c r="D83" s="6">
        <v>43343</v>
      </c>
      <c r="E83" s="4" t="s">
        <v>65</v>
      </c>
    </row>
    <row r="84" spans="1:5" x14ac:dyDescent="0.25">
      <c r="A84" s="4">
        <v>824005588</v>
      </c>
      <c r="B84" s="5" t="s">
        <v>61</v>
      </c>
      <c r="C84" s="5">
        <v>160000</v>
      </c>
      <c r="D84" s="6">
        <v>43343</v>
      </c>
      <c r="E84" s="4" t="s">
        <v>65</v>
      </c>
    </row>
    <row r="85" spans="1:5" x14ac:dyDescent="0.25">
      <c r="A85" s="4">
        <v>824005588</v>
      </c>
      <c r="B85" s="5" t="s">
        <v>62</v>
      </c>
      <c r="C85" s="5">
        <v>450000</v>
      </c>
      <c r="D85" s="6">
        <v>43373</v>
      </c>
      <c r="E85" s="4" t="s">
        <v>65</v>
      </c>
    </row>
    <row r="86" spans="1:5" x14ac:dyDescent="0.25">
      <c r="A86" s="4">
        <v>824005588</v>
      </c>
      <c r="B86" s="5" t="s">
        <v>63</v>
      </c>
      <c r="C86" s="5">
        <v>450000</v>
      </c>
      <c r="D86" s="6">
        <v>43373</v>
      </c>
      <c r="E86" s="4" t="s">
        <v>65</v>
      </c>
    </row>
    <row r="87" spans="1:5" x14ac:dyDescent="0.25">
      <c r="A87" s="4">
        <v>824005588</v>
      </c>
      <c r="B87" s="5" t="s">
        <v>64</v>
      </c>
      <c r="C87" s="5">
        <v>160000</v>
      </c>
      <c r="D87" s="6">
        <v>43373</v>
      </c>
      <c r="E87" s="4" t="s">
        <v>65</v>
      </c>
    </row>
    <row r="88" spans="1:5" x14ac:dyDescent="0.25">
      <c r="C88" s="3">
        <f>SUM(C4:C87)</f>
        <v>17961198</v>
      </c>
    </row>
  </sheetData>
  <autoFilter ref="A3:E3">
    <sortState xmlns:xlrd2="http://schemas.microsoft.com/office/spreadsheetml/2017/richdata2" ref="A4:E88">
      <sortCondition ref="D3"/>
    </sortState>
  </autoFilter>
  <mergeCells count="1">
    <mergeCell ref="A2:E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105"/>
  <sheetViews>
    <sheetView tabSelected="1" topLeftCell="A66" workbookViewId="0">
      <selection activeCell="G79" sqref="G79"/>
    </sheetView>
  </sheetViews>
  <sheetFormatPr baseColWidth="10" defaultRowHeight="11.25" x14ac:dyDescent="0.2"/>
  <cols>
    <col min="1" max="1" width="11.42578125" style="19"/>
    <col min="2" max="2" width="30.85546875" style="19" customWidth="1"/>
    <col min="3" max="3" width="12.85546875" style="19" customWidth="1"/>
    <col min="4" max="4" width="14.7109375" style="19" customWidth="1"/>
    <col min="5" max="5" width="11.42578125" style="19"/>
    <col min="6" max="6" width="17.85546875" style="19" bestFit="1" customWidth="1"/>
    <col min="7" max="7" width="15.85546875" style="19" bestFit="1" customWidth="1"/>
    <col min="8" max="8" width="11.85546875" style="19" customWidth="1"/>
    <col min="9" max="9" width="27.42578125" style="19" customWidth="1"/>
    <col min="10" max="10" width="13.85546875" style="19" customWidth="1"/>
    <col min="11" max="16384" width="11.42578125" style="19"/>
  </cols>
  <sheetData>
    <row r="2" spans="1:9" ht="12" thickBot="1" x14ac:dyDescent="0.25">
      <c r="A2" s="56" t="s">
        <v>5</v>
      </c>
      <c r="B2" s="56"/>
      <c r="C2" s="56"/>
      <c r="D2" s="56"/>
      <c r="E2" s="56"/>
      <c r="F2" s="56"/>
      <c r="G2" s="18"/>
    </row>
    <row r="3" spans="1:9" ht="12" thickBot="1" x14ac:dyDescent="0.25">
      <c r="A3" s="20" t="s">
        <v>0</v>
      </c>
      <c r="B3" s="20" t="s">
        <v>1</v>
      </c>
      <c r="C3" s="21" t="s">
        <v>411</v>
      </c>
      <c r="D3" s="20" t="s">
        <v>2</v>
      </c>
      <c r="E3" s="20" t="s">
        <v>3</v>
      </c>
      <c r="F3" s="22" t="s">
        <v>4</v>
      </c>
      <c r="G3" s="23" t="s">
        <v>321</v>
      </c>
      <c r="H3" s="24" t="s">
        <v>406</v>
      </c>
      <c r="I3" s="25" t="s">
        <v>408</v>
      </c>
    </row>
    <row r="4" spans="1:9" x14ac:dyDescent="0.2">
      <c r="A4" s="26">
        <v>824005588</v>
      </c>
      <c r="B4" s="27" t="s">
        <v>322</v>
      </c>
      <c r="C4" s="28">
        <v>76225</v>
      </c>
      <c r="D4" s="27">
        <v>160000</v>
      </c>
      <c r="E4" s="29">
        <v>43190</v>
      </c>
      <c r="F4" s="26" t="s">
        <v>65</v>
      </c>
      <c r="G4" s="30">
        <f>VLOOKUP(C4,'CXP 900'!$E$2:$F$92,2,0)</f>
        <v>-160000</v>
      </c>
      <c r="H4" s="31">
        <f>D4+G4</f>
        <v>0</v>
      </c>
    </row>
    <row r="5" spans="1:9" x14ac:dyDescent="0.2">
      <c r="A5" s="26">
        <v>824005588</v>
      </c>
      <c r="B5" s="27" t="s">
        <v>323</v>
      </c>
      <c r="C5" s="28">
        <v>76226</v>
      </c>
      <c r="D5" s="27">
        <v>160000</v>
      </c>
      <c r="E5" s="29">
        <v>43190</v>
      </c>
      <c r="F5" s="26" t="s">
        <v>65</v>
      </c>
      <c r="G5" s="30">
        <f>VLOOKUP(C5,'CXP 900'!$E$2:$F$92,2,0)</f>
        <v>-160000</v>
      </c>
      <c r="H5" s="31">
        <f t="shared" ref="H5:H68" si="0">D5+G5</f>
        <v>0</v>
      </c>
    </row>
    <row r="6" spans="1:9" x14ac:dyDescent="0.2">
      <c r="A6" s="26">
        <v>824005588</v>
      </c>
      <c r="B6" s="27" t="s">
        <v>324</v>
      </c>
      <c r="C6" s="28">
        <v>76228</v>
      </c>
      <c r="D6" s="27">
        <v>160000</v>
      </c>
      <c r="E6" s="29">
        <v>43190</v>
      </c>
      <c r="F6" s="26" t="s">
        <v>65</v>
      </c>
      <c r="G6" s="30">
        <f>VLOOKUP(C6,'CXP 900'!$E$2:$F$92,2,0)</f>
        <v>-160000</v>
      </c>
      <c r="H6" s="31">
        <f t="shared" si="0"/>
        <v>0</v>
      </c>
    </row>
    <row r="7" spans="1:9" x14ac:dyDescent="0.2">
      <c r="A7" s="26">
        <v>824005588</v>
      </c>
      <c r="B7" s="27" t="s">
        <v>325</v>
      </c>
      <c r="C7" s="28">
        <v>76229</v>
      </c>
      <c r="D7" s="27">
        <v>160000</v>
      </c>
      <c r="E7" s="29">
        <v>43190</v>
      </c>
      <c r="F7" s="26" t="s">
        <v>65</v>
      </c>
      <c r="G7" s="30">
        <f>VLOOKUP(C7,'CXP 900'!$E$2:$F$92,2,0)</f>
        <v>-160000</v>
      </c>
      <c r="H7" s="31">
        <f t="shared" si="0"/>
        <v>0</v>
      </c>
    </row>
    <row r="8" spans="1:9" x14ac:dyDescent="0.2">
      <c r="A8" s="26">
        <v>824005588</v>
      </c>
      <c r="B8" s="27" t="s">
        <v>326</v>
      </c>
      <c r="C8" s="28">
        <v>76230</v>
      </c>
      <c r="D8" s="27">
        <v>160000</v>
      </c>
      <c r="E8" s="29">
        <v>43190</v>
      </c>
      <c r="F8" s="26" t="s">
        <v>65</v>
      </c>
      <c r="G8" s="30">
        <f>VLOOKUP(C8,'CXP 900'!$E$2:$F$92,2,0)</f>
        <v>-160000</v>
      </c>
      <c r="H8" s="31">
        <f t="shared" si="0"/>
        <v>0</v>
      </c>
    </row>
    <row r="9" spans="1:9" x14ac:dyDescent="0.2">
      <c r="A9" s="26">
        <v>824005588</v>
      </c>
      <c r="B9" s="27" t="s">
        <v>327</v>
      </c>
      <c r="C9" s="28">
        <v>76231</v>
      </c>
      <c r="D9" s="27">
        <v>160000</v>
      </c>
      <c r="E9" s="29">
        <v>43190</v>
      </c>
      <c r="F9" s="26" t="s">
        <v>65</v>
      </c>
      <c r="G9" s="30">
        <f>VLOOKUP(C9,'CXP 900'!$E$2:$F$92,2,0)</f>
        <v>-160000</v>
      </c>
      <c r="H9" s="31">
        <f t="shared" si="0"/>
        <v>0</v>
      </c>
    </row>
    <row r="10" spans="1:9" x14ac:dyDescent="0.2">
      <c r="A10" s="26">
        <v>824005588</v>
      </c>
      <c r="B10" s="27" t="s">
        <v>328</v>
      </c>
      <c r="C10" s="28">
        <v>76232</v>
      </c>
      <c r="D10" s="27">
        <v>160000</v>
      </c>
      <c r="E10" s="29">
        <v>43190</v>
      </c>
      <c r="F10" s="26" t="s">
        <v>65</v>
      </c>
      <c r="G10" s="30">
        <f>VLOOKUP(C10,'CXP 900'!$E$2:$F$92,2,0)</f>
        <v>-160000</v>
      </c>
      <c r="H10" s="31">
        <f t="shared" si="0"/>
        <v>0</v>
      </c>
    </row>
    <row r="11" spans="1:9" x14ac:dyDescent="0.2">
      <c r="A11" s="26">
        <v>824005588</v>
      </c>
      <c r="B11" s="27" t="s">
        <v>329</v>
      </c>
      <c r="C11" s="28">
        <v>76233</v>
      </c>
      <c r="D11" s="27">
        <v>160000</v>
      </c>
      <c r="E11" s="29">
        <v>43190</v>
      </c>
      <c r="F11" s="26" t="s">
        <v>65</v>
      </c>
      <c r="G11" s="30">
        <f>VLOOKUP(C11,'CXP 900'!$E$2:$F$92,2,0)</f>
        <v>-160000</v>
      </c>
      <c r="H11" s="31">
        <f t="shared" si="0"/>
        <v>0</v>
      </c>
    </row>
    <row r="12" spans="1:9" x14ac:dyDescent="0.2">
      <c r="A12" s="26">
        <v>824005588</v>
      </c>
      <c r="B12" s="27" t="s">
        <v>330</v>
      </c>
      <c r="C12" s="28">
        <v>76234</v>
      </c>
      <c r="D12" s="27">
        <v>160000</v>
      </c>
      <c r="E12" s="29">
        <v>43190</v>
      </c>
      <c r="F12" s="26" t="s">
        <v>65</v>
      </c>
      <c r="G12" s="30">
        <f>VLOOKUP(C12,'CXP 900'!$E$2:$F$92,2,0)</f>
        <v>-160000</v>
      </c>
      <c r="H12" s="31">
        <f t="shared" si="0"/>
        <v>0</v>
      </c>
    </row>
    <row r="13" spans="1:9" x14ac:dyDescent="0.2">
      <c r="A13" s="26">
        <v>824005588</v>
      </c>
      <c r="B13" s="27" t="s">
        <v>331</v>
      </c>
      <c r="C13" s="28">
        <v>76447</v>
      </c>
      <c r="D13" s="27">
        <v>160000</v>
      </c>
      <c r="E13" s="29">
        <v>43220</v>
      </c>
      <c r="F13" s="26" t="s">
        <v>65</v>
      </c>
      <c r="G13" s="30">
        <f>VLOOKUP(C13,'CXP 900'!$E$2:$F$92,2,0)</f>
        <v>-160000</v>
      </c>
      <c r="H13" s="31">
        <f t="shared" si="0"/>
        <v>0</v>
      </c>
    </row>
    <row r="14" spans="1:9" x14ac:dyDescent="0.2">
      <c r="A14" s="26">
        <v>824005588</v>
      </c>
      <c r="B14" s="27" t="s">
        <v>332</v>
      </c>
      <c r="C14" s="28">
        <v>76450</v>
      </c>
      <c r="D14" s="27">
        <v>320000</v>
      </c>
      <c r="E14" s="29">
        <v>43220</v>
      </c>
      <c r="F14" s="26" t="s">
        <v>65</v>
      </c>
      <c r="G14" s="30">
        <f>VLOOKUP(C14,'CXP 900'!$E$2:$F$92,2,0)</f>
        <v>-320000</v>
      </c>
      <c r="H14" s="31">
        <f t="shared" si="0"/>
        <v>0</v>
      </c>
    </row>
    <row r="15" spans="1:9" x14ac:dyDescent="0.2">
      <c r="A15" s="26">
        <v>824005588</v>
      </c>
      <c r="B15" s="27" t="s">
        <v>333</v>
      </c>
      <c r="C15" s="28">
        <v>76451</v>
      </c>
      <c r="D15" s="27">
        <v>160000</v>
      </c>
      <c r="E15" s="29">
        <v>43220</v>
      </c>
      <c r="F15" s="26" t="s">
        <v>65</v>
      </c>
      <c r="G15" s="30">
        <f>VLOOKUP(C15,'CXP 900'!$E$2:$F$92,2,0)</f>
        <v>-160000</v>
      </c>
      <c r="H15" s="31">
        <f t="shared" si="0"/>
        <v>0</v>
      </c>
    </row>
    <row r="16" spans="1:9" x14ac:dyDescent="0.2">
      <c r="A16" s="26">
        <v>824005588</v>
      </c>
      <c r="B16" s="27" t="s">
        <v>334</v>
      </c>
      <c r="C16" s="28">
        <v>76452</v>
      </c>
      <c r="D16" s="46">
        <v>26941</v>
      </c>
      <c r="E16" s="47">
        <v>43220</v>
      </c>
      <c r="F16" s="48" t="s">
        <v>65</v>
      </c>
      <c r="G16" s="49">
        <f>VLOOKUP(C16,'CXP 900'!$E$2:$F$92,2,0)</f>
        <v>-62072</v>
      </c>
      <c r="H16" s="50">
        <f t="shared" si="0"/>
        <v>-35131</v>
      </c>
      <c r="I16" s="51" t="s">
        <v>407</v>
      </c>
    </row>
    <row r="17" spans="1:8" x14ac:dyDescent="0.2">
      <c r="A17" s="26">
        <v>824005588</v>
      </c>
      <c r="B17" s="27" t="s">
        <v>335</v>
      </c>
      <c r="C17" s="28">
        <v>76453</v>
      </c>
      <c r="D17" s="27">
        <v>1216000</v>
      </c>
      <c r="E17" s="29">
        <v>43220</v>
      </c>
      <c r="F17" s="26" t="s">
        <v>65</v>
      </c>
      <c r="G17" s="30">
        <f>VLOOKUP(C17,'CXP 900'!$E$2:$F$92,2,0)</f>
        <v>-1216000</v>
      </c>
      <c r="H17" s="31">
        <f t="shared" si="0"/>
        <v>0</v>
      </c>
    </row>
    <row r="18" spans="1:8" x14ac:dyDescent="0.2">
      <c r="A18" s="26">
        <v>824005588</v>
      </c>
      <c r="B18" s="27" t="s">
        <v>336</v>
      </c>
      <c r="C18" s="28">
        <v>76454</v>
      </c>
      <c r="D18" s="27">
        <v>160000</v>
      </c>
      <c r="E18" s="29">
        <v>43220</v>
      </c>
      <c r="F18" s="26" t="s">
        <v>65</v>
      </c>
      <c r="G18" s="30">
        <f>VLOOKUP(C18,'CXP 900'!$E$2:$F$92,2,0)</f>
        <v>-160000</v>
      </c>
      <c r="H18" s="31">
        <f t="shared" si="0"/>
        <v>0</v>
      </c>
    </row>
    <row r="19" spans="1:8" x14ac:dyDescent="0.2">
      <c r="A19" s="26">
        <v>824005588</v>
      </c>
      <c r="B19" s="27" t="s">
        <v>337</v>
      </c>
      <c r="C19" s="28">
        <v>76455</v>
      </c>
      <c r="D19" s="27">
        <v>160000</v>
      </c>
      <c r="E19" s="29">
        <v>43220</v>
      </c>
      <c r="F19" s="26" t="s">
        <v>65</v>
      </c>
      <c r="G19" s="30">
        <f>VLOOKUP(C19,'CXP 900'!$E$2:$F$92,2,0)</f>
        <v>-160000</v>
      </c>
      <c r="H19" s="31">
        <f t="shared" si="0"/>
        <v>0</v>
      </c>
    </row>
    <row r="20" spans="1:8" x14ac:dyDescent="0.2">
      <c r="A20" s="26">
        <v>824005588</v>
      </c>
      <c r="B20" s="27" t="s">
        <v>338</v>
      </c>
      <c r="C20" s="28">
        <v>76456</v>
      </c>
      <c r="D20" s="27">
        <v>160000</v>
      </c>
      <c r="E20" s="29">
        <v>43220</v>
      </c>
      <c r="F20" s="26" t="s">
        <v>65</v>
      </c>
      <c r="G20" s="30">
        <f>VLOOKUP(C20,'CXP 900'!$E$2:$F$92,2,0)</f>
        <v>-160000</v>
      </c>
      <c r="H20" s="31">
        <f t="shared" si="0"/>
        <v>0</v>
      </c>
    </row>
    <row r="21" spans="1:8" x14ac:dyDescent="0.2">
      <c r="A21" s="26">
        <v>824005588</v>
      </c>
      <c r="B21" s="27" t="s">
        <v>339</v>
      </c>
      <c r="C21" s="28">
        <v>76457</v>
      </c>
      <c r="D21" s="27">
        <v>160000</v>
      </c>
      <c r="E21" s="29">
        <v>43220</v>
      </c>
      <c r="F21" s="26" t="s">
        <v>65</v>
      </c>
      <c r="G21" s="30">
        <f>VLOOKUP(C21,'CXP 900'!$E$2:$F$92,2,0)</f>
        <v>-160000</v>
      </c>
      <c r="H21" s="31">
        <f t="shared" si="0"/>
        <v>0</v>
      </c>
    </row>
    <row r="22" spans="1:8" x14ac:dyDescent="0.2">
      <c r="A22" s="26">
        <v>824005588</v>
      </c>
      <c r="B22" s="27" t="s">
        <v>340</v>
      </c>
      <c r="C22" s="28">
        <v>76458</v>
      </c>
      <c r="D22" s="27">
        <v>160000</v>
      </c>
      <c r="E22" s="29">
        <v>43220</v>
      </c>
      <c r="F22" s="26" t="s">
        <v>65</v>
      </c>
      <c r="G22" s="30">
        <f>VLOOKUP(C22,'CXP 900'!$E$2:$F$92,2,0)</f>
        <v>-160000</v>
      </c>
      <c r="H22" s="31">
        <f t="shared" si="0"/>
        <v>0</v>
      </c>
    </row>
    <row r="23" spans="1:8" x14ac:dyDescent="0.2">
      <c r="A23" s="26">
        <v>824005588</v>
      </c>
      <c r="B23" s="27" t="s">
        <v>341</v>
      </c>
      <c r="C23" s="28">
        <v>76459</v>
      </c>
      <c r="D23" s="27">
        <v>160000</v>
      </c>
      <c r="E23" s="29">
        <v>43220</v>
      </c>
      <c r="F23" s="26" t="s">
        <v>65</v>
      </c>
      <c r="G23" s="30">
        <f>VLOOKUP(C23,'CXP 900'!$E$2:$F$92,2,0)</f>
        <v>-160000</v>
      </c>
      <c r="H23" s="31">
        <f t="shared" si="0"/>
        <v>0</v>
      </c>
    </row>
    <row r="24" spans="1:8" x14ac:dyDescent="0.2">
      <c r="A24" s="26">
        <v>824005588</v>
      </c>
      <c r="B24" s="27" t="s">
        <v>342</v>
      </c>
      <c r="C24" s="28">
        <v>76460</v>
      </c>
      <c r="D24" s="27">
        <v>160000</v>
      </c>
      <c r="E24" s="29">
        <v>43220</v>
      </c>
      <c r="F24" s="26" t="s">
        <v>65</v>
      </c>
      <c r="G24" s="30">
        <f>VLOOKUP(C24,'CXP 900'!$E$2:$F$92,2,0)</f>
        <v>-160000</v>
      </c>
      <c r="H24" s="31">
        <f t="shared" si="0"/>
        <v>0</v>
      </c>
    </row>
    <row r="25" spans="1:8" x14ac:dyDescent="0.2">
      <c r="A25" s="26">
        <v>824005588</v>
      </c>
      <c r="B25" s="27" t="s">
        <v>343</v>
      </c>
      <c r="C25" s="28">
        <v>76461</v>
      </c>
      <c r="D25" s="27">
        <v>160000</v>
      </c>
      <c r="E25" s="29">
        <v>43220</v>
      </c>
      <c r="F25" s="26" t="s">
        <v>65</v>
      </c>
      <c r="G25" s="30">
        <f>VLOOKUP(C25,'CXP 900'!$E$2:$F$92,2,0)</f>
        <v>-160000</v>
      </c>
      <c r="H25" s="31">
        <f t="shared" si="0"/>
        <v>0</v>
      </c>
    </row>
    <row r="26" spans="1:8" x14ac:dyDescent="0.2">
      <c r="A26" s="26">
        <v>824005588</v>
      </c>
      <c r="B26" s="27" t="s">
        <v>344</v>
      </c>
      <c r="C26" s="28">
        <v>76462</v>
      </c>
      <c r="D26" s="27">
        <v>160000</v>
      </c>
      <c r="E26" s="29">
        <v>43220</v>
      </c>
      <c r="F26" s="26" t="s">
        <v>65</v>
      </c>
      <c r="G26" s="30">
        <f>VLOOKUP(C26,'CXP 900'!$E$2:$F$92,2,0)</f>
        <v>-160000</v>
      </c>
      <c r="H26" s="31">
        <f t="shared" si="0"/>
        <v>0</v>
      </c>
    </row>
    <row r="27" spans="1:8" x14ac:dyDescent="0.2">
      <c r="A27" s="26">
        <v>824005588</v>
      </c>
      <c r="B27" s="27" t="s">
        <v>345</v>
      </c>
      <c r="C27" s="28">
        <v>76463</v>
      </c>
      <c r="D27" s="27">
        <v>40000</v>
      </c>
      <c r="E27" s="29">
        <v>43220</v>
      </c>
      <c r="F27" s="26" t="s">
        <v>65</v>
      </c>
      <c r="G27" s="30">
        <f>VLOOKUP(C27,'CXP 900'!$E$2:$F$92,2,0)</f>
        <v>-40000</v>
      </c>
      <c r="H27" s="31">
        <f t="shared" si="0"/>
        <v>0</v>
      </c>
    </row>
    <row r="28" spans="1:8" x14ac:dyDescent="0.2">
      <c r="A28" s="26">
        <v>824005588</v>
      </c>
      <c r="B28" s="27" t="s">
        <v>346</v>
      </c>
      <c r="C28" s="28">
        <v>76464</v>
      </c>
      <c r="D28" s="27">
        <v>160000</v>
      </c>
      <c r="E28" s="29">
        <v>43220</v>
      </c>
      <c r="F28" s="26" t="s">
        <v>65</v>
      </c>
      <c r="G28" s="30">
        <f>VLOOKUP(C28,'CXP 900'!$E$2:$F$92,2,0)</f>
        <v>-160000</v>
      </c>
      <c r="H28" s="31">
        <f t="shared" si="0"/>
        <v>0</v>
      </c>
    </row>
    <row r="29" spans="1:8" x14ac:dyDescent="0.2">
      <c r="A29" s="26">
        <v>824005588</v>
      </c>
      <c r="B29" s="27" t="s">
        <v>347</v>
      </c>
      <c r="C29" s="28">
        <v>76503</v>
      </c>
      <c r="D29" s="27">
        <v>147000</v>
      </c>
      <c r="E29" s="29">
        <v>43251</v>
      </c>
      <c r="F29" s="26" t="s">
        <v>65</v>
      </c>
      <c r="G29" s="30">
        <f>VLOOKUP(C29,'CXP 900'!$E$2:$F$92,2,0)</f>
        <v>-147000</v>
      </c>
      <c r="H29" s="31">
        <f t="shared" si="0"/>
        <v>0</v>
      </c>
    </row>
    <row r="30" spans="1:8" x14ac:dyDescent="0.2">
      <c r="A30" s="26">
        <v>824005588</v>
      </c>
      <c r="B30" s="27" t="s">
        <v>348</v>
      </c>
      <c r="C30" s="28">
        <v>76505</v>
      </c>
      <c r="D30" s="27">
        <v>160000</v>
      </c>
      <c r="E30" s="29">
        <v>43251</v>
      </c>
      <c r="F30" s="26" t="s">
        <v>65</v>
      </c>
      <c r="G30" s="30">
        <f>VLOOKUP(C30,'CXP 900'!$E$2:$F$92,2,0)</f>
        <v>-160000</v>
      </c>
      <c r="H30" s="31">
        <f t="shared" si="0"/>
        <v>0</v>
      </c>
    </row>
    <row r="31" spans="1:8" x14ac:dyDescent="0.2">
      <c r="A31" s="26">
        <v>824005588</v>
      </c>
      <c r="B31" s="27" t="s">
        <v>349</v>
      </c>
      <c r="C31" s="28">
        <v>76506</v>
      </c>
      <c r="D31" s="27">
        <v>290000</v>
      </c>
      <c r="E31" s="29">
        <v>43251</v>
      </c>
      <c r="F31" s="26" t="s">
        <v>65</v>
      </c>
      <c r="G31" s="30">
        <f>VLOOKUP(C31,'CXP 900'!$E$2:$F$92,2,0)</f>
        <v>-290000</v>
      </c>
      <c r="H31" s="31">
        <f t="shared" si="0"/>
        <v>0</v>
      </c>
    </row>
    <row r="32" spans="1:8" x14ac:dyDescent="0.2">
      <c r="A32" s="26">
        <v>824005588</v>
      </c>
      <c r="B32" s="27" t="s">
        <v>350</v>
      </c>
      <c r="C32" s="28">
        <v>76507</v>
      </c>
      <c r="D32" s="27">
        <v>192080</v>
      </c>
      <c r="E32" s="29">
        <v>43251</v>
      </c>
      <c r="F32" s="26" t="s">
        <v>65</v>
      </c>
      <c r="G32" s="30">
        <f>VLOOKUP(C32,'CXP 900'!$E$2:$F$92,2,0)</f>
        <v>-192080</v>
      </c>
      <c r="H32" s="31">
        <f t="shared" si="0"/>
        <v>0</v>
      </c>
    </row>
    <row r="33" spans="1:8" x14ac:dyDescent="0.2">
      <c r="A33" s="26">
        <v>824005588</v>
      </c>
      <c r="B33" s="27" t="s">
        <v>351</v>
      </c>
      <c r="C33" s="28">
        <v>76509</v>
      </c>
      <c r="D33" s="27">
        <v>149691</v>
      </c>
      <c r="E33" s="29">
        <v>43251</v>
      </c>
      <c r="F33" s="26" t="s">
        <v>65</v>
      </c>
      <c r="G33" s="30">
        <f>VLOOKUP(C33,'CXP 900'!$E$2:$F$92,2,0)</f>
        <v>-149691</v>
      </c>
      <c r="H33" s="31">
        <f t="shared" si="0"/>
        <v>0</v>
      </c>
    </row>
    <row r="34" spans="1:8" x14ac:dyDescent="0.2">
      <c r="A34" s="26">
        <v>824005588</v>
      </c>
      <c r="B34" s="27" t="s">
        <v>352</v>
      </c>
      <c r="C34" s="28">
        <v>76510</v>
      </c>
      <c r="D34" s="27">
        <v>285021</v>
      </c>
      <c r="E34" s="29">
        <v>43251</v>
      </c>
      <c r="F34" s="26" t="s">
        <v>65</v>
      </c>
      <c r="G34" s="30">
        <f>VLOOKUP(C34,'CXP 900'!$E$2:$F$92,2,0)</f>
        <v>-285021</v>
      </c>
      <c r="H34" s="31">
        <f t="shared" si="0"/>
        <v>0</v>
      </c>
    </row>
    <row r="35" spans="1:8" x14ac:dyDescent="0.2">
      <c r="A35" s="26">
        <v>824005588</v>
      </c>
      <c r="B35" s="27" t="s">
        <v>353</v>
      </c>
      <c r="C35" s="28">
        <v>76511</v>
      </c>
      <c r="D35" s="27">
        <v>233000</v>
      </c>
      <c r="E35" s="29">
        <v>43251</v>
      </c>
      <c r="F35" s="26" t="s">
        <v>65</v>
      </c>
      <c r="G35" s="30">
        <f>VLOOKUP(C35,'CXP 900'!$E$2:$F$92,2,0)</f>
        <v>-233000</v>
      </c>
      <c r="H35" s="31">
        <f t="shared" si="0"/>
        <v>0</v>
      </c>
    </row>
    <row r="36" spans="1:8" x14ac:dyDescent="0.2">
      <c r="A36" s="26">
        <v>824005588</v>
      </c>
      <c r="B36" s="27" t="s">
        <v>354</v>
      </c>
      <c r="C36" s="28">
        <v>76512</v>
      </c>
      <c r="D36" s="27">
        <v>550000</v>
      </c>
      <c r="E36" s="29">
        <v>43251</v>
      </c>
      <c r="F36" s="26" t="s">
        <v>65</v>
      </c>
      <c r="G36" s="30">
        <f>VLOOKUP(C36,'CXP 900'!$E$2:$F$92,2,0)</f>
        <v>-550000</v>
      </c>
      <c r="H36" s="31">
        <f t="shared" si="0"/>
        <v>0</v>
      </c>
    </row>
    <row r="37" spans="1:8" x14ac:dyDescent="0.2">
      <c r="A37" s="26">
        <v>824005588</v>
      </c>
      <c r="B37" s="27" t="s">
        <v>355</v>
      </c>
      <c r="C37" s="28">
        <v>76513</v>
      </c>
      <c r="D37" s="27">
        <v>160000</v>
      </c>
      <c r="E37" s="29">
        <v>43251</v>
      </c>
      <c r="F37" s="26" t="s">
        <v>65</v>
      </c>
      <c r="G37" s="30">
        <f>VLOOKUP(C37,'CXP 900'!$E$2:$F$92,2,0)</f>
        <v>-160000</v>
      </c>
      <c r="H37" s="31">
        <f t="shared" si="0"/>
        <v>0</v>
      </c>
    </row>
    <row r="38" spans="1:8" x14ac:dyDescent="0.2">
      <c r="A38" s="26">
        <v>824005588</v>
      </c>
      <c r="B38" s="27" t="s">
        <v>356</v>
      </c>
      <c r="C38" s="28">
        <v>76514</v>
      </c>
      <c r="D38" s="27">
        <v>160000</v>
      </c>
      <c r="E38" s="29">
        <v>43251</v>
      </c>
      <c r="F38" s="26" t="s">
        <v>65</v>
      </c>
      <c r="G38" s="30">
        <f>VLOOKUP(C38,'CXP 900'!$E$2:$F$92,2,0)</f>
        <v>-160000</v>
      </c>
      <c r="H38" s="31">
        <f t="shared" si="0"/>
        <v>0</v>
      </c>
    </row>
    <row r="39" spans="1:8" x14ac:dyDescent="0.2">
      <c r="A39" s="26">
        <v>824005588</v>
      </c>
      <c r="B39" s="27" t="s">
        <v>357</v>
      </c>
      <c r="C39" s="28">
        <v>76515</v>
      </c>
      <c r="D39" s="27">
        <v>290000</v>
      </c>
      <c r="E39" s="29">
        <v>43251</v>
      </c>
      <c r="F39" s="26" t="s">
        <v>65</v>
      </c>
      <c r="G39" s="30">
        <f>VLOOKUP(C39,'CXP 900'!$E$2:$F$92,2,0)</f>
        <v>-290000</v>
      </c>
      <c r="H39" s="31">
        <f t="shared" si="0"/>
        <v>0</v>
      </c>
    </row>
    <row r="40" spans="1:8" x14ac:dyDescent="0.2">
      <c r="A40" s="26">
        <v>824005588</v>
      </c>
      <c r="B40" s="27" t="s">
        <v>358</v>
      </c>
      <c r="C40" s="28">
        <v>76516</v>
      </c>
      <c r="D40" s="27">
        <v>160000</v>
      </c>
      <c r="E40" s="29">
        <v>43251</v>
      </c>
      <c r="F40" s="26" t="s">
        <v>65</v>
      </c>
      <c r="G40" s="30">
        <f>VLOOKUP(C40,'CXP 900'!$E$2:$F$92,2,0)</f>
        <v>-160000</v>
      </c>
      <c r="H40" s="31">
        <f t="shared" si="0"/>
        <v>0</v>
      </c>
    </row>
    <row r="41" spans="1:8" x14ac:dyDescent="0.2">
      <c r="A41" s="26">
        <v>824005588</v>
      </c>
      <c r="B41" s="27" t="s">
        <v>359</v>
      </c>
      <c r="C41" s="28">
        <v>76517</v>
      </c>
      <c r="D41" s="27">
        <v>48996</v>
      </c>
      <c r="E41" s="29">
        <v>43251</v>
      </c>
      <c r="F41" s="26" t="s">
        <v>65</v>
      </c>
      <c r="G41" s="30">
        <f>VLOOKUP(C41,'CXP 900'!$E$2:$F$92,2,0)</f>
        <v>-48996</v>
      </c>
      <c r="H41" s="31">
        <f t="shared" si="0"/>
        <v>0</v>
      </c>
    </row>
    <row r="42" spans="1:8" x14ac:dyDescent="0.2">
      <c r="A42" s="26">
        <v>824005588</v>
      </c>
      <c r="B42" s="27" t="s">
        <v>360</v>
      </c>
      <c r="C42" s="28">
        <v>76518</v>
      </c>
      <c r="D42" s="27">
        <v>320000</v>
      </c>
      <c r="E42" s="29">
        <v>43251</v>
      </c>
      <c r="F42" s="26" t="s">
        <v>65</v>
      </c>
      <c r="G42" s="30">
        <f>VLOOKUP(C42,'CXP 900'!$E$2:$F$92,2,0)</f>
        <v>-320000</v>
      </c>
      <c r="H42" s="31">
        <f t="shared" si="0"/>
        <v>0</v>
      </c>
    </row>
    <row r="43" spans="1:8" x14ac:dyDescent="0.2">
      <c r="A43" s="26">
        <v>824005588</v>
      </c>
      <c r="B43" s="27" t="s">
        <v>361</v>
      </c>
      <c r="C43" s="28">
        <v>76519</v>
      </c>
      <c r="D43" s="27">
        <v>851000</v>
      </c>
      <c r="E43" s="29">
        <v>43251</v>
      </c>
      <c r="F43" s="26" t="s">
        <v>65</v>
      </c>
      <c r="G43" s="30">
        <f>VLOOKUP(C43,'CXP 900'!$E$2:$F$92,2,0)</f>
        <v>-851000</v>
      </c>
      <c r="H43" s="31">
        <f t="shared" si="0"/>
        <v>0</v>
      </c>
    </row>
    <row r="44" spans="1:8" x14ac:dyDescent="0.2">
      <c r="A44" s="26">
        <v>824005588</v>
      </c>
      <c r="B44" s="27" t="s">
        <v>362</v>
      </c>
      <c r="C44" s="28">
        <v>76520</v>
      </c>
      <c r="D44" s="27">
        <v>160000</v>
      </c>
      <c r="E44" s="29">
        <v>43251</v>
      </c>
      <c r="F44" s="26" t="s">
        <v>65</v>
      </c>
      <c r="G44" s="30">
        <f>VLOOKUP(C44,'CXP 900'!$E$2:$F$92,2,0)</f>
        <v>-160000</v>
      </c>
      <c r="H44" s="31">
        <f t="shared" si="0"/>
        <v>0</v>
      </c>
    </row>
    <row r="45" spans="1:8" x14ac:dyDescent="0.2">
      <c r="A45" s="26">
        <v>824005588</v>
      </c>
      <c r="B45" s="27" t="s">
        <v>363</v>
      </c>
      <c r="C45" s="28">
        <v>76521</v>
      </c>
      <c r="D45" s="27">
        <v>32401</v>
      </c>
      <c r="E45" s="29">
        <v>43251</v>
      </c>
      <c r="F45" s="26" t="s">
        <v>65</v>
      </c>
      <c r="G45" s="30">
        <f>VLOOKUP(C45,'CXP 900'!$E$2:$F$92,2,0)</f>
        <v>-32401</v>
      </c>
      <c r="H45" s="31">
        <f t="shared" si="0"/>
        <v>0</v>
      </c>
    </row>
    <row r="46" spans="1:8" x14ac:dyDescent="0.2">
      <c r="A46" s="26">
        <v>824005588</v>
      </c>
      <c r="B46" s="27" t="s">
        <v>364</v>
      </c>
      <c r="C46" s="28">
        <v>76522</v>
      </c>
      <c r="D46" s="27">
        <v>160000</v>
      </c>
      <c r="E46" s="29">
        <v>43251</v>
      </c>
      <c r="F46" s="26" t="s">
        <v>65</v>
      </c>
      <c r="G46" s="30">
        <f>VLOOKUP(C46,'CXP 900'!$E$2:$F$92,2,0)</f>
        <v>-160000</v>
      </c>
      <c r="H46" s="31">
        <f t="shared" si="0"/>
        <v>0</v>
      </c>
    </row>
    <row r="47" spans="1:8" x14ac:dyDescent="0.2">
      <c r="A47" s="26">
        <v>824005588</v>
      </c>
      <c r="B47" s="27" t="s">
        <v>365</v>
      </c>
      <c r="C47" s="28">
        <v>76523</v>
      </c>
      <c r="D47" s="27">
        <v>160000</v>
      </c>
      <c r="E47" s="29">
        <v>43251</v>
      </c>
      <c r="F47" s="26" t="s">
        <v>65</v>
      </c>
      <c r="G47" s="30">
        <f>VLOOKUP(C47,'CXP 900'!$E$2:$F$92,2,0)</f>
        <v>-160000</v>
      </c>
      <c r="H47" s="31">
        <f t="shared" si="0"/>
        <v>0</v>
      </c>
    </row>
    <row r="48" spans="1:8" x14ac:dyDescent="0.2">
      <c r="A48" s="26">
        <v>824005588</v>
      </c>
      <c r="B48" s="27" t="s">
        <v>366</v>
      </c>
      <c r="C48" s="28">
        <v>76524</v>
      </c>
      <c r="D48" s="27">
        <v>160000</v>
      </c>
      <c r="E48" s="29">
        <v>43251</v>
      </c>
      <c r="F48" s="26" t="s">
        <v>65</v>
      </c>
      <c r="G48" s="30">
        <f>VLOOKUP(C48,'CXP 900'!$E$2:$F$92,2,0)</f>
        <v>-160000</v>
      </c>
      <c r="H48" s="31">
        <f t="shared" si="0"/>
        <v>0</v>
      </c>
    </row>
    <row r="49" spans="1:8" x14ac:dyDescent="0.2">
      <c r="A49" s="26">
        <v>824005588</v>
      </c>
      <c r="B49" s="27" t="s">
        <v>367</v>
      </c>
      <c r="C49" s="28">
        <v>76525</v>
      </c>
      <c r="D49" s="27">
        <v>160000</v>
      </c>
      <c r="E49" s="29">
        <v>43251</v>
      </c>
      <c r="F49" s="26" t="s">
        <v>65</v>
      </c>
      <c r="G49" s="30">
        <f>VLOOKUP(C49,'CXP 900'!$E$2:$F$92,2,0)</f>
        <v>-160000</v>
      </c>
      <c r="H49" s="31">
        <f t="shared" si="0"/>
        <v>0</v>
      </c>
    </row>
    <row r="50" spans="1:8" x14ac:dyDescent="0.2">
      <c r="A50" s="26">
        <v>824005588</v>
      </c>
      <c r="B50" s="27" t="s">
        <v>368</v>
      </c>
      <c r="C50" s="28">
        <v>76733</v>
      </c>
      <c r="D50" s="27">
        <v>450000</v>
      </c>
      <c r="E50" s="29">
        <v>43281</v>
      </c>
      <c r="F50" s="26" t="s">
        <v>65</v>
      </c>
      <c r="G50" s="30">
        <f>VLOOKUP(C50,'CXP 900'!$E$2:$F$92,2,0)</f>
        <v>-450000</v>
      </c>
      <c r="H50" s="31">
        <f t="shared" si="0"/>
        <v>0</v>
      </c>
    </row>
    <row r="51" spans="1:8" x14ac:dyDescent="0.2">
      <c r="A51" s="26">
        <v>824005588</v>
      </c>
      <c r="B51" s="27" t="s">
        <v>369</v>
      </c>
      <c r="C51" s="28">
        <v>76734</v>
      </c>
      <c r="D51" s="27">
        <v>550000</v>
      </c>
      <c r="E51" s="29">
        <v>43281</v>
      </c>
      <c r="F51" s="26" t="s">
        <v>65</v>
      </c>
      <c r="G51" s="30">
        <f>VLOOKUP(C51,'CXP 900'!$E$2:$F$92,2,0)</f>
        <v>-550000</v>
      </c>
      <c r="H51" s="31">
        <f t="shared" si="0"/>
        <v>0</v>
      </c>
    </row>
    <row r="52" spans="1:8" x14ac:dyDescent="0.2">
      <c r="A52" s="26">
        <v>824005588</v>
      </c>
      <c r="B52" s="27" t="s">
        <v>370</v>
      </c>
      <c r="C52" s="28">
        <v>76735</v>
      </c>
      <c r="D52" s="27">
        <v>450000</v>
      </c>
      <c r="E52" s="29">
        <v>43281</v>
      </c>
      <c r="F52" s="26" t="s">
        <v>65</v>
      </c>
      <c r="G52" s="30">
        <f>VLOOKUP(C52,'CXP 900'!$E$2:$F$92,2,0)</f>
        <v>-450000</v>
      </c>
      <c r="H52" s="31">
        <f t="shared" si="0"/>
        <v>0</v>
      </c>
    </row>
    <row r="53" spans="1:8" x14ac:dyDescent="0.2">
      <c r="A53" s="26">
        <v>824005588</v>
      </c>
      <c r="B53" s="27" t="s">
        <v>371</v>
      </c>
      <c r="C53" s="28">
        <v>76736</v>
      </c>
      <c r="D53" s="27">
        <v>160000</v>
      </c>
      <c r="E53" s="29">
        <v>43281</v>
      </c>
      <c r="F53" s="26" t="s">
        <v>65</v>
      </c>
      <c r="G53" s="30">
        <f>VLOOKUP(C53,'CXP 900'!$E$2:$F$92,2,0)</f>
        <v>-160000</v>
      </c>
      <c r="H53" s="31">
        <f t="shared" si="0"/>
        <v>0</v>
      </c>
    </row>
    <row r="54" spans="1:8" x14ac:dyDescent="0.2">
      <c r="A54" s="26">
        <v>824005588</v>
      </c>
      <c r="B54" s="27" t="s">
        <v>372</v>
      </c>
      <c r="C54" s="28">
        <v>76737</v>
      </c>
      <c r="D54" s="27">
        <v>48996</v>
      </c>
      <c r="E54" s="29">
        <v>43281</v>
      </c>
      <c r="F54" s="26" t="s">
        <v>65</v>
      </c>
      <c r="G54" s="30">
        <f>VLOOKUP(C54,'CXP 900'!$E$2:$F$92,2,0)</f>
        <v>-48996</v>
      </c>
      <c r="H54" s="31">
        <f t="shared" si="0"/>
        <v>0</v>
      </c>
    </row>
    <row r="55" spans="1:8" x14ac:dyDescent="0.2">
      <c r="A55" s="26">
        <v>824005588</v>
      </c>
      <c r="B55" s="27" t="s">
        <v>373</v>
      </c>
      <c r="C55" s="28">
        <v>76738</v>
      </c>
      <c r="D55" s="27">
        <v>160000</v>
      </c>
      <c r="E55" s="29">
        <v>43281</v>
      </c>
      <c r="F55" s="26" t="s">
        <v>65</v>
      </c>
      <c r="G55" s="30">
        <f>VLOOKUP(C55,'CXP 900'!$E$2:$F$92,2,0)</f>
        <v>-160000</v>
      </c>
      <c r="H55" s="31">
        <f t="shared" si="0"/>
        <v>0</v>
      </c>
    </row>
    <row r="56" spans="1:8" x14ac:dyDescent="0.2">
      <c r="A56" s="26">
        <v>824005588</v>
      </c>
      <c r="B56" s="27" t="s">
        <v>374</v>
      </c>
      <c r="C56" s="28">
        <v>76739</v>
      </c>
      <c r="D56" s="27">
        <v>160000</v>
      </c>
      <c r="E56" s="29">
        <v>43281</v>
      </c>
      <c r="F56" s="26" t="s">
        <v>65</v>
      </c>
      <c r="G56" s="30">
        <f>VLOOKUP(C56,'CXP 900'!$E$2:$F$92,2,0)</f>
        <v>-160000</v>
      </c>
      <c r="H56" s="31">
        <f t="shared" si="0"/>
        <v>0</v>
      </c>
    </row>
    <row r="57" spans="1:8" x14ac:dyDescent="0.2">
      <c r="A57" s="26">
        <v>824005588</v>
      </c>
      <c r="B57" s="27" t="s">
        <v>375</v>
      </c>
      <c r="C57" s="28">
        <v>76740</v>
      </c>
      <c r="D57" s="27">
        <v>160000</v>
      </c>
      <c r="E57" s="29">
        <v>43281</v>
      </c>
      <c r="F57" s="26" t="s">
        <v>65</v>
      </c>
      <c r="G57" s="30">
        <f>VLOOKUP(C57,'CXP 900'!$E$2:$F$92,2,0)</f>
        <v>-160000</v>
      </c>
      <c r="H57" s="31">
        <f t="shared" si="0"/>
        <v>0</v>
      </c>
    </row>
    <row r="58" spans="1:8" x14ac:dyDescent="0.2">
      <c r="A58" s="26">
        <v>824005588</v>
      </c>
      <c r="B58" s="27" t="s">
        <v>376</v>
      </c>
      <c r="C58" s="28">
        <v>76741</v>
      </c>
      <c r="D58" s="27">
        <v>160000</v>
      </c>
      <c r="E58" s="29">
        <v>43281</v>
      </c>
      <c r="F58" s="26" t="s">
        <v>65</v>
      </c>
      <c r="G58" s="30">
        <f>VLOOKUP(C58,'CXP 900'!$E$2:$F$92,2,0)</f>
        <v>-160000</v>
      </c>
      <c r="H58" s="31">
        <f t="shared" si="0"/>
        <v>0</v>
      </c>
    </row>
    <row r="59" spans="1:8" x14ac:dyDescent="0.2">
      <c r="A59" s="26">
        <v>824005588</v>
      </c>
      <c r="B59" s="27" t="s">
        <v>377</v>
      </c>
      <c r="C59" s="28">
        <v>76742</v>
      </c>
      <c r="D59" s="27">
        <v>160000</v>
      </c>
      <c r="E59" s="29">
        <v>43281</v>
      </c>
      <c r="F59" s="26" t="s">
        <v>65</v>
      </c>
      <c r="G59" s="30">
        <f>VLOOKUP(C59,'CXP 900'!$E$2:$F$92,2,0)</f>
        <v>-160000</v>
      </c>
      <c r="H59" s="31">
        <f t="shared" si="0"/>
        <v>0</v>
      </c>
    </row>
    <row r="60" spans="1:8" x14ac:dyDescent="0.2">
      <c r="A60" s="26">
        <v>824005588</v>
      </c>
      <c r="B60" s="27" t="s">
        <v>378</v>
      </c>
      <c r="C60" s="28">
        <v>76743</v>
      </c>
      <c r="D60" s="27">
        <v>160000</v>
      </c>
      <c r="E60" s="29">
        <v>43281</v>
      </c>
      <c r="F60" s="26" t="s">
        <v>65</v>
      </c>
      <c r="G60" s="30">
        <f>VLOOKUP(C60,'CXP 900'!$E$2:$F$92,2,0)</f>
        <v>-160000</v>
      </c>
      <c r="H60" s="31">
        <f t="shared" si="0"/>
        <v>0</v>
      </c>
    </row>
    <row r="61" spans="1:8" x14ac:dyDescent="0.2">
      <c r="A61" s="26">
        <v>824005588</v>
      </c>
      <c r="B61" s="27" t="s">
        <v>379</v>
      </c>
      <c r="C61" s="28">
        <v>76744</v>
      </c>
      <c r="D61" s="27">
        <v>160000</v>
      </c>
      <c r="E61" s="29">
        <v>43281</v>
      </c>
      <c r="F61" s="26" t="s">
        <v>65</v>
      </c>
      <c r="G61" s="30">
        <f>VLOOKUP(C61,'CXP 900'!$E$2:$F$92,2,0)</f>
        <v>-160000</v>
      </c>
      <c r="H61" s="31">
        <f t="shared" si="0"/>
        <v>0</v>
      </c>
    </row>
    <row r="62" spans="1:8" x14ac:dyDescent="0.2">
      <c r="A62" s="26">
        <v>824005588</v>
      </c>
      <c r="B62" s="27" t="s">
        <v>380</v>
      </c>
      <c r="C62" s="28">
        <v>76745</v>
      </c>
      <c r="D62" s="27">
        <v>160000</v>
      </c>
      <c r="E62" s="29">
        <v>43281</v>
      </c>
      <c r="F62" s="26" t="s">
        <v>65</v>
      </c>
      <c r="G62" s="30">
        <f>VLOOKUP(C62,'CXP 900'!$E$2:$F$92,2,0)</f>
        <v>-160000</v>
      </c>
      <c r="H62" s="31">
        <f t="shared" si="0"/>
        <v>0</v>
      </c>
    </row>
    <row r="63" spans="1:8" x14ac:dyDescent="0.2">
      <c r="A63" s="26">
        <v>824005588</v>
      </c>
      <c r="B63" s="27" t="s">
        <v>381</v>
      </c>
      <c r="C63" s="28">
        <v>76776</v>
      </c>
      <c r="D63" s="27">
        <v>48996</v>
      </c>
      <c r="E63" s="29">
        <v>43312</v>
      </c>
      <c r="F63" s="26" t="s">
        <v>65</v>
      </c>
      <c r="G63" s="30">
        <f>VLOOKUP(C63,'CXP 900'!$E$2:$F$92,2,0)</f>
        <v>-48996</v>
      </c>
      <c r="H63" s="31">
        <f t="shared" si="0"/>
        <v>0</v>
      </c>
    </row>
    <row r="64" spans="1:8" x14ac:dyDescent="0.2">
      <c r="A64" s="26">
        <v>824005588</v>
      </c>
      <c r="B64" s="27" t="s">
        <v>382</v>
      </c>
      <c r="C64" s="28">
        <v>76777</v>
      </c>
      <c r="D64" s="27">
        <v>160000</v>
      </c>
      <c r="E64" s="29">
        <v>43312</v>
      </c>
      <c r="F64" s="26" t="s">
        <v>65</v>
      </c>
      <c r="G64" s="30">
        <f>VLOOKUP(C64,'CXP 900'!$E$2:$F$92,2,0)</f>
        <v>-160000</v>
      </c>
      <c r="H64" s="31">
        <f t="shared" si="0"/>
        <v>0</v>
      </c>
    </row>
    <row r="65" spans="1:8" x14ac:dyDescent="0.2">
      <c r="A65" s="26">
        <v>824005588</v>
      </c>
      <c r="B65" s="27" t="s">
        <v>383</v>
      </c>
      <c r="C65" s="28">
        <v>76778</v>
      </c>
      <c r="D65" s="27">
        <v>160000</v>
      </c>
      <c r="E65" s="29">
        <v>43312</v>
      </c>
      <c r="F65" s="26" t="s">
        <v>65</v>
      </c>
      <c r="G65" s="30">
        <f>VLOOKUP(C65,'CXP 900'!$E$2:$F$92,2,0)</f>
        <v>-160000</v>
      </c>
      <c r="H65" s="31">
        <f t="shared" si="0"/>
        <v>0</v>
      </c>
    </row>
    <row r="66" spans="1:8" x14ac:dyDescent="0.2">
      <c r="A66" s="26">
        <v>824005588</v>
      </c>
      <c r="B66" s="27" t="s">
        <v>384</v>
      </c>
      <c r="C66" s="28">
        <v>76779</v>
      </c>
      <c r="D66" s="27">
        <v>160000</v>
      </c>
      <c r="E66" s="29">
        <v>43312</v>
      </c>
      <c r="F66" s="26" t="s">
        <v>65</v>
      </c>
      <c r="G66" s="30">
        <f>VLOOKUP(C66,'CXP 900'!$E$2:$F$92,2,0)</f>
        <v>-160000</v>
      </c>
      <c r="H66" s="31">
        <f t="shared" si="0"/>
        <v>0</v>
      </c>
    </row>
    <row r="67" spans="1:8" x14ac:dyDescent="0.2">
      <c r="A67" s="26">
        <v>824005588</v>
      </c>
      <c r="B67" s="27" t="s">
        <v>385</v>
      </c>
      <c r="C67" s="28">
        <v>76780</v>
      </c>
      <c r="D67" s="27">
        <v>48996</v>
      </c>
      <c r="E67" s="29">
        <v>43312</v>
      </c>
      <c r="F67" s="26" t="s">
        <v>65</v>
      </c>
      <c r="G67" s="30">
        <f>VLOOKUP(C67,'CXP 900'!$E$2:$F$92,2,0)</f>
        <v>-48996</v>
      </c>
      <c r="H67" s="31">
        <f t="shared" si="0"/>
        <v>0</v>
      </c>
    </row>
    <row r="68" spans="1:8" x14ac:dyDescent="0.2">
      <c r="A68" s="26">
        <v>824005588</v>
      </c>
      <c r="B68" s="27" t="s">
        <v>386</v>
      </c>
      <c r="C68" s="28">
        <v>76781</v>
      </c>
      <c r="D68" s="27">
        <v>320000</v>
      </c>
      <c r="E68" s="29">
        <v>43312</v>
      </c>
      <c r="F68" s="26" t="s">
        <v>65</v>
      </c>
      <c r="G68" s="30">
        <f>VLOOKUP(C68,'CXP 900'!$E$2:$F$92,2,0)</f>
        <v>-320000</v>
      </c>
      <c r="H68" s="31">
        <f t="shared" si="0"/>
        <v>0</v>
      </c>
    </row>
    <row r="69" spans="1:8" x14ac:dyDescent="0.2">
      <c r="A69" s="26">
        <v>824005588</v>
      </c>
      <c r="B69" s="27" t="s">
        <v>387</v>
      </c>
      <c r="C69" s="28">
        <v>76782</v>
      </c>
      <c r="D69" s="27">
        <v>160000</v>
      </c>
      <c r="E69" s="29">
        <v>43312</v>
      </c>
      <c r="F69" s="26" t="s">
        <v>65</v>
      </c>
      <c r="G69" s="30">
        <f>VLOOKUP(C69,'CXP 900'!$E$2:$F$92,2,0)</f>
        <v>-160000</v>
      </c>
      <c r="H69" s="31">
        <f t="shared" ref="H69:H87" si="1">D69+G69</f>
        <v>0</v>
      </c>
    </row>
    <row r="70" spans="1:8" x14ac:dyDescent="0.2">
      <c r="A70" s="32">
        <v>824005588</v>
      </c>
      <c r="B70" s="33" t="s">
        <v>388</v>
      </c>
      <c r="C70" s="28">
        <v>76783</v>
      </c>
      <c r="D70" s="33">
        <v>160000</v>
      </c>
      <c r="E70" s="34">
        <v>43312</v>
      </c>
      <c r="F70" s="32" t="s">
        <v>65</v>
      </c>
      <c r="G70" s="30">
        <f>VLOOKUP(C70,'CXP 900'!$E$2:$F$92,2,0)</f>
        <v>-160000</v>
      </c>
      <c r="H70" s="31">
        <f t="shared" si="1"/>
        <v>0</v>
      </c>
    </row>
    <row r="71" spans="1:8" x14ac:dyDescent="0.2">
      <c r="A71" s="32">
        <v>824005588</v>
      </c>
      <c r="B71" s="33" t="s">
        <v>389</v>
      </c>
      <c r="C71" s="28">
        <v>76784</v>
      </c>
      <c r="D71" s="33">
        <v>160000</v>
      </c>
      <c r="E71" s="34">
        <v>43312</v>
      </c>
      <c r="F71" s="32" t="s">
        <v>65</v>
      </c>
      <c r="G71" s="30">
        <f>VLOOKUP(C71,'CXP 900'!$E$2:$F$92,2,0)</f>
        <v>-160000</v>
      </c>
      <c r="H71" s="31">
        <f t="shared" si="1"/>
        <v>0</v>
      </c>
    </row>
    <row r="72" spans="1:8" x14ac:dyDescent="0.2">
      <c r="A72" s="32">
        <v>824005588</v>
      </c>
      <c r="B72" s="33" t="s">
        <v>390</v>
      </c>
      <c r="C72" s="28">
        <v>76785</v>
      </c>
      <c r="D72" s="33">
        <v>160000</v>
      </c>
      <c r="E72" s="34">
        <v>43312</v>
      </c>
      <c r="F72" s="32" t="s">
        <v>65</v>
      </c>
      <c r="G72" s="30">
        <f>VLOOKUP(C72,'CXP 900'!$E$2:$F$92,2,0)</f>
        <v>-160000</v>
      </c>
      <c r="H72" s="31">
        <f t="shared" si="1"/>
        <v>0</v>
      </c>
    </row>
    <row r="73" spans="1:8" x14ac:dyDescent="0.2">
      <c r="A73" s="32">
        <v>824005588</v>
      </c>
      <c r="B73" s="33" t="s">
        <v>391</v>
      </c>
      <c r="C73" s="28">
        <v>76786</v>
      </c>
      <c r="D73" s="33">
        <v>160000</v>
      </c>
      <c r="E73" s="34">
        <v>43312</v>
      </c>
      <c r="F73" s="32" t="s">
        <v>65</v>
      </c>
      <c r="G73" s="30">
        <f>VLOOKUP(C73,'CXP 900'!$E$2:$F$92,2,0)</f>
        <v>-160000</v>
      </c>
      <c r="H73" s="31">
        <f t="shared" si="1"/>
        <v>0</v>
      </c>
    </row>
    <row r="74" spans="1:8" x14ac:dyDescent="0.2">
      <c r="A74" s="32">
        <v>824005588</v>
      </c>
      <c r="B74" s="33" t="s">
        <v>392</v>
      </c>
      <c r="C74" s="28">
        <v>76787</v>
      </c>
      <c r="D74" s="33">
        <v>160000</v>
      </c>
      <c r="E74" s="34">
        <v>43312</v>
      </c>
      <c r="F74" s="32" t="s">
        <v>65</v>
      </c>
      <c r="G74" s="30">
        <f>VLOOKUP(C74,'CXP 900'!$E$2:$F$92,2,0)</f>
        <v>-160000</v>
      </c>
      <c r="H74" s="31">
        <f t="shared" si="1"/>
        <v>0</v>
      </c>
    </row>
    <row r="75" spans="1:8" x14ac:dyDescent="0.2">
      <c r="A75" s="32">
        <v>824005588</v>
      </c>
      <c r="B75" s="33" t="s">
        <v>393</v>
      </c>
      <c r="C75" s="28">
        <v>76788</v>
      </c>
      <c r="D75" s="33">
        <v>192080</v>
      </c>
      <c r="E75" s="34">
        <v>43312</v>
      </c>
      <c r="F75" s="32" t="s">
        <v>65</v>
      </c>
      <c r="G75" s="30">
        <f>VLOOKUP(C75,'CXP 900'!$E$2:$F$92,2,0)</f>
        <v>-192080</v>
      </c>
      <c r="H75" s="31">
        <f t="shared" si="1"/>
        <v>0</v>
      </c>
    </row>
    <row r="76" spans="1:8" x14ac:dyDescent="0.2">
      <c r="A76" s="32">
        <v>824005588</v>
      </c>
      <c r="B76" s="33" t="s">
        <v>394</v>
      </c>
      <c r="C76" s="28">
        <v>76789</v>
      </c>
      <c r="D76" s="33">
        <v>160000</v>
      </c>
      <c r="E76" s="34">
        <v>43312</v>
      </c>
      <c r="F76" s="32" t="s">
        <v>65</v>
      </c>
      <c r="G76" s="30">
        <f>VLOOKUP(C76,'CXP 900'!$E$2:$F$92,2,0)</f>
        <v>-160000</v>
      </c>
      <c r="H76" s="31">
        <f t="shared" si="1"/>
        <v>0</v>
      </c>
    </row>
    <row r="77" spans="1:8" x14ac:dyDescent="0.2">
      <c r="A77" s="32">
        <v>824005588</v>
      </c>
      <c r="B77" s="33" t="s">
        <v>395</v>
      </c>
      <c r="C77" s="28">
        <v>76790</v>
      </c>
      <c r="D77" s="33">
        <v>160000</v>
      </c>
      <c r="E77" s="34">
        <v>43312</v>
      </c>
      <c r="F77" s="32" t="s">
        <v>65</v>
      </c>
      <c r="G77" s="30">
        <f>VLOOKUP(C77,'CXP 900'!$E$2:$F$92,2,0)</f>
        <v>-160000</v>
      </c>
      <c r="H77" s="31">
        <f t="shared" si="1"/>
        <v>0</v>
      </c>
    </row>
    <row r="78" spans="1:8" x14ac:dyDescent="0.2">
      <c r="A78" s="32">
        <v>824005588</v>
      </c>
      <c r="B78" s="33" t="s">
        <v>396</v>
      </c>
      <c r="C78" s="28">
        <v>76791</v>
      </c>
      <c r="D78" s="33">
        <v>160000</v>
      </c>
      <c r="E78" s="34">
        <v>43312</v>
      </c>
      <c r="F78" s="32" t="s">
        <v>65</v>
      </c>
      <c r="G78" s="30">
        <f>VLOOKUP(C78,'CXP 900'!$E$2:$F$92,2,0)</f>
        <v>-160000</v>
      </c>
      <c r="H78" s="31">
        <f t="shared" si="1"/>
        <v>0</v>
      </c>
    </row>
    <row r="79" spans="1:8" x14ac:dyDescent="0.2">
      <c r="A79" s="32">
        <v>824005588</v>
      </c>
      <c r="B79" s="33" t="s">
        <v>397</v>
      </c>
      <c r="C79" s="28">
        <v>76938</v>
      </c>
      <c r="D79" s="33">
        <v>160000</v>
      </c>
      <c r="E79" s="34">
        <v>43343</v>
      </c>
      <c r="F79" s="32" t="s">
        <v>65</v>
      </c>
      <c r="G79" s="30">
        <f>VLOOKUP(C79,'CXP 900'!$E$2:$F$92,2,0)</f>
        <v>-160000</v>
      </c>
      <c r="H79" s="31">
        <f t="shared" si="1"/>
        <v>0</v>
      </c>
    </row>
    <row r="80" spans="1:8" x14ac:dyDescent="0.2">
      <c r="A80" s="26">
        <v>824005588</v>
      </c>
      <c r="B80" s="27" t="s">
        <v>398</v>
      </c>
      <c r="C80" s="28">
        <v>76939</v>
      </c>
      <c r="D80" s="27">
        <v>550000</v>
      </c>
      <c r="E80" s="29">
        <v>43343</v>
      </c>
      <c r="F80" s="26" t="s">
        <v>65</v>
      </c>
      <c r="G80" s="30">
        <f>VLOOKUP(C80,'CXP 900'!$E$2:$F$92,2,0)</f>
        <v>-550000</v>
      </c>
      <c r="H80" s="31">
        <f t="shared" si="1"/>
        <v>0</v>
      </c>
    </row>
    <row r="81" spans="1:10" x14ac:dyDescent="0.2">
      <c r="A81" s="26">
        <v>824005588</v>
      </c>
      <c r="B81" s="27" t="s">
        <v>399</v>
      </c>
      <c r="C81" s="28">
        <v>76940</v>
      </c>
      <c r="D81" s="27">
        <v>450000</v>
      </c>
      <c r="E81" s="29">
        <v>43343</v>
      </c>
      <c r="F81" s="26" t="s">
        <v>65</v>
      </c>
      <c r="G81" s="30">
        <f>VLOOKUP(C81,'CXP 900'!$E$2:$F$92,2,0)</f>
        <v>-450000</v>
      </c>
      <c r="H81" s="31">
        <f t="shared" si="1"/>
        <v>0</v>
      </c>
    </row>
    <row r="82" spans="1:10" x14ac:dyDescent="0.2">
      <c r="A82" s="26">
        <v>824005588</v>
      </c>
      <c r="B82" s="27" t="s">
        <v>400</v>
      </c>
      <c r="C82" s="28">
        <v>76941</v>
      </c>
      <c r="D82" s="27">
        <v>160000</v>
      </c>
      <c r="E82" s="29">
        <v>43343</v>
      </c>
      <c r="F82" s="26" t="s">
        <v>65</v>
      </c>
      <c r="G82" s="30">
        <f>VLOOKUP(C82,'CXP 900'!$E$2:$F$92,2,0)</f>
        <v>-160000</v>
      </c>
      <c r="H82" s="31">
        <f t="shared" si="1"/>
        <v>0</v>
      </c>
    </row>
    <row r="83" spans="1:10" x14ac:dyDescent="0.2">
      <c r="A83" s="26">
        <v>824005588</v>
      </c>
      <c r="B83" s="27" t="s">
        <v>401</v>
      </c>
      <c r="C83" s="28">
        <v>76942</v>
      </c>
      <c r="D83" s="27">
        <v>160000</v>
      </c>
      <c r="E83" s="29">
        <v>43343</v>
      </c>
      <c r="F83" s="26" t="s">
        <v>65</v>
      </c>
      <c r="G83" s="30">
        <f>VLOOKUP(C83,'CXP 900'!$E$2:$F$92,2,0)</f>
        <v>-160000</v>
      </c>
      <c r="H83" s="31">
        <f t="shared" si="1"/>
        <v>0</v>
      </c>
    </row>
    <row r="84" spans="1:10" x14ac:dyDescent="0.2">
      <c r="A84" s="26">
        <v>824005588</v>
      </c>
      <c r="B84" s="27" t="s">
        <v>402</v>
      </c>
      <c r="C84" s="28">
        <v>76943</v>
      </c>
      <c r="D84" s="27">
        <v>160000</v>
      </c>
      <c r="E84" s="29">
        <v>43343</v>
      </c>
      <c r="F84" s="26" t="s">
        <v>65</v>
      </c>
      <c r="G84" s="30">
        <f>VLOOKUP(C84,'CXP 900'!$E$2:$F$92,2,0)</f>
        <v>-160000</v>
      </c>
      <c r="H84" s="31">
        <f t="shared" si="1"/>
        <v>0</v>
      </c>
    </row>
    <row r="85" spans="1:10" x14ac:dyDescent="0.2">
      <c r="A85" s="26">
        <v>824005588</v>
      </c>
      <c r="B85" s="27" t="s">
        <v>403</v>
      </c>
      <c r="C85" s="28">
        <v>77030</v>
      </c>
      <c r="D85" s="27">
        <v>450000</v>
      </c>
      <c r="E85" s="29">
        <v>43373</v>
      </c>
      <c r="F85" s="26" t="s">
        <v>65</v>
      </c>
      <c r="G85" s="30">
        <f>VLOOKUP(C85,'CXP 900'!$E$2:$F$92,2,0)</f>
        <v>-450000</v>
      </c>
      <c r="H85" s="31">
        <f t="shared" si="1"/>
        <v>0</v>
      </c>
    </row>
    <row r="86" spans="1:10" x14ac:dyDescent="0.2">
      <c r="A86" s="26">
        <v>824005588</v>
      </c>
      <c r="B86" s="27" t="s">
        <v>404</v>
      </c>
      <c r="C86" s="28">
        <v>77031</v>
      </c>
      <c r="D86" s="27">
        <v>450000</v>
      </c>
      <c r="E86" s="29">
        <v>43373</v>
      </c>
      <c r="F86" s="26" t="s">
        <v>65</v>
      </c>
      <c r="G86" s="30">
        <f>VLOOKUP(C86,'CXP 900'!$E$2:$F$92,2,0)</f>
        <v>-450000</v>
      </c>
      <c r="H86" s="31">
        <f t="shared" si="1"/>
        <v>0</v>
      </c>
    </row>
    <row r="87" spans="1:10" ht="12" thickBot="1" x14ac:dyDescent="0.25">
      <c r="A87" s="26">
        <v>824005588</v>
      </c>
      <c r="B87" s="27" t="s">
        <v>405</v>
      </c>
      <c r="C87" s="28">
        <v>77032</v>
      </c>
      <c r="D87" s="27">
        <v>160000</v>
      </c>
      <c r="E87" s="29">
        <v>43373</v>
      </c>
      <c r="F87" s="26" t="s">
        <v>65</v>
      </c>
      <c r="G87" s="30">
        <f>VLOOKUP(C87,'CXP 900'!$E$2:$F$92,2,0)</f>
        <v>-160000</v>
      </c>
      <c r="H87" s="31">
        <f t="shared" si="1"/>
        <v>0</v>
      </c>
    </row>
    <row r="88" spans="1:10" ht="12" thickBot="1" x14ac:dyDescent="0.25">
      <c r="D88" s="35">
        <f>SUM(D4:D87)</f>
        <v>17961198</v>
      </c>
      <c r="G88" s="36">
        <f>SUM(G4:G87)</f>
        <v>-17996329</v>
      </c>
      <c r="H88" s="37">
        <f>SUM(H4:H87)</f>
        <v>-35131</v>
      </c>
    </row>
    <row r="91" spans="1:10" ht="12" thickBot="1" x14ac:dyDescent="0.25"/>
    <row r="92" spans="1:10" ht="12.75" thickBot="1" x14ac:dyDescent="0.25">
      <c r="E92" s="57" t="s">
        <v>409</v>
      </c>
      <c r="F92" s="57"/>
      <c r="G92" s="30">
        <v>17996329</v>
      </c>
      <c r="I92" s="58" t="s">
        <v>412</v>
      </c>
      <c r="J92" s="59"/>
    </row>
    <row r="93" spans="1:10" ht="12.75" thickBot="1" x14ac:dyDescent="0.25">
      <c r="E93" s="57" t="s">
        <v>410</v>
      </c>
      <c r="F93" s="57"/>
      <c r="G93" s="30">
        <v>-35131</v>
      </c>
      <c r="I93" s="58" t="s">
        <v>413</v>
      </c>
      <c r="J93" s="59"/>
    </row>
    <row r="94" spans="1:10" ht="12.75" thickBot="1" x14ac:dyDescent="0.25">
      <c r="G94" s="38">
        <f>SUM(G92:G93)</f>
        <v>17961198</v>
      </c>
      <c r="I94" s="60" t="s">
        <v>414</v>
      </c>
      <c r="J94" s="61"/>
    </row>
    <row r="95" spans="1:10" ht="12.75" thickBot="1" x14ac:dyDescent="0.25">
      <c r="I95" s="54">
        <v>2020</v>
      </c>
      <c r="J95" s="55"/>
    </row>
    <row r="96" spans="1:10" ht="12.75" thickBot="1" x14ac:dyDescent="0.25">
      <c r="I96" s="39" t="s">
        <v>415</v>
      </c>
      <c r="J96" s="40">
        <v>17961198</v>
      </c>
    </row>
    <row r="97" spans="9:10" ht="12.75" thickBot="1" x14ac:dyDescent="0.25">
      <c r="I97" s="39" t="s">
        <v>416</v>
      </c>
      <c r="J97" s="40">
        <v>17996329</v>
      </c>
    </row>
    <row r="98" spans="9:10" ht="12.75" thickBot="1" x14ac:dyDescent="0.25">
      <c r="I98" s="41" t="s">
        <v>417</v>
      </c>
      <c r="J98" s="42">
        <f>+J96-J97</f>
        <v>-35131</v>
      </c>
    </row>
    <row r="99" spans="9:10" ht="12.75" thickBot="1" x14ac:dyDescent="0.25">
      <c r="I99" s="43" t="s">
        <v>418</v>
      </c>
      <c r="J99" s="44"/>
    </row>
    <row r="100" spans="9:10" ht="12.75" thickBot="1" x14ac:dyDescent="0.25">
      <c r="I100" s="39" t="s">
        <v>419</v>
      </c>
      <c r="J100" s="40">
        <v>0</v>
      </c>
    </row>
    <row r="101" spans="9:10" ht="12.75" thickBot="1" x14ac:dyDescent="0.25">
      <c r="I101" s="39" t="s">
        <v>420</v>
      </c>
      <c r="J101" s="40">
        <v>0</v>
      </c>
    </row>
    <row r="102" spans="9:10" ht="12.75" thickBot="1" x14ac:dyDescent="0.25">
      <c r="I102" s="39" t="s">
        <v>421</v>
      </c>
      <c r="J102" s="40">
        <v>0</v>
      </c>
    </row>
    <row r="103" spans="9:10" ht="12.75" thickBot="1" x14ac:dyDescent="0.25">
      <c r="I103" s="39" t="s">
        <v>422</v>
      </c>
      <c r="J103" s="40">
        <v>0</v>
      </c>
    </row>
    <row r="104" spans="9:10" ht="12.75" thickBot="1" x14ac:dyDescent="0.25">
      <c r="I104" s="39" t="s">
        <v>423</v>
      </c>
      <c r="J104" s="45">
        <v>-35131</v>
      </c>
    </row>
    <row r="105" spans="9:10" ht="12.75" thickBot="1" x14ac:dyDescent="0.25">
      <c r="I105" s="41" t="s">
        <v>424</v>
      </c>
      <c r="J105" s="52">
        <f>+J100+J101+J102+J103+J104</f>
        <v>-35131</v>
      </c>
    </row>
  </sheetData>
  <autoFilter ref="A3:I3"/>
  <mergeCells count="7">
    <mergeCell ref="I95:J95"/>
    <mergeCell ref="A2:F2"/>
    <mergeCell ref="E92:F92"/>
    <mergeCell ref="E93:F93"/>
    <mergeCell ref="I92:J92"/>
    <mergeCell ref="I93:J93"/>
    <mergeCell ref="I94:J9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workbookViewId="0">
      <selection activeCell="F15" sqref="F15"/>
    </sheetView>
  </sheetViews>
  <sheetFormatPr baseColWidth="10" defaultRowHeight="12.75" x14ac:dyDescent="0.2"/>
  <cols>
    <col min="1" max="1" width="15.5703125" style="11" bestFit="1" customWidth="1"/>
    <col min="2" max="2" width="24.42578125" style="11" bestFit="1" customWidth="1"/>
    <col min="3" max="3" width="12.7109375" style="11" bestFit="1" customWidth="1"/>
    <col min="4" max="4" width="6.85546875" style="11" bestFit="1" customWidth="1"/>
    <col min="5" max="5" width="9.7109375" style="11" bestFit="1" customWidth="1"/>
    <col min="6" max="6" width="21.5703125" style="11" bestFit="1" customWidth="1"/>
    <col min="7" max="7" width="15.140625" style="11" bestFit="1" customWidth="1"/>
    <col min="8" max="8" width="12" style="11" bestFit="1" customWidth="1"/>
    <col min="9" max="9" width="45.7109375" style="11" bestFit="1" customWidth="1"/>
    <col min="10" max="10" width="5.5703125" style="11" customWidth="1"/>
    <col min="11" max="11" width="18.5703125" style="11" bestFit="1" customWidth="1"/>
    <col min="12" max="12" width="16.140625" style="11" bestFit="1" customWidth="1"/>
    <col min="13" max="13" width="17.140625" style="11" bestFit="1" customWidth="1"/>
    <col min="14" max="14" width="15.42578125" style="11" bestFit="1" customWidth="1"/>
    <col min="15" max="15" width="25.85546875" style="11" bestFit="1" customWidth="1"/>
    <col min="16" max="16" width="17" style="11" bestFit="1" customWidth="1"/>
    <col min="17" max="17" width="17.5703125" style="11" bestFit="1" customWidth="1"/>
    <col min="18" max="18" width="17" style="11" bestFit="1" customWidth="1"/>
    <col min="19" max="19" width="16.7109375" style="11" bestFit="1" customWidth="1"/>
    <col min="20" max="20" width="18.85546875" style="11" bestFit="1" customWidth="1"/>
    <col min="21" max="21" width="17.140625" style="11" bestFit="1" customWidth="1"/>
    <col min="22" max="22" width="9.42578125" style="11" bestFit="1" customWidth="1"/>
    <col min="23" max="23" width="22.140625" style="11" bestFit="1" customWidth="1"/>
    <col min="24" max="24" width="18.85546875" style="11" bestFit="1" customWidth="1"/>
    <col min="25" max="16384" width="11.42578125" style="11"/>
  </cols>
  <sheetData>
    <row r="1" spans="1:24" ht="15" x14ac:dyDescent="0.25">
      <c r="A1" s="10" t="s">
        <v>91</v>
      </c>
      <c r="B1" s="10" t="s">
        <v>92</v>
      </c>
      <c r="C1" s="10" t="s">
        <v>93</v>
      </c>
      <c r="D1" s="10" t="s">
        <v>94</v>
      </c>
      <c r="E1" s="10" t="s">
        <v>95</v>
      </c>
      <c r="F1" s="10" t="s">
        <v>96</v>
      </c>
      <c r="G1" s="10" t="s">
        <v>97</v>
      </c>
      <c r="H1" s="10" t="s">
        <v>98</v>
      </c>
      <c r="I1" s="10" t="s">
        <v>99</v>
      </c>
      <c r="J1" s="10" t="s">
        <v>100</v>
      </c>
      <c r="K1" s="10" t="s">
        <v>101</v>
      </c>
      <c r="L1" s="10" t="s">
        <v>102</v>
      </c>
      <c r="M1" s="10" t="s">
        <v>103</v>
      </c>
      <c r="N1" s="10" t="s">
        <v>104</v>
      </c>
      <c r="O1" s="10" t="s">
        <v>105</v>
      </c>
      <c r="P1" s="10" t="s">
        <v>106</v>
      </c>
      <c r="Q1" s="10" t="s">
        <v>107</v>
      </c>
      <c r="R1" s="10" t="s">
        <v>108</v>
      </c>
      <c r="S1" s="10" t="s">
        <v>109</v>
      </c>
      <c r="T1" s="10" t="s">
        <v>110</v>
      </c>
      <c r="U1" s="10" t="s">
        <v>111</v>
      </c>
      <c r="V1" s="10" t="s">
        <v>112</v>
      </c>
      <c r="W1" s="10" t="s">
        <v>113</v>
      </c>
      <c r="X1" s="10" t="s">
        <v>114</v>
      </c>
    </row>
    <row r="2" spans="1:24" ht="15" x14ac:dyDescent="0.25">
      <c r="A2" t="s">
        <v>115</v>
      </c>
      <c r="B2" t="s">
        <v>116</v>
      </c>
      <c r="C2" t="s">
        <v>117</v>
      </c>
      <c r="D2" t="s">
        <v>118</v>
      </c>
      <c r="E2" s="17">
        <v>76508</v>
      </c>
      <c r="F2" s="12">
        <v>-3487</v>
      </c>
      <c r="G2" t="s">
        <v>119</v>
      </c>
      <c r="H2" t="s">
        <v>120</v>
      </c>
      <c r="I2" t="s">
        <v>121</v>
      </c>
      <c r="J2" t="s">
        <v>122</v>
      </c>
      <c r="K2" s="13">
        <v>43269</v>
      </c>
      <c r="L2" s="13">
        <v>43411</v>
      </c>
      <c r="M2" s="13">
        <v>43269</v>
      </c>
      <c r="N2" s="13">
        <v>43329</v>
      </c>
      <c r="O2" s="12">
        <v>819</v>
      </c>
      <c r="P2" t="s">
        <v>123</v>
      </c>
      <c r="Q2" t="s">
        <v>124</v>
      </c>
      <c r="R2"/>
      <c r="S2"/>
      <c r="T2" s="13"/>
      <c r="U2" t="s">
        <v>125</v>
      </c>
      <c r="V2"/>
      <c r="W2" t="s">
        <v>126</v>
      </c>
      <c r="X2" t="s">
        <v>127</v>
      </c>
    </row>
    <row r="3" spans="1:24" ht="15" x14ac:dyDescent="0.25">
      <c r="A3" t="s">
        <v>115</v>
      </c>
      <c r="B3" t="s">
        <v>116</v>
      </c>
      <c r="C3" t="s">
        <v>128</v>
      </c>
      <c r="D3" t="s">
        <v>118</v>
      </c>
      <c r="E3" s="17">
        <v>76526</v>
      </c>
      <c r="F3" s="12">
        <v>-160000</v>
      </c>
      <c r="G3" t="s">
        <v>119</v>
      </c>
      <c r="H3" t="s">
        <v>129</v>
      </c>
      <c r="I3" t="s">
        <v>130</v>
      </c>
      <c r="J3" t="s">
        <v>122</v>
      </c>
      <c r="K3" s="13">
        <v>43251</v>
      </c>
      <c r="L3" s="13">
        <v>43443</v>
      </c>
      <c r="M3" s="13">
        <v>43382</v>
      </c>
      <c r="N3" s="13">
        <v>43442</v>
      </c>
      <c r="O3" s="12">
        <v>706</v>
      </c>
      <c r="P3" t="s">
        <v>123</v>
      </c>
      <c r="Q3" t="s">
        <v>128</v>
      </c>
      <c r="R3"/>
      <c r="S3"/>
      <c r="T3" s="13"/>
      <c r="U3" t="s">
        <v>131</v>
      </c>
      <c r="V3"/>
      <c r="W3" t="s">
        <v>132</v>
      </c>
      <c r="X3" t="s">
        <v>127</v>
      </c>
    </row>
    <row r="4" spans="1:24" ht="15" x14ac:dyDescent="0.25">
      <c r="A4" t="s">
        <v>115</v>
      </c>
      <c r="B4" t="s">
        <v>116</v>
      </c>
      <c r="C4" t="s">
        <v>133</v>
      </c>
      <c r="D4" t="s">
        <v>118</v>
      </c>
      <c r="E4" s="17">
        <v>76504</v>
      </c>
      <c r="F4" s="12">
        <v>-35000</v>
      </c>
      <c r="G4" t="s">
        <v>119</v>
      </c>
      <c r="H4" t="s">
        <v>134</v>
      </c>
      <c r="I4" t="s">
        <v>135</v>
      </c>
      <c r="J4" t="s">
        <v>122</v>
      </c>
      <c r="K4" s="13">
        <v>43251</v>
      </c>
      <c r="L4" s="13">
        <v>43436</v>
      </c>
      <c r="M4" s="13">
        <v>43375</v>
      </c>
      <c r="N4" s="13">
        <v>43435</v>
      </c>
      <c r="O4" s="12">
        <v>713</v>
      </c>
      <c r="P4" t="s">
        <v>123</v>
      </c>
      <c r="Q4" t="s">
        <v>133</v>
      </c>
      <c r="R4"/>
      <c r="S4"/>
      <c r="T4" s="13"/>
      <c r="U4" t="s">
        <v>131</v>
      </c>
      <c r="V4"/>
      <c r="W4" t="s">
        <v>132</v>
      </c>
      <c r="X4" t="s">
        <v>127</v>
      </c>
    </row>
    <row r="5" spans="1:24" ht="15" x14ac:dyDescent="0.25">
      <c r="A5" t="s">
        <v>115</v>
      </c>
      <c r="B5" t="s">
        <v>116</v>
      </c>
      <c r="C5" t="s">
        <v>136</v>
      </c>
      <c r="D5" t="s">
        <v>118</v>
      </c>
      <c r="E5" s="17">
        <v>77032</v>
      </c>
      <c r="F5" s="12">
        <v>-160000</v>
      </c>
      <c r="G5" t="s">
        <v>119</v>
      </c>
      <c r="H5" t="s">
        <v>137</v>
      </c>
      <c r="I5" t="s">
        <v>138</v>
      </c>
      <c r="J5" t="s">
        <v>122</v>
      </c>
      <c r="K5" s="13">
        <v>43373</v>
      </c>
      <c r="L5" s="13">
        <v>43436</v>
      </c>
      <c r="M5" s="13">
        <v>43375</v>
      </c>
      <c r="N5" s="13">
        <v>43435</v>
      </c>
      <c r="O5" s="12">
        <v>713</v>
      </c>
      <c r="P5" t="s">
        <v>139</v>
      </c>
      <c r="Q5" t="s">
        <v>136</v>
      </c>
      <c r="R5"/>
      <c r="S5"/>
      <c r="T5" s="13"/>
      <c r="U5" t="s">
        <v>131</v>
      </c>
      <c r="V5"/>
      <c r="W5" t="s">
        <v>132</v>
      </c>
      <c r="X5" t="s">
        <v>127</v>
      </c>
    </row>
    <row r="6" spans="1:24" ht="15" x14ac:dyDescent="0.25">
      <c r="A6" t="s">
        <v>115</v>
      </c>
      <c r="B6" t="s">
        <v>116</v>
      </c>
      <c r="C6" t="s">
        <v>140</v>
      </c>
      <c r="D6" t="s">
        <v>118</v>
      </c>
      <c r="E6" s="17">
        <v>77031</v>
      </c>
      <c r="F6" s="12">
        <v>-450000</v>
      </c>
      <c r="G6" t="s">
        <v>119</v>
      </c>
      <c r="H6" t="s">
        <v>137</v>
      </c>
      <c r="I6" t="s">
        <v>141</v>
      </c>
      <c r="J6" t="s">
        <v>122</v>
      </c>
      <c r="K6" s="13">
        <v>43373</v>
      </c>
      <c r="L6" s="13">
        <v>43436</v>
      </c>
      <c r="M6" s="13">
        <v>43375</v>
      </c>
      <c r="N6" s="13">
        <v>43435</v>
      </c>
      <c r="O6" s="12">
        <v>713</v>
      </c>
      <c r="P6" t="s">
        <v>139</v>
      </c>
      <c r="Q6" t="s">
        <v>140</v>
      </c>
      <c r="R6"/>
      <c r="S6"/>
      <c r="T6" s="13"/>
      <c r="U6" t="s">
        <v>131</v>
      </c>
      <c r="V6"/>
      <c r="W6" t="s">
        <v>132</v>
      </c>
      <c r="X6" t="s">
        <v>127</v>
      </c>
    </row>
    <row r="7" spans="1:24" ht="15" x14ac:dyDescent="0.25">
      <c r="A7" t="s">
        <v>115</v>
      </c>
      <c r="B7" t="s">
        <v>116</v>
      </c>
      <c r="C7" t="s">
        <v>142</v>
      </c>
      <c r="D7" t="s">
        <v>118</v>
      </c>
      <c r="E7" s="17">
        <v>77030</v>
      </c>
      <c r="F7" s="12">
        <v>-450000</v>
      </c>
      <c r="G7" t="s">
        <v>119</v>
      </c>
      <c r="H7" t="s">
        <v>137</v>
      </c>
      <c r="I7" t="s">
        <v>143</v>
      </c>
      <c r="J7" t="s">
        <v>122</v>
      </c>
      <c r="K7" s="13">
        <v>43373</v>
      </c>
      <c r="L7" s="13">
        <v>43436</v>
      </c>
      <c r="M7" s="13">
        <v>43375</v>
      </c>
      <c r="N7" s="13">
        <v>43435</v>
      </c>
      <c r="O7" s="12">
        <v>713</v>
      </c>
      <c r="P7" t="s">
        <v>139</v>
      </c>
      <c r="Q7" t="s">
        <v>142</v>
      </c>
      <c r="R7"/>
      <c r="S7"/>
      <c r="T7" s="13"/>
      <c r="U7" t="s">
        <v>131</v>
      </c>
      <c r="V7"/>
      <c r="W7" t="s">
        <v>132</v>
      </c>
      <c r="X7" t="s">
        <v>127</v>
      </c>
    </row>
    <row r="8" spans="1:24" ht="15" x14ac:dyDescent="0.25">
      <c r="A8" t="s">
        <v>115</v>
      </c>
      <c r="B8" t="s">
        <v>116</v>
      </c>
      <c r="C8" t="s">
        <v>144</v>
      </c>
      <c r="D8" t="s">
        <v>118</v>
      </c>
      <c r="E8" s="17">
        <v>76943</v>
      </c>
      <c r="F8" s="12">
        <v>-160000</v>
      </c>
      <c r="G8" t="s">
        <v>119</v>
      </c>
      <c r="H8" t="s">
        <v>145</v>
      </c>
      <c r="I8" t="s">
        <v>146</v>
      </c>
      <c r="J8" t="s">
        <v>122</v>
      </c>
      <c r="K8" s="13">
        <v>43343</v>
      </c>
      <c r="L8" s="13">
        <v>43436</v>
      </c>
      <c r="M8" s="13">
        <v>43375</v>
      </c>
      <c r="N8" s="13">
        <v>43435</v>
      </c>
      <c r="O8" s="12">
        <v>713</v>
      </c>
      <c r="P8" t="s">
        <v>139</v>
      </c>
      <c r="Q8" t="s">
        <v>144</v>
      </c>
      <c r="R8"/>
      <c r="S8"/>
      <c r="T8" s="13"/>
      <c r="U8" t="s">
        <v>131</v>
      </c>
      <c r="V8"/>
      <c r="W8" t="s">
        <v>132</v>
      </c>
      <c r="X8" t="s">
        <v>127</v>
      </c>
    </row>
    <row r="9" spans="1:24" ht="15" x14ac:dyDescent="0.25">
      <c r="A9" t="s">
        <v>115</v>
      </c>
      <c r="B9" t="s">
        <v>116</v>
      </c>
      <c r="C9" t="s">
        <v>147</v>
      </c>
      <c r="D9" t="s">
        <v>118</v>
      </c>
      <c r="E9" s="17">
        <v>76942</v>
      </c>
      <c r="F9" s="12">
        <v>-160000</v>
      </c>
      <c r="G9" t="s">
        <v>119</v>
      </c>
      <c r="H9" t="s">
        <v>145</v>
      </c>
      <c r="I9" t="s">
        <v>148</v>
      </c>
      <c r="J9" t="s">
        <v>122</v>
      </c>
      <c r="K9" s="13">
        <v>43343</v>
      </c>
      <c r="L9" s="13">
        <v>43436</v>
      </c>
      <c r="M9" s="13">
        <v>43375</v>
      </c>
      <c r="N9" s="13">
        <v>43435</v>
      </c>
      <c r="O9" s="12">
        <v>713</v>
      </c>
      <c r="P9" t="s">
        <v>123</v>
      </c>
      <c r="Q9" t="s">
        <v>147</v>
      </c>
      <c r="R9"/>
      <c r="S9"/>
      <c r="T9" s="13"/>
      <c r="U9" t="s">
        <v>131</v>
      </c>
      <c r="V9"/>
      <c r="W9" t="s">
        <v>132</v>
      </c>
      <c r="X9" t="s">
        <v>127</v>
      </c>
    </row>
    <row r="10" spans="1:24" ht="15" x14ac:dyDescent="0.25">
      <c r="A10" t="s">
        <v>115</v>
      </c>
      <c r="B10" t="s">
        <v>116</v>
      </c>
      <c r="C10" t="s">
        <v>149</v>
      </c>
      <c r="D10" t="s">
        <v>118</v>
      </c>
      <c r="E10" s="17">
        <v>76941</v>
      </c>
      <c r="F10" s="12">
        <v>-160000</v>
      </c>
      <c r="G10" t="s">
        <v>119</v>
      </c>
      <c r="H10" t="s">
        <v>145</v>
      </c>
      <c r="I10" t="s">
        <v>150</v>
      </c>
      <c r="J10" t="s">
        <v>122</v>
      </c>
      <c r="K10" s="13">
        <v>43343</v>
      </c>
      <c r="L10" s="13">
        <v>43441</v>
      </c>
      <c r="M10" s="13">
        <v>43375</v>
      </c>
      <c r="N10" s="13">
        <v>43435</v>
      </c>
      <c r="O10" s="12">
        <v>713</v>
      </c>
      <c r="P10" t="s">
        <v>123</v>
      </c>
      <c r="Q10" t="s">
        <v>149</v>
      </c>
      <c r="R10"/>
      <c r="S10"/>
      <c r="T10" s="13"/>
      <c r="U10" t="s">
        <v>131</v>
      </c>
      <c r="V10"/>
      <c r="W10" t="s">
        <v>132</v>
      </c>
      <c r="X10" t="s">
        <v>127</v>
      </c>
    </row>
    <row r="11" spans="1:24" ht="15" x14ac:dyDescent="0.25">
      <c r="A11" t="s">
        <v>115</v>
      </c>
      <c r="B11" t="s">
        <v>116</v>
      </c>
      <c r="C11" t="s">
        <v>151</v>
      </c>
      <c r="D11" t="s">
        <v>118</v>
      </c>
      <c r="E11" s="17">
        <v>76940</v>
      </c>
      <c r="F11" s="12">
        <v>-450000</v>
      </c>
      <c r="G11" t="s">
        <v>119</v>
      </c>
      <c r="H11" t="s">
        <v>145</v>
      </c>
      <c r="I11" t="s">
        <v>152</v>
      </c>
      <c r="J11" t="s">
        <v>122</v>
      </c>
      <c r="K11" s="13">
        <v>43343</v>
      </c>
      <c r="L11" s="13">
        <v>43436</v>
      </c>
      <c r="M11" s="13">
        <v>43375</v>
      </c>
      <c r="N11" s="13">
        <v>43435</v>
      </c>
      <c r="O11" s="12">
        <v>713</v>
      </c>
      <c r="P11" t="s">
        <v>123</v>
      </c>
      <c r="Q11" t="s">
        <v>151</v>
      </c>
      <c r="R11"/>
      <c r="S11"/>
      <c r="T11" s="13"/>
      <c r="U11" t="s">
        <v>131</v>
      </c>
      <c r="V11"/>
      <c r="W11" t="s">
        <v>132</v>
      </c>
      <c r="X11" t="s">
        <v>127</v>
      </c>
    </row>
    <row r="12" spans="1:24" ht="15" x14ac:dyDescent="0.25">
      <c r="A12" t="s">
        <v>115</v>
      </c>
      <c r="B12" t="s">
        <v>116</v>
      </c>
      <c r="C12" t="s">
        <v>153</v>
      </c>
      <c r="D12" t="s">
        <v>118</v>
      </c>
      <c r="E12" s="17">
        <v>76939</v>
      </c>
      <c r="F12" s="12">
        <v>-550000</v>
      </c>
      <c r="G12" t="s">
        <v>119</v>
      </c>
      <c r="H12" t="s">
        <v>145</v>
      </c>
      <c r="I12" t="s">
        <v>154</v>
      </c>
      <c r="J12" t="s">
        <v>122</v>
      </c>
      <c r="K12" s="13">
        <v>43343</v>
      </c>
      <c r="L12" s="13">
        <v>43436</v>
      </c>
      <c r="M12" s="13">
        <v>43375</v>
      </c>
      <c r="N12" s="13">
        <v>43435</v>
      </c>
      <c r="O12" s="12">
        <v>713</v>
      </c>
      <c r="P12" t="s">
        <v>123</v>
      </c>
      <c r="Q12" t="s">
        <v>153</v>
      </c>
      <c r="R12"/>
      <c r="S12"/>
      <c r="T12" s="13"/>
      <c r="U12" t="s">
        <v>131</v>
      </c>
      <c r="V12"/>
      <c r="W12" t="s">
        <v>132</v>
      </c>
      <c r="X12" t="s">
        <v>127</v>
      </c>
    </row>
    <row r="13" spans="1:24" ht="15" x14ac:dyDescent="0.25">
      <c r="A13" t="s">
        <v>115</v>
      </c>
      <c r="B13" t="s">
        <v>116</v>
      </c>
      <c r="C13" t="s">
        <v>155</v>
      </c>
      <c r="D13" t="s">
        <v>118</v>
      </c>
      <c r="E13" s="17">
        <v>76938</v>
      </c>
      <c r="F13" s="12">
        <v>-160000</v>
      </c>
      <c r="G13" t="s">
        <v>119</v>
      </c>
      <c r="H13" t="s">
        <v>145</v>
      </c>
      <c r="I13" t="s">
        <v>156</v>
      </c>
      <c r="J13" t="s">
        <v>122</v>
      </c>
      <c r="K13" s="13">
        <v>43343</v>
      </c>
      <c r="L13" s="13">
        <v>43436</v>
      </c>
      <c r="M13" s="13">
        <v>43375</v>
      </c>
      <c r="N13" s="13">
        <v>43435</v>
      </c>
      <c r="O13" s="12">
        <v>713</v>
      </c>
      <c r="P13" t="s">
        <v>123</v>
      </c>
      <c r="Q13" t="s">
        <v>155</v>
      </c>
      <c r="R13"/>
      <c r="S13"/>
      <c r="T13" s="13"/>
      <c r="U13" t="s">
        <v>131</v>
      </c>
      <c r="V13"/>
      <c r="W13" t="s">
        <v>132</v>
      </c>
      <c r="X13" t="s">
        <v>127</v>
      </c>
    </row>
    <row r="14" spans="1:24" ht="15" x14ac:dyDescent="0.25">
      <c r="A14" t="s">
        <v>115</v>
      </c>
      <c r="B14" t="s">
        <v>116</v>
      </c>
      <c r="C14" t="s">
        <v>157</v>
      </c>
      <c r="D14" t="s">
        <v>118</v>
      </c>
      <c r="E14" s="17">
        <v>76791</v>
      </c>
      <c r="F14" s="12">
        <v>-160000</v>
      </c>
      <c r="G14" t="s">
        <v>119</v>
      </c>
      <c r="H14" t="s">
        <v>158</v>
      </c>
      <c r="I14" t="s">
        <v>159</v>
      </c>
      <c r="J14" t="s">
        <v>122</v>
      </c>
      <c r="K14" s="13">
        <v>43312</v>
      </c>
      <c r="L14" s="13">
        <v>43450</v>
      </c>
      <c r="M14" s="13">
        <v>43328</v>
      </c>
      <c r="N14" s="13">
        <v>43388</v>
      </c>
      <c r="O14" s="12">
        <v>760</v>
      </c>
      <c r="P14" t="s">
        <v>123</v>
      </c>
      <c r="Q14" t="s">
        <v>157</v>
      </c>
      <c r="R14"/>
      <c r="S14"/>
      <c r="T14" s="13"/>
      <c r="U14" t="s">
        <v>131</v>
      </c>
      <c r="V14"/>
      <c r="W14" t="s">
        <v>132</v>
      </c>
      <c r="X14" t="s">
        <v>127</v>
      </c>
    </row>
    <row r="15" spans="1:24" ht="15" x14ac:dyDescent="0.25">
      <c r="A15" t="s">
        <v>115</v>
      </c>
      <c r="B15" t="s">
        <v>116</v>
      </c>
      <c r="C15" t="s">
        <v>160</v>
      </c>
      <c r="D15" t="s">
        <v>118</v>
      </c>
      <c r="E15" s="17">
        <v>76790</v>
      </c>
      <c r="F15" s="12">
        <v>-160000</v>
      </c>
      <c r="G15" t="s">
        <v>119</v>
      </c>
      <c r="H15" t="s">
        <v>158</v>
      </c>
      <c r="I15" t="s">
        <v>161</v>
      </c>
      <c r="J15" t="s">
        <v>122</v>
      </c>
      <c r="K15" s="13">
        <v>43312</v>
      </c>
      <c r="L15" s="13">
        <v>43450</v>
      </c>
      <c r="M15" s="13">
        <v>43328</v>
      </c>
      <c r="N15" s="13">
        <v>43388</v>
      </c>
      <c r="O15" s="12">
        <v>760</v>
      </c>
      <c r="P15" t="s">
        <v>123</v>
      </c>
      <c r="Q15" t="s">
        <v>160</v>
      </c>
      <c r="R15"/>
      <c r="S15"/>
      <c r="T15" s="13"/>
      <c r="U15" t="s">
        <v>131</v>
      </c>
      <c r="V15"/>
      <c r="W15" t="s">
        <v>132</v>
      </c>
      <c r="X15" t="s">
        <v>127</v>
      </c>
    </row>
    <row r="16" spans="1:24" ht="15" x14ac:dyDescent="0.25">
      <c r="A16" t="s">
        <v>115</v>
      </c>
      <c r="B16" t="s">
        <v>116</v>
      </c>
      <c r="C16" t="s">
        <v>162</v>
      </c>
      <c r="D16" t="s">
        <v>118</v>
      </c>
      <c r="E16" s="17">
        <v>76789</v>
      </c>
      <c r="F16" s="12">
        <v>-160000</v>
      </c>
      <c r="G16" t="s">
        <v>119</v>
      </c>
      <c r="H16" t="s">
        <v>158</v>
      </c>
      <c r="I16" t="s">
        <v>163</v>
      </c>
      <c r="J16" t="s">
        <v>122</v>
      </c>
      <c r="K16" s="13">
        <v>43312</v>
      </c>
      <c r="L16" s="13">
        <v>43450</v>
      </c>
      <c r="M16" s="13">
        <v>43328</v>
      </c>
      <c r="N16" s="13">
        <v>43388</v>
      </c>
      <c r="O16" s="12">
        <v>760</v>
      </c>
      <c r="P16" t="s">
        <v>123</v>
      </c>
      <c r="Q16" t="s">
        <v>162</v>
      </c>
      <c r="R16"/>
      <c r="S16"/>
      <c r="T16" s="13"/>
      <c r="U16" t="s">
        <v>131</v>
      </c>
      <c r="V16"/>
      <c r="W16" t="s">
        <v>132</v>
      </c>
      <c r="X16" t="s">
        <v>127</v>
      </c>
    </row>
    <row r="17" spans="1:24" ht="15" x14ac:dyDescent="0.25">
      <c r="A17" t="s">
        <v>115</v>
      </c>
      <c r="B17" t="s">
        <v>116</v>
      </c>
      <c r="C17" t="s">
        <v>164</v>
      </c>
      <c r="D17" t="s">
        <v>118</v>
      </c>
      <c r="E17" s="17">
        <v>76788</v>
      </c>
      <c r="F17" s="12">
        <v>-192080</v>
      </c>
      <c r="G17" t="s">
        <v>119</v>
      </c>
      <c r="H17" t="s">
        <v>158</v>
      </c>
      <c r="I17" t="s">
        <v>154</v>
      </c>
      <c r="J17" t="s">
        <v>122</v>
      </c>
      <c r="K17" s="13">
        <v>43312</v>
      </c>
      <c r="L17" s="13">
        <v>43450</v>
      </c>
      <c r="M17" s="13">
        <v>43328</v>
      </c>
      <c r="N17" s="13">
        <v>43388</v>
      </c>
      <c r="O17" s="12">
        <v>760</v>
      </c>
      <c r="P17" t="s">
        <v>123</v>
      </c>
      <c r="Q17" t="s">
        <v>164</v>
      </c>
      <c r="R17"/>
      <c r="S17"/>
      <c r="T17" s="13"/>
      <c r="U17" t="s">
        <v>131</v>
      </c>
      <c r="V17"/>
      <c r="W17" t="s">
        <v>132</v>
      </c>
      <c r="X17" t="s">
        <v>127</v>
      </c>
    </row>
    <row r="18" spans="1:24" ht="15" x14ac:dyDescent="0.25">
      <c r="A18" t="s">
        <v>115</v>
      </c>
      <c r="B18" t="s">
        <v>116</v>
      </c>
      <c r="C18" t="s">
        <v>165</v>
      </c>
      <c r="D18" t="s">
        <v>118</v>
      </c>
      <c r="E18" s="17">
        <v>76787</v>
      </c>
      <c r="F18" s="12">
        <v>-160000</v>
      </c>
      <c r="G18" t="s">
        <v>119</v>
      </c>
      <c r="H18" t="s">
        <v>158</v>
      </c>
      <c r="I18" t="s">
        <v>166</v>
      </c>
      <c r="J18" t="s">
        <v>122</v>
      </c>
      <c r="K18" s="13">
        <v>43312</v>
      </c>
      <c r="L18" s="13">
        <v>43450</v>
      </c>
      <c r="M18" s="13">
        <v>43328</v>
      </c>
      <c r="N18" s="13">
        <v>43388</v>
      </c>
      <c r="O18" s="12">
        <v>760</v>
      </c>
      <c r="P18" t="s">
        <v>123</v>
      </c>
      <c r="Q18" t="s">
        <v>165</v>
      </c>
      <c r="R18"/>
      <c r="S18"/>
      <c r="T18" s="13"/>
      <c r="U18" t="s">
        <v>131</v>
      </c>
      <c r="V18"/>
      <c r="W18" t="s">
        <v>132</v>
      </c>
      <c r="X18" t="s">
        <v>127</v>
      </c>
    </row>
    <row r="19" spans="1:24" ht="15" x14ac:dyDescent="0.25">
      <c r="A19" t="s">
        <v>115</v>
      </c>
      <c r="B19" t="s">
        <v>116</v>
      </c>
      <c r="C19" t="s">
        <v>167</v>
      </c>
      <c r="D19" t="s">
        <v>118</v>
      </c>
      <c r="E19" s="17">
        <v>76786</v>
      </c>
      <c r="F19" s="12">
        <v>-160000</v>
      </c>
      <c r="G19" t="s">
        <v>119</v>
      </c>
      <c r="H19" t="s">
        <v>158</v>
      </c>
      <c r="I19" t="s">
        <v>168</v>
      </c>
      <c r="J19" t="s">
        <v>122</v>
      </c>
      <c r="K19" s="13">
        <v>43312</v>
      </c>
      <c r="L19" s="13">
        <v>43450</v>
      </c>
      <c r="M19" s="13">
        <v>43328</v>
      </c>
      <c r="N19" s="13">
        <v>43388</v>
      </c>
      <c r="O19" s="12">
        <v>760</v>
      </c>
      <c r="P19" t="s">
        <v>139</v>
      </c>
      <c r="Q19" t="s">
        <v>167</v>
      </c>
      <c r="R19"/>
      <c r="S19"/>
      <c r="T19" s="13"/>
      <c r="U19" t="s">
        <v>131</v>
      </c>
      <c r="V19"/>
      <c r="W19" t="s">
        <v>132</v>
      </c>
      <c r="X19" t="s">
        <v>127</v>
      </c>
    </row>
    <row r="20" spans="1:24" ht="15" x14ac:dyDescent="0.25">
      <c r="A20" t="s">
        <v>115</v>
      </c>
      <c r="B20" t="s">
        <v>116</v>
      </c>
      <c r="C20" t="s">
        <v>169</v>
      </c>
      <c r="D20" t="s">
        <v>118</v>
      </c>
      <c r="E20" s="17">
        <v>76785</v>
      </c>
      <c r="F20" s="12">
        <v>-160000</v>
      </c>
      <c r="G20" t="s">
        <v>119</v>
      </c>
      <c r="H20" t="s">
        <v>158</v>
      </c>
      <c r="I20" t="s">
        <v>170</v>
      </c>
      <c r="J20" t="s">
        <v>122</v>
      </c>
      <c r="K20" s="13">
        <v>43312</v>
      </c>
      <c r="L20" s="13">
        <v>43450</v>
      </c>
      <c r="M20" s="13">
        <v>43328</v>
      </c>
      <c r="N20" s="13">
        <v>43388</v>
      </c>
      <c r="O20" s="12">
        <v>760</v>
      </c>
      <c r="P20" t="s">
        <v>171</v>
      </c>
      <c r="Q20" t="s">
        <v>169</v>
      </c>
      <c r="R20"/>
      <c r="S20"/>
      <c r="T20" s="13"/>
      <c r="U20" t="s">
        <v>131</v>
      </c>
      <c r="V20"/>
      <c r="W20" t="s">
        <v>132</v>
      </c>
      <c r="X20" t="s">
        <v>127</v>
      </c>
    </row>
    <row r="21" spans="1:24" ht="15" x14ac:dyDescent="0.25">
      <c r="A21" t="s">
        <v>115</v>
      </c>
      <c r="B21" t="s">
        <v>116</v>
      </c>
      <c r="C21" t="s">
        <v>172</v>
      </c>
      <c r="D21" t="s">
        <v>118</v>
      </c>
      <c r="E21" s="17">
        <v>76784</v>
      </c>
      <c r="F21" s="12">
        <v>-160000</v>
      </c>
      <c r="G21" t="s">
        <v>119</v>
      </c>
      <c r="H21" t="s">
        <v>158</v>
      </c>
      <c r="I21" t="s">
        <v>173</v>
      </c>
      <c r="J21" t="s">
        <v>122</v>
      </c>
      <c r="K21" s="13">
        <v>43312</v>
      </c>
      <c r="L21" s="13">
        <v>43450</v>
      </c>
      <c r="M21" s="13">
        <v>43328</v>
      </c>
      <c r="N21" s="13">
        <v>43388</v>
      </c>
      <c r="O21" s="12">
        <v>760</v>
      </c>
      <c r="P21" t="s">
        <v>123</v>
      </c>
      <c r="Q21" t="s">
        <v>172</v>
      </c>
      <c r="R21"/>
      <c r="S21"/>
      <c r="T21" s="13"/>
      <c r="U21" t="s">
        <v>131</v>
      </c>
      <c r="V21"/>
      <c r="W21" t="s">
        <v>132</v>
      </c>
      <c r="X21" t="s">
        <v>127</v>
      </c>
    </row>
    <row r="22" spans="1:24" ht="15" x14ac:dyDescent="0.25">
      <c r="A22" t="s">
        <v>115</v>
      </c>
      <c r="B22" t="s">
        <v>116</v>
      </c>
      <c r="C22" t="s">
        <v>174</v>
      </c>
      <c r="D22" t="s">
        <v>118</v>
      </c>
      <c r="E22" s="17">
        <v>76783</v>
      </c>
      <c r="F22" s="12">
        <v>-160000</v>
      </c>
      <c r="G22" t="s">
        <v>119</v>
      </c>
      <c r="H22" t="s">
        <v>158</v>
      </c>
      <c r="I22" t="s">
        <v>175</v>
      </c>
      <c r="J22" t="s">
        <v>122</v>
      </c>
      <c r="K22" s="13">
        <v>43312</v>
      </c>
      <c r="L22" s="13">
        <v>43450</v>
      </c>
      <c r="M22" s="13">
        <v>43328</v>
      </c>
      <c r="N22" s="13">
        <v>43388</v>
      </c>
      <c r="O22" s="12">
        <v>760</v>
      </c>
      <c r="P22" t="s">
        <v>123</v>
      </c>
      <c r="Q22" t="s">
        <v>174</v>
      </c>
      <c r="R22"/>
      <c r="S22"/>
      <c r="T22" s="13"/>
      <c r="U22" t="s">
        <v>131</v>
      </c>
      <c r="V22"/>
      <c r="W22" t="s">
        <v>132</v>
      </c>
      <c r="X22" t="s">
        <v>127</v>
      </c>
    </row>
    <row r="23" spans="1:24" ht="15" x14ac:dyDescent="0.25">
      <c r="A23" t="s">
        <v>115</v>
      </c>
      <c r="B23" t="s">
        <v>116</v>
      </c>
      <c r="C23" t="s">
        <v>176</v>
      </c>
      <c r="D23" t="s">
        <v>118</v>
      </c>
      <c r="E23" s="17">
        <v>76782</v>
      </c>
      <c r="F23" s="12">
        <v>-160000</v>
      </c>
      <c r="G23" t="s">
        <v>119</v>
      </c>
      <c r="H23" t="s">
        <v>158</v>
      </c>
      <c r="I23" t="s">
        <v>177</v>
      </c>
      <c r="J23" t="s">
        <v>122</v>
      </c>
      <c r="K23" s="13">
        <v>43312</v>
      </c>
      <c r="L23" s="13">
        <v>43450</v>
      </c>
      <c r="M23" s="13">
        <v>43328</v>
      </c>
      <c r="N23" s="13">
        <v>43388</v>
      </c>
      <c r="O23" s="12">
        <v>760</v>
      </c>
      <c r="P23" t="s">
        <v>139</v>
      </c>
      <c r="Q23" t="s">
        <v>176</v>
      </c>
      <c r="R23"/>
      <c r="S23"/>
      <c r="T23" s="13"/>
      <c r="U23" t="s">
        <v>131</v>
      </c>
      <c r="V23"/>
      <c r="W23" t="s">
        <v>132</v>
      </c>
      <c r="X23" t="s">
        <v>127</v>
      </c>
    </row>
    <row r="24" spans="1:24" ht="15" x14ac:dyDescent="0.25">
      <c r="A24" t="s">
        <v>115</v>
      </c>
      <c r="B24" t="s">
        <v>116</v>
      </c>
      <c r="C24" t="s">
        <v>178</v>
      </c>
      <c r="D24" t="s">
        <v>118</v>
      </c>
      <c r="E24" s="17">
        <v>76781</v>
      </c>
      <c r="F24" s="12">
        <v>-320000</v>
      </c>
      <c r="G24" t="s">
        <v>119</v>
      </c>
      <c r="H24" t="s">
        <v>158</v>
      </c>
      <c r="I24" t="s">
        <v>179</v>
      </c>
      <c r="J24" t="s">
        <v>122</v>
      </c>
      <c r="K24" s="13">
        <v>43312</v>
      </c>
      <c r="L24" s="13">
        <v>43450</v>
      </c>
      <c r="M24" s="13">
        <v>43328</v>
      </c>
      <c r="N24" s="13">
        <v>43388</v>
      </c>
      <c r="O24" s="12">
        <v>760</v>
      </c>
      <c r="P24" t="s">
        <v>123</v>
      </c>
      <c r="Q24" t="s">
        <v>178</v>
      </c>
      <c r="R24"/>
      <c r="S24"/>
      <c r="T24" s="13"/>
      <c r="U24" t="s">
        <v>131</v>
      </c>
      <c r="V24"/>
      <c r="W24" t="s">
        <v>132</v>
      </c>
      <c r="X24" t="s">
        <v>127</v>
      </c>
    </row>
    <row r="25" spans="1:24" ht="15" x14ac:dyDescent="0.25">
      <c r="A25" t="s">
        <v>115</v>
      </c>
      <c r="B25" t="s">
        <v>116</v>
      </c>
      <c r="C25" t="s">
        <v>180</v>
      </c>
      <c r="D25" t="s">
        <v>118</v>
      </c>
      <c r="E25" s="17">
        <v>76780</v>
      </c>
      <c r="F25" s="12">
        <v>-48996</v>
      </c>
      <c r="G25" t="s">
        <v>119</v>
      </c>
      <c r="H25" t="s">
        <v>158</v>
      </c>
      <c r="I25" t="s">
        <v>181</v>
      </c>
      <c r="J25" t="s">
        <v>122</v>
      </c>
      <c r="K25" s="13">
        <v>43312</v>
      </c>
      <c r="L25" s="13">
        <v>43450</v>
      </c>
      <c r="M25" s="13">
        <v>43328</v>
      </c>
      <c r="N25" s="13">
        <v>43388</v>
      </c>
      <c r="O25" s="12">
        <v>760</v>
      </c>
      <c r="P25" t="s">
        <v>123</v>
      </c>
      <c r="Q25" t="s">
        <v>180</v>
      </c>
      <c r="R25"/>
      <c r="S25"/>
      <c r="T25" s="13"/>
      <c r="U25" t="s">
        <v>131</v>
      </c>
      <c r="V25"/>
      <c r="W25" t="s">
        <v>132</v>
      </c>
      <c r="X25" t="s">
        <v>127</v>
      </c>
    </row>
    <row r="26" spans="1:24" ht="15" x14ac:dyDescent="0.25">
      <c r="A26" t="s">
        <v>115</v>
      </c>
      <c r="B26" t="s">
        <v>116</v>
      </c>
      <c r="C26" t="s">
        <v>182</v>
      </c>
      <c r="D26" t="s">
        <v>118</v>
      </c>
      <c r="E26" s="17">
        <v>76779</v>
      </c>
      <c r="F26" s="12">
        <v>-160000</v>
      </c>
      <c r="G26" t="s">
        <v>119</v>
      </c>
      <c r="H26" t="s">
        <v>158</v>
      </c>
      <c r="I26" t="s">
        <v>183</v>
      </c>
      <c r="J26" t="s">
        <v>122</v>
      </c>
      <c r="K26" s="13">
        <v>43312</v>
      </c>
      <c r="L26" s="13">
        <v>43450</v>
      </c>
      <c r="M26" s="13">
        <v>43328</v>
      </c>
      <c r="N26" s="13">
        <v>43388</v>
      </c>
      <c r="O26" s="12">
        <v>760</v>
      </c>
      <c r="P26" t="s">
        <v>123</v>
      </c>
      <c r="Q26" t="s">
        <v>182</v>
      </c>
      <c r="R26"/>
      <c r="S26"/>
      <c r="T26" s="13"/>
      <c r="U26" t="s">
        <v>131</v>
      </c>
      <c r="V26"/>
      <c r="W26" t="s">
        <v>132</v>
      </c>
      <c r="X26" t="s">
        <v>127</v>
      </c>
    </row>
    <row r="27" spans="1:24" ht="15" x14ac:dyDescent="0.25">
      <c r="A27" t="s">
        <v>115</v>
      </c>
      <c r="B27" t="s">
        <v>116</v>
      </c>
      <c r="C27" t="s">
        <v>184</v>
      </c>
      <c r="D27" t="s">
        <v>118</v>
      </c>
      <c r="E27" s="17">
        <v>76778</v>
      </c>
      <c r="F27" s="12">
        <v>-160000</v>
      </c>
      <c r="G27" t="s">
        <v>119</v>
      </c>
      <c r="H27" t="s">
        <v>158</v>
      </c>
      <c r="I27" t="s">
        <v>185</v>
      </c>
      <c r="J27" t="s">
        <v>122</v>
      </c>
      <c r="K27" s="13">
        <v>43312</v>
      </c>
      <c r="L27" s="13">
        <v>43450</v>
      </c>
      <c r="M27" s="13">
        <v>43328</v>
      </c>
      <c r="N27" s="13">
        <v>43388</v>
      </c>
      <c r="O27" s="12">
        <v>760</v>
      </c>
      <c r="P27" t="s">
        <v>139</v>
      </c>
      <c r="Q27" t="s">
        <v>184</v>
      </c>
      <c r="R27"/>
      <c r="S27"/>
      <c r="T27" s="13"/>
      <c r="U27" t="s">
        <v>131</v>
      </c>
      <c r="V27"/>
      <c r="W27" t="s">
        <v>132</v>
      </c>
      <c r="X27" t="s">
        <v>127</v>
      </c>
    </row>
    <row r="28" spans="1:24" ht="15" x14ac:dyDescent="0.25">
      <c r="A28" t="s">
        <v>115</v>
      </c>
      <c r="B28" t="s">
        <v>116</v>
      </c>
      <c r="C28" t="s">
        <v>186</v>
      </c>
      <c r="D28" t="s">
        <v>118</v>
      </c>
      <c r="E28" s="17">
        <v>76777</v>
      </c>
      <c r="F28" s="12">
        <v>-160000</v>
      </c>
      <c r="G28" t="s">
        <v>119</v>
      </c>
      <c r="H28" t="s">
        <v>158</v>
      </c>
      <c r="I28" t="s">
        <v>187</v>
      </c>
      <c r="J28" t="s">
        <v>122</v>
      </c>
      <c r="K28" s="13">
        <v>43312</v>
      </c>
      <c r="L28" s="13">
        <v>43450</v>
      </c>
      <c r="M28" s="13">
        <v>43328</v>
      </c>
      <c r="N28" s="13">
        <v>43388</v>
      </c>
      <c r="O28" s="12">
        <v>760</v>
      </c>
      <c r="P28" t="s">
        <v>123</v>
      </c>
      <c r="Q28" t="s">
        <v>186</v>
      </c>
      <c r="R28"/>
      <c r="S28"/>
      <c r="T28" s="13"/>
      <c r="U28" t="s">
        <v>131</v>
      </c>
      <c r="V28"/>
      <c r="W28" t="s">
        <v>132</v>
      </c>
      <c r="X28" t="s">
        <v>127</v>
      </c>
    </row>
    <row r="29" spans="1:24" ht="15" x14ac:dyDescent="0.25">
      <c r="A29" t="s">
        <v>115</v>
      </c>
      <c r="B29" t="s">
        <v>116</v>
      </c>
      <c r="C29" t="s">
        <v>188</v>
      </c>
      <c r="D29" t="s">
        <v>118</v>
      </c>
      <c r="E29" s="17">
        <v>76776</v>
      </c>
      <c r="F29" s="12">
        <v>-48996</v>
      </c>
      <c r="G29" t="s">
        <v>119</v>
      </c>
      <c r="H29" t="s">
        <v>158</v>
      </c>
      <c r="I29" t="s">
        <v>189</v>
      </c>
      <c r="J29" t="s">
        <v>122</v>
      </c>
      <c r="K29" s="13">
        <v>43312</v>
      </c>
      <c r="L29" s="13">
        <v>43450</v>
      </c>
      <c r="M29" s="13">
        <v>43328</v>
      </c>
      <c r="N29" s="13">
        <v>43388</v>
      </c>
      <c r="O29" s="12">
        <v>760</v>
      </c>
      <c r="P29" t="s">
        <v>123</v>
      </c>
      <c r="Q29" t="s">
        <v>188</v>
      </c>
      <c r="R29"/>
      <c r="S29"/>
      <c r="T29" s="13"/>
      <c r="U29" t="s">
        <v>131</v>
      </c>
      <c r="V29"/>
      <c r="W29" t="s">
        <v>132</v>
      </c>
      <c r="X29" t="s">
        <v>127</v>
      </c>
    </row>
    <row r="30" spans="1:24" ht="15" x14ac:dyDescent="0.25">
      <c r="A30" t="s">
        <v>115</v>
      </c>
      <c r="B30" t="s">
        <v>116</v>
      </c>
      <c r="C30" t="s">
        <v>190</v>
      </c>
      <c r="D30" t="s">
        <v>118</v>
      </c>
      <c r="E30" s="17">
        <v>76745</v>
      </c>
      <c r="F30" s="12">
        <v>-160000</v>
      </c>
      <c r="G30" t="s">
        <v>119</v>
      </c>
      <c r="H30" t="s">
        <v>191</v>
      </c>
      <c r="I30" t="s">
        <v>192</v>
      </c>
      <c r="J30" t="s">
        <v>122</v>
      </c>
      <c r="K30" s="13">
        <v>43281</v>
      </c>
      <c r="L30" s="13">
        <v>43450</v>
      </c>
      <c r="M30" s="13">
        <v>43297</v>
      </c>
      <c r="N30" s="13">
        <v>43357</v>
      </c>
      <c r="O30" s="12">
        <v>791</v>
      </c>
      <c r="P30" t="s">
        <v>123</v>
      </c>
      <c r="Q30" t="s">
        <v>190</v>
      </c>
      <c r="R30"/>
      <c r="S30"/>
      <c r="T30" s="13"/>
      <c r="U30" t="s">
        <v>131</v>
      </c>
      <c r="V30"/>
      <c r="W30" t="s">
        <v>132</v>
      </c>
      <c r="X30" t="s">
        <v>127</v>
      </c>
    </row>
    <row r="31" spans="1:24" ht="15" x14ac:dyDescent="0.25">
      <c r="A31" t="s">
        <v>115</v>
      </c>
      <c r="B31" t="s">
        <v>116</v>
      </c>
      <c r="C31" t="s">
        <v>193</v>
      </c>
      <c r="D31" t="s">
        <v>118</v>
      </c>
      <c r="E31" s="17">
        <v>76744</v>
      </c>
      <c r="F31" s="12">
        <v>-160000</v>
      </c>
      <c r="G31" t="s">
        <v>119</v>
      </c>
      <c r="H31" t="s">
        <v>191</v>
      </c>
      <c r="I31" t="s">
        <v>194</v>
      </c>
      <c r="J31" t="s">
        <v>122</v>
      </c>
      <c r="K31" s="13">
        <v>43281</v>
      </c>
      <c r="L31" s="13">
        <v>43450</v>
      </c>
      <c r="M31" s="13">
        <v>43297</v>
      </c>
      <c r="N31" s="13">
        <v>43357</v>
      </c>
      <c r="O31" s="12">
        <v>791</v>
      </c>
      <c r="P31" t="s">
        <v>123</v>
      </c>
      <c r="Q31" t="s">
        <v>193</v>
      </c>
      <c r="R31"/>
      <c r="S31"/>
      <c r="T31" s="13"/>
      <c r="U31" t="s">
        <v>131</v>
      </c>
      <c r="V31"/>
      <c r="W31" t="s">
        <v>132</v>
      </c>
      <c r="X31" t="s">
        <v>127</v>
      </c>
    </row>
    <row r="32" spans="1:24" ht="15" x14ac:dyDescent="0.25">
      <c r="A32" t="s">
        <v>115</v>
      </c>
      <c r="B32" t="s">
        <v>116</v>
      </c>
      <c r="C32" t="s">
        <v>195</v>
      </c>
      <c r="D32" t="s">
        <v>118</v>
      </c>
      <c r="E32" s="17">
        <v>76743</v>
      </c>
      <c r="F32" s="12">
        <v>-160000</v>
      </c>
      <c r="G32" t="s">
        <v>119</v>
      </c>
      <c r="H32" t="s">
        <v>191</v>
      </c>
      <c r="I32" t="s">
        <v>196</v>
      </c>
      <c r="J32" t="s">
        <v>122</v>
      </c>
      <c r="K32" s="13">
        <v>43281</v>
      </c>
      <c r="L32" s="13">
        <v>43450</v>
      </c>
      <c r="M32" s="13">
        <v>43297</v>
      </c>
      <c r="N32" s="13">
        <v>43357</v>
      </c>
      <c r="O32" s="12">
        <v>791</v>
      </c>
      <c r="P32" t="s">
        <v>139</v>
      </c>
      <c r="Q32" t="s">
        <v>195</v>
      </c>
      <c r="R32"/>
      <c r="S32"/>
      <c r="T32" s="13"/>
      <c r="U32" t="s">
        <v>131</v>
      </c>
      <c r="V32"/>
      <c r="W32" t="s">
        <v>132</v>
      </c>
      <c r="X32" t="s">
        <v>127</v>
      </c>
    </row>
    <row r="33" spans="1:24" ht="15" x14ac:dyDescent="0.25">
      <c r="A33" t="s">
        <v>115</v>
      </c>
      <c r="B33" t="s">
        <v>116</v>
      </c>
      <c r="C33" t="s">
        <v>197</v>
      </c>
      <c r="D33" t="s">
        <v>118</v>
      </c>
      <c r="E33" s="17">
        <v>76742</v>
      </c>
      <c r="F33" s="12">
        <v>-160000</v>
      </c>
      <c r="G33" t="s">
        <v>119</v>
      </c>
      <c r="H33" t="s">
        <v>191</v>
      </c>
      <c r="I33" t="s">
        <v>198</v>
      </c>
      <c r="J33" t="s">
        <v>122</v>
      </c>
      <c r="K33" s="13">
        <v>43281</v>
      </c>
      <c r="L33" s="13">
        <v>43450</v>
      </c>
      <c r="M33" s="13">
        <v>43297</v>
      </c>
      <c r="N33" s="13">
        <v>43357</v>
      </c>
      <c r="O33" s="12">
        <v>791</v>
      </c>
      <c r="P33" t="s">
        <v>139</v>
      </c>
      <c r="Q33" t="s">
        <v>197</v>
      </c>
      <c r="R33"/>
      <c r="S33"/>
      <c r="T33" s="13"/>
      <c r="U33" t="s">
        <v>131</v>
      </c>
      <c r="V33"/>
      <c r="W33" t="s">
        <v>132</v>
      </c>
      <c r="X33" t="s">
        <v>127</v>
      </c>
    </row>
    <row r="34" spans="1:24" ht="15" x14ac:dyDescent="0.25">
      <c r="A34" t="s">
        <v>115</v>
      </c>
      <c r="B34" t="s">
        <v>116</v>
      </c>
      <c r="C34" t="s">
        <v>199</v>
      </c>
      <c r="D34" t="s">
        <v>118</v>
      </c>
      <c r="E34" s="17">
        <v>76741</v>
      </c>
      <c r="F34" s="12">
        <v>-160000</v>
      </c>
      <c r="G34" t="s">
        <v>119</v>
      </c>
      <c r="H34" t="s">
        <v>191</v>
      </c>
      <c r="I34" t="s">
        <v>200</v>
      </c>
      <c r="J34" t="s">
        <v>122</v>
      </c>
      <c r="K34" s="13">
        <v>43281</v>
      </c>
      <c r="L34" s="13">
        <v>43450</v>
      </c>
      <c r="M34" s="13">
        <v>43297</v>
      </c>
      <c r="N34" s="13">
        <v>43357</v>
      </c>
      <c r="O34" s="12">
        <v>791</v>
      </c>
      <c r="P34" t="s">
        <v>123</v>
      </c>
      <c r="Q34" t="s">
        <v>199</v>
      </c>
      <c r="R34"/>
      <c r="S34"/>
      <c r="T34" s="13"/>
      <c r="U34" t="s">
        <v>131</v>
      </c>
      <c r="V34"/>
      <c r="W34" t="s">
        <v>132</v>
      </c>
      <c r="X34" t="s">
        <v>127</v>
      </c>
    </row>
    <row r="35" spans="1:24" ht="15" x14ac:dyDescent="0.25">
      <c r="A35" t="s">
        <v>115</v>
      </c>
      <c r="B35" t="s">
        <v>116</v>
      </c>
      <c r="C35" t="s">
        <v>201</v>
      </c>
      <c r="D35" t="s">
        <v>118</v>
      </c>
      <c r="E35" s="17">
        <v>76740</v>
      </c>
      <c r="F35" s="12">
        <v>-160000</v>
      </c>
      <c r="G35" t="s">
        <v>202</v>
      </c>
      <c r="H35" t="s">
        <v>191</v>
      </c>
      <c r="I35" t="s">
        <v>203</v>
      </c>
      <c r="J35" t="s">
        <v>122</v>
      </c>
      <c r="K35" s="13">
        <v>43281</v>
      </c>
      <c r="L35" s="13">
        <v>43450</v>
      </c>
      <c r="M35" s="13">
        <v>43297</v>
      </c>
      <c r="N35" s="13">
        <v>43357</v>
      </c>
      <c r="O35" s="12">
        <v>791</v>
      </c>
      <c r="P35" t="s">
        <v>204</v>
      </c>
      <c r="Q35" t="s">
        <v>201</v>
      </c>
      <c r="R35"/>
      <c r="S35"/>
      <c r="T35" s="13"/>
      <c r="U35" t="s">
        <v>131</v>
      </c>
      <c r="V35"/>
      <c r="W35" t="s">
        <v>132</v>
      </c>
      <c r="X35" t="s">
        <v>127</v>
      </c>
    </row>
    <row r="36" spans="1:24" ht="15" x14ac:dyDescent="0.25">
      <c r="A36" t="s">
        <v>115</v>
      </c>
      <c r="B36" t="s">
        <v>116</v>
      </c>
      <c r="C36" t="s">
        <v>205</v>
      </c>
      <c r="D36" t="s">
        <v>118</v>
      </c>
      <c r="E36" s="17">
        <v>76739</v>
      </c>
      <c r="F36" s="12">
        <v>-160000</v>
      </c>
      <c r="G36" t="s">
        <v>119</v>
      </c>
      <c r="H36" t="s">
        <v>191</v>
      </c>
      <c r="I36" t="s">
        <v>206</v>
      </c>
      <c r="J36" t="s">
        <v>122</v>
      </c>
      <c r="K36" s="13">
        <v>43281</v>
      </c>
      <c r="L36" s="13">
        <v>43450</v>
      </c>
      <c r="M36" s="13">
        <v>43297</v>
      </c>
      <c r="N36" s="13">
        <v>43357</v>
      </c>
      <c r="O36" s="12">
        <v>791</v>
      </c>
      <c r="P36" t="s">
        <v>123</v>
      </c>
      <c r="Q36" t="s">
        <v>205</v>
      </c>
      <c r="R36"/>
      <c r="S36"/>
      <c r="T36" s="13"/>
      <c r="U36" t="s">
        <v>131</v>
      </c>
      <c r="V36"/>
      <c r="W36" t="s">
        <v>132</v>
      </c>
      <c r="X36" t="s">
        <v>127</v>
      </c>
    </row>
    <row r="37" spans="1:24" ht="15" x14ac:dyDescent="0.25">
      <c r="A37" t="s">
        <v>115</v>
      </c>
      <c r="B37" t="s">
        <v>116</v>
      </c>
      <c r="C37" t="s">
        <v>207</v>
      </c>
      <c r="D37" t="s">
        <v>118</v>
      </c>
      <c r="E37" s="17">
        <v>76738</v>
      </c>
      <c r="F37" s="12">
        <v>-160000</v>
      </c>
      <c r="G37" t="s">
        <v>119</v>
      </c>
      <c r="H37" t="s">
        <v>191</v>
      </c>
      <c r="I37" t="s">
        <v>208</v>
      </c>
      <c r="J37" t="s">
        <v>122</v>
      </c>
      <c r="K37" s="13">
        <v>43281</v>
      </c>
      <c r="L37" s="13">
        <v>43450</v>
      </c>
      <c r="M37" s="13">
        <v>43297</v>
      </c>
      <c r="N37" s="13">
        <v>43357</v>
      </c>
      <c r="O37" s="12">
        <v>791</v>
      </c>
      <c r="P37" t="s">
        <v>123</v>
      </c>
      <c r="Q37" t="s">
        <v>207</v>
      </c>
      <c r="R37"/>
      <c r="S37"/>
      <c r="T37" s="13"/>
      <c r="U37" t="s">
        <v>131</v>
      </c>
      <c r="V37"/>
      <c r="W37" t="s">
        <v>132</v>
      </c>
      <c r="X37" t="s">
        <v>127</v>
      </c>
    </row>
    <row r="38" spans="1:24" ht="15" x14ac:dyDescent="0.25">
      <c r="A38" t="s">
        <v>115</v>
      </c>
      <c r="B38" t="s">
        <v>116</v>
      </c>
      <c r="C38" t="s">
        <v>209</v>
      </c>
      <c r="D38" t="s">
        <v>118</v>
      </c>
      <c r="E38" s="17">
        <v>76737</v>
      </c>
      <c r="F38" s="12">
        <v>-48996</v>
      </c>
      <c r="G38" t="s">
        <v>119</v>
      </c>
      <c r="H38" t="s">
        <v>191</v>
      </c>
      <c r="I38" t="s">
        <v>210</v>
      </c>
      <c r="J38" t="s">
        <v>122</v>
      </c>
      <c r="K38" s="13">
        <v>43281</v>
      </c>
      <c r="L38" s="13">
        <v>43450</v>
      </c>
      <c r="M38" s="13">
        <v>43297</v>
      </c>
      <c r="N38" s="13">
        <v>43357</v>
      </c>
      <c r="O38" s="12">
        <v>791</v>
      </c>
      <c r="P38" t="s">
        <v>123</v>
      </c>
      <c r="Q38" t="s">
        <v>209</v>
      </c>
      <c r="R38"/>
      <c r="S38"/>
      <c r="T38" s="13"/>
      <c r="U38" t="s">
        <v>131</v>
      </c>
      <c r="V38"/>
      <c r="W38" t="s">
        <v>132</v>
      </c>
      <c r="X38" t="s">
        <v>127</v>
      </c>
    </row>
    <row r="39" spans="1:24" ht="15" x14ac:dyDescent="0.25">
      <c r="A39" t="s">
        <v>115</v>
      </c>
      <c r="B39" t="s">
        <v>116</v>
      </c>
      <c r="C39" t="s">
        <v>211</v>
      </c>
      <c r="D39" t="s">
        <v>118</v>
      </c>
      <c r="E39" s="17">
        <v>76736</v>
      </c>
      <c r="F39" s="12">
        <v>-160000</v>
      </c>
      <c r="G39" t="s">
        <v>119</v>
      </c>
      <c r="H39" t="s">
        <v>191</v>
      </c>
      <c r="I39" t="s">
        <v>212</v>
      </c>
      <c r="J39" t="s">
        <v>122</v>
      </c>
      <c r="K39" s="13">
        <v>43281</v>
      </c>
      <c r="L39" s="13">
        <v>43450</v>
      </c>
      <c r="M39" s="13">
        <v>43297</v>
      </c>
      <c r="N39" s="13">
        <v>43357</v>
      </c>
      <c r="O39" s="12">
        <v>791</v>
      </c>
      <c r="P39" t="s">
        <v>123</v>
      </c>
      <c r="Q39" t="s">
        <v>211</v>
      </c>
      <c r="R39"/>
      <c r="S39"/>
      <c r="T39" s="13"/>
      <c r="U39" t="s">
        <v>131</v>
      </c>
      <c r="V39"/>
      <c r="W39" t="s">
        <v>132</v>
      </c>
      <c r="X39" t="s">
        <v>127</v>
      </c>
    </row>
    <row r="40" spans="1:24" ht="15" x14ac:dyDescent="0.25">
      <c r="A40" t="s">
        <v>115</v>
      </c>
      <c r="B40" t="s">
        <v>116</v>
      </c>
      <c r="C40" t="s">
        <v>213</v>
      </c>
      <c r="D40" t="s">
        <v>118</v>
      </c>
      <c r="E40" s="17">
        <v>76735</v>
      </c>
      <c r="F40" s="12">
        <v>-450000</v>
      </c>
      <c r="G40" t="s">
        <v>119</v>
      </c>
      <c r="H40" t="s">
        <v>191</v>
      </c>
      <c r="I40" t="s">
        <v>214</v>
      </c>
      <c r="J40" t="s">
        <v>122</v>
      </c>
      <c r="K40" s="13">
        <v>43281</v>
      </c>
      <c r="L40" s="13">
        <v>43450</v>
      </c>
      <c r="M40" s="13">
        <v>43297</v>
      </c>
      <c r="N40" s="13">
        <v>43357</v>
      </c>
      <c r="O40" s="12">
        <v>791</v>
      </c>
      <c r="P40" t="s">
        <v>123</v>
      </c>
      <c r="Q40" t="s">
        <v>213</v>
      </c>
      <c r="R40"/>
      <c r="S40"/>
      <c r="T40" s="13"/>
      <c r="U40" t="s">
        <v>131</v>
      </c>
      <c r="V40"/>
      <c r="W40" t="s">
        <v>132</v>
      </c>
      <c r="X40" t="s">
        <v>127</v>
      </c>
    </row>
    <row r="41" spans="1:24" ht="15" x14ac:dyDescent="0.25">
      <c r="A41" t="s">
        <v>115</v>
      </c>
      <c r="B41" t="s">
        <v>116</v>
      </c>
      <c r="C41" t="s">
        <v>215</v>
      </c>
      <c r="D41" t="s">
        <v>118</v>
      </c>
      <c r="E41" s="17">
        <v>76734</v>
      </c>
      <c r="F41" s="12">
        <v>-550000</v>
      </c>
      <c r="G41" t="s">
        <v>119</v>
      </c>
      <c r="H41" t="s">
        <v>191</v>
      </c>
      <c r="I41" t="s">
        <v>216</v>
      </c>
      <c r="J41" t="s">
        <v>122</v>
      </c>
      <c r="K41" s="13">
        <v>43281</v>
      </c>
      <c r="L41" s="13">
        <v>43450</v>
      </c>
      <c r="M41" s="13">
        <v>43297</v>
      </c>
      <c r="N41" s="13">
        <v>43357</v>
      </c>
      <c r="O41" s="12">
        <v>791</v>
      </c>
      <c r="P41" t="s">
        <v>171</v>
      </c>
      <c r="Q41" t="s">
        <v>215</v>
      </c>
      <c r="R41"/>
      <c r="S41"/>
      <c r="T41" s="13"/>
      <c r="U41" t="s">
        <v>131</v>
      </c>
      <c r="V41"/>
      <c r="W41" t="s">
        <v>132</v>
      </c>
      <c r="X41" t="s">
        <v>127</v>
      </c>
    </row>
    <row r="42" spans="1:24" ht="15" x14ac:dyDescent="0.25">
      <c r="A42" t="s">
        <v>115</v>
      </c>
      <c r="B42" t="s">
        <v>116</v>
      </c>
      <c r="C42" t="s">
        <v>217</v>
      </c>
      <c r="D42" t="s">
        <v>118</v>
      </c>
      <c r="E42" s="17">
        <v>76733</v>
      </c>
      <c r="F42" s="12">
        <v>-450000</v>
      </c>
      <c r="G42" t="s">
        <v>119</v>
      </c>
      <c r="H42" t="s">
        <v>191</v>
      </c>
      <c r="I42" t="s">
        <v>218</v>
      </c>
      <c r="J42" t="s">
        <v>122</v>
      </c>
      <c r="K42" s="13">
        <v>43281</v>
      </c>
      <c r="L42" s="13">
        <v>43450</v>
      </c>
      <c r="M42" s="13">
        <v>43297</v>
      </c>
      <c r="N42" s="13">
        <v>43357</v>
      </c>
      <c r="O42" s="12">
        <v>791</v>
      </c>
      <c r="P42" t="s">
        <v>171</v>
      </c>
      <c r="Q42" t="s">
        <v>217</v>
      </c>
      <c r="R42"/>
      <c r="S42"/>
      <c r="T42" s="13"/>
      <c r="U42" t="s">
        <v>131</v>
      </c>
      <c r="V42"/>
      <c r="W42" t="s">
        <v>132</v>
      </c>
      <c r="X42" t="s">
        <v>127</v>
      </c>
    </row>
    <row r="43" spans="1:24" ht="15" x14ac:dyDescent="0.25">
      <c r="A43" t="s">
        <v>115</v>
      </c>
      <c r="B43" t="s">
        <v>116</v>
      </c>
      <c r="C43" t="s">
        <v>219</v>
      </c>
      <c r="D43" t="s">
        <v>118</v>
      </c>
      <c r="E43" s="17">
        <v>76511</v>
      </c>
      <c r="F43" s="12">
        <v>-233000</v>
      </c>
      <c r="G43" t="s">
        <v>119</v>
      </c>
      <c r="H43" t="s">
        <v>220</v>
      </c>
      <c r="I43" t="s">
        <v>221</v>
      </c>
      <c r="J43" t="s">
        <v>122</v>
      </c>
      <c r="K43" s="13">
        <v>43251</v>
      </c>
      <c r="L43" s="13">
        <v>43450</v>
      </c>
      <c r="M43" s="13">
        <v>43297</v>
      </c>
      <c r="N43" s="13">
        <v>43357</v>
      </c>
      <c r="O43" s="12">
        <v>791</v>
      </c>
      <c r="P43" t="s">
        <v>123</v>
      </c>
      <c r="Q43" t="s">
        <v>219</v>
      </c>
      <c r="R43"/>
      <c r="S43"/>
      <c r="T43" s="13"/>
      <c r="U43" t="s">
        <v>131</v>
      </c>
      <c r="V43"/>
      <c r="W43" t="s">
        <v>132</v>
      </c>
      <c r="X43" t="s">
        <v>127</v>
      </c>
    </row>
    <row r="44" spans="1:24" ht="15" x14ac:dyDescent="0.25">
      <c r="A44" t="s">
        <v>115</v>
      </c>
      <c r="B44" t="s">
        <v>116</v>
      </c>
      <c r="C44" t="s">
        <v>222</v>
      </c>
      <c r="D44" t="s">
        <v>118</v>
      </c>
      <c r="E44" s="17">
        <v>76509</v>
      </c>
      <c r="F44" s="12">
        <v>-149691</v>
      </c>
      <c r="G44" t="s">
        <v>119</v>
      </c>
      <c r="H44" t="s">
        <v>120</v>
      </c>
      <c r="I44" t="s">
        <v>223</v>
      </c>
      <c r="J44" t="s">
        <v>122</v>
      </c>
      <c r="K44" s="13">
        <v>43251</v>
      </c>
      <c r="L44" s="13">
        <v>43299</v>
      </c>
      <c r="M44" s="13">
        <v>43269</v>
      </c>
      <c r="N44" s="13">
        <v>43329</v>
      </c>
      <c r="O44" s="12">
        <v>819</v>
      </c>
      <c r="P44" t="s">
        <v>123</v>
      </c>
      <c r="Q44" t="s">
        <v>222</v>
      </c>
      <c r="R44"/>
      <c r="S44"/>
      <c r="T44" s="13"/>
      <c r="U44" t="s">
        <v>131</v>
      </c>
      <c r="V44"/>
      <c r="W44" t="s">
        <v>132</v>
      </c>
      <c r="X44" t="s">
        <v>127</v>
      </c>
    </row>
    <row r="45" spans="1:24" ht="15" x14ac:dyDescent="0.25">
      <c r="A45" t="s">
        <v>115</v>
      </c>
      <c r="B45" t="s">
        <v>116</v>
      </c>
      <c r="C45" t="s">
        <v>224</v>
      </c>
      <c r="D45" t="s">
        <v>118</v>
      </c>
      <c r="E45" s="17">
        <v>76503</v>
      </c>
      <c r="F45" s="12">
        <v>-147000</v>
      </c>
      <c r="G45" t="s">
        <v>119</v>
      </c>
      <c r="H45" t="s">
        <v>120</v>
      </c>
      <c r="I45" t="s">
        <v>225</v>
      </c>
      <c r="J45" t="s">
        <v>122</v>
      </c>
      <c r="K45" s="13">
        <v>43251</v>
      </c>
      <c r="L45" s="13">
        <v>43299</v>
      </c>
      <c r="M45" s="13">
        <v>43269</v>
      </c>
      <c r="N45" s="13">
        <v>43329</v>
      </c>
      <c r="O45" s="12">
        <v>819</v>
      </c>
      <c r="P45" t="s">
        <v>139</v>
      </c>
      <c r="Q45" t="s">
        <v>224</v>
      </c>
      <c r="R45"/>
      <c r="S45"/>
      <c r="T45" s="13"/>
      <c r="U45" t="s">
        <v>131</v>
      </c>
      <c r="V45"/>
      <c r="W45" t="s">
        <v>132</v>
      </c>
      <c r="X45" t="s">
        <v>127</v>
      </c>
    </row>
    <row r="46" spans="1:24" ht="15" x14ac:dyDescent="0.25">
      <c r="A46" t="s">
        <v>115</v>
      </c>
      <c r="B46" t="s">
        <v>116</v>
      </c>
      <c r="C46" t="s">
        <v>226</v>
      </c>
      <c r="D46" t="s">
        <v>118</v>
      </c>
      <c r="E46" s="17">
        <v>76525</v>
      </c>
      <c r="F46" s="12">
        <v>-160000</v>
      </c>
      <c r="G46" t="s">
        <v>119</v>
      </c>
      <c r="H46" t="s">
        <v>120</v>
      </c>
      <c r="I46" t="s">
        <v>227</v>
      </c>
      <c r="J46" t="s">
        <v>122</v>
      </c>
      <c r="K46" s="13">
        <v>43251</v>
      </c>
      <c r="L46" s="13">
        <v>43299</v>
      </c>
      <c r="M46" s="13">
        <v>43269</v>
      </c>
      <c r="N46" s="13">
        <v>43329</v>
      </c>
      <c r="O46" s="12">
        <v>819</v>
      </c>
      <c r="P46" t="s">
        <v>123</v>
      </c>
      <c r="Q46" t="s">
        <v>226</v>
      </c>
      <c r="R46"/>
      <c r="S46"/>
      <c r="T46" s="13"/>
      <c r="U46" t="s">
        <v>131</v>
      </c>
      <c r="V46"/>
      <c r="W46" t="s">
        <v>132</v>
      </c>
      <c r="X46" t="s">
        <v>127</v>
      </c>
    </row>
    <row r="47" spans="1:24" ht="15" x14ac:dyDescent="0.25">
      <c r="A47" t="s">
        <v>115</v>
      </c>
      <c r="B47" t="s">
        <v>116</v>
      </c>
      <c r="C47" t="s">
        <v>228</v>
      </c>
      <c r="D47" t="s">
        <v>118</v>
      </c>
      <c r="E47" s="17">
        <v>76524</v>
      </c>
      <c r="F47" s="12">
        <v>-160000</v>
      </c>
      <c r="G47" t="s">
        <v>119</v>
      </c>
      <c r="H47" t="s">
        <v>120</v>
      </c>
      <c r="I47" t="s">
        <v>229</v>
      </c>
      <c r="J47" t="s">
        <v>122</v>
      </c>
      <c r="K47" s="13">
        <v>43251</v>
      </c>
      <c r="L47" s="13">
        <v>43299</v>
      </c>
      <c r="M47" s="13">
        <v>43269</v>
      </c>
      <c r="N47" s="13">
        <v>43329</v>
      </c>
      <c r="O47" s="12">
        <v>819</v>
      </c>
      <c r="P47" t="s">
        <v>171</v>
      </c>
      <c r="Q47" t="s">
        <v>228</v>
      </c>
      <c r="R47"/>
      <c r="S47"/>
      <c r="T47" s="13"/>
      <c r="U47" t="s">
        <v>131</v>
      </c>
      <c r="V47"/>
      <c r="W47" t="s">
        <v>132</v>
      </c>
      <c r="X47" t="s">
        <v>127</v>
      </c>
    </row>
    <row r="48" spans="1:24" ht="15" x14ac:dyDescent="0.25">
      <c r="A48" t="s">
        <v>115</v>
      </c>
      <c r="B48" t="s">
        <v>116</v>
      </c>
      <c r="C48" t="s">
        <v>230</v>
      </c>
      <c r="D48" t="s">
        <v>118</v>
      </c>
      <c r="E48" s="17">
        <v>76523</v>
      </c>
      <c r="F48" s="12">
        <v>-160000</v>
      </c>
      <c r="G48" t="s">
        <v>119</v>
      </c>
      <c r="H48" t="s">
        <v>120</v>
      </c>
      <c r="I48" t="s">
        <v>231</v>
      </c>
      <c r="J48" t="s">
        <v>122</v>
      </c>
      <c r="K48" s="13">
        <v>43251</v>
      </c>
      <c r="L48" s="13">
        <v>43299</v>
      </c>
      <c r="M48" s="13">
        <v>43269</v>
      </c>
      <c r="N48" s="13">
        <v>43329</v>
      </c>
      <c r="O48" s="12">
        <v>819</v>
      </c>
      <c r="P48" t="s">
        <v>139</v>
      </c>
      <c r="Q48" t="s">
        <v>230</v>
      </c>
      <c r="R48"/>
      <c r="S48"/>
      <c r="T48" s="13"/>
      <c r="U48" t="s">
        <v>131</v>
      </c>
      <c r="V48"/>
      <c r="W48" t="s">
        <v>132</v>
      </c>
      <c r="X48" t="s">
        <v>127</v>
      </c>
    </row>
    <row r="49" spans="1:24" ht="15" x14ac:dyDescent="0.25">
      <c r="A49" t="s">
        <v>115</v>
      </c>
      <c r="B49" t="s">
        <v>116</v>
      </c>
      <c r="C49" t="s">
        <v>232</v>
      </c>
      <c r="D49" t="s">
        <v>118</v>
      </c>
      <c r="E49" s="17">
        <v>76522</v>
      </c>
      <c r="F49" s="12">
        <v>-160000</v>
      </c>
      <c r="G49" t="s">
        <v>119</v>
      </c>
      <c r="H49" t="s">
        <v>120</v>
      </c>
      <c r="I49" t="s">
        <v>233</v>
      </c>
      <c r="J49" t="s">
        <v>122</v>
      </c>
      <c r="K49" s="13">
        <v>43251</v>
      </c>
      <c r="L49" s="13">
        <v>43299</v>
      </c>
      <c r="M49" s="13">
        <v>43269</v>
      </c>
      <c r="N49" s="13">
        <v>43329</v>
      </c>
      <c r="O49" s="12">
        <v>819</v>
      </c>
      <c r="P49" t="s">
        <v>123</v>
      </c>
      <c r="Q49" t="s">
        <v>232</v>
      </c>
      <c r="R49"/>
      <c r="S49"/>
      <c r="T49" s="13"/>
      <c r="U49" t="s">
        <v>131</v>
      </c>
      <c r="V49"/>
      <c r="W49" t="s">
        <v>132</v>
      </c>
      <c r="X49" t="s">
        <v>127</v>
      </c>
    </row>
    <row r="50" spans="1:24" ht="15" x14ac:dyDescent="0.25">
      <c r="A50" t="s">
        <v>115</v>
      </c>
      <c r="B50" t="s">
        <v>116</v>
      </c>
      <c r="C50" t="s">
        <v>234</v>
      </c>
      <c r="D50" t="s">
        <v>118</v>
      </c>
      <c r="E50" s="17">
        <v>76521</v>
      </c>
      <c r="F50" s="12">
        <v>-32401</v>
      </c>
      <c r="G50" t="s">
        <v>119</v>
      </c>
      <c r="H50" t="s">
        <v>120</v>
      </c>
      <c r="I50" t="s">
        <v>235</v>
      </c>
      <c r="J50" t="s">
        <v>122</v>
      </c>
      <c r="K50" s="13">
        <v>43251</v>
      </c>
      <c r="L50" s="13">
        <v>43299</v>
      </c>
      <c r="M50" s="13">
        <v>43269</v>
      </c>
      <c r="N50" s="13">
        <v>43329</v>
      </c>
      <c r="O50" s="12">
        <v>819</v>
      </c>
      <c r="P50" t="s">
        <v>123</v>
      </c>
      <c r="Q50" t="s">
        <v>234</v>
      </c>
      <c r="R50"/>
      <c r="S50"/>
      <c r="T50" s="13"/>
      <c r="U50" t="s">
        <v>131</v>
      </c>
      <c r="V50"/>
      <c r="W50" t="s">
        <v>132</v>
      </c>
      <c r="X50" t="s">
        <v>127</v>
      </c>
    </row>
    <row r="51" spans="1:24" ht="15" x14ac:dyDescent="0.25">
      <c r="A51" t="s">
        <v>115</v>
      </c>
      <c r="B51" t="s">
        <v>116</v>
      </c>
      <c r="C51" t="s">
        <v>236</v>
      </c>
      <c r="D51" t="s">
        <v>118</v>
      </c>
      <c r="E51" s="17">
        <v>76520</v>
      </c>
      <c r="F51" s="12">
        <v>-160000</v>
      </c>
      <c r="G51" t="s">
        <v>119</v>
      </c>
      <c r="H51" t="s">
        <v>120</v>
      </c>
      <c r="I51" t="s">
        <v>237</v>
      </c>
      <c r="J51" t="s">
        <v>122</v>
      </c>
      <c r="K51" s="13">
        <v>43251</v>
      </c>
      <c r="L51" s="13">
        <v>43299</v>
      </c>
      <c r="M51" s="13">
        <v>43269</v>
      </c>
      <c r="N51" s="13">
        <v>43329</v>
      </c>
      <c r="O51" s="12">
        <v>819</v>
      </c>
      <c r="P51" t="s">
        <v>139</v>
      </c>
      <c r="Q51" t="s">
        <v>236</v>
      </c>
      <c r="R51"/>
      <c r="S51"/>
      <c r="T51" s="13"/>
      <c r="U51" t="s">
        <v>131</v>
      </c>
      <c r="V51"/>
      <c r="W51" t="s">
        <v>132</v>
      </c>
      <c r="X51" t="s">
        <v>127</v>
      </c>
    </row>
    <row r="52" spans="1:24" ht="15" x14ac:dyDescent="0.25">
      <c r="A52" t="s">
        <v>115</v>
      </c>
      <c r="B52" t="s">
        <v>116</v>
      </c>
      <c r="C52" t="s">
        <v>238</v>
      </c>
      <c r="D52" t="s">
        <v>118</v>
      </c>
      <c r="E52" s="17">
        <v>76519</v>
      </c>
      <c r="F52" s="12">
        <v>-851000</v>
      </c>
      <c r="G52" t="s">
        <v>119</v>
      </c>
      <c r="H52" t="s">
        <v>120</v>
      </c>
      <c r="I52" t="s">
        <v>239</v>
      </c>
      <c r="J52" t="s">
        <v>122</v>
      </c>
      <c r="K52" s="13">
        <v>43251</v>
      </c>
      <c r="L52" s="13">
        <v>43299</v>
      </c>
      <c r="M52" s="13">
        <v>43269</v>
      </c>
      <c r="N52" s="13">
        <v>43329</v>
      </c>
      <c r="O52" s="12">
        <v>819</v>
      </c>
      <c r="P52" t="s">
        <v>123</v>
      </c>
      <c r="Q52" t="s">
        <v>238</v>
      </c>
      <c r="R52"/>
      <c r="S52"/>
      <c r="T52" s="13"/>
      <c r="U52" t="s">
        <v>131</v>
      </c>
      <c r="V52"/>
      <c r="W52" t="s">
        <v>132</v>
      </c>
      <c r="X52" t="s">
        <v>127</v>
      </c>
    </row>
    <row r="53" spans="1:24" ht="15" x14ac:dyDescent="0.25">
      <c r="A53" t="s">
        <v>115</v>
      </c>
      <c r="B53" t="s">
        <v>116</v>
      </c>
      <c r="C53" t="s">
        <v>240</v>
      </c>
      <c r="D53" t="s">
        <v>118</v>
      </c>
      <c r="E53" s="17">
        <v>76518</v>
      </c>
      <c r="F53" s="12">
        <v>-320000</v>
      </c>
      <c r="G53" t="s">
        <v>119</v>
      </c>
      <c r="H53" t="s">
        <v>120</v>
      </c>
      <c r="I53" t="s">
        <v>241</v>
      </c>
      <c r="J53" t="s">
        <v>122</v>
      </c>
      <c r="K53" s="13">
        <v>43251</v>
      </c>
      <c r="L53" s="13">
        <v>43299</v>
      </c>
      <c r="M53" s="13">
        <v>43269</v>
      </c>
      <c r="N53" s="13">
        <v>43329</v>
      </c>
      <c r="O53" s="12">
        <v>819</v>
      </c>
      <c r="P53" t="s">
        <v>123</v>
      </c>
      <c r="Q53" t="s">
        <v>240</v>
      </c>
      <c r="R53"/>
      <c r="S53"/>
      <c r="T53" s="13"/>
      <c r="U53" t="s">
        <v>131</v>
      </c>
      <c r="V53"/>
      <c r="W53" t="s">
        <v>132</v>
      </c>
      <c r="X53" t="s">
        <v>127</v>
      </c>
    </row>
    <row r="54" spans="1:24" ht="15" x14ac:dyDescent="0.25">
      <c r="A54" t="s">
        <v>115</v>
      </c>
      <c r="B54" t="s">
        <v>116</v>
      </c>
      <c r="C54" t="s">
        <v>242</v>
      </c>
      <c r="D54" t="s">
        <v>118</v>
      </c>
      <c r="E54" s="17">
        <v>76517</v>
      </c>
      <c r="F54" s="12">
        <v>-48996</v>
      </c>
      <c r="G54" t="s">
        <v>119</v>
      </c>
      <c r="H54" t="s">
        <v>120</v>
      </c>
      <c r="I54" t="s">
        <v>189</v>
      </c>
      <c r="J54" t="s">
        <v>122</v>
      </c>
      <c r="K54" s="13">
        <v>43251</v>
      </c>
      <c r="L54" s="13">
        <v>43299</v>
      </c>
      <c r="M54" s="13">
        <v>43269</v>
      </c>
      <c r="N54" s="13">
        <v>43329</v>
      </c>
      <c r="O54" s="12">
        <v>819</v>
      </c>
      <c r="P54" t="s">
        <v>123</v>
      </c>
      <c r="Q54" t="s">
        <v>242</v>
      </c>
      <c r="R54"/>
      <c r="S54"/>
      <c r="T54" s="13"/>
      <c r="U54" t="s">
        <v>131</v>
      </c>
      <c r="V54"/>
      <c r="W54" t="s">
        <v>132</v>
      </c>
      <c r="X54" t="s">
        <v>127</v>
      </c>
    </row>
    <row r="55" spans="1:24" ht="15" x14ac:dyDescent="0.25">
      <c r="A55" t="s">
        <v>115</v>
      </c>
      <c r="B55" t="s">
        <v>116</v>
      </c>
      <c r="C55" t="s">
        <v>243</v>
      </c>
      <c r="D55" t="s">
        <v>118</v>
      </c>
      <c r="E55" s="17">
        <v>76516</v>
      </c>
      <c r="F55" s="12">
        <v>-160000</v>
      </c>
      <c r="G55" t="s">
        <v>119</v>
      </c>
      <c r="H55" t="s">
        <v>120</v>
      </c>
      <c r="I55" t="s">
        <v>244</v>
      </c>
      <c r="J55" t="s">
        <v>122</v>
      </c>
      <c r="K55" s="13">
        <v>43251</v>
      </c>
      <c r="L55" s="13">
        <v>43299</v>
      </c>
      <c r="M55" s="13">
        <v>43269</v>
      </c>
      <c r="N55" s="13">
        <v>43329</v>
      </c>
      <c r="O55" s="12">
        <v>819</v>
      </c>
      <c r="P55" t="s">
        <v>171</v>
      </c>
      <c r="Q55" t="s">
        <v>243</v>
      </c>
      <c r="R55"/>
      <c r="S55"/>
      <c r="T55" s="13"/>
      <c r="U55" t="s">
        <v>131</v>
      </c>
      <c r="V55"/>
      <c r="W55" t="s">
        <v>132</v>
      </c>
      <c r="X55" t="s">
        <v>127</v>
      </c>
    </row>
    <row r="56" spans="1:24" ht="15" x14ac:dyDescent="0.25">
      <c r="A56" t="s">
        <v>115</v>
      </c>
      <c r="B56" t="s">
        <v>116</v>
      </c>
      <c r="C56" t="s">
        <v>245</v>
      </c>
      <c r="D56" t="s">
        <v>118</v>
      </c>
      <c r="E56" s="17">
        <v>76515</v>
      </c>
      <c r="F56" s="12">
        <v>-290000</v>
      </c>
      <c r="G56" t="s">
        <v>119</v>
      </c>
      <c r="H56" t="s">
        <v>120</v>
      </c>
      <c r="I56" t="s">
        <v>246</v>
      </c>
      <c r="J56" t="s">
        <v>122</v>
      </c>
      <c r="K56" s="13">
        <v>43251</v>
      </c>
      <c r="L56" s="13">
        <v>43299</v>
      </c>
      <c r="M56" s="13">
        <v>43269</v>
      </c>
      <c r="N56" s="13">
        <v>43329</v>
      </c>
      <c r="O56" s="12">
        <v>819</v>
      </c>
      <c r="P56" t="s">
        <v>123</v>
      </c>
      <c r="Q56" t="s">
        <v>245</v>
      </c>
      <c r="R56"/>
      <c r="S56"/>
      <c r="T56" s="13"/>
      <c r="U56" t="s">
        <v>131</v>
      </c>
      <c r="V56"/>
      <c r="W56" t="s">
        <v>132</v>
      </c>
      <c r="X56" t="s">
        <v>127</v>
      </c>
    </row>
    <row r="57" spans="1:24" ht="15" x14ac:dyDescent="0.25">
      <c r="A57" t="s">
        <v>115</v>
      </c>
      <c r="B57" t="s">
        <v>116</v>
      </c>
      <c r="C57" t="s">
        <v>247</v>
      </c>
      <c r="D57" t="s">
        <v>118</v>
      </c>
      <c r="E57" s="17">
        <v>76514</v>
      </c>
      <c r="F57" s="12">
        <v>-160000</v>
      </c>
      <c r="G57" t="s">
        <v>119</v>
      </c>
      <c r="H57" t="s">
        <v>120</v>
      </c>
      <c r="I57" t="s">
        <v>138</v>
      </c>
      <c r="J57" t="s">
        <v>122</v>
      </c>
      <c r="K57" s="13">
        <v>43251</v>
      </c>
      <c r="L57" s="13">
        <v>43299</v>
      </c>
      <c r="M57" s="13">
        <v>43269</v>
      </c>
      <c r="N57" s="13">
        <v>43329</v>
      </c>
      <c r="O57" s="12">
        <v>819</v>
      </c>
      <c r="P57" t="s">
        <v>139</v>
      </c>
      <c r="Q57" t="s">
        <v>247</v>
      </c>
      <c r="R57"/>
      <c r="S57"/>
      <c r="T57" s="13"/>
      <c r="U57" t="s">
        <v>131</v>
      </c>
      <c r="V57"/>
      <c r="W57" t="s">
        <v>132</v>
      </c>
      <c r="X57" t="s">
        <v>127</v>
      </c>
    </row>
    <row r="58" spans="1:24" ht="15" x14ac:dyDescent="0.25">
      <c r="A58" t="s">
        <v>115</v>
      </c>
      <c r="B58" t="s">
        <v>116</v>
      </c>
      <c r="C58" t="s">
        <v>248</v>
      </c>
      <c r="D58" t="s">
        <v>118</v>
      </c>
      <c r="E58" s="17">
        <v>76513</v>
      </c>
      <c r="F58" s="12">
        <v>-160000</v>
      </c>
      <c r="G58" t="s">
        <v>119</v>
      </c>
      <c r="H58" t="s">
        <v>120</v>
      </c>
      <c r="I58" t="s">
        <v>249</v>
      </c>
      <c r="J58" t="s">
        <v>122</v>
      </c>
      <c r="K58" s="13">
        <v>43251</v>
      </c>
      <c r="L58" s="13">
        <v>43299</v>
      </c>
      <c r="M58" s="13">
        <v>43269</v>
      </c>
      <c r="N58" s="13">
        <v>43329</v>
      </c>
      <c r="O58" s="12">
        <v>819</v>
      </c>
      <c r="P58" t="s">
        <v>171</v>
      </c>
      <c r="Q58" t="s">
        <v>248</v>
      </c>
      <c r="R58"/>
      <c r="S58"/>
      <c r="T58" s="13"/>
      <c r="U58" t="s">
        <v>131</v>
      </c>
      <c r="V58"/>
      <c r="W58" t="s">
        <v>132</v>
      </c>
      <c r="X58" t="s">
        <v>127</v>
      </c>
    </row>
    <row r="59" spans="1:24" ht="15" x14ac:dyDescent="0.25">
      <c r="A59" t="s">
        <v>115</v>
      </c>
      <c r="B59" t="s">
        <v>116</v>
      </c>
      <c r="C59" t="s">
        <v>250</v>
      </c>
      <c r="D59" t="s">
        <v>118</v>
      </c>
      <c r="E59" s="17">
        <v>76512</v>
      </c>
      <c r="F59" s="12">
        <v>-550000</v>
      </c>
      <c r="G59" t="s">
        <v>119</v>
      </c>
      <c r="H59" t="s">
        <v>120</v>
      </c>
      <c r="I59" t="s">
        <v>251</v>
      </c>
      <c r="J59" t="s">
        <v>122</v>
      </c>
      <c r="K59" s="13">
        <v>43251</v>
      </c>
      <c r="L59" s="13">
        <v>43299</v>
      </c>
      <c r="M59" s="13">
        <v>43269</v>
      </c>
      <c r="N59" s="13">
        <v>43329</v>
      </c>
      <c r="O59" s="12">
        <v>819</v>
      </c>
      <c r="P59" t="s">
        <v>171</v>
      </c>
      <c r="Q59" t="s">
        <v>250</v>
      </c>
      <c r="R59"/>
      <c r="S59"/>
      <c r="T59" s="13"/>
      <c r="U59" t="s">
        <v>131</v>
      </c>
      <c r="V59"/>
      <c r="W59" t="s">
        <v>132</v>
      </c>
      <c r="X59" t="s">
        <v>127</v>
      </c>
    </row>
    <row r="60" spans="1:24" ht="15" x14ac:dyDescent="0.25">
      <c r="A60" t="s">
        <v>115</v>
      </c>
      <c r="B60" t="s">
        <v>116</v>
      </c>
      <c r="C60" t="s">
        <v>252</v>
      </c>
      <c r="D60" t="s">
        <v>118</v>
      </c>
      <c r="E60" s="17">
        <v>76510</v>
      </c>
      <c r="F60" s="12">
        <v>-285021</v>
      </c>
      <c r="G60" t="s">
        <v>119</v>
      </c>
      <c r="H60" t="s">
        <v>120</v>
      </c>
      <c r="I60" t="s">
        <v>253</v>
      </c>
      <c r="J60" t="s">
        <v>122</v>
      </c>
      <c r="K60" s="13">
        <v>43251</v>
      </c>
      <c r="L60" s="13">
        <v>43299</v>
      </c>
      <c r="M60" s="13">
        <v>43269</v>
      </c>
      <c r="N60" s="13">
        <v>43329</v>
      </c>
      <c r="O60" s="12">
        <v>819</v>
      </c>
      <c r="P60" t="s">
        <v>123</v>
      </c>
      <c r="Q60" t="s">
        <v>252</v>
      </c>
      <c r="R60"/>
      <c r="S60"/>
      <c r="T60" s="13"/>
      <c r="U60" t="s">
        <v>131</v>
      </c>
      <c r="V60"/>
      <c r="W60" t="s">
        <v>132</v>
      </c>
      <c r="X60" t="s">
        <v>127</v>
      </c>
    </row>
    <row r="61" spans="1:24" ht="15" x14ac:dyDescent="0.25">
      <c r="A61" t="s">
        <v>115</v>
      </c>
      <c r="B61" t="s">
        <v>116</v>
      </c>
      <c r="C61" t="s">
        <v>254</v>
      </c>
      <c r="D61" t="s">
        <v>118</v>
      </c>
      <c r="E61" s="17">
        <v>76507</v>
      </c>
      <c r="F61" s="12">
        <v>-192080</v>
      </c>
      <c r="G61" t="s">
        <v>119</v>
      </c>
      <c r="H61" t="s">
        <v>120</v>
      </c>
      <c r="I61" t="s">
        <v>255</v>
      </c>
      <c r="J61" t="s">
        <v>122</v>
      </c>
      <c r="K61" s="13">
        <v>43251</v>
      </c>
      <c r="L61" s="13">
        <v>43299</v>
      </c>
      <c r="M61" s="13">
        <v>43269</v>
      </c>
      <c r="N61" s="13">
        <v>43329</v>
      </c>
      <c r="O61" s="12">
        <v>819</v>
      </c>
      <c r="P61" t="s">
        <v>256</v>
      </c>
      <c r="Q61" t="s">
        <v>254</v>
      </c>
      <c r="R61"/>
      <c r="S61"/>
      <c r="T61" s="13"/>
      <c r="U61" t="s">
        <v>131</v>
      </c>
      <c r="V61"/>
      <c r="W61" t="s">
        <v>132</v>
      </c>
      <c r="X61" t="s">
        <v>127</v>
      </c>
    </row>
    <row r="62" spans="1:24" ht="15" x14ac:dyDescent="0.25">
      <c r="A62" t="s">
        <v>115</v>
      </c>
      <c r="B62" t="s">
        <v>116</v>
      </c>
      <c r="C62" t="s">
        <v>257</v>
      </c>
      <c r="D62" t="s">
        <v>118</v>
      </c>
      <c r="E62" s="17">
        <v>76506</v>
      </c>
      <c r="F62" s="12">
        <v>-290000</v>
      </c>
      <c r="G62" t="s">
        <v>119</v>
      </c>
      <c r="H62" t="s">
        <v>120</v>
      </c>
      <c r="I62" t="s">
        <v>258</v>
      </c>
      <c r="J62" t="s">
        <v>122</v>
      </c>
      <c r="K62" s="13">
        <v>43251</v>
      </c>
      <c r="L62" s="13">
        <v>43299</v>
      </c>
      <c r="M62" s="13">
        <v>43269</v>
      </c>
      <c r="N62" s="13">
        <v>43329</v>
      </c>
      <c r="O62" s="12">
        <v>819</v>
      </c>
      <c r="P62" t="s">
        <v>123</v>
      </c>
      <c r="Q62" t="s">
        <v>257</v>
      </c>
      <c r="R62"/>
      <c r="S62"/>
      <c r="T62" s="13"/>
      <c r="U62" t="s">
        <v>131</v>
      </c>
      <c r="V62"/>
      <c r="W62" t="s">
        <v>132</v>
      </c>
      <c r="X62" t="s">
        <v>127</v>
      </c>
    </row>
    <row r="63" spans="1:24" ht="15" x14ac:dyDescent="0.25">
      <c r="A63" t="s">
        <v>115</v>
      </c>
      <c r="B63" t="s">
        <v>116</v>
      </c>
      <c r="C63" t="s">
        <v>259</v>
      </c>
      <c r="D63" t="s">
        <v>118</v>
      </c>
      <c r="E63" s="17">
        <v>76505</v>
      </c>
      <c r="F63" s="12">
        <v>-160000</v>
      </c>
      <c r="G63" t="s">
        <v>119</v>
      </c>
      <c r="H63" t="s">
        <v>120</v>
      </c>
      <c r="I63" t="s">
        <v>260</v>
      </c>
      <c r="J63" t="s">
        <v>122</v>
      </c>
      <c r="K63" s="13">
        <v>43251</v>
      </c>
      <c r="L63" s="13">
        <v>43299</v>
      </c>
      <c r="M63" s="13">
        <v>43269</v>
      </c>
      <c r="N63" s="13">
        <v>43329</v>
      </c>
      <c r="O63" s="12">
        <v>819</v>
      </c>
      <c r="P63" t="s">
        <v>123</v>
      </c>
      <c r="Q63" t="s">
        <v>259</v>
      </c>
      <c r="R63"/>
      <c r="S63"/>
      <c r="T63" s="13"/>
      <c r="U63" t="s">
        <v>131</v>
      </c>
      <c r="V63"/>
      <c r="W63" t="s">
        <v>132</v>
      </c>
      <c r="X63" t="s">
        <v>127</v>
      </c>
    </row>
    <row r="64" spans="1:24" ht="15" x14ac:dyDescent="0.25">
      <c r="A64" t="s">
        <v>115</v>
      </c>
      <c r="B64" t="s">
        <v>116</v>
      </c>
      <c r="C64" t="s">
        <v>261</v>
      </c>
      <c r="D64" t="s">
        <v>118</v>
      </c>
      <c r="E64" s="17">
        <v>76447</v>
      </c>
      <c r="F64" s="12">
        <v>-160000</v>
      </c>
      <c r="G64" t="s">
        <v>119</v>
      </c>
      <c r="H64" t="s">
        <v>262</v>
      </c>
      <c r="I64" t="s">
        <v>263</v>
      </c>
      <c r="J64" t="s">
        <v>122</v>
      </c>
      <c r="K64" s="13">
        <v>43220</v>
      </c>
      <c r="L64" s="13">
        <v>43228</v>
      </c>
      <c r="M64" s="13">
        <v>43228</v>
      </c>
      <c r="N64" s="13">
        <v>43288</v>
      </c>
      <c r="O64" s="12">
        <v>860</v>
      </c>
      <c r="P64" t="s">
        <v>123</v>
      </c>
      <c r="Q64" t="s">
        <v>261</v>
      </c>
      <c r="R64"/>
      <c r="S64"/>
      <c r="T64" s="13"/>
      <c r="U64" t="s">
        <v>131</v>
      </c>
      <c r="V64"/>
      <c r="W64" t="s">
        <v>132</v>
      </c>
      <c r="X64" t="s">
        <v>127</v>
      </c>
    </row>
    <row r="65" spans="1:24" ht="15" x14ac:dyDescent="0.25">
      <c r="A65" t="s">
        <v>115</v>
      </c>
      <c r="B65" t="s">
        <v>116</v>
      </c>
      <c r="C65" t="s">
        <v>264</v>
      </c>
      <c r="D65" t="s">
        <v>118</v>
      </c>
      <c r="E65" s="17">
        <v>76449</v>
      </c>
      <c r="F65" s="12">
        <v>-48996</v>
      </c>
      <c r="G65" t="s">
        <v>119</v>
      </c>
      <c r="H65" t="s">
        <v>262</v>
      </c>
      <c r="I65" t="s">
        <v>189</v>
      </c>
      <c r="J65" t="s">
        <v>122</v>
      </c>
      <c r="K65" s="13">
        <v>43220</v>
      </c>
      <c r="L65" s="13">
        <v>43289</v>
      </c>
      <c r="M65" s="13">
        <v>43228</v>
      </c>
      <c r="N65" s="13">
        <v>43288</v>
      </c>
      <c r="O65" s="12">
        <v>860</v>
      </c>
      <c r="P65" t="s">
        <v>123</v>
      </c>
      <c r="Q65" t="s">
        <v>264</v>
      </c>
      <c r="R65"/>
      <c r="S65"/>
      <c r="T65" s="13"/>
      <c r="U65" t="s">
        <v>131</v>
      </c>
      <c r="V65"/>
      <c r="W65" t="s">
        <v>132</v>
      </c>
      <c r="X65" t="s">
        <v>127</v>
      </c>
    </row>
    <row r="66" spans="1:24" ht="15" x14ac:dyDescent="0.25">
      <c r="A66" t="s">
        <v>115</v>
      </c>
      <c r="B66" t="s">
        <v>116</v>
      </c>
      <c r="C66" t="s">
        <v>265</v>
      </c>
      <c r="D66" t="s">
        <v>118</v>
      </c>
      <c r="E66" s="17">
        <v>76450</v>
      </c>
      <c r="F66" s="12">
        <v>-320000</v>
      </c>
      <c r="G66" t="s">
        <v>119</v>
      </c>
      <c r="H66" t="s">
        <v>262</v>
      </c>
      <c r="I66" t="s">
        <v>266</v>
      </c>
      <c r="J66" t="s">
        <v>122</v>
      </c>
      <c r="K66" s="13">
        <v>43220</v>
      </c>
      <c r="L66" s="13">
        <v>43228</v>
      </c>
      <c r="M66" s="13">
        <v>43228</v>
      </c>
      <c r="N66" s="13">
        <v>43288</v>
      </c>
      <c r="O66" s="12">
        <v>860</v>
      </c>
      <c r="P66" t="s">
        <v>123</v>
      </c>
      <c r="Q66" t="s">
        <v>265</v>
      </c>
      <c r="R66"/>
      <c r="S66"/>
      <c r="T66" s="13"/>
      <c r="U66" t="s">
        <v>131</v>
      </c>
      <c r="V66"/>
      <c r="W66" t="s">
        <v>132</v>
      </c>
      <c r="X66" t="s">
        <v>127</v>
      </c>
    </row>
    <row r="67" spans="1:24" ht="15" x14ac:dyDescent="0.25">
      <c r="A67" t="s">
        <v>115</v>
      </c>
      <c r="B67" t="s">
        <v>116</v>
      </c>
      <c r="C67" t="s">
        <v>267</v>
      </c>
      <c r="D67" t="s">
        <v>118</v>
      </c>
      <c r="E67" s="17">
        <v>76451</v>
      </c>
      <c r="F67" s="12">
        <v>-160000</v>
      </c>
      <c r="G67" t="s">
        <v>119</v>
      </c>
      <c r="H67" t="s">
        <v>262</v>
      </c>
      <c r="I67" t="s">
        <v>268</v>
      </c>
      <c r="J67" t="s">
        <v>122</v>
      </c>
      <c r="K67" s="13">
        <v>43220</v>
      </c>
      <c r="L67" s="13">
        <v>43228</v>
      </c>
      <c r="M67" s="13">
        <v>43228</v>
      </c>
      <c r="N67" s="13">
        <v>43288</v>
      </c>
      <c r="O67" s="12">
        <v>860</v>
      </c>
      <c r="P67" t="s">
        <v>123</v>
      </c>
      <c r="Q67" t="s">
        <v>267</v>
      </c>
      <c r="R67"/>
      <c r="S67"/>
      <c r="T67" s="13"/>
      <c r="U67" t="s">
        <v>131</v>
      </c>
      <c r="V67"/>
      <c r="W67" t="s">
        <v>132</v>
      </c>
      <c r="X67" t="s">
        <v>127</v>
      </c>
    </row>
    <row r="68" spans="1:24" ht="15" x14ac:dyDescent="0.25">
      <c r="A68" t="s">
        <v>115</v>
      </c>
      <c r="B68" t="s">
        <v>116</v>
      </c>
      <c r="C68" t="s">
        <v>269</v>
      </c>
      <c r="D68" t="s">
        <v>118</v>
      </c>
      <c r="E68" s="17">
        <v>76452</v>
      </c>
      <c r="F68" s="12">
        <v>-62072</v>
      </c>
      <c r="G68" t="s">
        <v>119</v>
      </c>
      <c r="H68" t="s">
        <v>262</v>
      </c>
      <c r="I68" t="s">
        <v>270</v>
      </c>
      <c r="J68" t="s">
        <v>122</v>
      </c>
      <c r="K68" s="13">
        <v>43220</v>
      </c>
      <c r="L68" s="13">
        <v>43289</v>
      </c>
      <c r="M68" s="13">
        <v>43228</v>
      </c>
      <c r="N68" s="13">
        <v>43288</v>
      </c>
      <c r="O68" s="12">
        <v>860</v>
      </c>
      <c r="P68" t="s">
        <v>139</v>
      </c>
      <c r="Q68" t="s">
        <v>269</v>
      </c>
      <c r="R68"/>
      <c r="S68"/>
      <c r="T68" s="13"/>
      <c r="U68" t="s">
        <v>131</v>
      </c>
      <c r="V68"/>
      <c r="W68" t="s">
        <v>132</v>
      </c>
      <c r="X68" t="s">
        <v>127</v>
      </c>
    </row>
    <row r="69" spans="1:24" ht="15" x14ac:dyDescent="0.25">
      <c r="A69" t="s">
        <v>115</v>
      </c>
      <c r="B69" t="s">
        <v>116</v>
      </c>
      <c r="C69" t="s">
        <v>271</v>
      </c>
      <c r="D69" t="s">
        <v>118</v>
      </c>
      <c r="E69" s="17">
        <v>76453</v>
      </c>
      <c r="F69" s="12">
        <v>-1216000</v>
      </c>
      <c r="G69" t="s">
        <v>119</v>
      </c>
      <c r="H69" t="s">
        <v>262</v>
      </c>
      <c r="I69" t="s">
        <v>272</v>
      </c>
      <c r="J69" t="s">
        <v>122</v>
      </c>
      <c r="K69" s="13">
        <v>43220</v>
      </c>
      <c r="L69" s="13">
        <v>43289</v>
      </c>
      <c r="M69" s="13">
        <v>43228</v>
      </c>
      <c r="N69" s="13">
        <v>43288</v>
      </c>
      <c r="O69" s="12">
        <v>860</v>
      </c>
      <c r="P69" t="s">
        <v>123</v>
      </c>
      <c r="Q69" t="s">
        <v>271</v>
      </c>
      <c r="R69"/>
      <c r="S69"/>
      <c r="T69" s="13"/>
      <c r="U69" t="s">
        <v>131</v>
      </c>
      <c r="V69"/>
      <c r="W69" t="s">
        <v>132</v>
      </c>
      <c r="X69" t="s">
        <v>127</v>
      </c>
    </row>
    <row r="70" spans="1:24" ht="15" x14ac:dyDescent="0.25">
      <c r="A70" t="s">
        <v>115</v>
      </c>
      <c r="B70" t="s">
        <v>116</v>
      </c>
      <c r="C70" t="s">
        <v>273</v>
      </c>
      <c r="D70" t="s">
        <v>118</v>
      </c>
      <c r="E70" s="17">
        <v>76454</v>
      </c>
      <c r="F70" s="12">
        <v>-160000</v>
      </c>
      <c r="G70" t="s">
        <v>119</v>
      </c>
      <c r="H70" t="s">
        <v>262</v>
      </c>
      <c r="I70" t="s">
        <v>274</v>
      </c>
      <c r="J70" t="s">
        <v>122</v>
      </c>
      <c r="K70" s="13">
        <v>43220</v>
      </c>
      <c r="L70" s="13">
        <v>43228</v>
      </c>
      <c r="M70" s="13">
        <v>43228</v>
      </c>
      <c r="N70" s="13">
        <v>43288</v>
      </c>
      <c r="O70" s="12">
        <v>860</v>
      </c>
      <c r="P70" t="s">
        <v>171</v>
      </c>
      <c r="Q70" t="s">
        <v>273</v>
      </c>
      <c r="R70"/>
      <c r="S70"/>
      <c r="T70" s="13"/>
      <c r="U70" t="s">
        <v>131</v>
      </c>
      <c r="V70"/>
      <c r="W70" t="s">
        <v>132</v>
      </c>
      <c r="X70" t="s">
        <v>127</v>
      </c>
    </row>
    <row r="71" spans="1:24" ht="15" x14ac:dyDescent="0.25">
      <c r="A71" t="s">
        <v>115</v>
      </c>
      <c r="B71" t="s">
        <v>116</v>
      </c>
      <c r="C71" t="s">
        <v>275</v>
      </c>
      <c r="D71" t="s">
        <v>118</v>
      </c>
      <c r="E71" s="17">
        <v>76455</v>
      </c>
      <c r="F71" s="12">
        <v>-160000</v>
      </c>
      <c r="G71" t="s">
        <v>119</v>
      </c>
      <c r="H71" t="s">
        <v>262</v>
      </c>
      <c r="I71" t="s">
        <v>276</v>
      </c>
      <c r="J71" t="s">
        <v>122</v>
      </c>
      <c r="K71" s="13">
        <v>43220</v>
      </c>
      <c r="L71" s="13">
        <v>43228</v>
      </c>
      <c r="M71" s="13">
        <v>43228</v>
      </c>
      <c r="N71" s="13">
        <v>43288</v>
      </c>
      <c r="O71" s="12">
        <v>860</v>
      </c>
      <c r="P71" t="s">
        <v>256</v>
      </c>
      <c r="Q71" t="s">
        <v>275</v>
      </c>
      <c r="R71"/>
      <c r="S71"/>
      <c r="T71" s="13"/>
      <c r="U71" t="s">
        <v>131</v>
      </c>
      <c r="V71"/>
      <c r="W71" t="s">
        <v>132</v>
      </c>
      <c r="X71" t="s">
        <v>127</v>
      </c>
    </row>
    <row r="72" spans="1:24" ht="15" x14ac:dyDescent="0.25">
      <c r="A72" t="s">
        <v>115</v>
      </c>
      <c r="B72" t="s">
        <v>116</v>
      </c>
      <c r="C72" t="s">
        <v>277</v>
      </c>
      <c r="D72" t="s">
        <v>118</v>
      </c>
      <c r="E72" s="17">
        <v>76456</v>
      </c>
      <c r="F72" s="12">
        <v>-160000</v>
      </c>
      <c r="G72" t="s">
        <v>119</v>
      </c>
      <c r="H72" t="s">
        <v>262</v>
      </c>
      <c r="I72" t="s">
        <v>278</v>
      </c>
      <c r="J72" t="s">
        <v>122</v>
      </c>
      <c r="K72" s="13">
        <v>43220</v>
      </c>
      <c r="L72" s="13">
        <v>43228</v>
      </c>
      <c r="M72" s="13">
        <v>43228</v>
      </c>
      <c r="N72" s="13">
        <v>43288</v>
      </c>
      <c r="O72" s="12">
        <v>860</v>
      </c>
      <c r="P72" t="s">
        <v>123</v>
      </c>
      <c r="Q72" t="s">
        <v>277</v>
      </c>
      <c r="R72"/>
      <c r="S72"/>
      <c r="T72" s="13"/>
      <c r="U72" t="s">
        <v>131</v>
      </c>
      <c r="V72"/>
      <c r="W72" t="s">
        <v>132</v>
      </c>
      <c r="X72" t="s">
        <v>127</v>
      </c>
    </row>
    <row r="73" spans="1:24" ht="15" x14ac:dyDescent="0.25">
      <c r="A73" t="s">
        <v>115</v>
      </c>
      <c r="B73" t="s">
        <v>116</v>
      </c>
      <c r="C73" t="s">
        <v>279</v>
      </c>
      <c r="D73" t="s">
        <v>118</v>
      </c>
      <c r="E73" s="17">
        <v>76457</v>
      </c>
      <c r="F73" s="12">
        <v>-160000</v>
      </c>
      <c r="G73" t="s">
        <v>119</v>
      </c>
      <c r="H73" t="s">
        <v>262</v>
      </c>
      <c r="I73" t="s">
        <v>280</v>
      </c>
      <c r="J73" t="s">
        <v>122</v>
      </c>
      <c r="K73" s="13">
        <v>43220</v>
      </c>
      <c r="L73" s="13">
        <v>43228</v>
      </c>
      <c r="M73" s="13">
        <v>43228</v>
      </c>
      <c r="N73" s="13">
        <v>43288</v>
      </c>
      <c r="O73" s="12">
        <v>860</v>
      </c>
      <c r="P73" t="s">
        <v>171</v>
      </c>
      <c r="Q73" t="s">
        <v>279</v>
      </c>
      <c r="R73"/>
      <c r="S73"/>
      <c r="T73" s="13"/>
      <c r="U73" t="s">
        <v>131</v>
      </c>
      <c r="V73"/>
      <c r="W73" t="s">
        <v>132</v>
      </c>
      <c r="X73" t="s">
        <v>127</v>
      </c>
    </row>
    <row r="74" spans="1:24" ht="15" x14ac:dyDescent="0.25">
      <c r="A74" t="s">
        <v>115</v>
      </c>
      <c r="B74" t="s">
        <v>116</v>
      </c>
      <c r="C74" t="s">
        <v>281</v>
      </c>
      <c r="D74" t="s">
        <v>118</v>
      </c>
      <c r="E74" s="17">
        <v>76458</v>
      </c>
      <c r="F74" s="12">
        <v>-160000</v>
      </c>
      <c r="G74" t="s">
        <v>119</v>
      </c>
      <c r="H74" t="s">
        <v>262</v>
      </c>
      <c r="I74" t="s">
        <v>282</v>
      </c>
      <c r="J74" t="s">
        <v>122</v>
      </c>
      <c r="K74" s="13">
        <v>43220</v>
      </c>
      <c r="L74" s="13">
        <v>43228</v>
      </c>
      <c r="M74" s="13">
        <v>43228</v>
      </c>
      <c r="N74" s="13">
        <v>43288</v>
      </c>
      <c r="O74" s="12">
        <v>860</v>
      </c>
      <c r="P74" t="s">
        <v>139</v>
      </c>
      <c r="Q74" t="s">
        <v>281</v>
      </c>
      <c r="R74"/>
      <c r="S74"/>
      <c r="T74" s="13"/>
      <c r="U74" t="s">
        <v>131</v>
      </c>
      <c r="V74"/>
      <c r="W74" t="s">
        <v>132</v>
      </c>
      <c r="X74" t="s">
        <v>127</v>
      </c>
    </row>
    <row r="75" spans="1:24" ht="15" x14ac:dyDescent="0.25">
      <c r="A75" t="s">
        <v>115</v>
      </c>
      <c r="B75" t="s">
        <v>116</v>
      </c>
      <c r="C75" t="s">
        <v>283</v>
      </c>
      <c r="D75" t="s">
        <v>118</v>
      </c>
      <c r="E75" s="17">
        <v>76459</v>
      </c>
      <c r="F75" s="12">
        <v>-160000</v>
      </c>
      <c r="G75" t="s">
        <v>119</v>
      </c>
      <c r="H75" t="s">
        <v>262</v>
      </c>
      <c r="I75" t="s">
        <v>284</v>
      </c>
      <c r="J75" t="s">
        <v>122</v>
      </c>
      <c r="K75" s="13">
        <v>43220</v>
      </c>
      <c r="L75" s="13">
        <v>43228</v>
      </c>
      <c r="M75" s="13">
        <v>43228</v>
      </c>
      <c r="N75" s="13">
        <v>43288</v>
      </c>
      <c r="O75" s="12">
        <v>860</v>
      </c>
      <c r="P75" t="s">
        <v>123</v>
      </c>
      <c r="Q75" t="s">
        <v>283</v>
      </c>
      <c r="R75"/>
      <c r="S75"/>
      <c r="T75" s="13"/>
      <c r="U75" t="s">
        <v>131</v>
      </c>
      <c r="V75"/>
      <c r="W75" t="s">
        <v>132</v>
      </c>
      <c r="X75" t="s">
        <v>127</v>
      </c>
    </row>
    <row r="76" spans="1:24" ht="15" x14ac:dyDescent="0.25">
      <c r="A76" t="s">
        <v>115</v>
      </c>
      <c r="B76" t="s">
        <v>116</v>
      </c>
      <c r="C76" t="s">
        <v>285</v>
      </c>
      <c r="D76" t="s">
        <v>118</v>
      </c>
      <c r="E76" s="17">
        <v>76460</v>
      </c>
      <c r="F76" s="12">
        <v>-160000</v>
      </c>
      <c r="G76" t="s">
        <v>119</v>
      </c>
      <c r="H76" t="s">
        <v>262</v>
      </c>
      <c r="I76" t="s">
        <v>286</v>
      </c>
      <c r="J76" t="s">
        <v>122</v>
      </c>
      <c r="K76" s="13">
        <v>43220</v>
      </c>
      <c r="L76" s="13">
        <v>43228</v>
      </c>
      <c r="M76" s="13">
        <v>43228</v>
      </c>
      <c r="N76" s="13">
        <v>43288</v>
      </c>
      <c r="O76" s="12">
        <v>860</v>
      </c>
      <c r="P76" t="s">
        <v>139</v>
      </c>
      <c r="Q76" t="s">
        <v>285</v>
      </c>
      <c r="R76"/>
      <c r="S76"/>
      <c r="T76" s="13"/>
      <c r="U76" t="s">
        <v>131</v>
      </c>
      <c r="V76"/>
      <c r="W76" t="s">
        <v>132</v>
      </c>
      <c r="X76" t="s">
        <v>127</v>
      </c>
    </row>
    <row r="77" spans="1:24" ht="15" x14ac:dyDescent="0.25">
      <c r="A77" t="s">
        <v>115</v>
      </c>
      <c r="B77" t="s">
        <v>116</v>
      </c>
      <c r="C77" t="s">
        <v>287</v>
      </c>
      <c r="D77" t="s">
        <v>118</v>
      </c>
      <c r="E77" s="17">
        <v>76461</v>
      </c>
      <c r="F77" s="12">
        <v>-160000</v>
      </c>
      <c r="G77" t="s">
        <v>119</v>
      </c>
      <c r="H77" t="s">
        <v>262</v>
      </c>
      <c r="I77" t="s">
        <v>288</v>
      </c>
      <c r="J77" t="s">
        <v>122</v>
      </c>
      <c r="K77" s="13">
        <v>43220</v>
      </c>
      <c r="L77" s="13">
        <v>43228</v>
      </c>
      <c r="M77" s="13">
        <v>43228</v>
      </c>
      <c r="N77" s="13">
        <v>43288</v>
      </c>
      <c r="O77" s="12">
        <v>860</v>
      </c>
      <c r="P77" t="s">
        <v>139</v>
      </c>
      <c r="Q77" t="s">
        <v>287</v>
      </c>
      <c r="R77"/>
      <c r="S77"/>
      <c r="T77" s="13"/>
      <c r="U77" t="s">
        <v>131</v>
      </c>
      <c r="V77"/>
      <c r="W77" t="s">
        <v>132</v>
      </c>
      <c r="X77" t="s">
        <v>127</v>
      </c>
    </row>
    <row r="78" spans="1:24" ht="15" x14ac:dyDescent="0.25">
      <c r="A78" t="s">
        <v>115</v>
      </c>
      <c r="B78" t="s">
        <v>116</v>
      </c>
      <c r="C78" t="s">
        <v>289</v>
      </c>
      <c r="D78" t="s">
        <v>118</v>
      </c>
      <c r="E78" s="17">
        <v>76462</v>
      </c>
      <c r="F78" s="12">
        <v>-160000</v>
      </c>
      <c r="G78" t="s">
        <v>202</v>
      </c>
      <c r="H78" t="s">
        <v>262</v>
      </c>
      <c r="I78" t="s">
        <v>290</v>
      </c>
      <c r="J78" t="s">
        <v>122</v>
      </c>
      <c r="K78" s="13">
        <v>43220</v>
      </c>
      <c r="L78" s="13">
        <v>43228</v>
      </c>
      <c r="M78" s="13">
        <v>43228</v>
      </c>
      <c r="N78" s="13">
        <v>43288</v>
      </c>
      <c r="O78" s="12">
        <v>860</v>
      </c>
      <c r="P78" t="s">
        <v>291</v>
      </c>
      <c r="Q78" t="s">
        <v>289</v>
      </c>
      <c r="R78"/>
      <c r="S78"/>
      <c r="T78" s="13"/>
      <c r="U78" t="s">
        <v>131</v>
      </c>
      <c r="V78"/>
      <c r="W78" t="s">
        <v>132</v>
      </c>
      <c r="X78" t="s">
        <v>127</v>
      </c>
    </row>
    <row r="79" spans="1:24" ht="15" x14ac:dyDescent="0.25">
      <c r="A79" t="s">
        <v>115</v>
      </c>
      <c r="B79" t="s">
        <v>116</v>
      </c>
      <c r="C79" t="s">
        <v>292</v>
      </c>
      <c r="D79" t="s">
        <v>118</v>
      </c>
      <c r="E79" s="17">
        <v>76463</v>
      </c>
      <c r="F79" s="12">
        <v>-40000</v>
      </c>
      <c r="G79" t="s">
        <v>119</v>
      </c>
      <c r="H79" t="s">
        <v>262</v>
      </c>
      <c r="I79" t="s">
        <v>293</v>
      </c>
      <c r="J79" t="s">
        <v>122</v>
      </c>
      <c r="K79" s="13">
        <v>43220</v>
      </c>
      <c r="L79" s="13">
        <v>43228</v>
      </c>
      <c r="M79" s="13">
        <v>43228</v>
      </c>
      <c r="N79" s="13">
        <v>43288</v>
      </c>
      <c r="O79" s="12">
        <v>860</v>
      </c>
      <c r="P79" t="s">
        <v>123</v>
      </c>
      <c r="Q79" t="s">
        <v>292</v>
      </c>
      <c r="R79"/>
      <c r="S79"/>
      <c r="T79" s="13"/>
      <c r="U79" t="s">
        <v>131</v>
      </c>
      <c r="V79"/>
      <c r="W79" t="s">
        <v>132</v>
      </c>
      <c r="X79" t="s">
        <v>127</v>
      </c>
    </row>
    <row r="80" spans="1:24" ht="15" x14ac:dyDescent="0.25">
      <c r="A80" t="s">
        <v>115</v>
      </c>
      <c r="B80" t="s">
        <v>116</v>
      </c>
      <c r="C80" t="s">
        <v>294</v>
      </c>
      <c r="D80" t="s">
        <v>118</v>
      </c>
      <c r="E80" s="17">
        <v>76464</v>
      </c>
      <c r="F80" s="12">
        <v>-160000</v>
      </c>
      <c r="G80" t="s">
        <v>119</v>
      </c>
      <c r="H80" t="s">
        <v>262</v>
      </c>
      <c r="I80" t="s">
        <v>295</v>
      </c>
      <c r="J80" t="s">
        <v>122</v>
      </c>
      <c r="K80" s="13">
        <v>43220</v>
      </c>
      <c r="L80" s="13">
        <v>43228</v>
      </c>
      <c r="M80" s="13">
        <v>43228</v>
      </c>
      <c r="N80" s="13">
        <v>43288</v>
      </c>
      <c r="O80" s="12">
        <v>860</v>
      </c>
      <c r="P80" t="s">
        <v>123</v>
      </c>
      <c r="Q80" t="s">
        <v>294</v>
      </c>
      <c r="R80"/>
      <c r="S80"/>
      <c r="T80" s="13"/>
      <c r="U80" t="s">
        <v>131</v>
      </c>
      <c r="V80"/>
      <c r="W80" t="s">
        <v>132</v>
      </c>
      <c r="X80" t="s">
        <v>127</v>
      </c>
    </row>
    <row r="81" spans="1:24" ht="15" x14ac:dyDescent="0.25">
      <c r="A81" t="s">
        <v>115</v>
      </c>
      <c r="B81" t="s">
        <v>116</v>
      </c>
      <c r="C81" t="s">
        <v>296</v>
      </c>
      <c r="D81" t="s">
        <v>118</v>
      </c>
      <c r="E81" s="17">
        <v>76234</v>
      </c>
      <c r="F81" s="12">
        <v>-160000</v>
      </c>
      <c r="G81" t="s">
        <v>119</v>
      </c>
      <c r="H81" t="s">
        <v>297</v>
      </c>
      <c r="I81" t="s">
        <v>298</v>
      </c>
      <c r="J81" t="s">
        <v>122</v>
      </c>
      <c r="K81" s="13">
        <v>43190</v>
      </c>
      <c r="L81" s="13">
        <v>43233</v>
      </c>
      <c r="M81" s="13">
        <v>43203</v>
      </c>
      <c r="N81" s="13">
        <v>43263</v>
      </c>
      <c r="O81" s="12">
        <v>885</v>
      </c>
      <c r="P81" t="s">
        <v>171</v>
      </c>
      <c r="Q81" t="s">
        <v>296</v>
      </c>
      <c r="R81"/>
      <c r="S81"/>
      <c r="T81" s="13"/>
      <c r="U81" t="s">
        <v>131</v>
      </c>
      <c r="V81"/>
      <c r="W81" t="s">
        <v>132</v>
      </c>
      <c r="X81" t="s">
        <v>127</v>
      </c>
    </row>
    <row r="82" spans="1:24" ht="15" x14ac:dyDescent="0.25">
      <c r="A82" t="s">
        <v>115</v>
      </c>
      <c r="B82" t="s">
        <v>116</v>
      </c>
      <c r="C82" t="s">
        <v>299</v>
      </c>
      <c r="D82" t="s">
        <v>118</v>
      </c>
      <c r="E82" s="17">
        <v>76233</v>
      </c>
      <c r="F82" s="12">
        <v>-160000</v>
      </c>
      <c r="G82" t="s">
        <v>119</v>
      </c>
      <c r="H82" t="s">
        <v>297</v>
      </c>
      <c r="I82" t="s">
        <v>300</v>
      </c>
      <c r="J82" t="s">
        <v>122</v>
      </c>
      <c r="K82" s="13">
        <v>43190</v>
      </c>
      <c r="L82" s="13">
        <v>43233</v>
      </c>
      <c r="M82" s="13">
        <v>43203</v>
      </c>
      <c r="N82" s="13">
        <v>43263</v>
      </c>
      <c r="O82" s="12">
        <v>885</v>
      </c>
      <c r="P82" t="s">
        <v>123</v>
      </c>
      <c r="Q82" t="s">
        <v>299</v>
      </c>
      <c r="R82"/>
      <c r="S82"/>
      <c r="T82" s="13"/>
      <c r="U82" t="s">
        <v>131</v>
      </c>
      <c r="V82"/>
      <c r="W82" t="s">
        <v>132</v>
      </c>
      <c r="X82" t="s">
        <v>127</v>
      </c>
    </row>
    <row r="83" spans="1:24" ht="15" x14ac:dyDescent="0.25">
      <c r="A83" t="s">
        <v>115</v>
      </c>
      <c r="B83" t="s">
        <v>116</v>
      </c>
      <c r="C83" t="s">
        <v>301</v>
      </c>
      <c r="D83" t="s">
        <v>118</v>
      </c>
      <c r="E83" s="17">
        <v>76232</v>
      </c>
      <c r="F83" s="12">
        <v>-160000</v>
      </c>
      <c r="G83" t="s">
        <v>119</v>
      </c>
      <c r="H83" t="s">
        <v>297</v>
      </c>
      <c r="I83" t="s">
        <v>302</v>
      </c>
      <c r="J83" t="s">
        <v>122</v>
      </c>
      <c r="K83" s="13">
        <v>43190</v>
      </c>
      <c r="L83" s="13">
        <v>43233</v>
      </c>
      <c r="M83" s="13">
        <v>43203</v>
      </c>
      <c r="N83" s="13">
        <v>43263</v>
      </c>
      <c r="O83" s="12">
        <v>885</v>
      </c>
      <c r="P83" t="s">
        <v>123</v>
      </c>
      <c r="Q83" t="s">
        <v>301</v>
      </c>
      <c r="R83"/>
      <c r="S83"/>
      <c r="T83" s="13"/>
      <c r="U83" t="s">
        <v>131</v>
      </c>
      <c r="V83"/>
      <c r="W83" t="s">
        <v>132</v>
      </c>
      <c r="X83" t="s">
        <v>127</v>
      </c>
    </row>
    <row r="84" spans="1:24" ht="15" x14ac:dyDescent="0.25">
      <c r="A84" t="s">
        <v>115</v>
      </c>
      <c r="B84" t="s">
        <v>116</v>
      </c>
      <c r="C84" t="s">
        <v>303</v>
      </c>
      <c r="D84" t="s">
        <v>118</v>
      </c>
      <c r="E84" s="17">
        <v>76231</v>
      </c>
      <c r="F84" s="12">
        <v>-160000</v>
      </c>
      <c r="G84" t="s">
        <v>119</v>
      </c>
      <c r="H84" t="s">
        <v>297</v>
      </c>
      <c r="I84" t="s">
        <v>304</v>
      </c>
      <c r="J84" t="s">
        <v>122</v>
      </c>
      <c r="K84" s="13">
        <v>43190</v>
      </c>
      <c r="L84" s="13">
        <v>43233</v>
      </c>
      <c r="M84" s="13">
        <v>43203</v>
      </c>
      <c r="N84" s="13">
        <v>43263</v>
      </c>
      <c r="O84" s="12">
        <v>885</v>
      </c>
      <c r="P84" t="s">
        <v>123</v>
      </c>
      <c r="Q84" t="s">
        <v>303</v>
      </c>
      <c r="R84"/>
      <c r="S84"/>
      <c r="T84" s="13"/>
      <c r="U84" t="s">
        <v>131</v>
      </c>
      <c r="V84"/>
      <c r="W84" t="s">
        <v>132</v>
      </c>
      <c r="X84" t="s">
        <v>127</v>
      </c>
    </row>
    <row r="85" spans="1:24" ht="15" x14ac:dyDescent="0.25">
      <c r="A85" t="s">
        <v>115</v>
      </c>
      <c r="B85" t="s">
        <v>116</v>
      </c>
      <c r="C85" t="s">
        <v>305</v>
      </c>
      <c r="D85" t="s">
        <v>118</v>
      </c>
      <c r="E85" s="17">
        <v>76230</v>
      </c>
      <c r="F85" s="12">
        <v>-160000</v>
      </c>
      <c r="G85" t="s">
        <v>119</v>
      </c>
      <c r="H85" t="s">
        <v>297</v>
      </c>
      <c r="I85" t="s">
        <v>306</v>
      </c>
      <c r="J85" t="s">
        <v>122</v>
      </c>
      <c r="K85" s="13">
        <v>43190</v>
      </c>
      <c r="L85" s="13">
        <v>43233</v>
      </c>
      <c r="M85" s="13">
        <v>43203</v>
      </c>
      <c r="N85" s="13">
        <v>43263</v>
      </c>
      <c r="O85" s="12">
        <v>885</v>
      </c>
      <c r="P85" t="s">
        <v>139</v>
      </c>
      <c r="Q85" t="s">
        <v>305</v>
      </c>
      <c r="R85"/>
      <c r="S85"/>
      <c r="T85" s="13"/>
      <c r="U85" t="s">
        <v>131</v>
      </c>
      <c r="V85"/>
      <c r="W85" t="s">
        <v>132</v>
      </c>
      <c r="X85" t="s">
        <v>127</v>
      </c>
    </row>
    <row r="86" spans="1:24" ht="15" x14ac:dyDescent="0.25">
      <c r="A86" t="s">
        <v>115</v>
      </c>
      <c r="B86" t="s">
        <v>116</v>
      </c>
      <c r="C86" t="s">
        <v>307</v>
      </c>
      <c r="D86" t="s">
        <v>118</v>
      </c>
      <c r="E86" s="17">
        <v>76229</v>
      </c>
      <c r="F86" s="12">
        <v>-160000</v>
      </c>
      <c r="G86" t="s">
        <v>119</v>
      </c>
      <c r="H86" t="s">
        <v>297</v>
      </c>
      <c r="I86" t="s">
        <v>308</v>
      </c>
      <c r="J86" t="s">
        <v>122</v>
      </c>
      <c r="K86" s="13">
        <v>43190</v>
      </c>
      <c r="L86" s="13">
        <v>43233</v>
      </c>
      <c r="M86" s="13">
        <v>43203</v>
      </c>
      <c r="N86" s="13">
        <v>43263</v>
      </c>
      <c r="O86" s="12">
        <v>885</v>
      </c>
      <c r="P86" t="s">
        <v>123</v>
      </c>
      <c r="Q86" t="s">
        <v>307</v>
      </c>
      <c r="R86"/>
      <c r="S86"/>
      <c r="T86" s="13"/>
      <c r="U86" t="s">
        <v>131</v>
      </c>
      <c r="V86"/>
      <c r="W86" t="s">
        <v>132</v>
      </c>
      <c r="X86" t="s">
        <v>127</v>
      </c>
    </row>
    <row r="87" spans="1:24" ht="15" x14ac:dyDescent="0.25">
      <c r="A87" t="s">
        <v>115</v>
      </c>
      <c r="B87" t="s">
        <v>116</v>
      </c>
      <c r="C87" t="s">
        <v>309</v>
      </c>
      <c r="D87" t="s">
        <v>118</v>
      </c>
      <c r="E87" s="17">
        <v>76228</v>
      </c>
      <c r="F87" s="12">
        <v>-160000</v>
      </c>
      <c r="G87" t="s">
        <v>119</v>
      </c>
      <c r="H87" t="s">
        <v>297</v>
      </c>
      <c r="I87" t="s">
        <v>310</v>
      </c>
      <c r="J87" t="s">
        <v>122</v>
      </c>
      <c r="K87" s="13">
        <v>43190</v>
      </c>
      <c r="L87" s="13">
        <v>43233</v>
      </c>
      <c r="M87" s="13">
        <v>43203</v>
      </c>
      <c r="N87" s="13">
        <v>43263</v>
      </c>
      <c r="O87" s="12">
        <v>885</v>
      </c>
      <c r="P87" t="s">
        <v>123</v>
      </c>
      <c r="Q87" t="s">
        <v>309</v>
      </c>
      <c r="R87"/>
      <c r="S87"/>
      <c r="T87" s="13"/>
      <c r="U87" t="s">
        <v>131</v>
      </c>
      <c r="V87"/>
      <c r="W87" t="s">
        <v>132</v>
      </c>
      <c r="X87" t="s">
        <v>127</v>
      </c>
    </row>
    <row r="88" spans="1:24" ht="15" x14ac:dyDescent="0.25">
      <c r="A88" t="s">
        <v>115</v>
      </c>
      <c r="B88" t="s">
        <v>116</v>
      </c>
      <c r="C88" t="s">
        <v>311</v>
      </c>
      <c r="D88" t="s">
        <v>118</v>
      </c>
      <c r="E88" s="17">
        <v>76227</v>
      </c>
      <c r="F88" s="12">
        <v>-68345</v>
      </c>
      <c r="G88" t="s">
        <v>119</v>
      </c>
      <c r="H88" t="s">
        <v>297</v>
      </c>
      <c r="I88" t="s">
        <v>312</v>
      </c>
      <c r="J88" t="s">
        <v>122</v>
      </c>
      <c r="K88" s="13">
        <v>43190</v>
      </c>
      <c r="L88" s="13">
        <v>43294</v>
      </c>
      <c r="M88" s="13">
        <v>43203</v>
      </c>
      <c r="N88" s="13">
        <v>43263</v>
      </c>
      <c r="O88" s="12">
        <v>885</v>
      </c>
      <c r="P88" t="s">
        <v>123</v>
      </c>
      <c r="Q88" t="s">
        <v>311</v>
      </c>
      <c r="R88"/>
      <c r="S88"/>
      <c r="T88" s="13"/>
      <c r="U88" t="s">
        <v>131</v>
      </c>
      <c r="V88"/>
      <c r="W88" t="s">
        <v>132</v>
      </c>
      <c r="X88" t="s">
        <v>127</v>
      </c>
    </row>
    <row r="89" spans="1:24" ht="15" x14ac:dyDescent="0.25">
      <c r="A89" t="s">
        <v>115</v>
      </c>
      <c r="B89" t="s">
        <v>116</v>
      </c>
      <c r="C89" t="s">
        <v>313</v>
      </c>
      <c r="D89" t="s">
        <v>118</v>
      </c>
      <c r="E89" s="17">
        <v>76226</v>
      </c>
      <c r="F89" s="12">
        <v>-160000</v>
      </c>
      <c r="G89" t="s">
        <v>119</v>
      </c>
      <c r="H89" t="s">
        <v>297</v>
      </c>
      <c r="I89" t="s">
        <v>314</v>
      </c>
      <c r="J89" t="s">
        <v>122</v>
      </c>
      <c r="K89" s="13">
        <v>43190</v>
      </c>
      <c r="L89" s="13">
        <v>43233</v>
      </c>
      <c r="M89" s="13">
        <v>43203</v>
      </c>
      <c r="N89" s="13">
        <v>43263</v>
      </c>
      <c r="O89" s="12">
        <v>885</v>
      </c>
      <c r="P89" t="s">
        <v>256</v>
      </c>
      <c r="Q89" t="s">
        <v>313</v>
      </c>
      <c r="R89"/>
      <c r="S89"/>
      <c r="T89" s="13"/>
      <c r="U89" t="s">
        <v>131</v>
      </c>
      <c r="V89"/>
      <c r="W89" t="s">
        <v>132</v>
      </c>
      <c r="X89" t="s">
        <v>127</v>
      </c>
    </row>
    <row r="90" spans="1:24" ht="15" x14ac:dyDescent="0.25">
      <c r="A90" t="s">
        <v>115</v>
      </c>
      <c r="B90" t="s">
        <v>116</v>
      </c>
      <c r="C90" t="s">
        <v>315</v>
      </c>
      <c r="D90" t="s">
        <v>118</v>
      </c>
      <c r="E90" s="17">
        <v>76225</v>
      </c>
      <c r="F90" s="12">
        <v>-160000</v>
      </c>
      <c r="G90" t="s">
        <v>119</v>
      </c>
      <c r="H90" t="s">
        <v>297</v>
      </c>
      <c r="I90" t="s">
        <v>316</v>
      </c>
      <c r="J90" t="s">
        <v>122</v>
      </c>
      <c r="K90" s="13">
        <v>43190</v>
      </c>
      <c r="L90" s="13">
        <v>43233</v>
      </c>
      <c r="M90" s="13">
        <v>43203</v>
      </c>
      <c r="N90" s="13">
        <v>43263</v>
      </c>
      <c r="O90" s="12">
        <v>885</v>
      </c>
      <c r="P90" t="s">
        <v>123</v>
      </c>
      <c r="Q90" t="s">
        <v>315</v>
      </c>
      <c r="R90"/>
      <c r="S90"/>
      <c r="T90" s="13"/>
      <c r="U90" t="s">
        <v>131</v>
      </c>
      <c r="V90"/>
      <c r="W90" t="s">
        <v>132</v>
      </c>
      <c r="X90" t="s">
        <v>127</v>
      </c>
    </row>
    <row r="91" spans="1:24" ht="15" x14ac:dyDescent="0.25">
      <c r="A91" t="s">
        <v>115</v>
      </c>
      <c r="B91" t="s">
        <v>116</v>
      </c>
      <c r="C91" t="s">
        <v>317</v>
      </c>
      <c r="D91" t="s">
        <v>118</v>
      </c>
      <c r="E91" s="17">
        <v>76224</v>
      </c>
      <c r="F91" s="12">
        <v>-40000</v>
      </c>
      <c r="G91" t="s">
        <v>119</v>
      </c>
      <c r="H91" t="s">
        <v>297</v>
      </c>
      <c r="I91" t="s">
        <v>318</v>
      </c>
      <c r="J91" t="s">
        <v>122</v>
      </c>
      <c r="K91" s="13">
        <v>43190</v>
      </c>
      <c r="L91" s="13">
        <v>43233</v>
      </c>
      <c r="M91" s="13">
        <v>43203</v>
      </c>
      <c r="N91" s="13">
        <v>43263</v>
      </c>
      <c r="O91" s="12">
        <v>885</v>
      </c>
      <c r="P91" t="s">
        <v>123</v>
      </c>
      <c r="Q91" t="s">
        <v>317</v>
      </c>
      <c r="R91"/>
      <c r="S91"/>
      <c r="T91" s="13"/>
      <c r="U91" t="s">
        <v>131</v>
      </c>
      <c r="V91"/>
      <c r="W91" t="s">
        <v>132</v>
      </c>
      <c r="X91" t="s">
        <v>127</v>
      </c>
    </row>
    <row r="92" spans="1:24" ht="15" x14ac:dyDescent="0.25">
      <c r="A92" t="s">
        <v>115</v>
      </c>
      <c r="B92" t="s">
        <v>116</v>
      </c>
      <c r="C92" t="s">
        <v>319</v>
      </c>
      <c r="D92" t="s">
        <v>118</v>
      </c>
      <c r="E92" s="17">
        <v>76223</v>
      </c>
      <c r="F92" s="12">
        <v>-450000</v>
      </c>
      <c r="G92" t="s">
        <v>119</v>
      </c>
      <c r="H92" t="s">
        <v>297</v>
      </c>
      <c r="I92" t="s">
        <v>320</v>
      </c>
      <c r="J92" t="s">
        <v>122</v>
      </c>
      <c r="K92" s="13">
        <v>43190</v>
      </c>
      <c r="L92" s="13">
        <v>43233</v>
      </c>
      <c r="M92" s="13">
        <v>43203</v>
      </c>
      <c r="N92" s="13">
        <v>43263</v>
      </c>
      <c r="O92" s="12">
        <v>885</v>
      </c>
      <c r="P92" t="s">
        <v>256</v>
      </c>
      <c r="Q92" t="s">
        <v>319</v>
      </c>
      <c r="R92"/>
      <c r="S92"/>
      <c r="T92" s="13"/>
      <c r="U92" t="s">
        <v>131</v>
      </c>
      <c r="V92"/>
      <c r="W92" t="s">
        <v>132</v>
      </c>
      <c r="X92" t="s">
        <v>127</v>
      </c>
    </row>
    <row r="93" spans="1:24" ht="15" x14ac:dyDescent="0.25">
      <c r="A93" s="14"/>
      <c r="B93" s="14"/>
      <c r="C93" s="14"/>
      <c r="D93" s="14"/>
      <c r="E93" s="14"/>
      <c r="F93" s="15">
        <f>SUM(F2:F92)</f>
        <v>-18802157</v>
      </c>
      <c r="G93" s="14"/>
      <c r="H93" s="14"/>
      <c r="I93" s="14"/>
      <c r="J93" s="14"/>
      <c r="K93" s="16"/>
      <c r="L93" s="16"/>
      <c r="M93" s="16"/>
      <c r="N93" s="16"/>
      <c r="O93" s="15"/>
      <c r="P93" s="14"/>
      <c r="Q93" s="14"/>
      <c r="R93" s="14"/>
      <c r="S93" s="14"/>
      <c r="T93" s="16"/>
      <c r="U93" s="14"/>
      <c r="V93" s="14"/>
      <c r="W93" s="14"/>
      <c r="X93" s="14"/>
    </row>
  </sheetData>
  <autoFilter ref="A1:AE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CONCILIACION</vt:lpstr>
      <vt:lpstr>CXP 900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Cartera - Financiero</dc:creator>
  <cp:lastModifiedBy>Lilibeth Hinojosa Nieves</cp:lastModifiedBy>
  <dcterms:created xsi:type="dcterms:W3CDTF">2020-11-09T19:19:22Z</dcterms:created>
  <dcterms:modified xsi:type="dcterms:W3CDTF">2020-11-30T15:38:28Z</dcterms:modified>
</cp:coreProperties>
</file>