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lhinojosa\OneDrive - COOSALUD EPS-S\Desktop\"/>
    </mc:Choice>
  </mc:AlternateContent>
  <xr:revisionPtr revIDLastSave="0" documentId="8_{88DD1ECE-6A1C-4EE5-A970-6F12E4368FC0}" xr6:coauthVersionLast="45" xr6:coauthVersionMax="45" xr10:uidLastSave="{00000000-0000-0000-0000-000000000000}"/>
  <bookViews>
    <workbookView xWindow="-120" yWindow="-120" windowWidth="24240" windowHeight="13140" activeTab="4" xr2:uid="{00000000-000D-0000-FFFF-FFFF00000000}"/>
  </bookViews>
  <sheets>
    <sheet name="Hoja1" sheetId="1" r:id="rId1"/>
    <sheet name="CONCILIACION 800" sheetId="3" r:id="rId2"/>
    <sheet name="CXP 800" sheetId="2" r:id="rId3"/>
    <sheet name="PAG 800" sheetId="4" r:id="rId4"/>
    <sheet name="CONCILIACION 900" sheetId="7" r:id="rId5"/>
    <sheet name="CXP 900" sheetId="5" r:id="rId6"/>
    <sheet name="PAG 900" sheetId="6" r:id="rId7"/>
  </sheets>
  <definedNames>
    <definedName name="_xlnm._FilterDatabase" localSheetId="1" hidden="1">'CONCILIACION 800'!$A$6:$R$59</definedName>
    <definedName name="_xlnm._FilterDatabase" localSheetId="4" hidden="1">'CONCILIACION 900'!$A$6:$R$25</definedName>
    <definedName name="_xlnm._FilterDatabase" localSheetId="2" hidden="1">'CXP 800'!$A$1:$AE$1</definedName>
    <definedName name="_xlnm._FilterDatabase" localSheetId="3" hidden="1">'PAG 800'!$A$1:$AD$699</definedName>
    <definedName name="_xlnm._FilterDatabase" localSheetId="6" hidden="1">'PAG 900'!$A$1:$AD$20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6" i="3" l="1"/>
  <c r="O25" i="7"/>
  <c r="N25" i="7"/>
  <c r="K25" i="7"/>
  <c r="J25" i="7"/>
  <c r="I25" i="7"/>
  <c r="H25" i="7"/>
  <c r="G25" i="7"/>
  <c r="F25" i="7"/>
  <c r="M23" i="7"/>
  <c r="L23" i="7"/>
  <c r="M22" i="7"/>
  <c r="L22" i="7"/>
  <c r="M21" i="7"/>
  <c r="L21" i="7"/>
  <c r="M20" i="7"/>
  <c r="L20" i="7"/>
  <c r="M19" i="7"/>
  <c r="L19" i="7"/>
  <c r="M18" i="7"/>
  <c r="L18" i="7"/>
  <c r="M17" i="7"/>
  <c r="L17" i="7"/>
  <c r="M16" i="7"/>
  <c r="L16" i="7"/>
  <c r="M15" i="7"/>
  <c r="L15" i="7"/>
  <c r="M14" i="7"/>
  <c r="L14" i="7"/>
  <c r="M13" i="7"/>
  <c r="L13" i="7"/>
  <c r="M12" i="7"/>
  <c r="L12" i="7"/>
  <c r="M11" i="7"/>
  <c r="L11" i="7"/>
  <c r="M10" i="7"/>
  <c r="L10" i="7"/>
  <c r="M9" i="7"/>
  <c r="L9" i="7"/>
  <c r="M8" i="7"/>
  <c r="L8" i="7"/>
  <c r="M7" i="7"/>
  <c r="M25" i="7" s="1"/>
  <c r="L7" i="7"/>
  <c r="F503" i="4"/>
  <c r="F10" i="5"/>
  <c r="F20" i="6"/>
  <c r="P23" i="3"/>
  <c r="P24" i="3"/>
  <c r="P25" i="3"/>
  <c r="P26" i="3"/>
  <c r="P27" i="3"/>
  <c r="P28" i="3"/>
  <c r="P29" i="3"/>
  <c r="P31" i="3"/>
  <c r="P46" i="3"/>
  <c r="O23" i="3"/>
  <c r="O24" i="3"/>
  <c r="O25" i="3"/>
  <c r="O26" i="3"/>
  <c r="O27" i="3"/>
  <c r="O28" i="3"/>
  <c r="O29" i="3"/>
  <c r="O31" i="3"/>
  <c r="O46" i="3"/>
  <c r="F19" i="5"/>
  <c r="N23" i="3"/>
  <c r="N24" i="3"/>
  <c r="N25" i="3"/>
  <c r="N26" i="3"/>
  <c r="N27" i="3"/>
  <c r="N28" i="3"/>
  <c r="N29" i="3"/>
  <c r="N31" i="3"/>
  <c r="N46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30" i="3"/>
  <c r="M32" i="3"/>
  <c r="Q32" i="3" s="1"/>
  <c r="M33" i="3"/>
  <c r="M34" i="3"/>
  <c r="M35" i="3"/>
  <c r="M36" i="3"/>
  <c r="Q36" i="3" s="1"/>
  <c r="M37" i="3"/>
  <c r="M38" i="3"/>
  <c r="M39" i="3"/>
  <c r="M40" i="3"/>
  <c r="M41" i="3"/>
  <c r="M42" i="3"/>
  <c r="M43" i="3"/>
  <c r="M44" i="3"/>
  <c r="Q44" i="3" s="1"/>
  <c r="M45" i="3"/>
  <c r="M47" i="3"/>
  <c r="M48" i="3"/>
  <c r="M49" i="3"/>
  <c r="M50" i="3"/>
  <c r="M51" i="3"/>
  <c r="M52" i="3"/>
  <c r="M53" i="3"/>
  <c r="Q53" i="3" s="1"/>
  <c r="M54" i="3"/>
  <c r="M55" i="3"/>
  <c r="M56" i="3"/>
  <c r="M57" i="3"/>
  <c r="Q57" i="3" s="1"/>
  <c r="M7" i="3"/>
  <c r="F699" i="4"/>
  <c r="K59" i="3"/>
  <c r="J59" i="3"/>
  <c r="I59" i="3"/>
  <c r="H59" i="3"/>
  <c r="G59" i="3"/>
  <c r="F59" i="3"/>
  <c r="L57" i="3"/>
  <c r="L56" i="3"/>
  <c r="L55" i="3"/>
  <c r="L54" i="3"/>
  <c r="Q54" i="3" s="1"/>
  <c r="L53" i="3"/>
  <c r="L52" i="3"/>
  <c r="L51" i="3"/>
  <c r="L50" i="3"/>
  <c r="Q50" i="3" s="1"/>
  <c r="L49" i="3"/>
  <c r="L48" i="3"/>
  <c r="L47" i="3"/>
  <c r="L46" i="3"/>
  <c r="Q46" i="3" s="1"/>
  <c r="L45" i="3"/>
  <c r="L44" i="3"/>
  <c r="L43" i="3"/>
  <c r="Q43" i="3" s="1"/>
  <c r="L42" i="3"/>
  <c r="L41" i="3"/>
  <c r="L40" i="3"/>
  <c r="L39" i="3"/>
  <c r="Q39" i="3" s="1"/>
  <c r="L38" i="3"/>
  <c r="L37" i="3"/>
  <c r="Q37" i="3" s="1"/>
  <c r="L36" i="3"/>
  <c r="L35" i="3"/>
  <c r="Q35" i="3" s="1"/>
  <c r="L34" i="3"/>
  <c r="Q34" i="3" s="1"/>
  <c r="L33" i="3"/>
  <c r="L32" i="3"/>
  <c r="L31" i="3"/>
  <c r="L30" i="3"/>
  <c r="Q30" i="3" s="1"/>
  <c r="L29" i="3"/>
  <c r="Q29" i="3" s="1"/>
  <c r="L28" i="3"/>
  <c r="L27" i="3"/>
  <c r="L26" i="3"/>
  <c r="Q26" i="3" s="1"/>
  <c r="L25" i="3"/>
  <c r="Q25" i="3" s="1"/>
  <c r="L24" i="3"/>
  <c r="L23" i="3"/>
  <c r="L22" i="3"/>
  <c r="Q22" i="3" s="1"/>
  <c r="L21" i="3"/>
  <c r="L20" i="3"/>
  <c r="L19" i="3"/>
  <c r="Q19" i="3"/>
  <c r="L18" i="3"/>
  <c r="Q18" i="3" s="1"/>
  <c r="L17" i="3"/>
  <c r="L16" i="3"/>
  <c r="L15" i="3"/>
  <c r="Q15" i="3" s="1"/>
  <c r="L14" i="3"/>
  <c r="Q14" i="3" s="1"/>
  <c r="L13" i="3"/>
  <c r="L12" i="3"/>
  <c r="L11" i="3"/>
  <c r="Q11" i="3" s="1"/>
  <c r="L10" i="3"/>
  <c r="L9" i="3"/>
  <c r="Q9" i="3" s="1"/>
  <c r="L8" i="3"/>
  <c r="Q8" i="3" s="1"/>
  <c r="L7" i="3"/>
  <c r="Q7" i="3" s="1"/>
  <c r="L25" i="7"/>
  <c r="O59" i="3"/>
  <c r="N59" i="3"/>
  <c r="Q48" i="3"/>
  <c r="Q56" i="3"/>
  <c r="Q42" i="3"/>
  <c r="Q55" i="3"/>
  <c r="Q47" i="3"/>
  <c r="Q49" i="3"/>
  <c r="Q40" i="3"/>
  <c r="Q16" i="3"/>
  <c r="Q12" i="3"/>
  <c r="Q24" i="3"/>
  <c r="Q10" i="3"/>
  <c r="Q38" i="3"/>
  <c r="Q51" i="3"/>
  <c r="Q13" i="3"/>
  <c r="Q17" i="3"/>
  <c r="Q21" i="3"/>
  <c r="Q33" i="3"/>
  <c r="Q41" i="3"/>
  <c r="Q45" i="3"/>
  <c r="Q52" i="3"/>
  <c r="M59" i="3"/>
  <c r="Q27" i="3"/>
  <c r="Q31" i="3"/>
  <c r="Q23" i="3"/>
  <c r="F76" i="1"/>
  <c r="G76" i="1"/>
  <c r="H76" i="1"/>
  <c r="I76" i="1"/>
  <c r="J76" i="1"/>
  <c r="K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8" i="1"/>
  <c r="L7" i="1"/>
  <c r="L59" i="3" l="1"/>
  <c r="P59" i="3"/>
  <c r="L76" i="1"/>
  <c r="Q20" i="3"/>
  <c r="Q59" i="3" s="1"/>
  <c r="Q28" i="3"/>
  <c r="Q7" i="7"/>
  <c r="Q9" i="7"/>
  <c r="Q11" i="7"/>
  <c r="Q13" i="7"/>
  <c r="Q15" i="7"/>
  <c r="Q17" i="7"/>
  <c r="Q19" i="7"/>
  <c r="Q21" i="7"/>
  <c r="Q23" i="7"/>
  <c r="Q8" i="7"/>
  <c r="Q10" i="7"/>
  <c r="Q12" i="7"/>
  <c r="Q14" i="7"/>
  <c r="Q16" i="7"/>
  <c r="Q18" i="7"/>
  <c r="Q20" i="7"/>
  <c r="Q22" i="7"/>
</calcChain>
</file>

<file path=xl/sharedStrings.xml><?xml version="1.0" encoding="utf-8"?>
<sst xmlns="http://schemas.openxmlformats.org/spreadsheetml/2006/main" count="11849" uniqueCount="1459">
  <si>
    <t>SOCIEDAD UNIDAD INTEGRAL DE SALUD MENTAL SION S.A.S.</t>
  </si>
  <si>
    <t>NIT. 900552539-0</t>
  </si>
  <si>
    <t>LISTADO DE FACTURACION RADICADA</t>
  </si>
  <si>
    <t>COOSALUD EPS-S</t>
  </si>
  <si>
    <t>GLOSAS CONCILIADAS</t>
  </si>
  <si>
    <t>Fecha de Factura</t>
  </si>
  <si>
    <t>Fecha de Elab</t>
  </si>
  <si>
    <t>Fecha de recibido</t>
  </si>
  <si>
    <t>N° de Factura</t>
  </si>
  <si>
    <t>N° de Cnta de Cobro</t>
  </si>
  <si>
    <t>Total de Factura</t>
  </si>
  <si>
    <t>Vr Copago</t>
  </si>
  <si>
    <t>Glosas x Conciliar</t>
  </si>
  <si>
    <t>Aceptado EPS</t>
  </si>
  <si>
    <t>Aceptado IPS</t>
  </si>
  <si>
    <t>Valor Abonado</t>
  </si>
  <si>
    <t>Valor Neto</t>
  </si>
  <si>
    <t>30/06/2014</t>
  </si>
  <si>
    <t>15/07/2014</t>
  </si>
  <si>
    <t>18/07/2014</t>
  </si>
  <si>
    <t>24/04/2015</t>
  </si>
  <si>
    <t>13/05/2015</t>
  </si>
  <si>
    <t>26/05/2015</t>
  </si>
  <si>
    <t>11/06/2015</t>
  </si>
  <si>
    <t>17/06/2015</t>
  </si>
  <si>
    <t>13/07/2015</t>
  </si>
  <si>
    <t>17/07/2015</t>
  </si>
  <si>
    <t>24/06/2015</t>
  </si>
  <si>
    <t>25/06/2015</t>
  </si>
  <si>
    <t>26/06/2015</t>
  </si>
  <si>
    <t>26/08/2015</t>
  </si>
  <si>
    <t>01/09/2015</t>
  </si>
  <si>
    <t>16/09/2015</t>
  </si>
  <si>
    <t>16/10/2015</t>
  </si>
  <si>
    <t>22/10/2015</t>
  </si>
  <si>
    <t>28/09/2015</t>
  </si>
  <si>
    <t>20/01/2016</t>
  </si>
  <si>
    <t>02/02/2016</t>
  </si>
  <si>
    <t>26/10/2015</t>
  </si>
  <si>
    <t>23/10/2015</t>
  </si>
  <si>
    <t>26/11/2015</t>
  </si>
  <si>
    <t>30/12/2015</t>
  </si>
  <si>
    <t>31/12/2015</t>
  </si>
  <si>
    <t>17/12/2015</t>
  </si>
  <si>
    <t>06/04/2016</t>
  </si>
  <si>
    <t>17/06/2016</t>
  </si>
  <si>
    <t>21/06/2016</t>
  </si>
  <si>
    <t>26/08/2016</t>
  </si>
  <si>
    <t>29/08/2016</t>
  </si>
  <si>
    <t>08/09/2016</t>
  </si>
  <si>
    <t>16/08/2016</t>
  </si>
  <si>
    <t>02/09/2016</t>
  </si>
  <si>
    <t>01/09/2016</t>
  </si>
  <si>
    <t>04/10/2016</t>
  </si>
  <si>
    <t>12/10/2016</t>
  </si>
  <si>
    <t>16/09/2016</t>
  </si>
  <si>
    <t>TOTAL</t>
  </si>
  <si>
    <t>Clave referencia 1</t>
  </si>
  <si>
    <t>Clave referencia 3</t>
  </si>
  <si>
    <t>Nº documento</t>
  </si>
  <si>
    <t>Cuenta</t>
  </si>
  <si>
    <t>Referencia</t>
  </si>
  <si>
    <t>Importe en moneda local</t>
  </si>
  <si>
    <t>Cuenta de mayor</t>
  </si>
  <si>
    <t>Asignación</t>
  </si>
  <si>
    <t>Texto</t>
  </si>
  <si>
    <t>Clase de documento</t>
  </si>
  <si>
    <t>Fecha de documento</t>
  </si>
  <si>
    <t>Fe.contabilización</t>
  </si>
  <si>
    <t>Base p. plazo pago</t>
  </si>
  <si>
    <t>Vencimiento neto</t>
  </si>
  <si>
    <t>Demora tras vencimiento neto</t>
  </si>
  <si>
    <t>Centro de beneficio</t>
  </si>
  <si>
    <t>Referencia a factura</t>
  </si>
  <si>
    <t>Doc.compensación</t>
  </si>
  <si>
    <t>EjerCompensación</t>
  </si>
  <si>
    <t>Fecha compensación</t>
  </si>
  <si>
    <t>Nombre del usuario</t>
  </si>
  <si>
    <t>Segmento</t>
  </si>
  <si>
    <t>Texto cab.documento</t>
  </si>
  <si>
    <t>Indicador Debe/Haber</t>
  </si>
  <si>
    <t>9005525390</t>
  </si>
  <si>
    <t>SOCIEDAD UNIDAD INTE</t>
  </si>
  <si>
    <t>1904877684</t>
  </si>
  <si>
    <t>2508</t>
  </si>
  <si>
    <t>2205100208</t>
  </si>
  <si>
    <t>7160942331</t>
  </si>
  <si>
    <t>44430332317 IRIS YAJAIRA GUERRERO GUERRA</t>
  </si>
  <si>
    <t>KR</t>
  </si>
  <si>
    <t>4443014011</t>
  </si>
  <si>
    <t>DROSADO</t>
  </si>
  <si>
    <t>20-lruiz Eurek</t>
  </si>
  <si>
    <t>H</t>
  </si>
  <si>
    <t>1904880691</t>
  </si>
  <si>
    <t>7171603467</t>
  </si>
  <si>
    <t>08001389292 GABRIEL ALEJANDRO BELEÑO CABAS</t>
  </si>
  <si>
    <t>800114011</t>
  </si>
  <si>
    <t>LHINOJOSA</t>
  </si>
  <si>
    <t>1905359272</t>
  </si>
  <si>
    <t>10081128920</t>
  </si>
  <si>
    <t>47288223354 LUZ MARINA MONTENEGRO MANGA</t>
  </si>
  <si>
    <t>4700116011</t>
  </si>
  <si>
    <t>1905456806</t>
  </si>
  <si>
    <t>10220844058</t>
  </si>
  <si>
    <t>COOSALUD</t>
  </si>
  <si>
    <t>1906208550</t>
  </si>
  <si>
    <t>3101501946</t>
  </si>
  <si>
    <t>44874293418 WILDO MIGUEL PITRE ROSADO</t>
  </si>
  <si>
    <t>4487414011</t>
  </si>
  <si>
    <t>1906720693</t>
  </si>
  <si>
    <t>6211746488</t>
  </si>
  <si>
    <t>44874342267 ADOLFO CARLOS SAURITH ESTRADA</t>
  </si>
  <si>
    <t>1907154774</t>
  </si>
  <si>
    <t>9081535695</t>
  </si>
  <si>
    <t>1907183104</t>
  </si>
  <si>
    <t>9081513638</t>
  </si>
  <si>
    <t>44874305349 YOHANA PATRICIA CHINCHIA ALVAREZ</t>
  </si>
  <si>
    <t>1907337211</t>
  </si>
  <si>
    <t>10121521569</t>
  </si>
  <si>
    <t>1907337217</t>
  </si>
  <si>
    <t>44874293509 WILSON ANTONIO TONCEL CUADRADO</t>
  </si>
  <si>
    <t>1907337223</t>
  </si>
  <si>
    <t>1907910209</t>
  </si>
  <si>
    <t>2060956258</t>
  </si>
  <si>
    <t>44874322401 ROSA PAULINA PAREJA NIEVES</t>
  </si>
  <si>
    <t>1907910211</t>
  </si>
  <si>
    <t>1907910220</t>
  </si>
  <si>
    <t>1908139639</t>
  </si>
  <si>
    <t>3141131961</t>
  </si>
  <si>
    <t>1909078682</t>
  </si>
  <si>
    <t>2205100202</t>
  </si>
  <si>
    <t>9111119630</t>
  </si>
  <si>
    <t>54498273065 MARIELA  TRIGOS PEREZ</t>
  </si>
  <si>
    <t>1909126745</t>
  </si>
  <si>
    <t>10040807959</t>
  </si>
  <si>
    <t>47980093290 RODOLFO  MEJIA MORENO</t>
  </si>
  <si>
    <t>1909126749</t>
  </si>
  <si>
    <t>1909233294</t>
  </si>
  <si>
    <t>10100946546</t>
  </si>
  <si>
    <t>47288106591 LUISA FERNANDA TARAZONA ROMERO</t>
  </si>
  <si>
    <t>1909636070</t>
  </si>
  <si>
    <t>2051054986</t>
  </si>
  <si>
    <t>47189216113 FREDY DANIEL GONZALEZ VARGAS</t>
  </si>
  <si>
    <t>1909636078</t>
  </si>
  <si>
    <t>20001878636 LORENA ESPERANZA PEREZ MONTES</t>
  </si>
  <si>
    <t>1909636079</t>
  </si>
  <si>
    <t>20001352027 SERAFIN  SANTANA PABA</t>
  </si>
  <si>
    <t>1909636081</t>
  </si>
  <si>
    <t>20001261292 YULIANA PAOLA HERNANDEZ MONTERO</t>
  </si>
  <si>
    <t>1909636084</t>
  </si>
  <si>
    <t>20001867205 ANDRES FELIPE VANEGAS CONEO</t>
  </si>
  <si>
    <t>1909636085</t>
  </si>
  <si>
    <t>68001195890 ANDRES JOSUE VARGAS JAIMES</t>
  </si>
  <si>
    <t>1909661312</t>
  </si>
  <si>
    <t>VR SALDO FACTURA</t>
  </si>
  <si>
    <t>VR SALDO POR COMPENSAR</t>
  </si>
  <si>
    <t>2040017011</t>
  </si>
  <si>
    <t>JVARGAS</t>
  </si>
  <si>
    <t>1909672500</t>
  </si>
  <si>
    <t>3131022663</t>
  </si>
  <si>
    <t>20001320239 VICTOR ALFONSO ARIAS YANCE</t>
  </si>
  <si>
    <t>1909676361</t>
  </si>
  <si>
    <t>4051625980</t>
  </si>
  <si>
    <t>20001129283 HERNANDO DAVID MONTERROSA NAVARRO</t>
  </si>
  <si>
    <t>1909676362</t>
  </si>
  <si>
    <t>20001071813 MARIA CHIQUINQUIRA CUADRO TRESPALACIOS</t>
  </si>
  <si>
    <t>1909676363</t>
  </si>
  <si>
    <t>20001352218 RODRIGO JAVIER SOLANO CARO</t>
  </si>
  <si>
    <t>1909706134</t>
  </si>
  <si>
    <t>GLOSA ACEPTADA EPS</t>
  </si>
  <si>
    <t>GLOSA ACEPTADA POR EPS ACTA 10/09/2018</t>
  </si>
  <si>
    <t>GL</t>
  </si>
  <si>
    <t>2000100000</t>
  </si>
  <si>
    <t>GLOSA ACEPTA EPS</t>
  </si>
  <si>
    <t>1909706139</t>
  </si>
  <si>
    <t>1909706142</t>
  </si>
  <si>
    <t>1909706145</t>
  </si>
  <si>
    <t>1909706147</t>
  </si>
  <si>
    <t>1909706150</t>
  </si>
  <si>
    <t>1909706151</t>
  </si>
  <si>
    <t>1909706152</t>
  </si>
  <si>
    <t>1909706153</t>
  </si>
  <si>
    <t>1909706155</t>
  </si>
  <si>
    <t>1909706156</t>
  </si>
  <si>
    <t>1909706157</t>
  </si>
  <si>
    <t>1909706158</t>
  </si>
  <si>
    <t>1909706159</t>
  </si>
  <si>
    <t>1909706160</t>
  </si>
  <si>
    <t>1909706161</t>
  </si>
  <si>
    <t>Indicador CME</t>
  </si>
  <si>
    <t>1909052004</t>
  </si>
  <si>
    <t>2000324077</t>
  </si>
  <si>
    <t>2018</t>
  </si>
  <si>
    <t>GD MPS NOV/2018</t>
  </si>
  <si>
    <t>20013067871 GREY PATRICIA FERNANDEZ LOSADA</t>
  </si>
  <si>
    <t>2001314011</t>
  </si>
  <si>
    <t>1909078607</t>
  </si>
  <si>
    <t>20001861643 RONALD  BALLESTEROS</t>
  </si>
  <si>
    <t>2000114011</t>
  </si>
  <si>
    <t>1909078617</t>
  </si>
  <si>
    <t>20001865746 FAIDER ENRIQUE BASTIDAS CASTRILLO</t>
  </si>
  <si>
    <t>1909126751</t>
  </si>
  <si>
    <t>2000324949</t>
  </si>
  <si>
    <t>2019</t>
  </si>
  <si>
    <t>ENERO 2019</t>
  </si>
  <si>
    <t>20001312405 RICHARD JAVIER TROCHEZ FAJARDO</t>
  </si>
  <si>
    <t>1909126741</t>
  </si>
  <si>
    <t>20001361809 DIEGO DANIEL MAY NEWBALL</t>
  </si>
  <si>
    <t>1909078673</t>
  </si>
  <si>
    <t>20001362479 ANDREA CRISTINA BACHELOTH VALDERRAMA</t>
  </si>
  <si>
    <t>1909078583</t>
  </si>
  <si>
    <t>20001004027 ENEYDA ROSA BELTRAN QUIROZ</t>
  </si>
  <si>
    <t>1909078677</t>
  </si>
  <si>
    <t>20001080064 ROGER SMITH PEREZ PEREZ</t>
  </si>
  <si>
    <t>1909078686</t>
  </si>
  <si>
    <t>2000323892</t>
  </si>
  <si>
    <t>GD MPS OCTU/2018</t>
  </si>
  <si>
    <t>20001864722 JULIO CESAR CARABALLO VARGAS</t>
  </si>
  <si>
    <t>VR SALDO FACTURA No. 11043 POR COMPENSAR</t>
  </si>
  <si>
    <t>1909078979</t>
  </si>
  <si>
    <t>1909078983</t>
  </si>
  <si>
    <t>20001343296 YADERSON SMITH ZUÑIGA MUÑOZ</t>
  </si>
  <si>
    <t>1909277013</t>
  </si>
  <si>
    <t>20001126079 ELY JOHANNA TRESPALACIOS MANJARREZ</t>
  </si>
  <si>
    <t>1909277010</t>
  </si>
  <si>
    <t>20001866266 EFRAIN ELIAS ARIAS GUERRA</t>
  </si>
  <si>
    <t>1909636069</t>
  </si>
  <si>
    <t>20001000345 KATHERYNE JULIETH CARRILLO MARTINEZ</t>
  </si>
  <si>
    <t>2000117021</t>
  </si>
  <si>
    <t>1909636072</t>
  </si>
  <si>
    <t>20001002958 PAOLA ANDREA BONETT GARCIA</t>
  </si>
  <si>
    <t>1909636073</t>
  </si>
  <si>
    <t>20013879853 BRAYAN DAVID BARROS LOPEZ</t>
  </si>
  <si>
    <t>2001317011</t>
  </si>
  <si>
    <t>1909636075</t>
  </si>
  <si>
    <t>20228337902 LUIS ENRIQUE MIELES SUAREZ</t>
  </si>
  <si>
    <t>2022817011</t>
  </si>
  <si>
    <t>1909636076</t>
  </si>
  <si>
    <t>20001864071 FERNANDO JUNIOR LUGO LUQUEZ</t>
  </si>
  <si>
    <t>1909636083</t>
  </si>
  <si>
    <t>20001155329 NEIDER JOHANA TORRES DURAN</t>
  </si>
  <si>
    <t>20400169291 KAREN BEATRIZ ROJAS PINTO</t>
  </si>
  <si>
    <t>1902820323</t>
  </si>
  <si>
    <t>2000117666</t>
  </si>
  <si>
    <t>2014</t>
  </si>
  <si>
    <t>CE0000002726</t>
  </si>
  <si>
    <t>REG FAC EV  1577</t>
  </si>
  <si>
    <t>2000113011</t>
  </si>
  <si>
    <t>REG FAC EV 1577</t>
  </si>
  <si>
    <t>1902820324</t>
  </si>
  <si>
    <t>REG FAC EV  1665</t>
  </si>
  <si>
    <t>REG FAC EV 1665</t>
  </si>
  <si>
    <t>1902820325</t>
  </si>
  <si>
    <t>REG FAC EV  1700</t>
  </si>
  <si>
    <t>REG FAC EV 1700</t>
  </si>
  <si>
    <t>1905360334</t>
  </si>
  <si>
    <t>2000185184</t>
  </si>
  <si>
    <t>2015</t>
  </si>
  <si>
    <t>gl-2021121669</t>
  </si>
  <si>
    <t>GLOSA ACEPTADA ACTA 17.06.2015</t>
  </si>
  <si>
    <t>1902820321</t>
  </si>
  <si>
    <t>LEV GLOSA ACTA 17.06.2015</t>
  </si>
  <si>
    <t>REG FAC EV 1708</t>
  </si>
  <si>
    <t>FZAPATA</t>
  </si>
  <si>
    <t>S</t>
  </si>
  <si>
    <t>2000126144</t>
  </si>
  <si>
    <t>PAGO GD MPS AGO/14</t>
  </si>
  <si>
    <t>REG FAC EV  1708</t>
  </si>
  <si>
    <t>1905360323</t>
  </si>
  <si>
    <t>gl-2021121670</t>
  </si>
  <si>
    <t>1902820322</t>
  </si>
  <si>
    <t>REG FAC EV 1720</t>
  </si>
  <si>
    <t>REG FAC EV  1720</t>
  </si>
  <si>
    <t>1902820326</t>
  </si>
  <si>
    <t>REG FAC EV  1794</t>
  </si>
  <si>
    <t>REG FAC EV 1794</t>
  </si>
  <si>
    <t>1902932138</t>
  </si>
  <si>
    <t>CE0000002826</t>
  </si>
  <si>
    <t>REG FACT EV 1808</t>
  </si>
  <si>
    <t xml:space="preserve"> reg fact ev 1808</t>
  </si>
  <si>
    <t>1902932237</t>
  </si>
  <si>
    <t>REG FACT EV 1831</t>
  </si>
  <si>
    <t xml:space="preserve"> reg fact ev 1831</t>
  </si>
  <si>
    <t>1902932271</t>
  </si>
  <si>
    <t>REG FACT EV 1833</t>
  </si>
  <si>
    <t xml:space="preserve"> reg fact ev 1833</t>
  </si>
  <si>
    <t>1902932287</t>
  </si>
  <si>
    <t>REG FACT EV 1839</t>
  </si>
  <si>
    <t xml:space="preserve"> reg fact ev 1839</t>
  </si>
  <si>
    <t>1902932298</t>
  </si>
  <si>
    <t>REG FACT EV 1841</t>
  </si>
  <si>
    <t xml:space="preserve"> reg fact ev 1841</t>
  </si>
  <si>
    <t>1902932310</t>
  </si>
  <si>
    <t>REG FACT EV 1845</t>
  </si>
  <si>
    <t xml:space="preserve"> reg fact ev 1845</t>
  </si>
  <si>
    <t>1902932317</t>
  </si>
  <si>
    <t>REG FACT EV 1856</t>
  </si>
  <si>
    <t xml:space="preserve"> reg fact ev 1856</t>
  </si>
  <si>
    <t>1902932323</t>
  </si>
  <si>
    <t>REG FACT EV 1857</t>
  </si>
  <si>
    <t xml:space="preserve"> reg fact ev 1857</t>
  </si>
  <si>
    <t>1902932385</t>
  </si>
  <si>
    <t>REG FACT EV 1876</t>
  </si>
  <si>
    <t xml:space="preserve"> reg fact ev 1876</t>
  </si>
  <si>
    <t>1905360510</t>
  </si>
  <si>
    <t>gl-20923182801</t>
  </si>
  <si>
    <t>1902932433</t>
  </si>
  <si>
    <t xml:space="preserve"> reg fact ev 1916</t>
  </si>
  <si>
    <t>REG FACT EV 1916</t>
  </si>
  <si>
    <t>1902932416</t>
  </si>
  <si>
    <t>REG FACT EV 1926</t>
  </si>
  <si>
    <t xml:space="preserve"> reg fact ev 1926</t>
  </si>
  <si>
    <t>1905360496</t>
  </si>
  <si>
    <t>gl-20923182800</t>
  </si>
  <si>
    <t>1902932454</t>
  </si>
  <si>
    <t xml:space="preserve"> reg fact ev 1930</t>
  </si>
  <si>
    <t>REG FACT EV 1930</t>
  </si>
  <si>
    <t>1902999230</t>
  </si>
  <si>
    <t>CE0000002901</t>
  </si>
  <si>
    <t>REG FAC EV 1949</t>
  </si>
  <si>
    <t>1905416840</t>
  </si>
  <si>
    <t>2000229262</t>
  </si>
  <si>
    <t>2016</t>
  </si>
  <si>
    <t>LEV GLOSA ACTA</t>
  </si>
  <si>
    <t>LEV GLOSA ACTA DEL 17.06.2015</t>
  </si>
  <si>
    <t>2000115011</t>
  </si>
  <si>
    <t>LEV GLOSA ACTA DE17.06.15</t>
  </si>
  <si>
    <t>1903025232</t>
  </si>
  <si>
    <t>REG FAC EV 1964</t>
  </si>
  <si>
    <t>1902999242</t>
  </si>
  <si>
    <t>REG FAC EV 1968</t>
  </si>
  <si>
    <t>1902999253</t>
  </si>
  <si>
    <t>REG FAC EV 1990</t>
  </si>
  <si>
    <t>2000316548</t>
  </si>
  <si>
    <t>2000316549</t>
  </si>
  <si>
    <t>2000319261</t>
  </si>
  <si>
    <t>GD MPS MAYO 2018</t>
  </si>
  <si>
    <t>2000320368</t>
  </si>
  <si>
    <t>2000321398</t>
  </si>
  <si>
    <t>2000321819</t>
  </si>
  <si>
    <t>2000322321</t>
  </si>
  <si>
    <t>COMPENSACION</t>
  </si>
  <si>
    <t>1902999266</t>
  </si>
  <si>
    <t>REG FAC EV 2030</t>
  </si>
  <si>
    <t>1903025215</t>
  </si>
  <si>
    <t>CE0000002948</t>
  </si>
  <si>
    <t>REG FAC EV 2034</t>
  </si>
  <si>
    <t>1903149862</t>
  </si>
  <si>
    <t>2000137446</t>
  </si>
  <si>
    <t>PAGO GD MPS NOV/14</t>
  </si>
  <si>
    <t>REG FAC 2120</t>
  </si>
  <si>
    <t>1903149870</t>
  </si>
  <si>
    <t>REG FAC 2123</t>
  </si>
  <si>
    <t>1903149873</t>
  </si>
  <si>
    <t>REG FAC 2145</t>
  </si>
  <si>
    <t>1903149880</t>
  </si>
  <si>
    <t>REG FAC 2162</t>
  </si>
  <si>
    <t>1903157393</t>
  </si>
  <si>
    <t>REG FAC EV 2168</t>
  </si>
  <si>
    <t>REG FAC 2168</t>
  </si>
  <si>
    <t>1903157398</t>
  </si>
  <si>
    <t>2000165103</t>
  </si>
  <si>
    <t>PAGO GD MPS MAY/15</t>
  </si>
  <si>
    <t>REG FAC EV 2173</t>
  </si>
  <si>
    <t>REG FAC 2172</t>
  </si>
  <si>
    <t>1903149888</t>
  </si>
  <si>
    <t>REG FAC 2175</t>
  </si>
  <si>
    <t>1903149893</t>
  </si>
  <si>
    <t>REG FAC 2180</t>
  </si>
  <si>
    <t>1903157404</t>
  </si>
  <si>
    <t>REG FAC EV 2182</t>
  </si>
  <si>
    <t>REG FAC 2182</t>
  </si>
  <si>
    <t>1903149898</t>
  </si>
  <si>
    <t>REG FAC 2194</t>
  </si>
  <si>
    <t>1903149905</t>
  </si>
  <si>
    <t>REG FAC 2196</t>
  </si>
  <si>
    <t>1903340125</t>
  </si>
  <si>
    <t>REG FAC EVENTO 2197</t>
  </si>
  <si>
    <t>REG FAC EV 2197</t>
  </si>
  <si>
    <t>1903149909</t>
  </si>
  <si>
    <t>REG FAC 2200</t>
  </si>
  <si>
    <t>2022814011</t>
  </si>
  <si>
    <t>2000313093</t>
  </si>
  <si>
    <t>2017</t>
  </si>
  <si>
    <t>2000000000</t>
  </si>
  <si>
    <t>1903157408</t>
  </si>
  <si>
    <t>REG FAC EV 2219</t>
  </si>
  <si>
    <t>REG FAC 2219</t>
  </si>
  <si>
    <t>1903157416</t>
  </si>
  <si>
    <t>REG FAC EV 2232</t>
  </si>
  <si>
    <t>REG FAC 2232</t>
  </si>
  <si>
    <t>1903206400</t>
  </si>
  <si>
    <t>REG FAC 2238</t>
  </si>
  <si>
    <t>1903157420</t>
  </si>
  <si>
    <t>REG FAC EV 2240</t>
  </si>
  <si>
    <t>REG FAC 2240</t>
  </si>
  <si>
    <t>1903157426</t>
  </si>
  <si>
    <t>REG FAC EV 2243</t>
  </si>
  <si>
    <t>REG FAC 2243</t>
  </si>
  <si>
    <t>1903206405</t>
  </si>
  <si>
    <t>REG FAC 2249</t>
  </si>
  <si>
    <t>1905416861</t>
  </si>
  <si>
    <t>1903281209</t>
  </si>
  <si>
    <t>2000166609</t>
  </si>
  <si>
    <t>PAGO GD MPS JUN/15</t>
  </si>
  <si>
    <t>REG FAC EV 2318</t>
  </si>
  <si>
    <t>REG FAC ev 2318</t>
  </si>
  <si>
    <t>1903206408</t>
  </si>
  <si>
    <t>2000144259</t>
  </si>
  <si>
    <t>PAGO GD MPS ENE/15</t>
  </si>
  <si>
    <t>REG FAC 2329</t>
  </si>
  <si>
    <t>1905360310</t>
  </si>
  <si>
    <t>gl-2021121904</t>
  </si>
  <si>
    <t>1903281216</t>
  </si>
  <si>
    <t>REG FAC ev 2335</t>
  </si>
  <si>
    <t>REG FAC EV 2335</t>
  </si>
  <si>
    <t>1903206414</t>
  </si>
  <si>
    <t>REG FAC 2337</t>
  </si>
  <si>
    <t>1903206422</t>
  </si>
  <si>
    <t>REG FAC 2365</t>
  </si>
  <si>
    <t>1903206426</t>
  </si>
  <si>
    <t>REG FAC 2368</t>
  </si>
  <si>
    <t>1903379065</t>
  </si>
  <si>
    <t>FACT fac ev 2381</t>
  </si>
  <si>
    <t>REG FAC EV 2381</t>
  </si>
  <si>
    <t>1903379073</t>
  </si>
  <si>
    <t>FACT fac ev 2382</t>
  </si>
  <si>
    <t>REG FAC EV 2382</t>
  </si>
  <si>
    <t>1903281223</t>
  </si>
  <si>
    <t>2000158961</t>
  </si>
  <si>
    <t>PAGO GD MPS ABR/15</t>
  </si>
  <si>
    <t>REG FAC EV 2418</t>
  </si>
  <si>
    <t>REG FAC ev 2418</t>
  </si>
  <si>
    <t>1905416875</t>
  </si>
  <si>
    <t>1903281233</t>
  </si>
  <si>
    <t>REG FAC EV 2419</t>
  </si>
  <si>
    <t>REG FAC ev 2419</t>
  </si>
  <si>
    <t>1905359767</t>
  </si>
  <si>
    <t>gl-2021121957</t>
  </si>
  <si>
    <t>1903281245</t>
  </si>
  <si>
    <t>REG FAC ev 2423</t>
  </si>
  <si>
    <t>REG FAC EV 2423</t>
  </si>
  <si>
    <t>1909615694</t>
  </si>
  <si>
    <t>GLOSA ACEPTA EPS ACTA 18 DICIEMBRE DE 2017</t>
  </si>
  <si>
    <t>1903281256</t>
  </si>
  <si>
    <t>ACTA CONC 18  DIC 2017</t>
  </si>
  <si>
    <t>REG FAC ev 2430</t>
  </si>
  <si>
    <t>REG FAC EV 2430</t>
  </si>
  <si>
    <t>1903379083</t>
  </si>
  <si>
    <t>FACT fac ev 2464</t>
  </si>
  <si>
    <t>REG FAC EV 2464</t>
  </si>
  <si>
    <t>1903379090</t>
  </si>
  <si>
    <t>FACT fac ev 2491</t>
  </si>
  <si>
    <t>REG FAC EV 2491</t>
  </si>
  <si>
    <t>1903379101</t>
  </si>
  <si>
    <t>FACT fac ev 2493</t>
  </si>
  <si>
    <t>REG FAC EV 2493</t>
  </si>
  <si>
    <t>1905359718</t>
  </si>
  <si>
    <t>gl-2021121952</t>
  </si>
  <si>
    <t>1903361315</t>
  </si>
  <si>
    <t>REG FAC 2510</t>
  </si>
  <si>
    <t>1905359745</t>
  </si>
  <si>
    <t>gl-2021121953</t>
  </si>
  <si>
    <t>1903361323</t>
  </si>
  <si>
    <t>REG FAC 2511</t>
  </si>
  <si>
    <t>1903624473</t>
  </si>
  <si>
    <t>UNIDAD DE SALUD MENTAL SI</t>
  </si>
  <si>
    <t>2205100203</t>
  </si>
  <si>
    <t xml:space="preserve"> SERVICIO DE SALUD</t>
  </si>
  <si>
    <t>1903361330</t>
  </si>
  <si>
    <t>REG FAC 2521</t>
  </si>
  <si>
    <t>1905410988</t>
  </si>
  <si>
    <t>GLOSA ACEP EPS</t>
  </si>
  <si>
    <t>GLOSA ACEPTADA EPS ACTA DEL 17.06.2015</t>
  </si>
  <si>
    <t>GLOSA ACEP EPS ACTA 17.06</t>
  </si>
  <si>
    <t>1903379107</t>
  </si>
  <si>
    <t>FACT fac ev 2586</t>
  </si>
  <si>
    <t>REG FAC EV 2586</t>
  </si>
  <si>
    <t>1909615693</t>
  </si>
  <si>
    <t>1903361340</t>
  </si>
  <si>
    <t>ACTA CONC 12DIC 2017</t>
  </si>
  <si>
    <t>1905359755</t>
  </si>
  <si>
    <t>gl-2021121955</t>
  </si>
  <si>
    <t>2023814011</t>
  </si>
  <si>
    <t>1903361352</t>
  </si>
  <si>
    <t>REG FAC 2607</t>
  </si>
  <si>
    <t>1903529129</t>
  </si>
  <si>
    <t>FAC 2619</t>
  </si>
  <si>
    <t>1903495662</t>
  </si>
  <si>
    <t>FACT fac ev 2620</t>
  </si>
  <si>
    <t>REG FAC EV 2620</t>
  </si>
  <si>
    <t>1903495667</t>
  </si>
  <si>
    <t>FACT fac ev 2623</t>
  </si>
  <si>
    <t>REG FAC EV 2623</t>
  </si>
  <si>
    <t>1903495670</t>
  </si>
  <si>
    <t>FACT fac ev 2627</t>
  </si>
  <si>
    <t>REG FAC EV 2627</t>
  </si>
  <si>
    <t>1905360485</t>
  </si>
  <si>
    <t>Gl-209231822401</t>
  </si>
  <si>
    <t>1903860653</t>
  </si>
  <si>
    <t>2000147541</t>
  </si>
  <si>
    <t>PAGO GD MPS FEB/15</t>
  </si>
  <si>
    <t>20001362598 CELITA  JULIO RODRIGUEZ</t>
  </si>
  <si>
    <t>1903529138</t>
  </si>
  <si>
    <t>FAC 2633</t>
  </si>
  <si>
    <t>1904050493</t>
  </si>
  <si>
    <t>1903529149</t>
  </si>
  <si>
    <t>FAC 2665</t>
  </si>
  <si>
    <t>1905359850</t>
  </si>
  <si>
    <t>Gl-2021122369</t>
  </si>
  <si>
    <t>1904400791</t>
  </si>
  <si>
    <t>2000177988</t>
  </si>
  <si>
    <t>PAGO GD MPS SEP/15</t>
  </si>
  <si>
    <t>20001330421 DENIS MARIA LOPEZ JIMENEZ</t>
  </si>
  <si>
    <t>1905359885</t>
  </si>
  <si>
    <t>Gl-2021122380</t>
  </si>
  <si>
    <t>1904278573</t>
  </si>
  <si>
    <t>2000170486</t>
  </si>
  <si>
    <t>PAGO GD MPS JUL/15</t>
  </si>
  <si>
    <t>20001077918 SAMUEL OBED GALLEGO ROJAS</t>
  </si>
  <si>
    <t>1905359866</t>
  </si>
  <si>
    <t>Gl-20211 2379</t>
  </si>
  <si>
    <t>1904278563</t>
  </si>
  <si>
    <t>1903860641</t>
  </si>
  <si>
    <t>1903529158</t>
  </si>
  <si>
    <t>FAC 2715</t>
  </si>
  <si>
    <t>1903529166</t>
  </si>
  <si>
    <t>FAC 2716</t>
  </si>
  <si>
    <t>1903529181</t>
  </si>
  <si>
    <t>FAC 2717</t>
  </si>
  <si>
    <t>1905360475</t>
  </si>
  <si>
    <t>Gl-209231822400</t>
  </si>
  <si>
    <t>1903860645</t>
  </si>
  <si>
    <t>1903588220</t>
  </si>
  <si>
    <t>SERVICIO SALUD</t>
  </si>
  <si>
    <t>SALUD MENTAL SION</t>
  </si>
  <si>
    <t>1903588225</t>
  </si>
  <si>
    <t>1903588228</t>
  </si>
  <si>
    <t>1903588231</t>
  </si>
  <si>
    <t>1903588234</t>
  </si>
  <si>
    <t>1903588238</t>
  </si>
  <si>
    <t>1903588241</t>
  </si>
  <si>
    <t>1903588242</t>
  </si>
  <si>
    <t>1903588245</t>
  </si>
  <si>
    <t>1903588249</t>
  </si>
  <si>
    <t>1903588252</t>
  </si>
  <si>
    <t>1903771833</t>
  </si>
  <si>
    <t>20001071689 YAMILE ISABEL DE AVILA GARCIA</t>
  </si>
  <si>
    <t>1903771834</t>
  </si>
  <si>
    <t>20001363069 MAYRA SOFIA VEGA ZULETA</t>
  </si>
  <si>
    <t>1905360317</t>
  </si>
  <si>
    <t>Gl-209231822368</t>
  </si>
  <si>
    <t>1903834638</t>
  </si>
  <si>
    <t>20001351143 TOMAS ENRIQUE QUIROZ MONTERO</t>
  </si>
  <si>
    <t>1905360305</t>
  </si>
  <si>
    <t>Gl-209231822367</t>
  </si>
  <si>
    <t>1903834661</t>
  </si>
  <si>
    <t>1905360299</t>
  </si>
  <si>
    <t>Gl-209231822366</t>
  </si>
  <si>
    <t>1903834651</t>
  </si>
  <si>
    <t>20001362981 LORNNA MICHELLE CARDONA SABINO</t>
  </si>
  <si>
    <t>1905360278</t>
  </si>
  <si>
    <t>Gl-209231822364</t>
  </si>
  <si>
    <t>1903834676</t>
  </si>
  <si>
    <t>1905360292</t>
  </si>
  <si>
    <t>Gl-209231822365</t>
  </si>
  <si>
    <t>1903834680</t>
  </si>
  <si>
    <t>1905360222</t>
  </si>
  <si>
    <t>Gl-209231822363</t>
  </si>
  <si>
    <t>1903834678</t>
  </si>
  <si>
    <t>1905360202</t>
  </si>
  <si>
    <t>Gl-209231822362</t>
  </si>
  <si>
    <t>1903834672</t>
  </si>
  <si>
    <t>20238355361 ENITH JULIETH RODRIGUEZ RAMIREZ</t>
  </si>
  <si>
    <t>1905360368</t>
  </si>
  <si>
    <t>Gl-209231822369</t>
  </si>
  <si>
    <t>1903834686</t>
  </si>
  <si>
    <t>20228054591 JUAN DIEGO SALAZAR CARRASCAL</t>
  </si>
  <si>
    <t>1905360385</t>
  </si>
  <si>
    <t>Gl-209231822370</t>
  </si>
  <si>
    <t>1903834742</t>
  </si>
  <si>
    <t>1903771836</t>
  </si>
  <si>
    <t>1905360402</t>
  </si>
  <si>
    <t>Gl-209231822371</t>
  </si>
  <si>
    <t>1903834712</t>
  </si>
  <si>
    <t>20001349036 FABIAN EDUARDO MAESTRE URIBE</t>
  </si>
  <si>
    <t>1903771837</t>
  </si>
  <si>
    <t>1903771838</t>
  </si>
  <si>
    <t>20001005687 ABADIA BRICEÑO OSORIO CALDERA</t>
  </si>
  <si>
    <t>1905487266</t>
  </si>
  <si>
    <t>2000259781</t>
  </si>
  <si>
    <t>GD MPS ENERO/2017</t>
  </si>
  <si>
    <t>13430088417 FILADELFO  FLOREZ GALVIS</t>
  </si>
  <si>
    <t>13_2000000</t>
  </si>
  <si>
    <t>1903771840</t>
  </si>
  <si>
    <t>1903771841</t>
  </si>
  <si>
    <t>1905359940</t>
  </si>
  <si>
    <t>Gl-2021122386</t>
  </si>
  <si>
    <t>1904280037</t>
  </si>
  <si>
    <t>1905360419</t>
  </si>
  <si>
    <t>Gl-209231822372</t>
  </si>
  <si>
    <t>1903834705</t>
  </si>
  <si>
    <t>1905360432</t>
  </si>
  <si>
    <t>Gl-209231822373</t>
  </si>
  <si>
    <t>1903834691</t>
  </si>
  <si>
    <t>1905360441</t>
  </si>
  <si>
    <t>Gl-209231822374</t>
  </si>
  <si>
    <t>1903834695</t>
  </si>
  <si>
    <t>1904556772</t>
  </si>
  <si>
    <t>1907274238</t>
  </si>
  <si>
    <t>ACTA CONCILIACION 26 ENERO 2016</t>
  </si>
  <si>
    <t>2000116011</t>
  </si>
  <si>
    <t>ACTA CONC 26 ENERO 2016</t>
  </si>
  <si>
    <t>2000173678</t>
  </si>
  <si>
    <t>GD MPS AGOSTO 2015</t>
  </si>
  <si>
    <t>20001308412 NIEVES  GUERREROS TRIGOS</t>
  </si>
  <si>
    <t>1905360450</t>
  </si>
  <si>
    <t>Gl-209231822375</t>
  </si>
  <si>
    <t>1903834734</t>
  </si>
  <si>
    <t>1904528661</t>
  </si>
  <si>
    <t>1907274618</t>
  </si>
  <si>
    <t>1905360459</t>
  </si>
  <si>
    <t>Gl-209231822376</t>
  </si>
  <si>
    <t>1903834665</t>
  </si>
  <si>
    <t>1904556788</t>
  </si>
  <si>
    <t>1907274392</t>
  </si>
  <si>
    <t>20238362706 HUMBERTO MANUEL SALGADO CONTRERAS</t>
  </si>
  <si>
    <t>1905360469</t>
  </si>
  <si>
    <t>Gl-209231822377</t>
  </si>
  <si>
    <t>1903834748</t>
  </si>
  <si>
    <t>1903996954</t>
  </si>
  <si>
    <t>1903996956</t>
  </si>
  <si>
    <t>1903996964</t>
  </si>
  <si>
    <t>20001307802 ANA GABRIELA LERMA SAUCEDO</t>
  </si>
  <si>
    <t>1905359898</t>
  </si>
  <si>
    <t>Gl-2021122382</t>
  </si>
  <si>
    <t>1904278591</t>
  </si>
  <si>
    <t>1903996967</t>
  </si>
  <si>
    <t>20001313375 MICHELLE DEL CARMEN BAENA ORTIZ</t>
  </si>
  <si>
    <t>1905359925</t>
  </si>
  <si>
    <t>Gl-2021122385</t>
  </si>
  <si>
    <t>1904279484</t>
  </si>
  <si>
    <t>1905359831</t>
  </si>
  <si>
    <t>Gl-2021122367</t>
  </si>
  <si>
    <t>1904278459</t>
  </si>
  <si>
    <t>1905573234</t>
  </si>
  <si>
    <t>2000189505</t>
  </si>
  <si>
    <t>Gl-2021122384</t>
  </si>
  <si>
    <t>VR SALDO GD MPS NOV 2015</t>
  </si>
  <si>
    <t>1904279460</t>
  </si>
  <si>
    <t>ABONO A FACTURA</t>
  </si>
  <si>
    <t>VR ABONO</t>
  </si>
  <si>
    <t>1908863944</t>
  </si>
  <si>
    <t>2000307772</t>
  </si>
  <si>
    <t>Gl-2021122370</t>
  </si>
  <si>
    <t>GLOSA ACEPTA EPS ACTA 21 JULIO 2017</t>
  </si>
  <si>
    <t>1904278466</t>
  </si>
  <si>
    <t>ACTA 21 DE JULIO 2017</t>
  </si>
  <si>
    <t>1908863973</t>
  </si>
  <si>
    <t>Gl-2021122373</t>
  </si>
  <si>
    <t>1904278490</t>
  </si>
  <si>
    <t>1904315630</t>
  </si>
  <si>
    <t>1908863915</t>
  </si>
  <si>
    <t>Gl-2021122371</t>
  </si>
  <si>
    <t>1904278470</t>
  </si>
  <si>
    <t>1908863986</t>
  </si>
  <si>
    <t>Gl-2021122374</t>
  </si>
  <si>
    <t>1904278507</t>
  </si>
  <si>
    <t>1908863875</t>
  </si>
  <si>
    <t>Gl-2021122381</t>
  </si>
  <si>
    <t>1904278585</t>
  </si>
  <si>
    <t>1908863954</t>
  </si>
  <si>
    <t>Gl-2021122368</t>
  </si>
  <si>
    <t>1904278460</t>
  </si>
  <si>
    <t>1904092959</t>
  </si>
  <si>
    <t>20001126696 EDITH  CRESPO TORRES</t>
  </si>
  <si>
    <t>1904092970</t>
  </si>
  <si>
    <t>1904092973</t>
  </si>
  <si>
    <t>20238030200 UWALDO ANTONIO ROCHA ARRIETA</t>
  </si>
  <si>
    <t>1904092978</t>
  </si>
  <si>
    <t>1908861245</t>
  </si>
  <si>
    <t>Gl-2021122387</t>
  </si>
  <si>
    <t>1904280047</t>
  </si>
  <si>
    <t>1908863965</t>
  </si>
  <si>
    <t>Gl-2021122375</t>
  </si>
  <si>
    <t>1904278519</t>
  </si>
  <si>
    <t>1908863994</t>
  </si>
  <si>
    <t>Gl-2021122378</t>
  </si>
  <si>
    <t>1904278551</t>
  </si>
  <si>
    <t>1908864007</t>
  </si>
  <si>
    <t>Gl-2021122377</t>
  </si>
  <si>
    <t>1904278541</t>
  </si>
  <si>
    <t>1908863801</t>
  </si>
  <si>
    <t>Gl-2021122376</t>
  </si>
  <si>
    <t>1904278531</t>
  </si>
  <si>
    <t>1908863837</t>
  </si>
  <si>
    <t>Gl-2021122383</t>
  </si>
  <si>
    <t>1904278601</t>
  </si>
  <si>
    <t>1908863928</t>
  </si>
  <si>
    <t>Gl-2021122372</t>
  </si>
  <si>
    <t>1904278477</t>
  </si>
  <si>
    <t>1904185580</t>
  </si>
  <si>
    <t>1904302253</t>
  </si>
  <si>
    <t>1904185589</t>
  </si>
  <si>
    <t>1904302258</t>
  </si>
  <si>
    <t>1904302260</t>
  </si>
  <si>
    <t>1904302264</t>
  </si>
  <si>
    <t>1904302268</t>
  </si>
  <si>
    <t>1904340790</t>
  </si>
  <si>
    <t>1904340797</t>
  </si>
  <si>
    <t>1904340804</t>
  </si>
  <si>
    <t>20238354716 KELLY JOHANA GUTIERREZ GARCES</t>
  </si>
  <si>
    <t>1904340809</t>
  </si>
  <si>
    <t>1904340816</t>
  </si>
  <si>
    <t>1904420625</t>
  </si>
  <si>
    <t>20001349952 ARNALDO  GOMEZ FORERO</t>
  </si>
  <si>
    <t>1904340823</t>
  </si>
  <si>
    <t>1908261799</t>
  </si>
  <si>
    <t>VR SALDO POR PAGAR</t>
  </si>
  <si>
    <t>4700114011</t>
  </si>
  <si>
    <t>1904556795</t>
  </si>
  <si>
    <t>VR ABONO FACT</t>
  </si>
  <si>
    <t>2000275364</t>
  </si>
  <si>
    <t>GD MPS MARZO/2017</t>
  </si>
  <si>
    <t>VR ABONO FACTURA</t>
  </si>
  <si>
    <t>VR ABONO A FACTURA</t>
  </si>
  <si>
    <t>1904340829</t>
  </si>
  <si>
    <t>1904541457</t>
  </si>
  <si>
    <t>1904420636</t>
  </si>
  <si>
    <t>1904420652</t>
  </si>
  <si>
    <t>1904420670</t>
  </si>
  <si>
    <t>1904541465</t>
  </si>
  <si>
    <t>1904541468</t>
  </si>
  <si>
    <t>1904541475</t>
  </si>
  <si>
    <t>20001067863 ALVARO JOSE CANCHILA TRUJILLO</t>
  </si>
  <si>
    <t>1904541481</t>
  </si>
  <si>
    <t>1904556781</t>
  </si>
  <si>
    <t>1907273816</t>
  </si>
  <si>
    <t>1904556800</t>
  </si>
  <si>
    <t>1907274076</t>
  </si>
  <si>
    <t>20228329565 JOSE ANTONIO VILLALOBOS GUERRA</t>
  </si>
  <si>
    <t>1904527742</t>
  </si>
  <si>
    <t>GD MPS SEPT/2018</t>
  </si>
  <si>
    <t>44430264088 YAIR MANUEL ACOSTA CORONADO</t>
  </si>
  <si>
    <t>1904527753</t>
  </si>
  <si>
    <t>1907274814</t>
  </si>
  <si>
    <t>1904527751</t>
  </si>
  <si>
    <t>1907274856</t>
  </si>
  <si>
    <t>1904527745</t>
  </si>
  <si>
    <t>1907275203</t>
  </si>
  <si>
    <t>1904527748</t>
  </si>
  <si>
    <t>1907274995</t>
  </si>
  <si>
    <t>1904682705</t>
  </si>
  <si>
    <t>1904693610</t>
  </si>
  <si>
    <t>1904693614</t>
  </si>
  <si>
    <t>1904693616</t>
  </si>
  <si>
    <t>1904693620</t>
  </si>
  <si>
    <t>5140902520</t>
  </si>
  <si>
    <t>4728814011</t>
  </si>
  <si>
    <t>1904693623</t>
  </si>
  <si>
    <t>20228053029 JAIME ARTURO MOLINA CONTRERAS</t>
  </si>
  <si>
    <t>1904693625</t>
  </si>
  <si>
    <t>1904693627</t>
  </si>
  <si>
    <t>1904693629</t>
  </si>
  <si>
    <t>1904937535</t>
  </si>
  <si>
    <t>7171622153</t>
  </si>
  <si>
    <t>1904937543</t>
  </si>
  <si>
    <t>2000181687</t>
  </si>
  <si>
    <t>1905678455</t>
  </si>
  <si>
    <t>VR ABONO FACT GD</t>
  </si>
  <si>
    <t>VR ABONO GD MPS DIC 2015</t>
  </si>
  <si>
    <t>YB999</t>
  </si>
  <si>
    <t>2000195785</t>
  </si>
  <si>
    <t>VR SALDO GD MPS</t>
  </si>
  <si>
    <t>VR SALDO GD MPS DIC 2015</t>
  </si>
  <si>
    <t>1904937552</t>
  </si>
  <si>
    <t>1904937562</t>
  </si>
  <si>
    <t>1904937597</t>
  </si>
  <si>
    <t>1909706149</t>
  </si>
  <si>
    <t>1904805850</t>
  </si>
  <si>
    <t>1904805855</t>
  </si>
  <si>
    <t>20001351883 JOSE  SALAS LEON</t>
  </si>
  <si>
    <t>1907273671</t>
  </si>
  <si>
    <t>1905307818</t>
  </si>
  <si>
    <t>9180942349</t>
  </si>
  <si>
    <t>2000219954</t>
  </si>
  <si>
    <t>1904805859</t>
  </si>
  <si>
    <t>1904805861</t>
  </si>
  <si>
    <t>20228345404 RAFAEL  URIBE PAYARES</t>
  </si>
  <si>
    <t>1904805866</t>
  </si>
  <si>
    <t>20001859406 EFRAIN ANTONIO FLOREZ SANCHEZ</t>
  </si>
  <si>
    <t>1904805869</t>
  </si>
  <si>
    <t>1904932243</t>
  </si>
  <si>
    <t>1905340434</t>
  </si>
  <si>
    <t>ABONO FACTURA</t>
  </si>
  <si>
    <t>ABONO A FACTURA MPS OCT 2015</t>
  </si>
  <si>
    <t>SALDO FACTURA</t>
  </si>
  <si>
    <t>SALDO A FACTURA MPS OCT 2015</t>
  </si>
  <si>
    <t>6181616100</t>
  </si>
  <si>
    <t>1904880689</t>
  </si>
  <si>
    <t>1904932234</t>
  </si>
  <si>
    <t>20400161409 JAINER ENRIQUE URIBE CADENA</t>
  </si>
  <si>
    <t>1905230002</t>
  </si>
  <si>
    <t>ABONO A FACTURA MPS SEPT 2015</t>
  </si>
  <si>
    <t>1904932226</t>
  </si>
  <si>
    <t>1904932216</t>
  </si>
  <si>
    <t>1904877672</t>
  </si>
  <si>
    <t>1904932275</t>
  </si>
  <si>
    <t>1904877677</t>
  </si>
  <si>
    <t>1904937567</t>
  </si>
  <si>
    <t>1909706154</t>
  </si>
  <si>
    <t>1904937577</t>
  </si>
  <si>
    <t>7171645291</t>
  </si>
  <si>
    <t>1905914886</t>
  </si>
  <si>
    <t>2000213315</t>
  </si>
  <si>
    <t>VR SALDO FACTURA GD MPS ENERO 2016</t>
  </si>
  <si>
    <t>1904937588</t>
  </si>
  <si>
    <t>VR ABONO A FACTURA GD MPS ENERO 2016</t>
  </si>
  <si>
    <t>1904877667</t>
  </si>
  <si>
    <t>20001261202 ALBERT FABIAN GUERRA MANJARREZ</t>
  </si>
  <si>
    <t>1907273792</t>
  </si>
  <si>
    <t>1905307827</t>
  </si>
  <si>
    <t>20001347602 CIRO HERNAN ARIAS GARCIA</t>
  </si>
  <si>
    <t>1909706548</t>
  </si>
  <si>
    <t>VR SALDO FACTURA POR COMPENSAR No. 4340</t>
  </si>
  <si>
    <t>1904937514</t>
  </si>
  <si>
    <t>1904937508</t>
  </si>
  <si>
    <t>1904937519</t>
  </si>
  <si>
    <t>1908863186</t>
  </si>
  <si>
    <t>Gl-20926652239</t>
  </si>
  <si>
    <t>1904937527</t>
  </si>
  <si>
    <t>1907424853</t>
  </si>
  <si>
    <t>2000248138</t>
  </si>
  <si>
    <t>GD MPS NOV/2016</t>
  </si>
  <si>
    <t>1907275023</t>
  </si>
  <si>
    <t>2000266705</t>
  </si>
  <si>
    <t>GD MPS FEBRER/2017</t>
  </si>
  <si>
    <t>1905456826</t>
  </si>
  <si>
    <t>1905456835</t>
  </si>
  <si>
    <t>1907273386</t>
  </si>
  <si>
    <t>1905307807</t>
  </si>
  <si>
    <t>20001864210 SARA MILENA MEJIA ROMERO</t>
  </si>
  <si>
    <t>1904877690</t>
  </si>
  <si>
    <t>1905086351</t>
  </si>
  <si>
    <t>8060911497</t>
  </si>
  <si>
    <t>20001003816 CAMILO ANDRES RAMIREZ ORTEGA</t>
  </si>
  <si>
    <t>1905086356</t>
  </si>
  <si>
    <t>20228349098 MARIA DE JESUS CORONEL BLANCO</t>
  </si>
  <si>
    <t>1905304818</t>
  </si>
  <si>
    <t>20001000372 GUSTAVO  PEREZ HERNANDEZ</t>
  </si>
  <si>
    <t>1905086363</t>
  </si>
  <si>
    <t>1905086372</t>
  </si>
  <si>
    <t>1905086386</t>
  </si>
  <si>
    <t>20001003818 YUDY ISABEL RAMIREZ ORTEGA</t>
  </si>
  <si>
    <t>1905184587</t>
  </si>
  <si>
    <t>1907274675</t>
  </si>
  <si>
    <t>8211718418</t>
  </si>
  <si>
    <t>1905086407</t>
  </si>
  <si>
    <t>1905184584</t>
  </si>
  <si>
    <t>1907274654</t>
  </si>
  <si>
    <t>1905184605</t>
  </si>
  <si>
    <t>1907274108</t>
  </si>
  <si>
    <t>1906645846</t>
  </si>
  <si>
    <t>VR ABONO FACTURA GD MPS JUNIO 2016</t>
  </si>
  <si>
    <t>VR SALDO JUNIO/16</t>
  </si>
  <si>
    <t>VR SALDO POR PAGAR GD MPS JUNIO 2016</t>
  </si>
  <si>
    <t>1907273367</t>
  </si>
  <si>
    <t>1905307844</t>
  </si>
  <si>
    <t>1905086661</t>
  </si>
  <si>
    <t>1905086677</t>
  </si>
  <si>
    <t>1905086675</t>
  </si>
  <si>
    <t>1905086672</t>
  </si>
  <si>
    <t>1907273648</t>
  </si>
  <si>
    <t>1905307839</t>
  </si>
  <si>
    <t>1905184602</t>
  </si>
  <si>
    <t>1907274094</t>
  </si>
  <si>
    <t>1905184598</t>
  </si>
  <si>
    <t>1907274184</t>
  </si>
  <si>
    <t>1905184592</t>
  </si>
  <si>
    <t>1907273720</t>
  </si>
  <si>
    <t>1905184579</t>
  </si>
  <si>
    <t>1907273693</t>
  </si>
  <si>
    <t>1905184577</t>
  </si>
  <si>
    <t>1907275624</t>
  </si>
  <si>
    <t>47555169465 JOSE MIGUEL MENDOZA FLORES</t>
  </si>
  <si>
    <t>1905184571</t>
  </si>
  <si>
    <t>1907274709</t>
  </si>
  <si>
    <t>20001001740 CARMEN LISETH OSPINO NUÑEZ</t>
  </si>
  <si>
    <t>1905212990</t>
  </si>
  <si>
    <t>9031031535</t>
  </si>
  <si>
    <t>1905213004</t>
  </si>
  <si>
    <t>1905213006</t>
  </si>
  <si>
    <t>1905213008</t>
  </si>
  <si>
    <t>1905213010</t>
  </si>
  <si>
    <t>1905359263</t>
  </si>
  <si>
    <t>2000241827</t>
  </si>
  <si>
    <t>GD MPS OCT/2016</t>
  </si>
  <si>
    <t>1905213023</t>
  </si>
  <si>
    <t>1905213024</t>
  </si>
  <si>
    <t>20001867285 LUIS ANGEL IGUARAN MARULANDA</t>
  </si>
  <si>
    <t>1905213026</t>
  </si>
  <si>
    <t>20400321734 YENIS JOHANNA ORTIZ MARTINEZ</t>
  </si>
  <si>
    <t>2040014011</t>
  </si>
  <si>
    <t>1905213027</t>
  </si>
  <si>
    <t>1905213028</t>
  </si>
  <si>
    <t>1905213029</t>
  </si>
  <si>
    <t>1907273613</t>
  </si>
  <si>
    <t>1905288920</t>
  </si>
  <si>
    <t>9241558729</t>
  </si>
  <si>
    <t>1906732175</t>
  </si>
  <si>
    <t>2000223644</t>
  </si>
  <si>
    <t>VR ABONO FACTURA GD MPS JULIO 2016</t>
  </si>
  <si>
    <t>VR SALDO JULIO/16</t>
  </si>
  <si>
    <t>VR SALDO POR PAGAR GD MPS JULIO 2016</t>
  </si>
  <si>
    <t>20001132927 JOSE ALFREDO OSIO CHICO</t>
  </si>
  <si>
    <t>1907273404</t>
  </si>
  <si>
    <t>1905288918</t>
  </si>
  <si>
    <t>1907273628</t>
  </si>
  <si>
    <t>1905288923</t>
  </si>
  <si>
    <t>1907273349</t>
  </si>
  <si>
    <t>1905288924</t>
  </si>
  <si>
    <t>1907273451</t>
  </si>
  <si>
    <t>1905288932</t>
  </si>
  <si>
    <t>1907273772</t>
  </si>
  <si>
    <t>1905288926</t>
  </si>
  <si>
    <t>20400337674 ROSA ELENA MANJARREZ DURAN</t>
  </si>
  <si>
    <t>1907836598</t>
  </si>
  <si>
    <t>2000273356</t>
  </si>
  <si>
    <t>1907273750</t>
  </si>
  <si>
    <t>1905288928</t>
  </si>
  <si>
    <t>1908861637</t>
  </si>
  <si>
    <t>1905288927</t>
  </si>
  <si>
    <t>1906877751</t>
  </si>
  <si>
    <t>VR ABONO FACTURA GD MPS AGOSTO 2016</t>
  </si>
  <si>
    <t>2000235775</t>
  </si>
  <si>
    <t>GD MPS SEPT/2016</t>
  </si>
  <si>
    <t>VR SALDO POR PAGAR GD MPS AGOSTO 2016</t>
  </si>
  <si>
    <t>1907069445</t>
  </si>
  <si>
    <t>VR SALDO POR PAGAR GD MPS SEPT/2016</t>
  </si>
  <si>
    <t>1905288930</t>
  </si>
  <si>
    <t>1907273433</t>
  </si>
  <si>
    <t>VR ABONO FACTURA GD MPS SEPT/2016</t>
  </si>
  <si>
    <t>1905359267</t>
  </si>
  <si>
    <t>1906788874</t>
  </si>
  <si>
    <t>1907223091</t>
  </si>
  <si>
    <t>1905359260</t>
  </si>
  <si>
    <t>GD MPS OCT 2016</t>
  </si>
  <si>
    <t>LEVANTAMIENTO GLOSA</t>
  </si>
  <si>
    <t>20400353603 NILSON JAVIER RAMIREZ PAVA</t>
  </si>
  <si>
    <t>1905213030</t>
  </si>
  <si>
    <t>20001346737 BRAYAN DANIEL HERNANDEZ SEPULVEDA</t>
  </si>
  <si>
    <t>1905332874</t>
  </si>
  <si>
    <t>10071115873</t>
  </si>
  <si>
    <t>1905332880</t>
  </si>
  <si>
    <t>1905332886</t>
  </si>
  <si>
    <t>20228347076 YEINER DAVID GRANADOS SANGUINO</t>
  </si>
  <si>
    <t>1906422029</t>
  </si>
  <si>
    <t>VR ABONO FACTURA GD MPS MAYO 2016</t>
  </si>
  <si>
    <t>VR SALDO POR PAGAR GD MPS MAYO 2016</t>
  </si>
  <si>
    <t>1905332890</t>
  </si>
  <si>
    <t>1907275071</t>
  </si>
  <si>
    <t>1905456820</t>
  </si>
  <si>
    <t>1907234807</t>
  </si>
  <si>
    <t>1907275088</t>
  </si>
  <si>
    <t>1905456785</t>
  </si>
  <si>
    <t>1907275234</t>
  </si>
  <si>
    <t>1905456818</t>
  </si>
  <si>
    <t>1905332897</t>
  </si>
  <si>
    <t>20001341674 YESITH FERNANDO TORRES ZAPATA</t>
  </si>
  <si>
    <t>1907274741</t>
  </si>
  <si>
    <t>1905456814</t>
  </si>
  <si>
    <t>20001071357 DARWIN  ARREGOCES SANCHEZ</t>
  </si>
  <si>
    <t>1905332906</t>
  </si>
  <si>
    <t>1905333016</t>
  </si>
  <si>
    <t>20400360263 ALVARO JOAQUIN CUELLO HERNANDEZ</t>
  </si>
  <si>
    <t>1905333026</t>
  </si>
  <si>
    <t>1905333030</t>
  </si>
  <si>
    <t>1905333038</t>
  </si>
  <si>
    <t>20001859416 BERENICES  CAMPO DURAN</t>
  </si>
  <si>
    <t>1905333045</t>
  </si>
  <si>
    <t>20001261034 KENDRY JOSE FUENTES RIVERO</t>
  </si>
  <si>
    <t>1908863907</t>
  </si>
  <si>
    <t>1905456802</t>
  </si>
  <si>
    <t>1905456789</t>
  </si>
  <si>
    <t>1908863896</t>
  </si>
  <si>
    <t>1905456761</t>
  </si>
  <si>
    <t>1905333049</t>
  </si>
  <si>
    <t>1908863775</t>
  </si>
  <si>
    <t>1905456752</t>
  </si>
  <si>
    <t>20001306792 JHON JADER LOPEZ ROMERO</t>
  </si>
  <si>
    <t>1908862725</t>
  </si>
  <si>
    <t>12011047867</t>
  </si>
  <si>
    <t>1905714688</t>
  </si>
  <si>
    <t>2000273357</t>
  </si>
  <si>
    <t>GD MPS ABRIL/2017</t>
  </si>
  <si>
    <t>1908863789</t>
  </si>
  <si>
    <t>1905456707</t>
  </si>
  <si>
    <t>1905456863</t>
  </si>
  <si>
    <t>20228356492 DANIEL DAVID HOYOS AMARIS</t>
  </si>
  <si>
    <t>1905456782</t>
  </si>
  <si>
    <t>1907981393</t>
  </si>
  <si>
    <t>2000283608</t>
  </si>
  <si>
    <t>GP MPS</t>
  </si>
  <si>
    <t>1905456776</t>
  </si>
  <si>
    <t>100445555</t>
  </si>
  <si>
    <t>1907275584</t>
  </si>
  <si>
    <t>1905456701</t>
  </si>
  <si>
    <t>1905966373</t>
  </si>
  <si>
    <t>2000279469</t>
  </si>
  <si>
    <t>GD MPS MAYO/2017</t>
  </si>
  <si>
    <t>1905633715</t>
  </si>
  <si>
    <t>1905333057</t>
  </si>
  <si>
    <t>1905333064</t>
  </si>
  <si>
    <t>20001865974 RAFAEL DAVID MORA MACHADO</t>
  </si>
  <si>
    <t>1905633718</t>
  </si>
  <si>
    <t>1905633722</t>
  </si>
  <si>
    <t>1905633731</t>
  </si>
  <si>
    <t>1908862495</t>
  </si>
  <si>
    <t>1905714614</t>
  </si>
  <si>
    <t>1908862552</t>
  </si>
  <si>
    <t>1905714620</t>
  </si>
  <si>
    <t>1906001590</t>
  </si>
  <si>
    <t>2020838856</t>
  </si>
  <si>
    <t>1908862543</t>
  </si>
  <si>
    <t>1905714606</t>
  </si>
  <si>
    <t>1908173820</t>
  </si>
  <si>
    <t>1908862488</t>
  </si>
  <si>
    <t>1905714630</t>
  </si>
  <si>
    <t>1908862740</t>
  </si>
  <si>
    <t>1905714641</t>
  </si>
  <si>
    <t>20001156410 YEISON RAFAEL EYES GUTIERREZ</t>
  </si>
  <si>
    <t>1905653882</t>
  </si>
  <si>
    <t>20001069286 CARLOS ALBERTO VILLEGAS GAMARRA</t>
  </si>
  <si>
    <t>1908862733</t>
  </si>
  <si>
    <t>1905714660</t>
  </si>
  <si>
    <t>1907186681</t>
  </si>
  <si>
    <t>GD MPS JUNIO/2018</t>
  </si>
  <si>
    <t>1906001528</t>
  </si>
  <si>
    <t>1905633738</t>
  </si>
  <si>
    <t>1905633752</t>
  </si>
  <si>
    <t>1905633761</t>
  </si>
  <si>
    <t>1905633766</t>
  </si>
  <si>
    <t>1905775577</t>
  </si>
  <si>
    <t>1905775578</t>
  </si>
  <si>
    <t>1905775579</t>
  </si>
  <si>
    <t>1908862831</t>
  </si>
  <si>
    <t>12121104127</t>
  </si>
  <si>
    <t>1905814384</t>
  </si>
  <si>
    <t>1908862828</t>
  </si>
  <si>
    <t>1905814389</t>
  </si>
  <si>
    <t>1905775581</t>
  </si>
  <si>
    <t>1905775582</t>
  </si>
  <si>
    <t>1905775583</t>
  </si>
  <si>
    <t>20001126098 NATALY LLYCEL FLOREZ JIMENEZ</t>
  </si>
  <si>
    <t>1905775584</t>
  </si>
  <si>
    <t>1906001612</t>
  </si>
  <si>
    <t>2000287623</t>
  </si>
  <si>
    <t>GD MPS JULIO/2017</t>
  </si>
  <si>
    <t>20001860202 DEIMER NADITH MIRANDA VEGA</t>
  </si>
  <si>
    <t>1906001482</t>
  </si>
  <si>
    <t>1908863194</t>
  </si>
  <si>
    <t>1905814398</t>
  </si>
  <si>
    <t>1908863203</t>
  </si>
  <si>
    <t>1905814395</t>
  </si>
  <si>
    <t>1908862754</t>
  </si>
  <si>
    <t>1905814401</t>
  </si>
  <si>
    <t>1908862765</t>
  </si>
  <si>
    <t>1905814392</t>
  </si>
  <si>
    <t>20001307681 LUIS ALBERTO NEGRETE ALGARIN</t>
  </si>
  <si>
    <t>1905884442</t>
  </si>
  <si>
    <t>20001067855 AUSBERTO JAVIER RAMIREZ ACEVEDO</t>
  </si>
  <si>
    <t>1300114011</t>
  </si>
  <si>
    <t>1908173968</t>
  </si>
  <si>
    <t>1905884450</t>
  </si>
  <si>
    <t>1905884456</t>
  </si>
  <si>
    <t>1141136454</t>
  </si>
  <si>
    <t>1905884469</t>
  </si>
  <si>
    <t>1905884482</t>
  </si>
  <si>
    <t>1905884495</t>
  </si>
  <si>
    <t>1905884510</t>
  </si>
  <si>
    <t>1905884524</t>
  </si>
  <si>
    <t>1908861629</t>
  </si>
  <si>
    <t>1201724758</t>
  </si>
  <si>
    <t>1905942906</t>
  </si>
  <si>
    <t>20001253378 JERSON ERIC PERAZA VELEZ</t>
  </si>
  <si>
    <t>1908856898</t>
  </si>
  <si>
    <t>1906001548</t>
  </si>
  <si>
    <t>20001069562 LUIS EDUARDO BORREGO HERNANDEZ</t>
  </si>
  <si>
    <t>1906001498</t>
  </si>
  <si>
    <t>1906001513</t>
  </si>
  <si>
    <t>1908446519</t>
  </si>
  <si>
    <t>GD MPS JUNIO/2017</t>
  </si>
  <si>
    <t>1905942909</t>
  </si>
  <si>
    <t>4700105658101 JESUS ALBERTO DIAZ PORRAS</t>
  </si>
  <si>
    <t>1905884539</t>
  </si>
  <si>
    <t>1905884549</t>
  </si>
  <si>
    <t>1905884558</t>
  </si>
  <si>
    <t>1905884572</t>
  </si>
  <si>
    <t>1908335515</t>
  </si>
  <si>
    <t>VR ABONBO A FACTURA</t>
  </si>
  <si>
    <t>1905884583</t>
  </si>
  <si>
    <t>1905942911</t>
  </si>
  <si>
    <t>20001077369 MARIA LIGIA AMAYA</t>
  </si>
  <si>
    <t>1905999876</t>
  </si>
  <si>
    <t>1905999884</t>
  </si>
  <si>
    <t>1905999892</t>
  </si>
  <si>
    <t>20228869126 ALBERTO  PINTO VILLAMIZAR</t>
  </si>
  <si>
    <t>1905999896</t>
  </si>
  <si>
    <t>1905999901</t>
  </si>
  <si>
    <t>1905999908</t>
  </si>
  <si>
    <t>20238344891 GLORIA  GARCIA</t>
  </si>
  <si>
    <t>1905999924</t>
  </si>
  <si>
    <t>1905999932</t>
  </si>
  <si>
    <t>1905999945</t>
  </si>
  <si>
    <t>1905999949</t>
  </si>
  <si>
    <t>1908861837</t>
  </si>
  <si>
    <t>2181231759</t>
  </si>
  <si>
    <t>1906142604</t>
  </si>
  <si>
    <t>1908861816</t>
  </si>
  <si>
    <t>1906142621</t>
  </si>
  <si>
    <t>1908861869</t>
  </si>
  <si>
    <t>1906142634</t>
  </si>
  <si>
    <t>1908861857</t>
  </si>
  <si>
    <t>1906142650</t>
  </si>
  <si>
    <t>1908861908</t>
  </si>
  <si>
    <t>1906142655</t>
  </si>
  <si>
    <t>1905999956</t>
  </si>
  <si>
    <t>1907725197</t>
  </si>
  <si>
    <t>20001309302 GILBERTO  PABA ROBLES</t>
  </si>
  <si>
    <t>GD MPS DIC/2017</t>
  </si>
  <si>
    <t>1906720670</t>
  </si>
  <si>
    <t>PAGO NOV 2017</t>
  </si>
  <si>
    <t>1908861902</t>
  </si>
  <si>
    <t>1906142667</t>
  </si>
  <si>
    <t>1906142683</t>
  </si>
  <si>
    <t>1908861893</t>
  </si>
  <si>
    <t>GD MPS JULIO/2018</t>
  </si>
  <si>
    <t>1906993472</t>
  </si>
  <si>
    <t>20001170406 WALTER ALFONSO ROJANO HERNANDEZ</t>
  </si>
  <si>
    <t>1907725201</t>
  </si>
  <si>
    <t>GD MPS AGOSTO/2018</t>
  </si>
  <si>
    <t>1908861881</t>
  </si>
  <si>
    <t>1906142694</t>
  </si>
  <si>
    <t>1908518806</t>
  </si>
  <si>
    <t>2000295924</t>
  </si>
  <si>
    <t>GD MPS AGOSTO/2017</t>
  </si>
  <si>
    <t>20001131592 BEATRIZ CECILIA CORDOBA ACOSTA</t>
  </si>
  <si>
    <t>1908861876</t>
  </si>
  <si>
    <t>1906142705</t>
  </si>
  <si>
    <t>1908862365</t>
  </si>
  <si>
    <t>1906142717</t>
  </si>
  <si>
    <t>1908856887</t>
  </si>
  <si>
    <t>4051023140</t>
  </si>
  <si>
    <t>1906332428</t>
  </si>
  <si>
    <t>2000303359</t>
  </si>
  <si>
    <t>GD MPS SEPTIE/2017</t>
  </si>
  <si>
    <t>1908861826</t>
  </si>
  <si>
    <t>1906142728</t>
  </si>
  <si>
    <t>1908862359</t>
  </si>
  <si>
    <t>1906142742</t>
  </si>
  <si>
    <t>1905999961</t>
  </si>
  <si>
    <t>1905999964</t>
  </si>
  <si>
    <t>1906208502</t>
  </si>
  <si>
    <t>1906208509</t>
  </si>
  <si>
    <t>20228026905 ENDER JAVIER URIBE ECHAVEZ</t>
  </si>
  <si>
    <t>1906208515</t>
  </si>
  <si>
    <t>1906208519</t>
  </si>
  <si>
    <t>1906208524</t>
  </si>
  <si>
    <t>1906208530</t>
  </si>
  <si>
    <t>1908737710</t>
  </si>
  <si>
    <t>1906208536</t>
  </si>
  <si>
    <t>1908862334</t>
  </si>
  <si>
    <t>1906142754</t>
  </si>
  <si>
    <t>1908469626</t>
  </si>
  <si>
    <t>1908861917</t>
  </si>
  <si>
    <t>1906142775</t>
  </si>
  <si>
    <t>1906142803</t>
  </si>
  <si>
    <t>1908862399</t>
  </si>
  <si>
    <t>1908862384</t>
  </si>
  <si>
    <t>1906142823</t>
  </si>
  <si>
    <t>1908862375</t>
  </si>
  <si>
    <t>1906142837</t>
  </si>
  <si>
    <t>1908862479</t>
  </si>
  <si>
    <t>1906142849</t>
  </si>
  <si>
    <t>1908853995</t>
  </si>
  <si>
    <t>1906720683</t>
  </si>
  <si>
    <t>20001352802 YAVELIS ESTHEFANIN RIVERO SILVA</t>
  </si>
  <si>
    <t>1907725189</t>
  </si>
  <si>
    <t>1908862473</t>
  </si>
  <si>
    <t>1906142857</t>
  </si>
  <si>
    <t>1908862444</t>
  </si>
  <si>
    <t>1906142870</t>
  </si>
  <si>
    <t>1908861850</t>
  </si>
  <si>
    <t>2181442215</t>
  </si>
  <si>
    <t>1906147458</t>
  </si>
  <si>
    <t>1907427404</t>
  </si>
  <si>
    <t>1907427313</t>
  </si>
  <si>
    <t>6150945787</t>
  </si>
  <si>
    <t>20001073199 VILMA JUDITH AVILA VALDEZ</t>
  </si>
  <si>
    <t>1907427320</t>
  </si>
  <si>
    <t>6150946447</t>
  </si>
  <si>
    <t>1907427308</t>
  </si>
  <si>
    <t>47460178824 JESUS ANDRES HERRERA MARTINEZ</t>
  </si>
  <si>
    <t>4746014011</t>
  </si>
  <si>
    <t>VR SALDO FACTURA No. 6259 POR COMPENSAR</t>
  </si>
  <si>
    <t>1906332434</t>
  </si>
  <si>
    <t>1906208539</t>
  </si>
  <si>
    <t>20001253165 FABIAN ANDRES ESCOBAR GONZALEZ</t>
  </si>
  <si>
    <t>1906208545</t>
  </si>
  <si>
    <t>44874319086 MARIO DANIEL CABALLERO DE ORO</t>
  </si>
  <si>
    <t>1906208553</t>
  </si>
  <si>
    <t>1902566126</t>
  </si>
  <si>
    <t>CE0000002422</t>
  </si>
  <si>
    <t>REG FACT EV 632</t>
  </si>
  <si>
    <t>REG FAC EV 632</t>
  </si>
  <si>
    <t>1906208558</t>
  </si>
  <si>
    <t>1908852836</t>
  </si>
  <si>
    <t>1906720705</t>
  </si>
  <si>
    <t>1908856859</t>
  </si>
  <si>
    <t>1906332440</t>
  </si>
  <si>
    <t>1907725204</t>
  </si>
  <si>
    <t>1907725209</t>
  </si>
  <si>
    <t>1906720717</t>
  </si>
  <si>
    <t>1906720729</t>
  </si>
  <si>
    <t>1906313639</t>
  </si>
  <si>
    <t>1906313643</t>
  </si>
  <si>
    <t>1906313647</t>
  </si>
  <si>
    <t>1906313650</t>
  </si>
  <si>
    <t>1906313654</t>
  </si>
  <si>
    <t>1906313659</t>
  </si>
  <si>
    <t>1906313665</t>
  </si>
  <si>
    <t>1906313671</t>
  </si>
  <si>
    <t>1908856845</t>
  </si>
  <si>
    <t>1906332444</t>
  </si>
  <si>
    <t>1907547898</t>
  </si>
  <si>
    <t>20001869269 MANUELA INES MARTINEZ DE AVILA</t>
  </si>
  <si>
    <t>1906444385</t>
  </si>
  <si>
    <t>20228055380 RUBIS  VANEGAS VIDALES</t>
  </si>
  <si>
    <t>1906444391</t>
  </si>
  <si>
    <t>20238355083 ALDAIR JOSE BUELVAS PEREZ</t>
  </si>
  <si>
    <t>1906444395</t>
  </si>
  <si>
    <t>1906444400</t>
  </si>
  <si>
    <t>1908937035</t>
  </si>
  <si>
    <t>1906444404</t>
  </si>
  <si>
    <t>1906444412</t>
  </si>
  <si>
    <t>5121123570</t>
  </si>
  <si>
    <t>1906444414</t>
  </si>
  <si>
    <t>1906444417</t>
  </si>
  <si>
    <t>1906444420</t>
  </si>
  <si>
    <t>20001133837 KEVIN DANIEL MARTINEZ RAMIREZ</t>
  </si>
  <si>
    <t>1906444426</t>
  </si>
  <si>
    <t>20228054358 NILTON DANIEL PEREZ ALMANZA</t>
  </si>
  <si>
    <t>1906444431</t>
  </si>
  <si>
    <t>1906444436</t>
  </si>
  <si>
    <t>1906444442</t>
  </si>
  <si>
    <t>20228054146 JAIRO  DUARTE SOLANO</t>
  </si>
  <si>
    <t>1906444445</t>
  </si>
  <si>
    <t>1907725214</t>
  </si>
  <si>
    <t>1907725219</t>
  </si>
  <si>
    <t>1907725222</t>
  </si>
  <si>
    <t>1906444450</t>
  </si>
  <si>
    <t>1906444456</t>
  </si>
  <si>
    <t>1906444461</t>
  </si>
  <si>
    <t>1906444466</t>
  </si>
  <si>
    <t>1907427451</t>
  </si>
  <si>
    <t>6151037364</t>
  </si>
  <si>
    <t>1907427462</t>
  </si>
  <si>
    <t>1907427440</t>
  </si>
  <si>
    <t>20228343212 ALEXANDER JUNIOR QUIÑONEZ DITTA</t>
  </si>
  <si>
    <t>1907517548</t>
  </si>
  <si>
    <t>1907517555</t>
  </si>
  <si>
    <t>1907517559</t>
  </si>
  <si>
    <t>1907517561</t>
  </si>
  <si>
    <t>1907517563</t>
  </si>
  <si>
    <t>1906759453</t>
  </si>
  <si>
    <t>7131526226</t>
  </si>
  <si>
    <t>1906759589</t>
  </si>
  <si>
    <t>1906759591</t>
  </si>
  <si>
    <t>1902566135</t>
  </si>
  <si>
    <t>REG FACT EV 721</t>
  </si>
  <si>
    <t>REG FAC EV 721</t>
  </si>
  <si>
    <t>1906926232</t>
  </si>
  <si>
    <t>8041021613</t>
  </si>
  <si>
    <t>1906926245</t>
  </si>
  <si>
    <t>1906926248</t>
  </si>
  <si>
    <t>1906926253</t>
  </si>
  <si>
    <t>1908852823</t>
  </si>
  <si>
    <t>1908821718</t>
  </si>
  <si>
    <t>1907154775</t>
  </si>
  <si>
    <t>1907154777</t>
  </si>
  <si>
    <t>1907337215</t>
  </si>
  <si>
    <t>1907337221</t>
  </si>
  <si>
    <t>ZV</t>
  </si>
  <si>
    <t>CXP SALDO FACTURA No. 2716</t>
  </si>
  <si>
    <t>2000163936</t>
  </si>
  <si>
    <t>CXP SALDO FACTURA No. 2849</t>
  </si>
  <si>
    <t>LCAEZ</t>
  </si>
  <si>
    <t>2000160636</t>
  </si>
  <si>
    <t>20001606362015</t>
  </si>
  <si>
    <t>VR SALDO CXP FACTURA NO. 2240</t>
  </si>
  <si>
    <t>VR CXP FACTURA No. 2521</t>
  </si>
  <si>
    <t>PAGO GD MPS ENERO/15</t>
  </si>
  <si>
    <t>CXP FACTURA No. 1964</t>
  </si>
  <si>
    <t>CXP FACTURA NO.  3318</t>
  </si>
  <si>
    <t>AGOSTO 2015 CXP SALDO FACTURA No. 4113</t>
  </si>
  <si>
    <t>PAGO GD MPS AGOSTO/15</t>
  </si>
  <si>
    <t>CXP FACTURA No. FACT NO. 2858</t>
  </si>
  <si>
    <t>2000097369</t>
  </si>
  <si>
    <t>2000108383</t>
  </si>
  <si>
    <t>PAGO GD MPS DIC/13</t>
  </si>
  <si>
    <t>VR SALDO POR PAGAR FACTURA No. S-0859</t>
  </si>
  <si>
    <t>1902204770</t>
  </si>
  <si>
    <t>COMP GD MPS DICIEMBR/2013</t>
  </si>
  <si>
    <t>2013</t>
  </si>
  <si>
    <t>FACT No 2034</t>
  </si>
  <si>
    <t>COMP PAGOS JUNIO 2014</t>
  </si>
  <si>
    <t>CXP FACURA No. 2858</t>
  </si>
  <si>
    <t>1907910218</t>
  </si>
  <si>
    <t>1907910216</t>
  </si>
  <si>
    <t>20228356974 JOAQUIN EMILIO DIAZ VEGA</t>
  </si>
  <si>
    <t>1907835209</t>
  </si>
  <si>
    <t>1907835212</t>
  </si>
  <si>
    <t>1907835217</t>
  </si>
  <si>
    <t>20001862757 JOSE GREGORIO LEMUS QUINTERO</t>
  </si>
  <si>
    <t>VR SALDO FACTURA POR COMPENSAR</t>
  </si>
  <si>
    <t>1907835221</t>
  </si>
  <si>
    <t>20001319977 DIEGO ALFONSO DE LUQUE CAMPOS</t>
  </si>
  <si>
    <t>1907835223</t>
  </si>
  <si>
    <t>1907821847</t>
  </si>
  <si>
    <t>20228102363 ANDRES DAVID MACHADO MEJIA</t>
  </si>
  <si>
    <t>1907910214</t>
  </si>
  <si>
    <t>1908139638</t>
  </si>
  <si>
    <t>20228023833 EIDA BRISEIDA CAPERA GONZALEZ</t>
  </si>
  <si>
    <t>1907910206</t>
  </si>
  <si>
    <t>1907910204</t>
  </si>
  <si>
    <t>1907910203</t>
  </si>
  <si>
    <t>1907910199</t>
  </si>
  <si>
    <t>1908746176</t>
  </si>
  <si>
    <t>1908139640</t>
  </si>
  <si>
    <t>1902204753</t>
  </si>
  <si>
    <t>REG FACT EV S-0812</t>
  </si>
  <si>
    <t>REG FAC EV S-0812</t>
  </si>
  <si>
    <t>CE0000002070</t>
  </si>
  <si>
    <t>SALDO PAGO MARZO 2014</t>
  </si>
  <si>
    <t>1902204797</t>
  </si>
  <si>
    <t>COMP PAGO EVENTO MAR-14</t>
  </si>
  <si>
    <t>REG FACT EV S-0857</t>
  </si>
  <si>
    <t>REG FAC EV S-0857</t>
  </si>
  <si>
    <t>1902204763</t>
  </si>
  <si>
    <t>REG FACT EV S-0858</t>
  </si>
  <si>
    <t>REG FAC EV S-0858</t>
  </si>
  <si>
    <t>REG FACT EV S-0859</t>
  </si>
  <si>
    <t>REG FAC EV S-0859</t>
  </si>
  <si>
    <t>1902204779</t>
  </si>
  <si>
    <t>REG FACT EV S-0860</t>
  </si>
  <si>
    <t>REG FAC EV S-0860</t>
  </si>
  <si>
    <t>1902204786</t>
  </si>
  <si>
    <t>REG FACT EV S-0861</t>
  </si>
  <si>
    <t>REG FAC EV S-0861</t>
  </si>
  <si>
    <t>CXP</t>
  </si>
  <si>
    <t>PAGADAS</t>
  </si>
  <si>
    <t xml:space="preserve">N° COMPENSACION </t>
  </si>
  <si>
    <t>AÑO</t>
  </si>
  <si>
    <t>1900795660</t>
  </si>
  <si>
    <t>2364</t>
  </si>
  <si>
    <t>2905100102</t>
  </si>
  <si>
    <t>3070734277</t>
  </si>
  <si>
    <t>20001875275 CARLOS ANTONIO ORTEGA OSPINO</t>
  </si>
  <si>
    <t>1900277876</t>
  </si>
  <si>
    <t>GLOSA  ACEPTA IPS</t>
  </si>
  <si>
    <t>1900277369</t>
  </si>
  <si>
    <t>2905100203</t>
  </si>
  <si>
    <t>3061211256</t>
  </si>
  <si>
    <t>6800117011</t>
  </si>
  <si>
    <t>1900277373</t>
  </si>
  <si>
    <t>2905100202</t>
  </si>
  <si>
    <t>1900277375</t>
  </si>
  <si>
    <t>4718917011</t>
  </si>
  <si>
    <t>1900268563</t>
  </si>
  <si>
    <t>3061156663</t>
  </si>
  <si>
    <t>20001132034 YERLEY SLITH MIRANDA GUILLEN</t>
  </si>
  <si>
    <t>1900268564</t>
  </si>
  <si>
    <t>20001001721 SNAIDER DANIEL GENEY GONZALEZ</t>
  </si>
  <si>
    <t>1900268566</t>
  </si>
  <si>
    <t>20001882470 LUIS ENRIQUE GUERRERO MARTINEZ</t>
  </si>
  <si>
    <t>1900268567</t>
  </si>
  <si>
    <t>20400346210 PAOLA ANDREA FLOREZ MORENO</t>
  </si>
  <si>
    <t>1900268587</t>
  </si>
  <si>
    <t>20001878028 STIVEN ALBERTO BOTELLO RODRIGUEZ</t>
  </si>
  <si>
    <t>1900268570</t>
  </si>
  <si>
    <t>20001883199 MARIA JOSE BARRAGAN MELENDEZ</t>
  </si>
  <si>
    <t>1900268574</t>
  </si>
  <si>
    <t>20400359884 CARLOS SAMUEL DOMINGUEZ LARA</t>
  </si>
  <si>
    <t>1900268582</t>
  </si>
  <si>
    <t>20001870502 NOEMI ROSMIRA CASTILLO MARTINEZ</t>
  </si>
  <si>
    <t>1900574133</t>
  </si>
  <si>
    <t>4121246912</t>
  </si>
  <si>
    <t>1900392964</t>
  </si>
  <si>
    <t>3091322414</t>
  </si>
  <si>
    <t>1900795553</t>
  </si>
  <si>
    <t>20180405</t>
  </si>
  <si>
    <t>1900478165</t>
  </si>
  <si>
    <t>1900840999</t>
  </si>
  <si>
    <t>6010813484</t>
  </si>
  <si>
    <t>1900866179</t>
  </si>
  <si>
    <t>6121519550</t>
  </si>
  <si>
    <t>20001886382 MARIA CAROLINA LIÑAN MAESTRE</t>
  </si>
  <si>
    <t>1900277361</t>
  </si>
  <si>
    <t>2000020921</t>
  </si>
  <si>
    <t>GD MPS ABRIL 2018</t>
  </si>
  <si>
    <t>1900277380</t>
  </si>
  <si>
    <t>1900268585</t>
  </si>
  <si>
    <t>2000015400</t>
  </si>
  <si>
    <t>20013883494 FABIO ANDRES VILLADIEGO PEREZ</t>
  </si>
  <si>
    <t>1900268590</t>
  </si>
  <si>
    <t>20400883477 LUIS ALFREDO DIAZ AVENDAÑO</t>
  </si>
  <si>
    <t>1900268572</t>
  </si>
  <si>
    <t>20400324259 AURORA  BOTELLO BOTELLO</t>
  </si>
  <si>
    <t>1900277401</t>
  </si>
  <si>
    <t>VR SALDO POR PAGAR FACTURA</t>
  </si>
  <si>
    <t>1900268576</t>
  </si>
  <si>
    <t>1900268579</t>
  </si>
  <si>
    <t>1900392968</t>
  </si>
  <si>
    <t>20001359444 YEINIS MARIA MENDOZA GRANADOS</t>
  </si>
  <si>
    <t>1900392971</t>
  </si>
  <si>
    <t>20001874106 YECID  CHINCHILLA ALVERNIA</t>
  </si>
  <si>
    <t>2000084495</t>
  </si>
  <si>
    <t>J</t>
  </si>
  <si>
    <t>1330050203</t>
  </si>
  <si>
    <t>20000844952019</t>
  </si>
  <si>
    <t>20</t>
  </si>
  <si>
    <t>1901853950</t>
  </si>
  <si>
    <t>12121645518</t>
  </si>
  <si>
    <t>20001287129 ISABEL SOFIA HINCAPIE SANJUANELO</t>
  </si>
  <si>
    <t>1901853952</t>
  </si>
  <si>
    <t>2000073002</t>
  </si>
  <si>
    <t>20001188093 ANDRES DAVID QUIROZ RUIZ</t>
  </si>
  <si>
    <t>1901853955</t>
  </si>
  <si>
    <t>20400345384 LUISA FERNANDA LIÑAN PEREZ</t>
  </si>
  <si>
    <t>1901853957</t>
  </si>
  <si>
    <t>2000073003</t>
  </si>
  <si>
    <t>20001240540 ALEJANDRO EDUARDO SAENZ TORRES</t>
  </si>
  <si>
    <t>1901853960</t>
  </si>
  <si>
    <t>2000073006</t>
  </si>
  <si>
    <t>20001184602 OSMAN ANDRES DE AGUAS GUERRERO</t>
  </si>
  <si>
    <t>REVISAR SALDO COBRADO (VALOR DE FACTURA  9,468,098, PAGADA 7,263,154 Y GLOSA ACEPTA IPS ACTA 9/11/2017 ACEPTO 2,204,944)</t>
  </si>
  <si>
    <t>DIFERENCIAS</t>
  </si>
  <si>
    <t>OBSERVACIONES</t>
  </si>
  <si>
    <t>REVISAR SALDO COBRADO (VALOR DE FACTURA 1,403,778- PAGADA 1,207,778 Y GLOSA ACEPTA IPS ACTA 7,03,2016 EXTEMPORANEAS 196,000)</t>
  </si>
  <si>
    <t>REVISAR SALDO COBRADO (VALOR DE FACTURA 9,187,895- PAGADA 6,121,619 Y GLOSA ACEPTA IPS ACTA 7,03,2016 EXTEMPORANEAS 3,066,276)</t>
  </si>
  <si>
    <t>REVISAR SALDO COBRADO (VALOR DE FACTURA 3,363,100- PAGADA 1,906,000 Y GLOSA ACEPTA IPS ACTA 7/03/2016 EXTEMPORANEAS1,457,100)</t>
  </si>
  <si>
    <t>REVISAR SALDO COBRADO (VALOR DE FACTURA 8,512,461- PAGADA 5,804,785 Y GLOSA ACEPTA IPS ACTA 7,03,2016 EXTEMPORANEAS 2,707,676)</t>
  </si>
  <si>
    <t>REVISAR SALDO COBRADO (VALOR DE FACTURA 9,625,936- PAGADA 6,417,260 Y GLOSA ACEPTA IPS ACTA 7,03,2016 EXTEMPORANEAS 3,208,676)</t>
  </si>
  <si>
    <t>REVISAR SALDO COBRADO (VALOR DE FACTURA10,679,222- PAGADA 6,953,802 Y GLOSA ACEPTA IPS ACTA 7,03,2016 EXTEMPORANEAS2,745,620 Y 979,800)</t>
  </si>
  <si>
    <t>REVISAR SALDO COBRADO (VALOR DE FACTURA 10,835,863- PAGADA 6,697,643 Y GLOSA ACEPTA IPS ACTA 7,03,2016 EXTEMPORANEAS 4,138,220)</t>
  </si>
  <si>
    <t>2000279469-2000287623</t>
  </si>
  <si>
    <t>REVISAR SALDO COBRADO (VALOR DE FACTURA 2,343,500- PAGADA 1,270,500 Y GLOSA ACEPTA IPS ACTA 7,03,2016 EXTEMPORANEAS 1,073,000)</t>
  </si>
  <si>
    <t>CUENTAS POR PAGAR</t>
  </si>
  <si>
    <t>SION - REVISAR SALDO COBRADO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</si>
</sst>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dd\-mmm\-yyyy"/>
    <numFmt numFmtId="165" formatCode="#\ \ \ "/>
    <numFmt numFmtId="166" formatCode="d/mm/yyyy;@"/>
    <numFmt numFmtId="167" formatCode="dd/mmm/yyyy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b/>
      <sz val="8"/>
      <color indexed="8"/>
      <name val="MS Sans Serif"/>
      <family val="2"/>
    </font>
    <font>
      <sz val="8"/>
      <name val="Tahoma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EE00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41" fontId="1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/>
  </cellStyleXfs>
  <cellXfs count="137">
    <xf numFmtId="0" fontId="0" fillId="0" borderId="0" xfId="0"/>
    <xf numFmtId="0" fontId="12" fillId="0" borderId="1" xfId="0" applyFont="1" applyBorder="1" applyAlignment="1"/>
    <xf numFmtId="0" fontId="12" fillId="0" borderId="2" xfId="0" applyFont="1" applyBorder="1" applyAlignment="1"/>
    <xf numFmtId="0" fontId="12" fillId="0" borderId="3" xfId="0" applyFont="1" applyBorder="1" applyAlignment="1"/>
    <xf numFmtId="0" fontId="2" fillId="0" borderId="4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3" fontId="2" fillId="0" borderId="0" xfId="2" applyNumberFormat="1" applyFont="1" applyFill="1" applyBorder="1" applyAlignment="1">
      <alignment horizontal="center" vertical="center" wrapText="1"/>
    </xf>
    <xf numFmtId="3" fontId="2" fillId="0" borderId="4" xfId="2" applyNumberFormat="1" applyFont="1" applyFill="1" applyBorder="1" applyAlignment="1">
      <alignment horizontal="center" vertical="center" wrapText="1"/>
    </xf>
    <xf numFmtId="3" fontId="2" fillId="0" borderId="5" xfId="2" applyNumberFormat="1" applyFont="1" applyFill="1" applyBorder="1" applyAlignment="1">
      <alignment horizontal="center" vertical="center" wrapText="1"/>
    </xf>
    <xf numFmtId="3" fontId="2" fillId="0" borderId="4" xfId="2" applyNumberFormat="1" applyFont="1" applyFill="1" applyBorder="1" applyAlignment="1">
      <alignment vertical="center" wrapText="1"/>
    </xf>
    <xf numFmtId="164" fontId="3" fillId="2" borderId="6" xfId="2" applyNumberFormat="1" applyFont="1" applyFill="1" applyBorder="1" applyAlignment="1">
      <alignment horizontal="left"/>
    </xf>
    <xf numFmtId="165" fontId="3" fillId="2" borderId="6" xfId="2" applyNumberFormat="1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4" fontId="3" fillId="2" borderId="6" xfId="2" applyNumberFormat="1" applyFont="1" applyFill="1" applyBorder="1" applyAlignment="1">
      <alignment horizontal="right"/>
    </xf>
    <xf numFmtId="4" fontId="3" fillId="0" borderId="6" xfId="2" applyNumberFormat="1" applyFont="1" applyFill="1" applyBorder="1" applyAlignment="1">
      <alignment horizontal="right"/>
    </xf>
    <xf numFmtId="166" fontId="3" fillId="2" borderId="6" xfId="2" applyNumberFormat="1" applyFont="1" applyFill="1" applyBorder="1" applyAlignment="1">
      <alignment horizontal="left"/>
    </xf>
    <xf numFmtId="164" fontId="3" fillId="0" borderId="6" xfId="0" applyNumberFormat="1" applyFont="1" applyFill="1" applyBorder="1" applyAlignment="1">
      <alignment horizontal="left"/>
    </xf>
    <xf numFmtId="166" fontId="3" fillId="0" borderId="6" xfId="0" applyNumberFormat="1" applyFont="1" applyFill="1" applyBorder="1" applyAlignment="1">
      <alignment horizontal="left"/>
    </xf>
    <xf numFmtId="165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right"/>
    </xf>
    <xf numFmtId="14" fontId="13" fillId="0" borderId="6" xfId="0" applyNumberFormat="1" applyFont="1" applyBorder="1" applyAlignment="1">
      <alignment horizontal="left"/>
    </xf>
    <xf numFmtId="14" fontId="3" fillId="0" borderId="6" xfId="0" applyNumberFormat="1" applyFont="1" applyFill="1" applyBorder="1" applyAlignment="1">
      <alignment horizontal="left"/>
    </xf>
    <xf numFmtId="164" fontId="3" fillId="0" borderId="6" xfId="3" applyNumberFormat="1" applyFont="1" applyFill="1" applyBorder="1" applyAlignment="1">
      <alignment horizontal="left"/>
    </xf>
    <xf numFmtId="165" fontId="3" fillId="0" borderId="6" xfId="3" applyNumberFormat="1" applyFont="1" applyFill="1" applyBorder="1" applyAlignment="1">
      <alignment horizontal="center"/>
    </xf>
    <xf numFmtId="0" fontId="3" fillId="0" borderId="6" xfId="3" applyFont="1" applyFill="1" applyBorder="1" applyAlignment="1">
      <alignment horizontal="center"/>
    </xf>
    <xf numFmtId="4" fontId="3" fillId="0" borderId="6" xfId="3" applyNumberFormat="1" applyFont="1" applyFill="1" applyBorder="1" applyAlignment="1">
      <alignment horizontal="right"/>
    </xf>
    <xf numFmtId="14" fontId="3" fillId="0" borderId="6" xfId="3" applyNumberFormat="1" applyFont="1" applyFill="1" applyBorder="1" applyAlignment="1">
      <alignment horizontal="left"/>
    </xf>
    <xf numFmtId="14" fontId="5" fillId="0" borderId="6" xfId="4" applyNumberFormat="1" applyFont="1" applyBorder="1" applyAlignment="1">
      <alignment horizontal="left"/>
    </xf>
    <xf numFmtId="165" fontId="5" fillId="0" borderId="6" xfId="4" applyNumberFormat="1" applyFont="1" applyBorder="1" applyAlignment="1">
      <alignment horizontal="center"/>
    </xf>
    <xf numFmtId="4" fontId="5" fillId="0" borderId="6" xfId="5" applyNumberFormat="1" applyFont="1" applyBorder="1"/>
    <xf numFmtId="167" fontId="7" fillId="0" borderId="0" xfId="6" applyNumberFormat="1" applyFont="1"/>
    <xf numFmtId="165" fontId="5" fillId="0" borderId="7" xfId="4" applyNumberFormat="1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right"/>
    </xf>
    <xf numFmtId="4" fontId="3" fillId="0" borderId="8" xfId="2" applyNumberFormat="1" applyFont="1" applyFill="1" applyBorder="1" applyAlignment="1">
      <alignment horizontal="right"/>
    </xf>
    <xf numFmtId="4" fontId="3" fillId="2" borderId="8" xfId="2" applyNumberFormat="1" applyFont="1" applyFill="1" applyBorder="1" applyAlignment="1">
      <alignment horizontal="right"/>
    </xf>
    <xf numFmtId="14" fontId="5" fillId="0" borderId="8" xfId="4" applyNumberFormat="1" applyFont="1" applyBorder="1" applyAlignment="1">
      <alignment horizontal="left"/>
    </xf>
    <xf numFmtId="164" fontId="3" fillId="0" borderId="8" xfId="0" applyNumberFormat="1" applyFont="1" applyFill="1" applyBorder="1" applyAlignment="1">
      <alignment horizontal="left"/>
    </xf>
    <xf numFmtId="14" fontId="3" fillId="0" borderId="8" xfId="0" applyNumberFormat="1" applyFont="1" applyFill="1" applyBorder="1" applyAlignment="1">
      <alignment horizontal="left"/>
    </xf>
    <xf numFmtId="165" fontId="5" fillId="0" borderId="8" xfId="4" applyNumberFormat="1" applyFont="1" applyBorder="1" applyAlignment="1">
      <alignment horizontal="center"/>
    </xf>
    <xf numFmtId="4" fontId="5" fillId="0" borderId="8" xfId="5" applyNumberFormat="1" applyFont="1" applyBorder="1"/>
    <xf numFmtId="167" fontId="7" fillId="0" borderId="6" xfId="6" applyNumberFormat="1" applyFont="1" applyBorder="1"/>
    <xf numFmtId="167" fontId="7" fillId="0" borderId="8" xfId="6" applyNumberFormat="1" applyFont="1" applyBorder="1"/>
    <xf numFmtId="3" fontId="2" fillId="0" borderId="9" xfId="2" applyNumberFormat="1" applyFont="1" applyFill="1" applyBorder="1" applyAlignment="1">
      <alignment horizontal="center" vertical="center" wrapText="1"/>
    </xf>
    <xf numFmtId="3" fontId="2" fillId="0" borderId="10" xfId="2" applyNumberFormat="1" applyFont="1" applyFill="1" applyBorder="1" applyAlignment="1">
      <alignment horizontal="center" vertical="center" wrapText="1"/>
    </xf>
    <xf numFmtId="3" fontId="2" fillId="0" borderId="11" xfId="2" applyNumberFormat="1" applyFont="1" applyFill="1" applyBorder="1" applyAlignment="1">
      <alignment vertical="center" wrapText="1"/>
    </xf>
    <xf numFmtId="3" fontId="2" fillId="0" borderId="12" xfId="2" applyNumberFormat="1" applyFont="1" applyFill="1" applyBorder="1" applyAlignment="1">
      <alignment vertical="center" wrapText="1"/>
    </xf>
    <xf numFmtId="3" fontId="2" fillId="0" borderId="13" xfId="2" applyNumberFormat="1" applyFont="1" applyFill="1" applyBorder="1" applyAlignment="1">
      <alignment horizontal="center" vertical="center" wrapText="1"/>
    </xf>
    <xf numFmtId="4" fontId="14" fillId="0" borderId="0" xfId="0" applyNumberFormat="1" applyFont="1"/>
    <xf numFmtId="0" fontId="0" fillId="3" borderId="6" xfId="0" applyFill="1" applyBorder="1"/>
    <xf numFmtId="0" fontId="6" fillId="0" borderId="0" xfId="0" applyFont="1"/>
    <xf numFmtId="3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0" fillId="4" borderId="6" xfId="0" applyFill="1" applyBorder="1"/>
    <xf numFmtId="3" fontId="0" fillId="4" borderId="6" xfId="0" applyNumberFormat="1" applyFill="1" applyBorder="1" applyAlignment="1">
      <alignment horizontal="right"/>
    </xf>
    <xf numFmtId="14" fontId="0" fillId="4" borderId="6" xfId="0" applyNumberFormat="1" applyFill="1" applyBorder="1" applyAlignment="1">
      <alignment horizontal="right"/>
    </xf>
    <xf numFmtId="0" fontId="0" fillId="0" borderId="0" xfId="0" applyNumberFormat="1"/>
    <xf numFmtId="165" fontId="3" fillId="5" borderId="6" xfId="2" applyNumberFormat="1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165" fontId="3" fillId="5" borderId="6" xfId="3" applyNumberFormat="1" applyFont="1" applyFill="1" applyBorder="1" applyAlignment="1">
      <alignment horizontal="center"/>
    </xf>
    <xf numFmtId="165" fontId="5" fillId="5" borderId="6" xfId="4" applyNumberFormat="1" applyFont="1" applyFill="1" applyBorder="1" applyAlignment="1">
      <alignment horizontal="center"/>
    </xf>
    <xf numFmtId="165" fontId="5" fillId="5" borderId="7" xfId="4" applyNumberFormat="1" applyFont="1" applyFill="1" applyBorder="1" applyAlignment="1">
      <alignment horizontal="center"/>
    </xf>
    <xf numFmtId="165" fontId="5" fillId="5" borderId="8" xfId="4" applyNumberFormat="1" applyFont="1" applyFill="1" applyBorder="1" applyAlignment="1">
      <alignment horizontal="center"/>
    </xf>
    <xf numFmtId="41" fontId="16" fillId="0" borderId="0" xfId="1" applyFont="1"/>
    <xf numFmtId="0" fontId="16" fillId="0" borderId="0" xfId="0" applyFont="1"/>
    <xf numFmtId="0" fontId="15" fillId="0" borderId="1" xfId="0" applyFont="1" applyBorder="1" applyAlignment="1"/>
    <xf numFmtId="0" fontId="15" fillId="0" borderId="2" xfId="0" applyFont="1" applyBorder="1" applyAlignment="1"/>
    <xf numFmtId="0" fontId="15" fillId="0" borderId="3" xfId="0" applyFont="1" applyBorder="1" applyAlignment="1"/>
    <xf numFmtId="0" fontId="8" fillId="0" borderId="4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5" borderId="0" xfId="2" applyFont="1" applyFill="1" applyBorder="1" applyAlignment="1">
      <alignment horizontal="center" vertical="center" wrapText="1"/>
    </xf>
    <xf numFmtId="3" fontId="8" fillId="0" borderId="0" xfId="2" applyNumberFormat="1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vertical="center" wrapText="1"/>
    </xf>
    <xf numFmtId="41" fontId="8" fillId="2" borderId="10" xfId="1" applyFont="1" applyFill="1" applyBorder="1" applyAlignment="1">
      <alignment horizontal="center" vertical="center" wrapText="1"/>
    </xf>
    <xf numFmtId="3" fontId="8" fillId="0" borderId="10" xfId="2" applyNumberFormat="1" applyFont="1" applyFill="1" applyBorder="1" applyAlignment="1">
      <alignment horizontal="center" vertical="center" wrapText="1"/>
    </xf>
    <xf numFmtId="41" fontId="16" fillId="2" borderId="0" xfId="1" applyFont="1" applyFill="1"/>
    <xf numFmtId="43" fontId="16" fillId="0" borderId="0" xfId="0" applyNumberFormat="1" applyFont="1"/>
    <xf numFmtId="167" fontId="9" fillId="0" borderId="0" xfId="6" applyNumberFormat="1" applyFont="1"/>
    <xf numFmtId="167" fontId="9" fillId="0" borderId="6" xfId="6" applyNumberFormat="1" applyFont="1" applyBorder="1"/>
    <xf numFmtId="167" fontId="9" fillId="0" borderId="8" xfId="6" applyNumberFormat="1" applyFont="1" applyBorder="1"/>
    <xf numFmtId="3" fontId="8" fillId="0" borderId="9" xfId="2" applyNumberFormat="1" applyFont="1" applyFill="1" applyBorder="1" applyAlignment="1">
      <alignment horizontal="center" vertical="center" wrapText="1"/>
    </xf>
    <xf numFmtId="3" fontId="8" fillId="0" borderId="11" xfId="2" applyNumberFormat="1" applyFont="1" applyFill="1" applyBorder="1" applyAlignment="1">
      <alignment vertical="center" wrapText="1"/>
    </xf>
    <xf numFmtId="3" fontId="8" fillId="0" borderId="12" xfId="2" applyNumberFormat="1" applyFont="1" applyFill="1" applyBorder="1" applyAlignment="1">
      <alignment vertical="center" wrapText="1"/>
    </xf>
    <xf numFmtId="3" fontId="8" fillId="0" borderId="13" xfId="2" applyNumberFormat="1" applyFont="1" applyFill="1" applyBorder="1" applyAlignment="1">
      <alignment horizontal="center" vertical="center" wrapText="1"/>
    </xf>
    <xf numFmtId="4" fontId="15" fillId="0" borderId="0" xfId="0" applyNumberFormat="1" applyFont="1"/>
    <xf numFmtId="41" fontId="15" fillId="0" borderId="9" xfId="1" applyFont="1" applyBorder="1"/>
    <xf numFmtId="41" fontId="15" fillId="0" borderId="14" xfId="1" applyFont="1" applyBorder="1"/>
    <xf numFmtId="0" fontId="15" fillId="0" borderId="14" xfId="0" applyFont="1" applyBorder="1"/>
    <xf numFmtId="0" fontId="15" fillId="0" borderId="15" xfId="0" applyFont="1" applyBorder="1"/>
    <xf numFmtId="41" fontId="15" fillId="0" borderId="10" xfId="1" applyFont="1" applyBorder="1"/>
    <xf numFmtId="0" fontId="10" fillId="0" borderId="4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5" borderId="0" xfId="2" applyFont="1" applyFill="1" applyBorder="1" applyAlignment="1">
      <alignment horizontal="center" vertical="center" wrapText="1"/>
    </xf>
    <xf numFmtId="3" fontId="10" fillId="0" borderId="0" xfId="2" applyNumberFormat="1" applyFont="1" applyFill="1" applyBorder="1" applyAlignment="1">
      <alignment horizontal="center" vertical="center" wrapText="1"/>
    </xf>
    <xf numFmtId="3" fontId="10" fillId="0" borderId="4" xfId="2" applyNumberFormat="1" applyFont="1" applyFill="1" applyBorder="1" applyAlignment="1">
      <alignment horizontal="center" vertical="center" wrapText="1"/>
    </xf>
    <xf numFmtId="3" fontId="10" fillId="0" borderId="5" xfId="2" applyNumberFormat="1" applyFont="1" applyFill="1" applyBorder="1" applyAlignment="1">
      <alignment horizontal="center" vertical="center" wrapText="1"/>
    </xf>
    <xf numFmtId="3" fontId="10" fillId="0" borderId="4" xfId="2" applyNumberFormat="1" applyFont="1" applyFill="1" applyBorder="1" applyAlignment="1">
      <alignment vertical="center" wrapText="1"/>
    </xf>
    <xf numFmtId="41" fontId="10" fillId="2" borderId="10" xfId="1" applyFont="1" applyFill="1" applyBorder="1" applyAlignment="1">
      <alignment horizontal="center" vertical="center" wrapText="1"/>
    </xf>
    <xf numFmtId="41" fontId="10" fillId="0" borderId="10" xfId="1" applyFont="1" applyFill="1" applyBorder="1" applyAlignment="1">
      <alignment horizontal="center" vertical="center" wrapText="1"/>
    </xf>
    <xf numFmtId="3" fontId="10" fillId="0" borderId="10" xfId="2" applyNumberFormat="1" applyFont="1" applyFill="1" applyBorder="1" applyAlignment="1">
      <alignment horizontal="center" vertical="center" wrapText="1"/>
    </xf>
    <xf numFmtId="3" fontId="8" fillId="2" borderId="10" xfId="2" applyNumberFormat="1" applyFont="1" applyFill="1" applyBorder="1" applyAlignment="1">
      <alignment horizontal="center" vertical="center" wrapText="1"/>
    </xf>
    <xf numFmtId="0" fontId="16" fillId="2" borderId="0" xfId="0" applyFont="1" applyFill="1"/>
    <xf numFmtId="41" fontId="16" fillId="0" borderId="0" xfId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" fontId="10" fillId="0" borderId="9" xfId="2" applyNumberFormat="1" applyFont="1" applyFill="1" applyBorder="1" applyAlignment="1">
      <alignment horizontal="center" vertical="center" wrapText="1"/>
    </xf>
    <xf numFmtId="3" fontId="10" fillId="0" borderId="11" xfId="2" applyNumberFormat="1" applyFont="1" applyFill="1" applyBorder="1" applyAlignment="1">
      <alignment horizontal="center" vertical="center" wrapText="1"/>
    </xf>
    <xf numFmtId="3" fontId="10" fillId="0" borderId="12" xfId="2" applyNumberFormat="1" applyFont="1" applyFill="1" applyBorder="1" applyAlignment="1">
      <alignment horizontal="center" vertical="center" wrapText="1"/>
    </xf>
    <xf numFmtId="3" fontId="10" fillId="0" borderId="13" xfId="2" applyNumberFormat="1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center" vertical="center" wrapText="1"/>
    </xf>
    <xf numFmtId="0" fontId="2" fillId="0" borderId="14" xfId="2" applyFont="1" applyFill="1" applyBorder="1" applyAlignment="1">
      <alignment horizontal="center" vertical="center" wrapText="1"/>
    </xf>
    <xf numFmtId="0" fontId="2" fillId="0" borderId="15" xfId="2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8" fillId="0" borderId="9" xfId="2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 wrapText="1"/>
    </xf>
    <xf numFmtId="0" fontId="10" fillId="0" borderId="14" xfId="2" applyFont="1" applyFill="1" applyBorder="1" applyAlignment="1">
      <alignment horizontal="center" vertical="center" wrapText="1"/>
    </xf>
    <xf numFmtId="0" fontId="10" fillId="0" borderId="15" xfId="2" applyFont="1" applyFill="1" applyBorder="1" applyAlignment="1">
      <alignment horizontal="center" vertical="center" wrapText="1"/>
    </xf>
  </cellXfs>
  <cellStyles count="7">
    <cellStyle name="Millares [0]" xfId="1" builtinId="6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6"/>
  <sheetViews>
    <sheetView topLeftCell="A58" workbookViewId="0">
      <selection sqref="A1:IV65536"/>
    </sheetView>
  </sheetViews>
  <sheetFormatPr baseColWidth="10" defaultRowHeight="15" x14ac:dyDescent="0.25"/>
  <cols>
    <col min="6" max="6" width="13.28515625" bestFit="1" customWidth="1"/>
    <col min="9" max="10" width="12.28515625" bestFit="1" customWidth="1"/>
    <col min="11" max="12" width="13.28515625" bestFit="1" customWidth="1"/>
  </cols>
  <sheetData>
    <row r="1" spans="1:12" x14ac:dyDescent="0.2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</row>
    <row r="2" spans="1:12" x14ac:dyDescent="0.25">
      <c r="A2" s="116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8"/>
    </row>
    <row r="3" spans="1:12" x14ac:dyDescent="0.25">
      <c r="A3" s="116" t="s">
        <v>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8"/>
    </row>
    <row r="4" spans="1:12" ht="15.75" thickBot="1" x14ac:dyDescent="0.3">
      <c r="A4" s="116" t="s">
        <v>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8"/>
    </row>
    <row r="5" spans="1:12" ht="15.75" thickBot="1" x14ac:dyDescent="0.3">
      <c r="A5" s="1"/>
      <c r="B5" s="2"/>
      <c r="C5" s="2"/>
      <c r="D5" s="2"/>
      <c r="E5" s="2"/>
      <c r="F5" s="2"/>
      <c r="G5" s="2"/>
      <c r="H5" s="3"/>
      <c r="I5" s="119" t="s">
        <v>4</v>
      </c>
      <c r="J5" s="120"/>
      <c r="K5" s="1"/>
      <c r="L5" s="3"/>
    </row>
    <row r="6" spans="1:12" ht="38.25" x14ac:dyDescent="0.25">
      <c r="A6" s="4" t="s">
        <v>5</v>
      </c>
      <c r="B6" s="5" t="s">
        <v>6</v>
      </c>
      <c r="C6" s="4" t="s">
        <v>7</v>
      </c>
      <c r="D6" s="5" t="s">
        <v>8</v>
      </c>
      <c r="E6" s="4" t="s">
        <v>9</v>
      </c>
      <c r="F6" s="6" t="s">
        <v>10</v>
      </c>
      <c r="G6" s="7" t="s">
        <v>11</v>
      </c>
      <c r="H6" s="8" t="s">
        <v>12</v>
      </c>
      <c r="I6" s="9" t="s">
        <v>13</v>
      </c>
      <c r="J6" s="9" t="s">
        <v>14</v>
      </c>
      <c r="K6" s="7" t="s">
        <v>15</v>
      </c>
      <c r="L6" s="7" t="s">
        <v>16</v>
      </c>
    </row>
    <row r="7" spans="1:12" x14ac:dyDescent="0.25">
      <c r="A7" s="10" t="s">
        <v>17</v>
      </c>
      <c r="B7" s="10" t="s">
        <v>18</v>
      </c>
      <c r="C7" s="10" t="s">
        <v>19</v>
      </c>
      <c r="D7" s="11">
        <v>2418</v>
      </c>
      <c r="E7" s="12">
        <v>199</v>
      </c>
      <c r="F7" s="13">
        <v>2025920</v>
      </c>
      <c r="G7" s="13">
        <v>0</v>
      </c>
      <c r="H7" s="13">
        <v>0</v>
      </c>
      <c r="I7" s="14">
        <v>415941</v>
      </c>
      <c r="J7" s="14">
        <v>56719</v>
      </c>
      <c r="K7" s="13">
        <v>1553260</v>
      </c>
      <c r="L7" s="14">
        <f>F7-G7-J7-K7</f>
        <v>415941</v>
      </c>
    </row>
    <row r="8" spans="1:12" x14ac:dyDescent="0.25">
      <c r="A8" s="10" t="s">
        <v>20</v>
      </c>
      <c r="B8" s="10" t="s">
        <v>21</v>
      </c>
      <c r="C8" s="15">
        <v>42199</v>
      </c>
      <c r="D8" s="11">
        <v>3977</v>
      </c>
      <c r="E8" s="12">
        <v>450</v>
      </c>
      <c r="F8" s="13">
        <v>1429960</v>
      </c>
      <c r="G8" s="13">
        <v>0</v>
      </c>
      <c r="H8" s="13">
        <v>0</v>
      </c>
      <c r="I8" s="14">
        <v>505736</v>
      </c>
      <c r="J8" s="14">
        <v>68964</v>
      </c>
      <c r="K8" s="14">
        <v>855260</v>
      </c>
      <c r="L8" s="14">
        <f>F8-G8-J8-K8</f>
        <v>505736</v>
      </c>
    </row>
    <row r="9" spans="1:12" x14ac:dyDescent="0.25">
      <c r="A9" s="10" t="s">
        <v>20</v>
      </c>
      <c r="B9" s="10" t="s">
        <v>21</v>
      </c>
      <c r="C9" s="15">
        <v>42199</v>
      </c>
      <c r="D9" s="11">
        <v>3978</v>
      </c>
      <c r="E9" s="12">
        <v>450</v>
      </c>
      <c r="F9" s="13">
        <v>1097130</v>
      </c>
      <c r="G9" s="13">
        <v>0</v>
      </c>
      <c r="H9" s="13">
        <v>0</v>
      </c>
      <c r="I9" s="14">
        <v>405592</v>
      </c>
      <c r="J9" s="14">
        <v>55308</v>
      </c>
      <c r="K9" s="14">
        <v>636230</v>
      </c>
      <c r="L9" s="14">
        <f t="shared" ref="L9:L72" si="0">F9-G9-J9-K9</f>
        <v>405592</v>
      </c>
    </row>
    <row r="10" spans="1:12" x14ac:dyDescent="0.25">
      <c r="A10" s="10" t="s">
        <v>20</v>
      </c>
      <c r="B10" s="10" t="s">
        <v>21</v>
      </c>
      <c r="C10" s="15">
        <v>42199</v>
      </c>
      <c r="D10" s="11">
        <v>4020</v>
      </c>
      <c r="E10" s="12">
        <v>450</v>
      </c>
      <c r="F10" s="13">
        <v>8841955</v>
      </c>
      <c r="G10" s="13">
        <v>0</v>
      </c>
      <c r="H10" s="13">
        <v>0</v>
      </c>
      <c r="I10" s="14">
        <v>2164413</v>
      </c>
      <c r="J10" s="14">
        <v>295147</v>
      </c>
      <c r="K10" s="14">
        <v>6382395</v>
      </c>
      <c r="L10" s="14">
        <f t="shared" si="0"/>
        <v>2164413</v>
      </c>
    </row>
    <row r="11" spans="1:12" x14ac:dyDescent="0.25">
      <c r="A11" s="10" t="s">
        <v>20</v>
      </c>
      <c r="B11" s="10" t="s">
        <v>21</v>
      </c>
      <c r="C11" s="15">
        <v>42199</v>
      </c>
      <c r="D11" s="11">
        <v>4022</v>
      </c>
      <c r="E11" s="12">
        <v>450</v>
      </c>
      <c r="F11" s="13">
        <v>5186678</v>
      </c>
      <c r="G11" s="13">
        <v>0</v>
      </c>
      <c r="H11" s="13">
        <v>0</v>
      </c>
      <c r="I11" s="14">
        <v>985332</v>
      </c>
      <c r="J11" s="14">
        <v>134363</v>
      </c>
      <c r="K11" s="14">
        <v>4066983</v>
      </c>
      <c r="L11" s="14">
        <f t="shared" si="0"/>
        <v>985332</v>
      </c>
    </row>
    <row r="12" spans="1:12" x14ac:dyDescent="0.25">
      <c r="A12" s="10" t="s">
        <v>22</v>
      </c>
      <c r="B12" s="10" t="s">
        <v>23</v>
      </c>
      <c r="C12" s="15">
        <v>42199</v>
      </c>
      <c r="D12" s="11">
        <v>4193</v>
      </c>
      <c r="E12" s="12">
        <v>480</v>
      </c>
      <c r="F12" s="13">
        <v>9322126</v>
      </c>
      <c r="G12" s="13">
        <v>0</v>
      </c>
      <c r="H12" s="13">
        <v>0</v>
      </c>
      <c r="I12" s="14">
        <v>1920357</v>
      </c>
      <c r="J12" s="14">
        <v>261867</v>
      </c>
      <c r="K12" s="14">
        <v>7139902</v>
      </c>
      <c r="L12" s="14">
        <f t="shared" si="0"/>
        <v>1920357</v>
      </c>
    </row>
    <row r="13" spans="1:12" x14ac:dyDescent="0.25">
      <c r="A13" s="10" t="s">
        <v>22</v>
      </c>
      <c r="B13" s="10" t="s">
        <v>23</v>
      </c>
      <c r="C13" s="15">
        <v>42199</v>
      </c>
      <c r="D13" s="11">
        <v>4194</v>
      </c>
      <c r="E13" s="12">
        <v>480</v>
      </c>
      <c r="F13" s="13">
        <v>9080685</v>
      </c>
      <c r="G13" s="13">
        <v>0</v>
      </c>
      <c r="H13" s="13">
        <v>0</v>
      </c>
      <c r="I13" s="14">
        <v>1879437</v>
      </c>
      <c r="J13" s="14">
        <v>256287</v>
      </c>
      <c r="K13" s="14">
        <v>6944961</v>
      </c>
      <c r="L13" s="14">
        <f t="shared" si="0"/>
        <v>1879437</v>
      </c>
    </row>
    <row r="14" spans="1:12" x14ac:dyDescent="0.25">
      <c r="A14" s="10" t="s">
        <v>22</v>
      </c>
      <c r="B14" s="10" t="s">
        <v>23</v>
      </c>
      <c r="C14" s="15">
        <v>42199</v>
      </c>
      <c r="D14" s="11">
        <v>4203</v>
      </c>
      <c r="E14" s="12">
        <v>480</v>
      </c>
      <c r="F14" s="13">
        <v>9399846</v>
      </c>
      <c r="G14" s="13">
        <v>0</v>
      </c>
      <c r="H14" s="13">
        <v>0</v>
      </c>
      <c r="I14" s="14">
        <v>969760</v>
      </c>
      <c r="J14" s="14">
        <v>132240</v>
      </c>
      <c r="K14" s="14">
        <v>8297846</v>
      </c>
      <c r="L14" s="14">
        <f t="shared" si="0"/>
        <v>969760</v>
      </c>
    </row>
    <row r="15" spans="1:12" x14ac:dyDescent="0.25">
      <c r="A15" s="10" t="s">
        <v>22</v>
      </c>
      <c r="B15" s="10" t="s">
        <v>23</v>
      </c>
      <c r="C15" s="15">
        <v>42199</v>
      </c>
      <c r="D15" s="11">
        <v>4209</v>
      </c>
      <c r="E15" s="12">
        <v>480</v>
      </c>
      <c r="F15" s="13">
        <v>9197457</v>
      </c>
      <c r="G15" s="13">
        <v>0</v>
      </c>
      <c r="H15" s="13">
        <v>0</v>
      </c>
      <c r="I15" s="14">
        <v>1230856</v>
      </c>
      <c r="J15" s="14">
        <v>167844</v>
      </c>
      <c r="K15" s="13">
        <v>7798757</v>
      </c>
      <c r="L15" s="14">
        <f t="shared" si="0"/>
        <v>1230856</v>
      </c>
    </row>
    <row r="16" spans="1:12" x14ac:dyDescent="0.25">
      <c r="A16" s="16" t="s">
        <v>24</v>
      </c>
      <c r="B16" s="16" t="s">
        <v>25</v>
      </c>
      <c r="C16" s="17" t="s">
        <v>26</v>
      </c>
      <c r="D16" s="18">
        <v>4257</v>
      </c>
      <c r="E16" s="19">
        <v>513</v>
      </c>
      <c r="F16" s="20">
        <v>5768555</v>
      </c>
      <c r="G16" s="20">
        <v>0</v>
      </c>
      <c r="H16" s="13">
        <v>0</v>
      </c>
      <c r="I16" s="14">
        <v>1505324</v>
      </c>
      <c r="J16" s="20">
        <v>205271</v>
      </c>
      <c r="K16" s="13">
        <v>4057960</v>
      </c>
      <c r="L16" s="14">
        <f t="shared" si="0"/>
        <v>1505324</v>
      </c>
    </row>
    <row r="17" spans="1:12" x14ac:dyDescent="0.25">
      <c r="A17" s="16" t="s">
        <v>27</v>
      </c>
      <c r="B17" s="16" t="s">
        <v>25</v>
      </c>
      <c r="C17" s="17" t="s">
        <v>26</v>
      </c>
      <c r="D17" s="18">
        <v>4311</v>
      </c>
      <c r="E17" s="19">
        <v>513</v>
      </c>
      <c r="F17" s="20">
        <v>1512320</v>
      </c>
      <c r="G17" s="20">
        <v>0</v>
      </c>
      <c r="H17" s="13">
        <v>0</v>
      </c>
      <c r="I17" s="14">
        <v>479600</v>
      </c>
      <c r="J17" s="20">
        <v>65400</v>
      </c>
      <c r="K17" s="13">
        <v>967320</v>
      </c>
      <c r="L17" s="14">
        <f t="shared" si="0"/>
        <v>479600</v>
      </c>
    </row>
    <row r="18" spans="1:12" x14ac:dyDescent="0.25">
      <c r="A18" s="16" t="s">
        <v>28</v>
      </c>
      <c r="B18" s="16" t="s">
        <v>25</v>
      </c>
      <c r="C18" s="16" t="s">
        <v>26</v>
      </c>
      <c r="D18" s="18">
        <v>4340</v>
      </c>
      <c r="E18" s="19">
        <v>513</v>
      </c>
      <c r="F18" s="20">
        <v>643997</v>
      </c>
      <c r="G18" s="20">
        <v>0</v>
      </c>
      <c r="H18" s="13">
        <v>0</v>
      </c>
      <c r="I18" s="14">
        <v>126808</v>
      </c>
      <c r="J18" s="20">
        <v>17292</v>
      </c>
      <c r="K18" s="13">
        <v>499897</v>
      </c>
      <c r="L18" s="14">
        <f t="shared" si="0"/>
        <v>126808</v>
      </c>
    </row>
    <row r="19" spans="1:12" x14ac:dyDescent="0.25">
      <c r="A19" s="16" t="s">
        <v>29</v>
      </c>
      <c r="B19" s="16" t="s">
        <v>25</v>
      </c>
      <c r="C19" s="16" t="s">
        <v>26</v>
      </c>
      <c r="D19" s="18">
        <v>4341</v>
      </c>
      <c r="E19" s="19">
        <v>513</v>
      </c>
      <c r="F19" s="20">
        <v>9537349</v>
      </c>
      <c r="G19" s="20">
        <v>0</v>
      </c>
      <c r="H19" s="13">
        <v>0</v>
      </c>
      <c r="I19" s="14">
        <v>2958965</v>
      </c>
      <c r="J19" s="20">
        <v>403495</v>
      </c>
      <c r="K19" s="13">
        <v>6174889</v>
      </c>
      <c r="L19" s="14">
        <f t="shared" si="0"/>
        <v>2958965</v>
      </c>
    </row>
    <row r="20" spans="1:12" x14ac:dyDescent="0.25">
      <c r="A20" s="16" t="s">
        <v>29</v>
      </c>
      <c r="B20" s="16" t="s">
        <v>25</v>
      </c>
      <c r="C20" s="16" t="s">
        <v>26</v>
      </c>
      <c r="D20" s="18">
        <v>4343</v>
      </c>
      <c r="E20" s="19">
        <v>513</v>
      </c>
      <c r="F20" s="20">
        <v>9508002</v>
      </c>
      <c r="G20" s="20">
        <v>0</v>
      </c>
      <c r="H20" s="13">
        <v>0</v>
      </c>
      <c r="I20" s="14">
        <v>2427357</v>
      </c>
      <c r="J20" s="20">
        <v>331003</v>
      </c>
      <c r="K20" s="13">
        <v>6749642</v>
      </c>
      <c r="L20" s="14">
        <f t="shared" si="0"/>
        <v>2427357</v>
      </c>
    </row>
    <row r="21" spans="1:12" x14ac:dyDescent="0.25">
      <c r="A21" s="16" t="s">
        <v>30</v>
      </c>
      <c r="B21" s="16" t="s">
        <v>31</v>
      </c>
      <c r="C21" s="21">
        <v>42285</v>
      </c>
      <c r="D21" s="18">
        <v>4845</v>
      </c>
      <c r="E21" s="19">
        <v>559</v>
      </c>
      <c r="F21" s="20">
        <v>5326284</v>
      </c>
      <c r="G21" s="20">
        <v>0</v>
      </c>
      <c r="H21" s="20">
        <v>0</v>
      </c>
      <c r="I21" s="14">
        <v>918954</v>
      </c>
      <c r="J21" s="20">
        <v>920646</v>
      </c>
      <c r="K21" s="13">
        <v>0</v>
      </c>
      <c r="L21" s="14">
        <f t="shared" si="0"/>
        <v>4405638</v>
      </c>
    </row>
    <row r="22" spans="1:12" x14ac:dyDescent="0.25">
      <c r="A22" s="16" t="s">
        <v>32</v>
      </c>
      <c r="B22" s="16" t="s">
        <v>33</v>
      </c>
      <c r="C22" s="16" t="s">
        <v>34</v>
      </c>
      <c r="D22" s="18">
        <v>5004</v>
      </c>
      <c r="E22" s="19">
        <v>616</v>
      </c>
      <c r="F22" s="20">
        <v>6269855</v>
      </c>
      <c r="G22" s="20">
        <v>0</v>
      </c>
      <c r="H22" s="20">
        <v>0</v>
      </c>
      <c r="I22" s="14">
        <v>1056446</v>
      </c>
      <c r="J22" s="20">
        <v>1056446</v>
      </c>
      <c r="K22" s="13">
        <v>0</v>
      </c>
      <c r="L22" s="14">
        <f t="shared" si="0"/>
        <v>5213409</v>
      </c>
    </row>
    <row r="23" spans="1:12" x14ac:dyDescent="0.25">
      <c r="A23" s="16" t="s">
        <v>35</v>
      </c>
      <c r="B23" s="16" t="s">
        <v>36</v>
      </c>
      <c r="C23" s="16" t="s">
        <v>37</v>
      </c>
      <c r="D23" s="18">
        <v>5158</v>
      </c>
      <c r="E23" s="19">
        <v>712</v>
      </c>
      <c r="F23" s="20">
        <v>1403778</v>
      </c>
      <c r="G23" s="20">
        <v>0</v>
      </c>
      <c r="H23" s="20">
        <v>0</v>
      </c>
      <c r="I23" s="14">
        <v>184240</v>
      </c>
      <c r="J23" s="20">
        <v>109760</v>
      </c>
      <c r="K23" s="13">
        <v>1207778</v>
      </c>
      <c r="L23" s="14">
        <f t="shared" si="0"/>
        <v>86240</v>
      </c>
    </row>
    <row r="24" spans="1:12" x14ac:dyDescent="0.25">
      <c r="A24" s="16" t="s">
        <v>38</v>
      </c>
      <c r="B24" s="16" t="s">
        <v>36</v>
      </c>
      <c r="C24" s="16" t="s">
        <v>37</v>
      </c>
      <c r="D24" s="18">
        <v>5360</v>
      </c>
      <c r="E24" s="19">
        <v>712</v>
      </c>
      <c r="F24" s="20">
        <v>9187895</v>
      </c>
      <c r="G24" s="20">
        <v>0</v>
      </c>
      <c r="H24" s="20">
        <v>0</v>
      </c>
      <c r="I24" s="14">
        <v>2882299</v>
      </c>
      <c r="J24" s="20">
        <v>1717115</v>
      </c>
      <c r="K24" s="13">
        <v>6121619</v>
      </c>
      <c r="L24" s="14">
        <f t="shared" si="0"/>
        <v>1349161</v>
      </c>
    </row>
    <row r="25" spans="1:12" x14ac:dyDescent="0.25">
      <c r="A25" s="22" t="s">
        <v>39</v>
      </c>
      <c r="B25" s="22" t="s">
        <v>36</v>
      </c>
      <c r="C25" s="22" t="s">
        <v>37</v>
      </c>
      <c r="D25" s="18">
        <v>5374</v>
      </c>
      <c r="E25" s="19">
        <v>712</v>
      </c>
      <c r="F25" s="20">
        <v>3363100</v>
      </c>
      <c r="G25" s="20">
        <v>0</v>
      </c>
      <c r="H25" s="20">
        <v>0</v>
      </c>
      <c r="I25" s="14">
        <v>1369674</v>
      </c>
      <c r="J25" s="20">
        <v>815976</v>
      </c>
      <c r="K25" s="13">
        <v>1906000</v>
      </c>
      <c r="L25" s="14">
        <f t="shared" si="0"/>
        <v>641124</v>
      </c>
    </row>
    <row r="26" spans="1:12" x14ac:dyDescent="0.25">
      <c r="A26" s="16" t="s">
        <v>40</v>
      </c>
      <c r="B26" s="16" t="s">
        <v>36</v>
      </c>
      <c r="C26" s="16" t="s">
        <v>37</v>
      </c>
      <c r="D26" s="18">
        <v>5600</v>
      </c>
      <c r="E26" s="19">
        <v>712</v>
      </c>
      <c r="F26" s="20">
        <v>8512461</v>
      </c>
      <c r="G26" s="20">
        <v>0</v>
      </c>
      <c r="H26" s="20">
        <v>0</v>
      </c>
      <c r="I26" s="14">
        <v>1353838</v>
      </c>
      <c r="J26" s="20">
        <v>1353838</v>
      </c>
      <c r="K26" s="13">
        <v>5804785</v>
      </c>
      <c r="L26" s="14">
        <f t="shared" si="0"/>
        <v>1353838</v>
      </c>
    </row>
    <row r="27" spans="1:12" x14ac:dyDescent="0.25">
      <c r="A27" s="16" t="s">
        <v>40</v>
      </c>
      <c r="B27" s="16" t="s">
        <v>36</v>
      </c>
      <c r="C27" s="16" t="s">
        <v>37</v>
      </c>
      <c r="D27" s="18">
        <v>5601</v>
      </c>
      <c r="E27" s="19">
        <v>712</v>
      </c>
      <c r="F27" s="20">
        <v>9625936</v>
      </c>
      <c r="G27" s="20">
        <v>0</v>
      </c>
      <c r="H27" s="20">
        <v>0</v>
      </c>
      <c r="I27" s="14">
        <v>3016155</v>
      </c>
      <c r="J27" s="20">
        <v>1796859</v>
      </c>
      <c r="K27" s="13">
        <v>6417260</v>
      </c>
      <c r="L27" s="14">
        <f t="shared" si="0"/>
        <v>1411817</v>
      </c>
    </row>
    <row r="28" spans="1:12" x14ac:dyDescent="0.25">
      <c r="A28" s="16" t="s">
        <v>41</v>
      </c>
      <c r="B28" s="16" t="s">
        <v>36</v>
      </c>
      <c r="C28" s="16" t="s">
        <v>37</v>
      </c>
      <c r="D28" s="18">
        <v>5826</v>
      </c>
      <c r="E28" s="19">
        <v>712</v>
      </c>
      <c r="F28" s="20">
        <v>10679222</v>
      </c>
      <c r="G28" s="20">
        <v>0</v>
      </c>
      <c r="H28" s="20">
        <v>0</v>
      </c>
      <c r="I28" s="14">
        <v>3443107</v>
      </c>
      <c r="J28" s="20">
        <v>1655123</v>
      </c>
      <c r="K28" s="13">
        <v>6953802</v>
      </c>
      <c r="L28" s="14">
        <f t="shared" si="0"/>
        <v>2070297</v>
      </c>
    </row>
    <row r="29" spans="1:12" x14ac:dyDescent="0.25">
      <c r="A29" s="16" t="s">
        <v>42</v>
      </c>
      <c r="B29" s="16" t="s">
        <v>36</v>
      </c>
      <c r="C29" s="16" t="s">
        <v>37</v>
      </c>
      <c r="D29" s="18">
        <v>5829</v>
      </c>
      <c r="E29" s="19">
        <v>712</v>
      </c>
      <c r="F29" s="20">
        <v>10835863</v>
      </c>
      <c r="G29" s="20">
        <v>0</v>
      </c>
      <c r="H29" s="20">
        <v>0</v>
      </c>
      <c r="I29" s="14">
        <v>3889927</v>
      </c>
      <c r="J29" s="20">
        <v>2317403</v>
      </c>
      <c r="K29" s="13">
        <v>6697643</v>
      </c>
      <c r="L29" s="14">
        <f t="shared" si="0"/>
        <v>1820817</v>
      </c>
    </row>
    <row r="30" spans="1:12" x14ac:dyDescent="0.25">
      <c r="A30" s="16" t="s">
        <v>42</v>
      </c>
      <c r="B30" s="16" t="s">
        <v>36</v>
      </c>
      <c r="C30" s="16" t="s">
        <v>37</v>
      </c>
      <c r="D30" s="18">
        <v>5833</v>
      </c>
      <c r="E30" s="19">
        <v>712</v>
      </c>
      <c r="F30" s="20">
        <v>10165247</v>
      </c>
      <c r="G30" s="20">
        <v>0</v>
      </c>
      <c r="H30" s="20">
        <v>0</v>
      </c>
      <c r="I30" s="14">
        <v>3162857</v>
      </c>
      <c r="J30" s="20">
        <v>431299</v>
      </c>
      <c r="K30" s="13">
        <v>6571091</v>
      </c>
      <c r="L30" s="14">
        <f t="shared" si="0"/>
        <v>3162857</v>
      </c>
    </row>
    <row r="31" spans="1:12" x14ac:dyDescent="0.25">
      <c r="A31" s="16" t="s">
        <v>43</v>
      </c>
      <c r="B31" s="16" t="s">
        <v>36</v>
      </c>
      <c r="C31" s="16" t="s">
        <v>37</v>
      </c>
      <c r="D31" s="18">
        <v>5860</v>
      </c>
      <c r="E31" s="19">
        <v>712</v>
      </c>
      <c r="F31" s="20">
        <v>2343500</v>
      </c>
      <c r="G31" s="20">
        <v>0</v>
      </c>
      <c r="H31" s="20">
        <v>0</v>
      </c>
      <c r="I31" s="14">
        <v>1008620</v>
      </c>
      <c r="J31" s="20">
        <v>600880</v>
      </c>
      <c r="K31" s="13">
        <v>1270500</v>
      </c>
      <c r="L31" s="14">
        <f t="shared" si="0"/>
        <v>472120</v>
      </c>
    </row>
    <row r="32" spans="1:12" x14ac:dyDescent="0.25">
      <c r="A32" s="16" t="s">
        <v>41</v>
      </c>
      <c r="B32" s="16" t="s">
        <v>36</v>
      </c>
      <c r="C32" s="16" t="s">
        <v>37</v>
      </c>
      <c r="D32" s="18">
        <v>5865</v>
      </c>
      <c r="E32" s="19">
        <v>712</v>
      </c>
      <c r="F32" s="20">
        <v>489000</v>
      </c>
      <c r="G32" s="20">
        <v>0</v>
      </c>
      <c r="H32" s="20">
        <v>0</v>
      </c>
      <c r="I32" s="14">
        <v>176704</v>
      </c>
      <c r="J32" s="20">
        <v>24096</v>
      </c>
      <c r="K32" s="13">
        <v>288200</v>
      </c>
      <c r="L32" s="14">
        <f t="shared" si="0"/>
        <v>176704</v>
      </c>
    </row>
    <row r="33" spans="1:12" x14ac:dyDescent="0.25">
      <c r="A33" s="16" t="s">
        <v>44</v>
      </c>
      <c r="B33" s="16" t="s">
        <v>45</v>
      </c>
      <c r="C33" s="16" t="s">
        <v>46</v>
      </c>
      <c r="D33" s="18">
        <v>6363</v>
      </c>
      <c r="E33" s="19">
        <v>859</v>
      </c>
      <c r="F33" s="20">
        <v>24434511</v>
      </c>
      <c r="G33" s="20">
        <v>0</v>
      </c>
      <c r="H33" s="20">
        <v>0</v>
      </c>
      <c r="I33" s="14">
        <v>3339300</v>
      </c>
      <c r="J33" s="20">
        <v>3339300</v>
      </c>
      <c r="K33" s="13">
        <v>3339300</v>
      </c>
      <c r="L33" s="14">
        <f t="shared" si="0"/>
        <v>17755911</v>
      </c>
    </row>
    <row r="34" spans="1:12" x14ac:dyDescent="0.25">
      <c r="A34" s="23" t="s">
        <v>47</v>
      </c>
      <c r="B34" s="23" t="s">
        <v>48</v>
      </c>
      <c r="C34" s="23" t="s">
        <v>49</v>
      </c>
      <c r="D34" s="24">
        <v>7548</v>
      </c>
      <c r="E34" s="25">
        <v>915</v>
      </c>
      <c r="F34" s="26">
        <v>11748828</v>
      </c>
      <c r="G34" s="26">
        <v>0</v>
      </c>
      <c r="H34" s="26">
        <v>0</v>
      </c>
      <c r="I34" s="14">
        <v>2554107</v>
      </c>
      <c r="J34" s="26">
        <v>1613900</v>
      </c>
      <c r="K34" s="13">
        <v>2554107</v>
      </c>
      <c r="L34" s="14">
        <f t="shared" si="0"/>
        <v>7580821</v>
      </c>
    </row>
    <row r="35" spans="1:12" x14ac:dyDescent="0.25">
      <c r="A35" s="27">
        <v>43145</v>
      </c>
      <c r="B35" s="27">
        <v>43127</v>
      </c>
      <c r="C35" s="27">
        <v>43195</v>
      </c>
      <c r="D35" s="24">
        <v>7550</v>
      </c>
      <c r="E35" s="25"/>
      <c r="F35" s="26">
        <v>6516500</v>
      </c>
      <c r="G35" s="26">
        <v>0</v>
      </c>
      <c r="H35" s="26">
        <v>0</v>
      </c>
      <c r="I35" s="14">
        <v>422240</v>
      </c>
      <c r="J35" s="26">
        <v>784160</v>
      </c>
      <c r="K35" s="13">
        <v>0</v>
      </c>
      <c r="L35" s="14">
        <f t="shared" si="0"/>
        <v>5732340</v>
      </c>
    </row>
    <row r="36" spans="1:12" x14ac:dyDescent="0.25">
      <c r="A36" s="27">
        <v>43145</v>
      </c>
      <c r="B36" s="27">
        <v>43174</v>
      </c>
      <c r="C36" s="27">
        <v>43195</v>
      </c>
      <c r="D36" s="24">
        <v>7552</v>
      </c>
      <c r="E36" s="25"/>
      <c r="F36" s="26">
        <v>15097578</v>
      </c>
      <c r="G36" s="26">
        <v>0</v>
      </c>
      <c r="H36" s="26">
        <v>0</v>
      </c>
      <c r="I36" s="14">
        <v>825685</v>
      </c>
      <c r="J36" s="26">
        <v>1533415</v>
      </c>
      <c r="K36" s="13">
        <v>0</v>
      </c>
      <c r="L36" s="14">
        <f t="shared" si="0"/>
        <v>13564163</v>
      </c>
    </row>
    <row r="37" spans="1:12" x14ac:dyDescent="0.25">
      <c r="A37" s="27">
        <v>43145</v>
      </c>
      <c r="B37" s="27">
        <v>43174</v>
      </c>
      <c r="C37" s="27">
        <v>43195</v>
      </c>
      <c r="D37" s="24">
        <v>7559</v>
      </c>
      <c r="E37" s="25"/>
      <c r="F37" s="26">
        <v>10365641</v>
      </c>
      <c r="G37" s="26">
        <v>0</v>
      </c>
      <c r="H37" s="26">
        <v>0</v>
      </c>
      <c r="I37" s="14">
        <v>577290</v>
      </c>
      <c r="J37" s="26">
        <v>1072110</v>
      </c>
      <c r="K37" s="13">
        <v>0</v>
      </c>
      <c r="L37" s="14">
        <f t="shared" si="0"/>
        <v>9293531</v>
      </c>
    </row>
    <row r="38" spans="1:12" x14ac:dyDescent="0.25">
      <c r="A38" s="16" t="s">
        <v>50</v>
      </c>
      <c r="B38" s="16" t="s">
        <v>51</v>
      </c>
      <c r="C38" s="16" t="s">
        <v>49</v>
      </c>
      <c r="D38" s="18">
        <v>7612</v>
      </c>
      <c r="E38" s="19">
        <v>921</v>
      </c>
      <c r="F38" s="20">
        <v>31800</v>
      </c>
      <c r="G38" s="20">
        <v>0</v>
      </c>
      <c r="H38" s="20">
        <v>0</v>
      </c>
      <c r="I38" s="14">
        <v>0</v>
      </c>
      <c r="J38" s="20">
        <v>0</v>
      </c>
      <c r="K38" s="13">
        <v>0</v>
      </c>
      <c r="L38" s="14">
        <f t="shared" si="0"/>
        <v>31800</v>
      </c>
    </row>
    <row r="39" spans="1:12" x14ac:dyDescent="0.25">
      <c r="A39" s="16" t="s">
        <v>52</v>
      </c>
      <c r="B39" s="16" t="s">
        <v>53</v>
      </c>
      <c r="C39" s="16" t="s">
        <v>54</v>
      </c>
      <c r="D39" s="18">
        <v>7642</v>
      </c>
      <c r="E39" s="19">
        <v>949</v>
      </c>
      <c r="F39" s="20">
        <v>31800</v>
      </c>
      <c r="G39" s="20">
        <v>0</v>
      </c>
      <c r="H39" s="20">
        <v>0</v>
      </c>
      <c r="I39" s="14">
        <v>0</v>
      </c>
      <c r="J39" s="20">
        <v>0</v>
      </c>
      <c r="K39" s="13">
        <v>0</v>
      </c>
      <c r="L39" s="14">
        <f t="shared" si="0"/>
        <v>31800</v>
      </c>
    </row>
    <row r="40" spans="1:12" x14ac:dyDescent="0.25">
      <c r="A40" s="16" t="s">
        <v>51</v>
      </c>
      <c r="B40" s="16" t="s">
        <v>53</v>
      </c>
      <c r="C40" s="16" t="s">
        <v>54</v>
      </c>
      <c r="D40" s="18">
        <v>7728</v>
      </c>
      <c r="E40" s="19">
        <v>949</v>
      </c>
      <c r="F40" s="20">
        <v>31800</v>
      </c>
      <c r="G40" s="20">
        <v>0</v>
      </c>
      <c r="H40" s="20">
        <v>0</v>
      </c>
      <c r="I40" s="14">
        <v>0</v>
      </c>
      <c r="J40" s="20">
        <v>0</v>
      </c>
      <c r="K40" s="13">
        <v>0</v>
      </c>
      <c r="L40" s="14">
        <f t="shared" si="0"/>
        <v>31800</v>
      </c>
    </row>
    <row r="41" spans="1:12" x14ac:dyDescent="0.25">
      <c r="A41" s="16" t="s">
        <v>55</v>
      </c>
      <c r="B41" s="16" t="s">
        <v>53</v>
      </c>
      <c r="C41" s="16" t="s">
        <v>54</v>
      </c>
      <c r="D41" s="18">
        <v>7798</v>
      </c>
      <c r="E41" s="19">
        <v>949</v>
      </c>
      <c r="F41" s="20">
        <v>31800</v>
      </c>
      <c r="G41" s="20">
        <v>0</v>
      </c>
      <c r="H41" s="20">
        <v>0</v>
      </c>
      <c r="I41" s="14">
        <v>0</v>
      </c>
      <c r="J41" s="20">
        <v>0</v>
      </c>
      <c r="K41" s="13">
        <v>0</v>
      </c>
      <c r="L41" s="14">
        <f t="shared" si="0"/>
        <v>31800</v>
      </c>
    </row>
    <row r="42" spans="1:12" x14ac:dyDescent="0.25">
      <c r="A42" s="28">
        <v>42738</v>
      </c>
      <c r="B42" s="16"/>
      <c r="C42" s="22">
        <v>42772</v>
      </c>
      <c r="D42" s="29">
        <v>8594</v>
      </c>
      <c r="E42" s="19"/>
      <c r="F42" s="30">
        <v>31800</v>
      </c>
      <c r="G42" s="20">
        <v>0</v>
      </c>
      <c r="H42" s="20">
        <v>0</v>
      </c>
      <c r="I42" s="14">
        <v>0</v>
      </c>
      <c r="J42" s="20">
        <v>0</v>
      </c>
      <c r="K42" s="13">
        <v>0</v>
      </c>
      <c r="L42" s="14">
        <f t="shared" si="0"/>
        <v>31800</v>
      </c>
    </row>
    <row r="43" spans="1:12" x14ac:dyDescent="0.25">
      <c r="A43" s="28">
        <v>42738</v>
      </c>
      <c r="B43" s="16"/>
      <c r="C43" s="22">
        <v>42772</v>
      </c>
      <c r="D43" s="29">
        <v>8915</v>
      </c>
      <c r="E43" s="19"/>
      <c r="F43" s="30">
        <v>31800</v>
      </c>
      <c r="G43" s="20">
        <v>0</v>
      </c>
      <c r="H43" s="20">
        <v>0</v>
      </c>
      <c r="I43" s="14">
        <v>0</v>
      </c>
      <c r="J43" s="20">
        <v>0</v>
      </c>
      <c r="K43" s="13">
        <v>0</v>
      </c>
      <c r="L43" s="14">
        <f t="shared" si="0"/>
        <v>31800</v>
      </c>
    </row>
    <row r="44" spans="1:12" x14ac:dyDescent="0.25">
      <c r="A44" s="28">
        <v>42738</v>
      </c>
      <c r="B44" s="16"/>
      <c r="C44" s="22">
        <v>42772</v>
      </c>
      <c r="D44" s="29">
        <v>8916</v>
      </c>
      <c r="E44" s="19"/>
      <c r="F44" s="30">
        <v>31800</v>
      </c>
      <c r="G44" s="20">
        <v>0</v>
      </c>
      <c r="H44" s="20">
        <v>0</v>
      </c>
      <c r="I44" s="14">
        <v>0</v>
      </c>
      <c r="J44" s="20">
        <v>0</v>
      </c>
      <c r="K44" s="13">
        <v>0</v>
      </c>
      <c r="L44" s="14">
        <f t="shared" si="0"/>
        <v>31800</v>
      </c>
    </row>
    <row r="45" spans="1:12" x14ac:dyDescent="0.25">
      <c r="A45" s="28">
        <v>42738</v>
      </c>
      <c r="B45" s="16"/>
      <c r="C45" s="16"/>
      <c r="D45" s="29">
        <v>8918</v>
      </c>
      <c r="E45" s="19"/>
      <c r="F45" s="30">
        <v>31800</v>
      </c>
      <c r="G45" s="20">
        <v>0</v>
      </c>
      <c r="H45" s="20">
        <v>0</v>
      </c>
      <c r="I45" s="14">
        <v>0</v>
      </c>
      <c r="J45" s="20">
        <v>0</v>
      </c>
      <c r="K45" s="13">
        <v>0</v>
      </c>
      <c r="L45" s="14">
        <f t="shared" si="0"/>
        <v>31800</v>
      </c>
    </row>
    <row r="46" spans="1:12" x14ac:dyDescent="0.25">
      <c r="A46" s="28">
        <v>42738</v>
      </c>
      <c r="B46" s="16"/>
      <c r="C46" s="22">
        <v>42921</v>
      </c>
      <c r="D46" s="29">
        <v>8962</v>
      </c>
      <c r="E46" s="19"/>
      <c r="F46" s="30">
        <v>9468098</v>
      </c>
      <c r="G46" s="20">
        <v>0</v>
      </c>
      <c r="H46" s="20">
        <v>0</v>
      </c>
      <c r="I46" s="14">
        <v>2204944</v>
      </c>
      <c r="J46" s="20">
        <v>309500</v>
      </c>
      <c r="K46" s="13">
        <v>7263154</v>
      </c>
      <c r="L46" s="14">
        <f t="shared" si="0"/>
        <v>1895444</v>
      </c>
    </row>
    <row r="47" spans="1:12" x14ac:dyDescent="0.25">
      <c r="A47" s="28">
        <v>42978</v>
      </c>
      <c r="B47" s="16"/>
      <c r="C47" s="22">
        <v>42989</v>
      </c>
      <c r="D47" s="29">
        <v>11041</v>
      </c>
      <c r="E47" s="19"/>
      <c r="F47" s="30">
        <v>5983000</v>
      </c>
      <c r="G47" s="20">
        <v>0</v>
      </c>
      <c r="H47" s="20">
        <v>0</v>
      </c>
      <c r="I47" s="14">
        <v>0</v>
      </c>
      <c r="J47" s="20">
        <v>0</v>
      </c>
      <c r="K47" s="13">
        <v>0</v>
      </c>
      <c r="L47" s="14">
        <f t="shared" si="0"/>
        <v>5983000</v>
      </c>
    </row>
    <row r="48" spans="1:12" x14ac:dyDescent="0.25">
      <c r="A48" s="28">
        <v>42978</v>
      </c>
      <c r="B48" s="16"/>
      <c r="C48" s="22">
        <v>43012</v>
      </c>
      <c r="D48" s="29">
        <v>11045</v>
      </c>
      <c r="E48" s="19"/>
      <c r="F48" s="30">
        <v>2509000</v>
      </c>
      <c r="G48" s="20">
        <v>0</v>
      </c>
      <c r="H48" s="20">
        <v>0</v>
      </c>
      <c r="I48" s="14">
        <v>0</v>
      </c>
      <c r="J48" s="20">
        <v>0</v>
      </c>
      <c r="K48" s="13">
        <v>0</v>
      </c>
      <c r="L48" s="14">
        <f t="shared" si="0"/>
        <v>2509000</v>
      </c>
    </row>
    <row r="49" spans="1:12" x14ac:dyDescent="0.25">
      <c r="A49" s="28">
        <v>42999</v>
      </c>
      <c r="B49" s="16"/>
      <c r="C49" s="22">
        <v>43012</v>
      </c>
      <c r="D49" s="29">
        <v>11101</v>
      </c>
      <c r="E49" s="19"/>
      <c r="F49" s="30">
        <v>6755000</v>
      </c>
      <c r="G49" s="20">
        <v>0</v>
      </c>
      <c r="H49" s="20">
        <v>0</v>
      </c>
      <c r="I49" s="14">
        <v>0</v>
      </c>
      <c r="J49" s="20">
        <v>0</v>
      </c>
      <c r="K49" s="13">
        <v>0</v>
      </c>
      <c r="L49" s="14">
        <f t="shared" si="0"/>
        <v>6755000</v>
      </c>
    </row>
    <row r="50" spans="1:12" x14ac:dyDescent="0.25">
      <c r="A50" s="28">
        <v>43008</v>
      </c>
      <c r="B50" s="16"/>
      <c r="C50" s="22">
        <v>43018</v>
      </c>
      <c r="D50" s="29">
        <v>11381</v>
      </c>
      <c r="E50" s="19"/>
      <c r="F50" s="30">
        <v>7913000</v>
      </c>
      <c r="G50" s="20">
        <v>0</v>
      </c>
      <c r="H50" s="20">
        <v>0</v>
      </c>
      <c r="I50" s="14">
        <v>0</v>
      </c>
      <c r="J50" s="20">
        <v>0</v>
      </c>
      <c r="K50" s="13">
        <v>0</v>
      </c>
      <c r="L50" s="14">
        <f t="shared" si="0"/>
        <v>7913000</v>
      </c>
    </row>
    <row r="51" spans="1:12" x14ac:dyDescent="0.25">
      <c r="A51" s="28">
        <v>43103</v>
      </c>
      <c r="B51" s="16"/>
      <c r="C51" s="22">
        <v>43166</v>
      </c>
      <c r="D51" s="29">
        <v>12252</v>
      </c>
      <c r="E51" s="19"/>
      <c r="F51" s="30">
        <v>7334000</v>
      </c>
      <c r="G51" s="20">
        <v>0</v>
      </c>
      <c r="H51" s="20">
        <v>0</v>
      </c>
      <c r="I51" s="14">
        <v>0</v>
      </c>
      <c r="J51" s="20">
        <v>636900</v>
      </c>
      <c r="K51" s="13">
        <v>0</v>
      </c>
      <c r="L51" s="14">
        <f t="shared" si="0"/>
        <v>6697100</v>
      </c>
    </row>
    <row r="52" spans="1:12" x14ac:dyDescent="0.25">
      <c r="A52" s="28">
        <v>43103</v>
      </c>
      <c r="B52" s="16"/>
      <c r="C52" s="22">
        <v>43136</v>
      </c>
      <c r="D52" s="29">
        <v>12254</v>
      </c>
      <c r="E52" s="19"/>
      <c r="F52" s="30">
        <v>9264000</v>
      </c>
      <c r="G52" s="20">
        <v>0</v>
      </c>
      <c r="H52" s="20">
        <v>0</v>
      </c>
      <c r="I52" s="14">
        <v>0</v>
      </c>
      <c r="J52" s="20">
        <v>0</v>
      </c>
      <c r="K52" s="13">
        <v>0</v>
      </c>
      <c r="L52" s="14">
        <f t="shared" si="0"/>
        <v>9264000</v>
      </c>
    </row>
    <row r="53" spans="1:12" x14ac:dyDescent="0.25">
      <c r="A53" s="28">
        <v>43103</v>
      </c>
      <c r="B53" s="16"/>
      <c r="C53" s="22">
        <v>43136</v>
      </c>
      <c r="D53" s="29">
        <v>12261</v>
      </c>
      <c r="E53" s="19"/>
      <c r="F53" s="30">
        <v>16212000</v>
      </c>
      <c r="G53" s="20">
        <v>0</v>
      </c>
      <c r="H53" s="20">
        <v>0</v>
      </c>
      <c r="I53" s="14">
        <v>0</v>
      </c>
      <c r="J53" s="20">
        <v>0</v>
      </c>
      <c r="K53" s="13">
        <v>0</v>
      </c>
      <c r="L53" s="14">
        <f t="shared" si="0"/>
        <v>16212000</v>
      </c>
    </row>
    <row r="54" spans="1:12" x14ac:dyDescent="0.25">
      <c r="A54" s="28">
        <v>43103</v>
      </c>
      <c r="B54" s="16"/>
      <c r="C54" s="22">
        <v>43136</v>
      </c>
      <c r="D54" s="29">
        <v>12262</v>
      </c>
      <c r="E54" s="19"/>
      <c r="F54" s="30">
        <v>4053000</v>
      </c>
      <c r="G54" s="20">
        <v>0</v>
      </c>
      <c r="H54" s="20">
        <v>0</v>
      </c>
      <c r="I54" s="14">
        <v>0</v>
      </c>
      <c r="J54" s="20">
        <v>0</v>
      </c>
      <c r="K54" s="13">
        <v>0</v>
      </c>
      <c r="L54" s="14">
        <f t="shared" si="0"/>
        <v>4053000</v>
      </c>
    </row>
    <row r="55" spans="1:12" x14ac:dyDescent="0.25">
      <c r="A55" s="28">
        <v>43103</v>
      </c>
      <c r="B55" s="16"/>
      <c r="C55" s="22">
        <v>43165</v>
      </c>
      <c r="D55" s="29">
        <v>12264</v>
      </c>
      <c r="E55" s="19"/>
      <c r="F55" s="30">
        <v>1737000</v>
      </c>
      <c r="G55" s="20">
        <v>0</v>
      </c>
      <c r="H55" s="20">
        <v>0</v>
      </c>
      <c r="I55" s="14">
        <v>0</v>
      </c>
      <c r="J55" s="20">
        <v>0</v>
      </c>
      <c r="K55" s="13">
        <v>0</v>
      </c>
      <c r="L55" s="14">
        <f t="shared" si="0"/>
        <v>1737000</v>
      </c>
    </row>
    <row r="56" spans="1:12" x14ac:dyDescent="0.25">
      <c r="A56" s="28">
        <v>43103</v>
      </c>
      <c r="B56" s="16"/>
      <c r="C56" s="22">
        <v>43136</v>
      </c>
      <c r="D56" s="29">
        <v>12265</v>
      </c>
      <c r="E56" s="19"/>
      <c r="F56" s="30">
        <v>14668000</v>
      </c>
      <c r="G56" s="20">
        <v>0</v>
      </c>
      <c r="H56" s="20">
        <v>0</v>
      </c>
      <c r="I56" s="14">
        <v>0</v>
      </c>
      <c r="J56" s="20">
        <v>0</v>
      </c>
      <c r="K56" s="13">
        <v>0</v>
      </c>
      <c r="L56" s="14">
        <f t="shared" si="0"/>
        <v>14668000</v>
      </c>
    </row>
    <row r="57" spans="1:12" x14ac:dyDescent="0.25">
      <c r="A57" s="28">
        <v>43103</v>
      </c>
      <c r="B57" s="16"/>
      <c r="C57" s="22">
        <v>43165</v>
      </c>
      <c r="D57" s="29">
        <v>12266</v>
      </c>
      <c r="E57" s="19"/>
      <c r="F57" s="30">
        <v>1737000</v>
      </c>
      <c r="G57" s="20">
        <v>0</v>
      </c>
      <c r="H57" s="20">
        <v>0</v>
      </c>
      <c r="I57" s="14">
        <v>0</v>
      </c>
      <c r="J57" s="20">
        <v>0</v>
      </c>
      <c r="K57" s="13">
        <v>0</v>
      </c>
      <c r="L57" s="14">
        <f t="shared" si="0"/>
        <v>1737000</v>
      </c>
    </row>
    <row r="58" spans="1:12" x14ac:dyDescent="0.25">
      <c r="A58" s="28">
        <v>43103</v>
      </c>
      <c r="B58" s="16"/>
      <c r="C58" s="22">
        <v>43136</v>
      </c>
      <c r="D58" s="29">
        <v>12268</v>
      </c>
      <c r="E58" s="19"/>
      <c r="F58" s="30">
        <v>11194000</v>
      </c>
      <c r="G58" s="20">
        <v>0</v>
      </c>
      <c r="H58" s="20">
        <v>0</v>
      </c>
      <c r="I58" s="14">
        <v>0</v>
      </c>
      <c r="J58" s="20">
        <v>0</v>
      </c>
      <c r="K58" s="13">
        <v>0</v>
      </c>
      <c r="L58" s="14">
        <f t="shared" si="0"/>
        <v>11194000</v>
      </c>
    </row>
    <row r="59" spans="1:12" x14ac:dyDescent="0.25">
      <c r="A59" s="28">
        <v>43103</v>
      </c>
      <c r="B59" s="16"/>
      <c r="C59" s="22">
        <v>43165</v>
      </c>
      <c r="D59" s="29">
        <v>12269</v>
      </c>
      <c r="E59" s="19"/>
      <c r="F59" s="30">
        <v>5597000</v>
      </c>
      <c r="G59" s="20">
        <v>0</v>
      </c>
      <c r="H59" s="20">
        <v>0</v>
      </c>
      <c r="I59" s="14">
        <v>0</v>
      </c>
      <c r="J59" s="20">
        <v>0</v>
      </c>
      <c r="K59" s="13">
        <v>0</v>
      </c>
      <c r="L59" s="14">
        <f t="shared" si="0"/>
        <v>5597000</v>
      </c>
    </row>
    <row r="60" spans="1:12" x14ac:dyDescent="0.25">
      <c r="A60" s="28">
        <v>43103</v>
      </c>
      <c r="B60" s="16"/>
      <c r="C60" s="22">
        <v>43136</v>
      </c>
      <c r="D60" s="29">
        <v>12314</v>
      </c>
      <c r="E60" s="19"/>
      <c r="F60" s="30">
        <v>15826000</v>
      </c>
      <c r="G60" s="20">
        <v>0</v>
      </c>
      <c r="H60" s="20">
        <v>0</v>
      </c>
      <c r="I60" s="14">
        <v>0</v>
      </c>
      <c r="J60" s="20">
        <v>0</v>
      </c>
      <c r="K60" s="13">
        <v>0</v>
      </c>
      <c r="L60" s="14">
        <f t="shared" si="0"/>
        <v>15826000</v>
      </c>
    </row>
    <row r="61" spans="1:12" x14ac:dyDescent="0.25">
      <c r="A61" s="28">
        <v>43159</v>
      </c>
      <c r="B61" s="16"/>
      <c r="C61" s="22">
        <v>43165</v>
      </c>
      <c r="D61" s="29">
        <v>13245</v>
      </c>
      <c r="E61" s="19"/>
      <c r="F61" s="30">
        <v>4825000</v>
      </c>
      <c r="G61" s="20">
        <v>0</v>
      </c>
      <c r="H61" s="20">
        <v>0</v>
      </c>
      <c r="I61" s="14">
        <v>0</v>
      </c>
      <c r="J61" s="20">
        <v>0</v>
      </c>
      <c r="K61" s="13">
        <v>0</v>
      </c>
      <c r="L61" s="14">
        <f t="shared" si="0"/>
        <v>4825000</v>
      </c>
    </row>
    <row r="62" spans="1:12" x14ac:dyDescent="0.25">
      <c r="A62" s="28">
        <v>43159</v>
      </c>
      <c r="B62" s="16"/>
      <c r="C62" s="22">
        <v>43165</v>
      </c>
      <c r="D62" s="29">
        <v>13246</v>
      </c>
      <c r="E62" s="19"/>
      <c r="F62" s="30">
        <v>4053000</v>
      </c>
      <c r="G62" s="20">
        <v>0</v>
      </c>
      <c r="H62" s="20">
        <v>0</v>
      </c>
      <c r="I62" s="14">
        <v>0</v>
      </c>
      <c r="J62" s="20">
        <v>0</v>
      </c>
      <c r="K62" s="13">
        <v>0</v>
      </c>
      <c r="L62" s="14">
        <f t="shared" si="0"/>
        <v>4053000</v>
      </c>
    </row>
    <row r="63" spans="1:12" x14ac:dyDescent="0.25">
      <c r="A63" s="28">
        <v>43159</v>
      </c>
      <c r="B63" s="16"/>
      <c r="C63" s="22">
        <v>43165</v>
      </c>
      <c r="D63" s="29">
        <v>13247</v>
      </c>
      <c r="E63" s="19"/>
      <c r="F63" s="30">
        <v>5983000</v>
      </c>
      <c r="G63" s="20">
        <v>0</v>
      </c>
      <c r="H63" s="20">
        <v>0</v>
      </c>
      <c r="I63" s="14">
        <v>0</v>
      </c>
      <c r="J63" s="20">
        <v>0</v>
      </c>
      <c r="K63" s="13">
        <v>0</v>
      </c>
      <c r="L63" s="14">
        <f t="shared" si="0"/>
        <v>5983000</v>
      </c>
    </row>
    <row r="64" spans="1:12" x14ac:dyDescent="0.25">
      <c r="A64" s="28">
        <v>43159</v>
      </c>
      <c r="B64" s="16"/>
      <c r="C64" s="22">
        <v>43165</v>
      </c>
      <c r="D64" s="29">
        <v>13248</v>
      </c>
      <c r="E64" s="19"/>
      <c r="F64" s="30">
        <v>11194000</v>
      </c>
      <c r="G64" s="20">
        <v>0</v>
      </c>
      <c r="H64" s="20">
        <v>0</v>
      </c>
      <c r="I64" s="14">
        <v>0</v>
      </c>
      <c r="J64" s="20">
        <v>0</v>
      </c>
      <c r="K64" s="13">
        <v>0</v>
      </c>
      <c r="L64" s="14">
        <f t="shared" si="0"/>
        <v>11194000</v>
      </c>
    </row>
    <row r="65" spans="1:12" x14ac:dyDescent="0.25">
      <c r="A65" s="28">
        <v>43159</v>
      </c>
      <c r="B65" s="16"/>
      <c r="C65" s="22">
        <v>43165</v>
      </c>
      <c r="D65" s="29">
        <v>13249</v>
      </c>
      <c r="E65" s="19"/>
      <c r="F65" s="30">
        <v>17563000</v>
      </c>
      <c r="G65" s="20">
        <v>0</v>
      </c>
      <c r="H65" s="20">
        <v>0</v>
      </c>
      <c r="I65" s="14">
        <v>0</v>
      </c>
      <c r="J65" s="20">
        <v>0</v>
      </c>
      <c r="K65" s="13">
        <v>0</v>
      </c>
      <c r="L65" s="14">
        <f t="shared" si="0"/>
        <v>17563000</v>
      </c>
    </row>
    <row r="66" spans="1:12" x14ac:dyDescent="0.25">
      <c r="A66" s="28">
        <v>43159</v>
      </c>
      <c r="B66" s="16"/>
      <c r="C66" s="22">
        <v>43165</v>
      </c>
      <c r="D66" s="29">
        <v>13250</v>
      </c>
      <c r="E66" s="19"/>
      <c r="F66" s="30">
        <v>5211000</v>
      </c>
      <c r="G66" s="20">
        <v>0</v>
      </c>
      <c r="H66" s="20">
        <v>0</v>
      </c>
      <c r="I66" s="14">
        <v>0</v>
      </c>
      <c r="J66" s="20">
        <v>0</v>
      </c>
      <c r="K66" s="13">
        <v>0</v>
      </c>
      <c r="L66" s="14">
        <f t="shared" si="0"/>
        <v>5211000</v>
      </c>
    </row>
    <row r="67" spans="1:12" x14ac:dyDescent="0.25">
      <c r="A67" s="28">
        <v>43159</v>
      </c>
      <c r="B67" s="16"/>
      <c r="C67" s="22">
        <v>43165</v>
      </c>
      <c r="D67" s="29">
        <v>13253</v>
      </c>
      <c r="E67" s="19"/>
      <c r="F67" s="30">
        <v>3474000</v>
      </c>
      <c r="G67" s="20">
        <v>0</v>
      </c>
      <c r="H67" s="20">
        <v>0</v>
      </c>
      <c r="I67" s="14">
        <v>0</v>
      </c>
      <c r="J67" s="20">
        <v>0</v>
      </c>
      <c r="K67" s="13">
        <v>0</v>
      </c>
      <c r="L67" s="14">
        <f t="shared" si="0"/>
        <v>3474000</v>
      </c>
    </row>
    <row r="68" spans="1:12" x14ac:dyDescent="0.25">
      <c r="A68" s="28">
        <v>43159</v>
      </c>
      <c r="B68" s="16"/>
      <c r="C68" s="22">
        <v>43165</v>
      </c>
      <c r="D68" s="29">
        <v>13256</v>
      </c>
      <c r="E68" s="19"/>
      <c r="F68" s="30">
        <v>7913000</v>
      </c>
      <c r="G68" s="20">
        <v>0</v>
      </c>
      <c r="H68" s="20">
        <v>0</v>
      </c>
      <c r="I68" s="14">
        <v>0</v>
      </c>
      <c r="J68" s="20">
        <v>0</v>
      </c>
      <c r="K68" s="13">
        <v>0</v>
      </c>
      <c r="L68" s="14">
        <f t="shared" si="0"/>
        <v>7913000</v>
      </c>
    </row>
    <row r="69" spans="1:12" x14ac:dyDescent="0.25">
      <c r="A69" s="28">
        <v>43159</v>
      </c>
      <c r="B69" s="31"/>
      <c r="C69" s="22">
        <v>43202</v>
      </c>
      <c r="D69" s="32">
        <v>13281</v>
      </c>
      <c r="F69" s="30">
        <v>8299000</v>
      </c>
      <c r="G69" s="33">
        <v>0</v>
      </c>
      <c r="H69" s="33">
        <v>0</v>
      </c>
      <c r="I69" s="34">
        <v>0</v>
      </c>
      <c r="J69" s="33">
        <v>0</v>
      </c>
      <c r="K69" s="35">
        <v>0</v>
      </c>
      <c r="L69" s="14">
        <f t="shared" si="0"/>
        <v>8299000</v>
      </c>
    </row>
    <row r="70" spans="1:12" x14ac:dyDescent="0.25">
      <c r="A70" s="28">
        <v>43159</v>
      </c>
      <c r="B70" s="16"/>
      <c r="C70" s="22">
        <v>43172</v>
      </c>
      <c r="D70" s="29">
        <v>13282</v>
      </c>
      <c r="E70" s="19"/>
      <c r="F70" s="30">
        <v>9457000</v>
      </c>
      <c r="G70" s="20">
        <v>0</v>
      </c>
      <c r="H70" s="20">
        <v>0</v>
      </c>
      <c r="I70" s="14">
        <v>1891400</v>
      </c>
      <c r="J70" s="20">
        <v>810600</v>
      </c>
      <c r="K70" s="13">
        <v>0</v>
      </c>
      <c r="L70" s="14">
        <f t="shared" si="0"/>
        <v>8646400</v>
      </c>
    </row>
    <row r="71" spans="1:12" x14ac:dyDescent="0.25">
      <c r="A71" s="28">
        <v>43159</v>
      </c>
      <c r="B71" s="16"/>
      <c r="C71" s="22">
        <v>43168</v>
      </c>
      <c r="D71" s="29">
        <v>13283</v>
      </c>
      <c r="E71" s="19"/>
      <c r="F71" s="30">
        <v>2123000</v>
      </c>
      <c r="G71" s="20">
        <v>0</v>
      </c>
      <c r="H71" s="20">
        <v>0</v>
      </c>
      <c r="I71" s="14">
        <v>0</v>
      </c>
      <c r="J71" s="20">
        <v>0</v>
      </c>
      <c r="K71" s="13">
        <v>0</v>
      </c>
      <c r="L71" s="14">
        <f t="shared" si="0"/>
        <v>2123000</v>
      </c>
    </row>
    <row r="72" spans="1:12" x14ac:dyDescent="0.25">
      <c r="A72" s="36">
        <v>43172</v>
      </c>
      <c r="B72" s="37"/>
      <c r="C72" s="38">
        <v>43195</v>
      </c>
      <c r="D72" s="39">
        <v>13369</v>
      </c>
      <c r="E72" s="19"/>
      <c r="F72" s="40">
        <v>12738000</v>
      </c>
      <c r="G72" s="33">
        <v>0</v>
      </c>
      <c r="H72" s="33">
        <v>0</v>
      </c>
      <c r="I72" s="34">
        <v>7835800</v>
      </c>
      <c r="J72" s="33">
        <v>3358200</v>
      </c>
      <c r="K72" s="35">
        <v>1523124</v>
      </c>
      <c r="L72" s="14">
        <f t="shared" si="0"/>
        <v>7856676</v>
      </c>
    </row>
    <row r="73" spans="1:12" x14ac:dyDescent="0.25">
      <c r="A73" s="28">
        <v>43220</v>
      </c>
      <c r="B73" s="16"/>
      <c r="C73" s="22">
        <v>43252</v>
      </c>
      <c r="D73" s="39">
        <v>14290</v>
      </c>
      <c r="E73" s="41"/>
      <c r="F73" s="40">
        <v>342400</v>
      </c>
      <c r="G73" s="33">
        <v>0</v>
      </c>
      <c r="H73" s="33">
        <v>0</v>
      </c>
      <c r="I73" s="14">
        <v>0</v>
      </c>
      <c r="J73" s="20">
        <v>0</v>
      </c>
      <c r="K73" s="13">
        <v>0</v>
      </c>
      <c r="L73" s="14">
        <f>F73-G73-J73-K73</f>
        <v>342400</v>
      </c>
    </row>
    <row r="74" spans="1:12" ht="15.75" thickBot="1" x14ac:dyDescent="0.3">
      <c r="A74" s="36">
        <v>43251</v>
      </c>
      <c r="B74" s="37"/>
      <c r="C74" s="38">
        <v>43263</v>
      </c>
      <c r="D74" s="39">
        <v>14792</v>
      </c>
      <c r="E74" s="42"/>
      <c r="F74" s="40">
        <v>6574120</v>
      </c>
      <c r="G74" s="33">
        <v>0</v>
      </c>
      <c r="H74" s="33">
        <v>0</v>
      </c>
      <c r="I74" s="34">
        <v>0</v>
      </c>
      <c r="J74" s="33">
        <v>1170120</v>
      </c>
      <c r="K74" s="35">
        <v>0</v>
      </c>
      <c r="L74" s="14">
        <f>F74-G74-J74-K74</f>
        <v>5404000</v>
      </c>
    </row>
    <row r="75" spans="1:12" ht="26.25" thickBot="1" x14ac:dyDescent="0.3">
      <c r="A75" s="110" t="s">
        <v>56</v>
      </c>
      <c r="B75" s="111"/>
      <c r="C75" s="111"/>
      <c r="D75" s="111"/>
      <c r="E75" s="112"/>
      <c r="F75" s="43" t="s">
        <v>10</v>
      </c>
      <c r="G75" s="44" t="s">
        <v>11</v>
      </c>
      <c r="H75" s="43" t="s">
        <v>12</v>
      </c>
      <c r="I75" s="45" t="s">
        <v>13</v>
      </c>
      <c r="J75" s="46" t="s">
        <v>14</v>
      </c>
      <c r="K75" s="47" t="s">
        <v>15</v>
      </c>
      <c r="L75" s="44" t="s">
        <v>16</v>
      </c>
    </row>
    <row r="76" spans="1:12" x14ac:dyDescent="0.25">
      <c r="F76" s="48">
        <f t="shared" ref="F76:K76" si="1">SUM(F7:F75)</f>
        <v>449171197</v>
      </c>
      <c r="G76" s="48">
        <f t="shared" si="1"/>
        <v>0</v>
      </c>
      <c r="H76" s="48">
        <f t="shared" si="1"/>
        <v>0</v>
      </c>
      <c r="I76" s="48">
        <f t="shared" si="1"/>
        <v>60089065</v>
      </c>
      <c r="J76" s="48">
        <f t="shared" si="1"/>
        <v>29878846</v>
      </c>
      <c r="K76" s="48">
        <f t="shared" si="1"/>
        <v>120043665</v>
      </c>
      <c r="L76" s="48">
        <f>SUM(L7:L75)</f>
        <v>299248686</v>
      </c>
    </row>
  </sheetData>
  <mergeCells count="6">
    <mergeCell ref="A75:E75"/>
    <mergeCell ref="A1:L1"/>
    <mergeCell ref="A2:L2"/>
    <mergeCell ref="A3:L3"/>
    <mergeCell ref="A4:L4"/>
    <mergeCell ref="I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R66"/>
  <sheetViews>
    <sheetView topLeftCell="C55" workbookViewId="0">
      <selection activeCell="J64" sqref="J64"/>
    </sheetView>
  </sheetViews>
  <sheetFormatPr baseColWidth="10" defaultRowHeight="11.25" x14ac:dyDescent="0.2"/>
  <cols>
    <col min="1" max="4" width="11.42578125" style="64"/>
    <col min="5" max="5" width="5" style="64" customWidth="1"/>
    <col min="6" max="6" width="13.28515625" style="64" bestFit="1" customWidth="1"/>
    <col min="7" max="7" width="4.42578125" style="64" customWidth="1"/>
    <col min="8" max="8" width="4.28515625" style="64" customWidth="1"/>
    <col min="9" max="10" width="12.28515625" style="64" bestFit="1" customWidth="1"/>
    <col min="11" max="12" width="13.28515625" style="64" bestFit="1" customWidth="1"/>
    <col min="13" max="13" width="19.7109375" style="63" customWidth="1"/>
    <col min="14" max="14" width="15.85546875" style="63" bestFit="1" customWidth="1"/>
    <col min="15" max="15" width="19.140625" style="64" customWidth="1"/>
    <col min="16" max="16" width="11.7109375" style="64" bestFit="1" customWidth="1"/>
    <col min="17" max="17" width="19.42578125" style="64" customWidth="1"/>
    <col min="18" max="16384" width="11.42578125" style="64"/>
  </cols>
  <sheetData>
    <row r="1" spans="1:18" x14ac:dyDescent="0.2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spans="1:18" x14ac:dyDescent="0.2">
      <c r="A2" s="126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</row>
    <row r="3" spans="1:18" x14ac:dyDescent="0.2">
      <c r="A3" s="126" t="s">
        <v>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8"/>
    </row>
    <row r="4" spans="1:18" ht="12" thickBot="1" x14ac:dyDescent="0.25">
      <c r="A4" s="126" t="s">
        <v>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8"/>
    </row>
    <row r="5" spans="1:18" ht="12" thickBot="1" x14ac:dyDescent="0.25">
      <c r="A5" s="65"/>
      <c r="B5" s="66"/>
      <c r="C5" s="66"/>
      <c r="D5" s="66"/>
      <c r="E5" s="66"/>
      <c r="F5" s="66"/>
      <c r="G5" s="66"/>
      <c r="H5" s="67"/>
      <c r="I5" s="129" t="s">
        <v>4</v>
      </c>
      <c r="J5" s="130"/>
      <c r="K5" s="65"/>
      <c r="L5" s="66"/>
      <c r="M5" s="121">
        <v>800</v>
      </c>
      <c r="N5" s="121"/>
      <c r="O5" s="121"/>
      <c r="P5" s="121"/>
    </row>
    <row r="6" spans="1:18" ht="63.75" thickBot="1" x14ac:dyDescent="0.25">
      <c r="A6" s="68" t="s">
        <v>5</v>
      </c>
      <c r="B6" s="69" t="s">
        <v>6</v>
      </c>
      <c r="C6" s="68" t="s">
        <v>7</v>
      </c>
      <c r="D6" s="70" t="s">
        <v>8</v>
      </c>
      <c r="E6" s="68" t="s">
        <v>9</v>
      </c>
      <c r="F6" s="71" t="s">
        <v>10</v>
      </c>
      <c r="G6" s="72" t="s">
        <v>11</v>
      </c>
      <c r="H6" s="73" t="s">
        <v>12</v>
      </c>
      <c r="I6" s="74" t="s">
        <v>13</v>
      </c>
      <c r="J6" s="74" t="s">
        <v>14</v>
      </c>
      <c r="K6" s="72" t="s">
        <v>15</v>
      </c>
      <c r="L6" s="72" t="s">
        <v>16</v>
      </c>
      <c r="M6" s="75" t="s">
        <v>1359</v>
      </c>
      <c r="N6" s="75" t="s">
        <v>1360</v>
      </c>
      <c r="O6" s="102" t="s">
        <v>1361</v>
      </c>
      <c r="P6" s="102" t="s">
        <v>1362</v>
      </c>
      <c r="Q6" s="76" t="s">
        <v>1446</v>
      </c>
      <c r="R6" s="76" t="s">
        <v>1447</v>
      </c>
    </row>
    <row r="7" spans="1:18" x14ac:dyDescent="0.2">
      <c r="A7" s="10" t="s">
        <v>17</v>
      </c>
      <c r="B7" s="10" t="s">
        <v>18</v>
      </c>
      <c r="C7" s="10" t="s">
        <v>19</v>
      </c>
      <c r="D7" s="57">
        <v>2418</v>
      </c>
      <c r="E7" s="12">
        <v>199</v>
      </c>
      <c r="F7" s="13">
        <v>2025920</v>
      </c>
      <c r="G7" s="13">
        <v>0</v>
      </c>
      <c r="H7" s="13">
        <v>0</v>
      </c>
      <c r="I7" s="14">
        <v>415941</v>
      </c>
      <c r="J7" s="14">
        <v>56719</v>
      </c>
      <c r="K7" s="13">
        <v>1553260</v>
      </c>
      <c r="L7" s="14">
        <f>F7-G7-J7-K7</f>
        <v>415941</v>
      </c>
      <c r="M7" s="77">
        <f>VLOOKUP(D7,'CXP 800'!$E$2:$F$47,2,0)</f>
        <v>-415941</v>
      </c>
      <c r="N7" s="77"/>
      <c r="O7" s="103"/>
      <c r="P7" s="103"/>
      <c r="Q7" s="78">
        <f t="shared" ref="Q7:Q38" si="0">L7+M7+N7</f>
        <v>0</v>
      </c>
    </row>
    <row r="8" spans="1:18" x14ac:dyDescent="0.2">
      <c r="A8" s="10" t="s">
        <v>20</v>
      </c>
      <c r="B8" s="10" t="s">
        <v>21</v>
      </c>
      <c r="C8" s="15">
        <v>42199</v>
      </c>
      <c r="D8" s="57">
        <v>3977</v>
      </c>
      <c r="E8" s="12">
        <v>450</v>
      </c>
      <c r="F8" s="13">
        <v>1429960</v>
      </c>
      <c r="G8" s="13">
        <v>0</v>
      </c>
      <c r="H8" s="13">
        <v>0</v>
      </c>
      <c r="I8" s="14">
        <v>505736</v>
      </c>
      <c r="J8" s="14">
        <v>68964</v>
      </c>
      <c r="K8" s="14">
        <v>855260</v>
      </c>
      <c r="L8" s="14">
        <f>F8-G8-J8-K8</f>
        <v>505736</v>
      </c>
      <c r="M8" s="77">
        <f>VLOOKUP(D8,'CXP 800'!$E$2:$F$47,2,0)</f>
        <v>-505736</v>
      </c>
      <c r="N8" s="77"/>
      <c r="O8" s="103"/>
      <c r="P8" s="103"/>
      <c r="Q8" s="78">
        <f t="shared" si="0"/>
        <v>0</v>
      </c>
    </row>
    <row r="9" spans="1:18" x14ac:dyDescent="0.2">
      <c r="A9" s="10" t="s">
        <v>20</v>
      </c>
      <c r="B9" s="10" t="s">
        <v>21</v>
      </c>
      <c r="C9" s="15">
        <v>42199</v>
      </c>
      <c r="D9" s="57">
        <v>3978</v>
      </c>
      <c r="E9" s="12">
        <v>450</v>
      </c>
      <c r="F9" s="13">
        <v>1097130</v>
      </c>
      <c r="G9" s="13">
        <v>0</v>
      </c>
      <c r="H9" s="13">
        <v>0</v>
      </c>
      <c r="I9" s="14">
        <v>405592</v>
      </c>
      <c r="J9" s="14">
        <v>55308</v>
      </c>
      <c r="K9" s="14">
        <v>636230</v>
      </c>
      <c r="L9" s="14">
        <f t="shared" ref="L9:L57" si="1">F9-G9-J9-K9</f>
        <v>405592</v>
      </c>
      <c r="M9" s="77">
        <f>VLOOKUP(D9,'CXP 800'!$E$2:$F$47,2,0)</f>
        <v>-405592</v>
      </c>
      <c r="N9" s="77"/>
      <c r="O9" s="103"/>
      <c r="P9" s="103"/>
      <c r="Q9" s="78">
        <f t="shared" si="0"/>
        <v>0</v>
      </c>
    </row>
    <row r="10" spans="1:18" x14ac:dyDescent="0.2">
      <c r="A10" s="10" t="s">
        <v>20</v>
      </c>
      <c r="B10" s="10" t="s">
        <v>21</v>
      </c>
      <c r="C10" s="15">
        <v>42199</v>
      </c>
      <c r="D10" s="57">
        <v>4020</v>
      </c>
      <c r="E10" s="12">
        <v>450</v>
      </c>
      <c r="F10" s="13">
        <v>8841955</v>
      </c>
      <c r="G10" s="13">
        <v>0</v>
      </c>
      <c r="H10" s="13">
        <v>0</v>
      </c>
      <c r="I10" s="14">
        <v>2164413</v>
      </c>
      <c r="J10" s="14">
        <v>295147</v>
      </c>
      <c r="K10" s="14">
        <v>6382395</v>
      </c>
      <c r="L10" s="14">
        <f t="shared" si="1"/>
        <v>2164413</v>
      </c>
      <c r="M10" s="77">
        <f>VLOOKUP(D10,'CXP 800'!$E$2:$F$47,2,0)</f>
        <v>-2164413</v>
      </c>
      <c r="N10" s="77"/>
      <c r="O10" s="103"/>
      <c r="P10" s="103"/>
      <c r="Q10" s="78">
        <f t="shared" si="0"/>
        <v>0</v>
      </c>
    </row>
    <row r="11" spans="1:18" x14ac:dyDescent="0.2">
      <c r="A11" s="10" t="s">
        <v>20</v>
      </c>
      <c r="B11" s="10" t="s">
        <v>21</v>
      </c>
      <c r="C11" s="15">
        <v>42199</v>
      </c>
      <c r="D11" s="57">
        <v>4022</v>
      </c>
      <c r="E11" s="12">
        <v>450</v>
      </c>
      <c r="F11" s="13">
        <v>5186678</v>
      </c>
      <c r="G11" s="13">
        <v>0</v>
      </c>
      <c r="H11" s="13">
        <v>0</v>
      </c>
      <c r="I11" s="14">
        <v>985332</v>
      </c>
      <c r="J11" s="14">
        <v>134363</v>
      </c>
      <c r="K11" s="14">
        <v>4066983</v>
      </c>
      <c r="L11" s="14">
        <f t="shared" si="1"/>
        <v>985332</v>
      </c>
      <c r="M11" s="77">
        <f>VLOOKUP(D11,'CXP 800'!$E$2:$F$47,2,0)</f>
        <v>-985332</v>
      </c>
      <c r="N11" s="77"/>
      <c r="O11" s="103"/>
      <c r="P11" s="103"/>
      <c r="Q11" s="78">
        <f t="shared" si="0"/>
        <v>0</v>
      </c>
    </row>
    <row r="12" spans="1:18" x14ac:dyDescent="0.2">
      <c r="A12" s="10" t="s">
        <v>22</v>
      </c>
      <c r="B12" s="10" t="s">
        <v>23</v>
      </c>
      <c r="C12" s="15">
        <v>42199</v>
      </c>
      <c r="D12" s="57">
        <v>4193</v>
      </c>
      <c r="E12" s="12">
        <v>480</v>
      </c>
      <c r="F12" s="13">
        <v>9322126</v>
      </c>
      <c r="G12" s="13">
        <v>0</v>
      </c>
      <c r="H12" s="13">
        <v>0</v>
      </c>
      <c r="I12" s="14">
        <v>1920357</v>
      </c>
      <c r="J12" s="14">
        <v>261867</v>
      </c>
      <c r="K12" s="14">
        <v>7139902</v>
      </c>
      <c r="L12" s="14">
        <f t="shared" si="1"/>
        <v>1920357</v>
      </c>
      <c r="M12" s="77">
        <f>VLOOKUP(D12,'CXP 800'!$E$2:$F$47,2,0)</f>
        <v>-1920357</v>
      </c>
      <c r="N12" s="77"/>
      <c r="O12" s="103"/>
      <c r="P12" s="103"/>
      <c r="Q12" s="78">
        <f t="shared" si="0"/>
        <v>0</v>
      </c>
    </row>
    <row r="13" spans="1:18" x14ac:dyDescent="0.2">
      <c r="A13" s="10" t="s">
        <v>22</v>
      </c>
      <c r="B13" s="10" t="s">
        <v>23</v>
      </c>
      <c r="C13" s="15">
        <v>42199</v>
      </c>
      <c r="D13" s="57">
        <v>4194</v>
      </c>
      <c r="E13" s="12">
        <v>480</v>
      </c>
      <c r="F13" s="13">
        <v>9080685</v>
      </c>
      <c r="G13" s="13">
        <v>0</v>
      </c>
      <c r="H13" s="13">
        <v>0</v>
      </c>
      <c r="I13" s="14">
        <v>1879437</v>
      </c>
      <c r="J13" s="14">
        <v>256287</v>
      </c>
      <c r="K13" s="14">
        <v>6944961</v>
      </c>
      <c r="L13" s="14">
        <f t="shared" si="1"/>
        <v>1879437</v>
      </c>
      <c r="M13" s="77">
        <f>VLOOKUP(D13,'CXP 800'!$E$2:$F$47,2,0)</f>
        <v>-1879437</v>
      </c>
      <c r="N13" s="77"/>
      <c r="O13" s="103"/>
      <c r="P13" s="103"/>
      <c r="Q13" s="78">
        <f t="shared" si="0"/>
        <v>0</v>
      </c>
    </row>
    <row r="14" spans="1:18" x14ac:dyDescent="0.2">
      <c r="A14" s="10" t="s">
        <v>22</v>
      </c>
      <c r="B14" s="10" t="s">
        <v>23</v>
      </c>
      <c r="C14" s="15">
        <v>42199</v>
      </c>
      <c r="D14" s="57">
        <v>4203</v>
      </c>
      <c r="E14" s="12">
        <v>480</v>
      </c>
      <c r="F14" s="13">
        <v>9399846</v>
      </c>
      <c r="G14" s="13">
        <v>0</v>
      </c>
      <c r="H14" s="13">
        <v>0</v>
      </c>
      <c r="I14" s="14">
        <v>969760</v>
      </c>
      <c r="J14" s="14">
        <v>132240</v>
      </c>
      <c r="K14" s="14">
        <v>8297846</v>
      </c>
      <c r="L14" s="14">
        <f t="shared" si="1"/>
        <v>969760</v>
      </c>
      <c r="M14" s="77">
        <f>VLOOKUP(D14,'CXP 800'!$E$2:$F$47,2,0)</f>
        <v>-969760</v>
      </c>
      <c r="N14" s="77"/>
      <c r="O14" s="103"/>
      <c r="P14" s="103"/>
      <c r="Q14" s="78">
        <f t="shared" si="0"/>
        <v>0</v>
      </c>
    </row>
    <row r="15" spans="1:18" x14ac:dyDescent="0.2">
      <c r="A15" s="10" t="s">
        <v>22</v>
      </c>
      <c r="B15" s="10" t="s">
        <v>23</v>
      </c>
      <c r="C15" s="15">
        <v>42199</v>
      </c>
      <c r="D15" s="57">
        <v>4209</v>
      </c>
      <c r="E15" s="12">
        <v>480</v>
      </c>
      <c r="F15" s="13">
        <v>9197457</v>
      </c>
      <c r="G15" s="13">
        <v>0</v>
      </c>
      <c r="H15" s="13">
        <v>0</v>
      </c>
      <c r="I15" s="14">
        <v>1230856</v>
      </c>
      <c r="J15" s="14">
        <v>167844</v>
      </c>
      <c r="K15" s="13">
        <v>7798757</v>
      </c>
      <c r="L15" s="14">
        <f t="shared" si="1"/>
        <v>1230856</v>
      </c>
      <c r="M15" s="77">
        <f>VLOOKUP(D15,'CXP 800'!$E$2:$F$47,2,0)</f>
        <v>-1230856</v>
      </c>
      <c r="N15" s="77"/>
      <c r="O15" s="103"/>
      <c r="P15" s="103"/>
      <c r="Q15" s="78">
        <f t="shared" si="0"/>
        <v>0</v>
      </c>
    </row>
    <row r="16" spans="1:18" x14ac:dyDescent="0.2">
      <c r="A16" s="16" t="s">
        <v>24</v>
      </c>
      <c r="B16" s="16" t="s">
        <v>25</v>
      </c>
      <c r="C16" s="17" t="s">
        <v>26</v>
      </c>
      <c r="D16" s="58">
        <v>4257</v>
      </c>
      <c r="E16" s="19">
        <v>513</v>
      </c>
      <c r="F16" s="20">
        <v>5768555</v>
      </c>
      <c r="G16" s="20">
        <v>0</v>
      </c>
      <c r="H16" s="13">
        <v>0</v>
      </c>
      <c r="I16" s="14">
        <v>1505324</v>
      </c>
      <c r="J16" s="20">
        <v>205271</v>
      </c>
      <c r="K16" s="13">
        <v>4057960</v>
      </c>
      <c r="L16" s="14">
        <f t="shared" si="1"/>
        <v>1505324</v>
      </c>
      <c r="M16" s="77">
        <f>VLOOKUP(D16,'CXP 800'!$E$2:$F$47,2,0)</f>
        <v>-1505324</v>
      </c>
      <c r="N16" s="77"/>
      <c r="O16" s="103"/>
      <c r="P16" s="103"/>
      <c r="Q16" s="78">
        <f t="shared" si="0"/>
        <v>0</v>
      </c>
    </row>
    <row r="17" spans="1:18" x14ac:dyDescent="0.2">
      <c r="A17" s="16" t="s">
        <v>27</v>
      </c>
      <c r="B17" s="16" t="s">
        <v>25</v>
      </c>
      <c r="C17" s="17" t="s">
        <v>26</v>
      </c>
      <c r="D17" s="58">
        <v>4311</v>
      </c>
      <c r="E17" s="19">
        <v>513</v>
      </c>
      <c r="F17" s="20">
        <v>1512320</v>
      </c>
      <c r="G17" s="20">
        <v>0</v>
      </c>
      <c r="H17" s="13">
        <v>0</v>
      </c>
      <c r="I17" s="14">
        <v>479600</v>
      </c>
      <c r="J17" s="20">
        <v>65400</v>
      </c>
      <c r="K17" s="13">
        <v>967320</v>
      </c>
      <c r="L17" s="14">
        <f t="shared" si="1"/>
        <v>479600</v>
      </c>
      <c r="M17" s="77">
        <f>VLOOKUP(D17,'CXP 800'!$E$2:$F$47,2,0)</f>
        <v>-479600</v>
      </c>
      <c r="N17" s="77"/>
      <c r="O17" s="103"/>
      <c r="P17" s="103"/>
      <c r="Q17" s="78">
        <f t="shared" si="0"/>
        <v>0</v>
      </c>
    </row>
    <row r="18" spans="1:18" x14ac:dyDescent="0.2">
      <c r="A18" s="16" t="s">
        <v>28</v>
      </c>
      <c r="B18" s="16" t="s">
        <v>25</v>
      </c>
      <c r="C18" s="16" t="s">
        <v>26</v>
      </c>
      <c r="D18" s="58">
        <v>4340</v>
      </c>
      <c r="E18" s="19">
        <v>513</v>
      </c>
      <c r="F18" s="20">
        <v>643997</v>
      </c>
      <c r="G18" s="20">
        <v>0</v>
      </c>
      <c r="H18" s="13">
        <v>0</v>
      </c>
      <c r="I18" s="14">
        <v>126808</v>
      </c>
      <c r="J18" s="20">
        <v>17292</v>
      </c>
      <c r="K18" s="13">
        <v>499897</v>
      </c>
      <c r="L18" s="14">
        <f t="shared" si="1"/>
        <v>126808</v>
      </c>
      <c r="M18" s="77">
        <f>VLOOKUP(D18,'CXP 800'!$E$2:$F$47,2,0)</f>
        <v>-126808</v>
      </c>
      <c r="N18" s="77"/>
      <c r="O18" s="103"/>
      <c r="P18" s="103"/>
      <c r="Q18" s="78">
        <f t="shared" si="0"/>
        <v>0</v>
      </c>
    </row>
    <row r="19" spans="1:18" x14ac:dyDescent="0.2">
      <c r="A19" s="16" t="s">
        <v>29</v>
      </c>
      <c r="B19" s="16" t="s">
        <v>25</v>
      </c>
      <c r="C19" s="16" t="s">
        <v>26</v>
      </c>
      <c r="D19" s="58">
        <v>4341</v>
      </c>
      <c r="E19" s="19">
        <v>513</v>
      </c>
      <c r="F19" s="20">
        <v>9537349</v>
      </c>
      <c r="G19" s="20">
        <v>0</v>
      </c>
      <c r="H19" s="13">
        <v>0</v>
      </c>
      <c r="I19" s="14">
        <v>2958965</v>
      </c>
      <c r="J19" s="20">
        <v>403495</v>
      </c>
      <c r="K19" s="13">
        <v>6174889</v>
      </c>
      <c r="L19" s="14">
        <f t="shared" si="1"/>
        <v>2958965</v>
      </c>
      <c r="M19" s="77">
        <f>VLOOKUP(D19,'CXP 800'!$E$2:$F$47,2,0)</f>
        <v>-2958965</v>
      </c>
      <c r="N19" s="77"/>
      <c r="O19" s="103"/>
      <c r="P19" s="103"/>
      <c r="Q19" s="78">
        <f t="shared" si="0"/>
        <v>0</v>
      </c>
    </row>
    <row r="20" spans="1:18" x14ac:dyDescent="0.2">
      <c r="A20" s="16" t="s">
        <v>29</v>
      </c>
      <c r="B20" s="16" t="s">
        <v>25</v>
      </c>
      <c r="C20" s="16" t="s">
        <v>26</v>
      </c>
      <c r="D20" s="58">
        <v>4343</v>
      </c>
      <c r="E20" s="19">
        <v>513</v>
      </c>
      <c r="F20" s="20">
        <v>9508002</v>
      </c>
      <c r="G20" s="20">
        <v>0</v>
      </c>
      <c r="H20" s="13">
        <v>0</v>
      </c>
      <c r="I20" s="14">
        <v>2427357</v>
      </c>
      <c r="J20" s="20">
        <v>331003</v>
      </c>
      <c r="K20" s="13">
        <v>6749642</v>
      </c>
      <c r="L20" s="14">
        <f t="shared" si="1"/>
        <v>2427357</v>
      </c>
      <c r="M20" s="77">
        <f>VLOOKUP(D20,'CXP 800'!$E$2:$F$47,2,0)</f>
        <v>-2427357</v>
      </c>
      <c r="N20" s="77"/>
      <c r="O20" s="103"/>
      <c r="P20" s="103"/>
      <c r="Q20" s="78">
        <f t="shared" si="0"/>
        <v>0</v>
      </c>
    </row>
    <row r="21" spans="1:18" x14ac:dyDescent="0.2">
      <c r="A21" s="16" t="s">
        <v>30</v>
      </c>
      <c r="B21" s="16" t="s">
        <v>31</v>
      </c>
      <c r="C21" s="21">
        <v>42285</v>
      </c>
      <c r="D21" s="58">
        <v>4845</v>
      </c>
      <c r="E21" s="19">
        <v>559</v>
      </c>
      <c r="F21" s="20">
        <v>5326284</v>
      </c>
      <c r="G21" s="20">
        <v>0</v>
      </c>
      <c r="H21" s="20">
        <v>0</v>
      </c>
      <c r="I21" s="14">
        <v>918954</v>
      </c>
      <c r="J21" s="20">
        <v>920646</v>
      </c>
      <c r="K21" s="13">
        <v>0</v>
      </c>
      <c r="L21" s="14">
        <f t="shared" si="1"/>
        <v>4405638</v>
      </c>
      <c r="M21" s="77">
        <f>VLOOKUP(D21,'CXP 800'!$E$2:$F$47,2,0)</f>
        <v>-4405638</v>
      </c>
      <c r="N21" s="77"/>
      <c r="O21" s="103"/>
      <c r="P21" s="103"/>
      <c r="Q21" s="78">
        <f t="shared" si="0"/>
        <v>0</v>
      </c>
    </row>
    <row r="22" spans="1:18" x14ac:dyDescent="0.2">
      <c r="A22" s="16" t="s">
        <v>32</v>
      </c>
      <c r="B22" s="16" t="s">
        <v>33</v>
      </c>
      <c r="C22" s="16" t="s">
        <v>34</v>
      </c>
      <c r="D22" s="58">
        <v>5004</v>
      </c>
      <c r="E22" s="19">
        <v>616</v>
      </c>
      <c r="F22" s="20">
        <v>6269855</v>
      </c>
      <c r="G22" s="20">
        <v>0</v>
      </c>
      <c r="H22" s="20">
        <v>0</v>
      </c>
      <c r="I22" s="14">
        <v>1056446</v>
      </c>
      <c r="J22" s="20">
        <v>1056446</v>
      </c>
      <c r="K22" s="13">
        <v>0</v>
      </c>
      <c r="L22" s="14">
        <f t="shared" si="1"/>
        <v>5213409</v>
      </c>
      <c r="M22" s="77">
        <f>VLOOKUP(D22,'CXP 800'!$E$2:$F$47,2,0)</f>
        <v>-5213409</v>
      </c>
      <c r="N22" s="77"/>
      <c r="O22" s="103"/>
      <c r="P22" s="103"/>
      <c r="Q22" s="78">
        <f t="shared" si="0"/>
        <v>0</v>
      </c>
    </row>
    <row r="23" spans="1:18" x14ac:dyDescent="0.2">
      <c r="A23" s="16" t="s">
        <v>35</v>
      </c>
      <c r="B23" s="16" t="s">
        <v>36</v>
      </c>
      <c r="C23" s="16" t="s">
        <v>37</v>
      </c>
      <c r="D23" s="58">
        <v>5158</v>
      </c>
      <c r="E23" s="19">
        <v>712</v>
      </c>
      <c r="F23" s="20">
        <v>1403778</v>
      </c>
      <c r="G23" s="20">
        <v>0</v>
      </c>
      <c r="H23" s="20">
        <v>0</v>
      </c>
      <c r="I23" s="14">
        <v>184240</v>
      </c>
      <c r="J23" s="20">
        <v>109760</v>
      </c>
      <c r="K23" s="13">
        <v>1207778</v>
      </c>
      <c r="L23" s="14">
        <f t="shared" si="1"/>
        <v>86240</v>
      </c>
      <c r="M23" s="77"/>
      <c r="N23" s="77">
        <f>VLOOKUP(D23,'PAG 800'!$E$2:$F$698,2,0)</f>
        <v>-1207778</v>
      </c>
      <c r="O23" s="103" t="str">
        <f>VLOOKUP(D23,'PAG 800'!$E$2:$G$698,3,0)</f>
        <v>2000279469</v>
      </c>
      <c r="P23" s="103" t="str">
        <f>VLOOKUP(D23,'PAG 800'!$E$2:$H$698,4,0)</f>
        <v>2017</v>
      </c>
      <c r="Q23" s="78">
        <f t="shared" si="0"/>
        <v>-1121538</v>
      </c>
      <c r="R23" s="64" t="s">
        <v>1448</v>
      </c>
    </row>
    <row r="24" spans="1:18" x14ac:dyDescent="0.2">
      <c r="A24" s="16" t="s">
        <v>38</v>
      </c>
      <c r="B24" s="16" t="s">
        <v>36</v>
      </c>
      <c r="C24" s="16" t="s">
        <v>37</v>
      </c>
      <c r="D24" s="58">
        <v>5360</v>
      </c>
      <c r="E24" s="19">
        <v>712</v>
      </c>
      <c r="F24" s="20">
        <v>9187895</v>
      </c>
      <c r="G24" s="20">
        <v>0</v>
      </c>
      <c r="H24" s="20">
        <v>0</v>
      </c>
      <c r="I24" s="14">
        <v>2882299</v>
      </c>
      <c r="J24" s="20">
        <v>1717115</v>
      </c>
      <c r="K24" s="13">
        <v>6121619</v>
      </c>
      <c r="L24" s="14">
        <f t="shared" si="1"/>
        <v>1349161</v>
      </c>
      <c r="M24" s="77"/>
      <c r="N24" s="77">
        <f>VLOOKUP(D24,'PAG 800'!$E$2:$F$698,2,0)</f>
        <v>-6121619</v>
      </c>
      <c r="O24" s="103" t="str">
        <f>VLOOKUP(D24,'PAG 800'!$E$2:$G$698,3,0)</f>
        <v>2000283608</v>
      </c>
      <c r="P24" s="103" t="str">
        <f>VLOOKUP(D24,'PAG 800'!$E$2:$H$698,4,0)</f>
        <v>2017</v>
      </c>
      <c r="Q24" s="78">
        <f t="shared" si="0"/>
        <v>-4772458</v>
      </c>
      <c r="R24" s="64" t="s">
        <v>1449</v>
      </c>
    </row>
    <row r="25" spans="1:18" x14ac:dyDescent="0.2">
      <c r="A25" s="22" t="s">
        <v>39</v>
      </c>
      <c r="B25" s="22" t="s">
        <v>36</v>
      </c>
      <c r="C25" s="22" t="s">
        <v>37</v>
      </c>
      <c r="D25" s="58">
        <v>5374</v>
      </c>
      <c r="E25" s="19">
        <v>712</v>
      </c>
      <c r="F25" s="20">
        <v>3363100</v>
      </c>
      <c r="G25" s="20">
        <v>0</v>
      </c>
      <c r="H25" s="20">
        <v>0</v>
      </c>
      <c r="I25" s="14">
        <v>1369674</v>
      </c>
      <c r="J25" s="20">
        <v>815976</v>
      </c>
      <c r="K25" s="13">
        <v>1906000</v>
      </c>
      <c r="L25" s="14">
        <f t="shared" si="1"/>
        <v>641124</v>
      </c>
      <c r="M25" s="77"/>
      <c r="N25" s="77">
        <f>VLOOKUP(D25,'PAG 800'!$E$2:$F$698,2,0)</f>
        <v>-1906000</v>
      </c>
      <c r="O25" s="103" t="str">
        <f>VLOOKUP(D25,'PAG 800'!$E$2:$G$698,3,0)</f>
        <v>2000283608</v>
      </c>
      <c r="P25" s="103" t="str">
        <f>VLOOKUP(D25,'PAG 800'!$E$2:$H$698,4,0)</f>
        <v>2017</v>
      </c>
      <c r="Q25" s="78">
        <f t="shared" si="0"/>
        <v>-1264876</v>
      </c>
      <c r="R25" s="64" t="s">
        <v>1450</v>
      </c>
    </row>
    <row r="26" spans="1:18" x14ac:dyDescent="0.2">
      <c r="A26" s="16" t="s">
        <v>40</v>
      </c>
      <c r="B26" s="16" t="s">
        <v>36</v>
      </c>
      <c r="C26" s="16" t="s">
        <v>37</v>
      </c>
      <c r="D26" s="58">
        <v>5600</v>
      </c>
      <c r="E26" s="19">
        <v>712</v>
      </c>
      <c r="F26" s="20">
        <v>8512461</v>
      </c>
      <c r="G26" s="20">
        <v>0</v>
      </c>
      <c r="H26" s="20">
        <v>0</v>
      </c>
      <c r="I26" s="14">
        <v>1353838</v>
      </c>
      <c r="J26" s="20">
        <v>1353838</v>
      </c>
      <c r="K26" s="13">
        <v>5804785</v>
      </c>
      <c r="L26" s="14">
        <f t="shared" si="1"/>
        <v>1353838</v>
      </c>
      <c r="M26" s="77"/>
      <c r="N26" s="77">
        <f>VLOOKUP(D26,'PAG 800'!$E$2:$F$698,2,0)</f>
        <v>-5804785</v>
      </c>
      <c r="O26" s="103" t="str">
        <f>VLOOKUP(D26,'PAG 800'!$E$2:$G$698,3,0)</f>
        <v>2000287623</v>
      </c>
      <c r="P26" s="103" t="str">
        <f>VLOOKUP(D26,'PAG 800'!$E$2:$H$698,4,0)</f>
        <v>2017</v>
      </c>
      <c r="Q26" s="78">
        <f t="shared" si="0"/>
        <v>-4450947</v>
      </c>
      <c r="R26" s="64" t="s">
        <v>1451</v>
      </c>
    </row>
    <row r="27" spans="1:18" x14ac:dyDescent="0.2">
      <c r="A27" s="16" t="s">
        <v>40</v>
      </c>
      <c r="B27" s="16" t="s">
        <v>36</v>
      </c>
      <c r="C27" s="16" t="s">
        <v>37</v>
      </c>
      <c r="D27" s="58">
        <v>5601</v>
      </c>
      <c r="E27" s="19">
        <v>712</v>
      </c>
      <c r="F27" s="20">
        <v>9625936</v>
      </c>
      <c r="G27" s="20">
        <v>0</v>
      </c>
      <c r="H27" s="20">
        <v>0</v>
      </c>
      <c r="I27" s="14">
        <v>3016155</v>
      </c>
      <c r="J27" s="20">
        <v>1796859</v>
      </c>
      <c r="K27" s="13">
        <v>6417260</v>
      </c>
      <c r="L27" s="14">
        <f t="shared" si="1"/>
        <v>1411817</v>
      </c>
      <c r="M27" s="77"/>
      <c r="N27" s="77">
        <f>VLOOKUP(D27,'PAG 800'!$E$2:$F$698,2,0)</f>
        <v>-6417260</v>
      </c>
      <c r="O27" s="103" t="str">
        <f>VLOOKUP(D27,'PAG 800'!$E$2:$G$698,3,0)</f>
        <v>2000279469</v>
      </c>
      <c r="P27" s="103" t="str">
        <f>VLOOKUP(D27,'PAG 800'!$E$2:$H$698,4,0)</f>
        <v>2017</v>
      </c>
      <c r="Q27" s="78">
        <f t="shared" si="0"/>
        <v>-5005443</v>
      </c>
      <c r="R27" s="64" t="s">
        <v>1452</v>
      </c>
    </row>
    <row r="28" spans="1:18" x14ac:dyDescent="0.2">
      <c r="A28" s="16" t="s">
        <v>41</v>
      </c>
      <c r="B28" s="16" t="s">
        <v>36</v>
      </c>
      <c r="C28" s="16" t="s">
        <v>37</v>
      </c>
      <c r="D28" s="58">
        <v>5826</v>
      </c>
      <c r="E28" s="19">
        <v>712</v>
      </c>
      <c r="F28" s="20">
        <v>10679222</v>
      </c>
      <c r="G28" s="20">
        <v>0</v>
      </c>
      <c r="H28" s="20">
        <v>0</v>
      </c>
      <c r="I28" s="14">
        <v>3443107</v>
      </c>
      <c r="J28" s="20">
        <v>1655123</v>
      </c>
      <c r="K28" s="13">
        <v>6953802</v>
      </c>
      <c r="L28" s="14">
        <f t="shared" si="1"/>
        <v>2070297</v>
      </c>
      <c r="M28" s="77"/>
      <c r="N28" s="77">
        <f>VLOOKUP(D28,'PAG 800'!$E$2:$F$698,2,0)</f>
        <v>-6953802</v>
      </c>
      <c r="O28" s="103" t="str">
        <f>VLOOKUP(D28,'PAG 800'!$E$2:$G$698,3,0)</f>
        <v>2000279469</v>
      </c>
      <c r="P28" s="103" t="str">
        <f>VLOOKUP(D28,'PAG 800'!$E$2:$H$698,4,0)</f>
        <v>2017</v>
      </c>
      <c r="Q28" s="78">
        <f t="shared" si="0"/>
        <v>-4883505</v>
      </c>
      <c r="R28" s="64" t="s">
        <v>1453</v>
      </c>
    </row>
    <row r="29" spans="1:18" x14ac:dyDescent="0.2">
      <c r="A29" s="16" t="s">
        <v>42</v>
      </c>
      <c r="B29" s="16" t="s">
        <v>36</v>
      </c>
      <c r="C29" s="16" t="s">
        <v>37</v>
      </c>
      <c r="D29" s="58">
        <v>5829</v>
      </c>
      <c r="E29" s="19">
        <v>712</v>
      </c>
      <c r="F29" s="20">
        <v>10835863</v>
      </c>
      <c r="G29" s="20">
        <v>0</v>
      </c>
      <c r="H29" s="20">
        <v>0</v>
      </c>
      <c r="I29" s="14">
        <v>3889927</v>
      </c>
      <c r="J29" s="20">
        <v>2317403</v>
      </c>
      <c r="K29" s="13">
        <v>6697643</v>
      </c>
      <c r="L29" s="14">
        <f t="shared" si="1"/>
        <v>1820817</v>
      </c>
      <c r="M29" s="77"/>
      <c r="N29" s="77">
        <f>VLOOKUP(D29,'PAG 800'!$E$2:$F$698,2,0)</f>
        <v>-6697643</v>
      </c>
      <c r="O29" s="103" t="str">
        <f>VLOOKUP(D29,'PAG 800'!$E$2:$G$698,3,0)</f>
        <v>2000279469</v>
      </c>
      <c r="P29" s="103" t="str">
        <f>VLOOKUP(D29,'PAG 800'!$E$2:$H$698,4,0)</f>
        <v>2017</v>
      </c>
      <c r="Q29" s="78">
        <f t="shared" si="0"/>
        <v>-4876826</v>
      </c>
      <c r="R29" s="64" t="s">
        <v>1456</v>
      </c>
    </row>
    <row r="30" spans="1:18" x14ac:dyDescent="0.2">
      <c r="A30" s="16" t="s">
        <v>42</v>
      </c>
      <c r="B30" s="16" t="s">
        <v>36</v>
      </c>
      <c r="C30" s="16" t="s">
        <v>37</v>
      </c>
      <c r="D30" s="58">
        <v>5833</v>
      </c>
      <c r="E30" s="19">
        <v>712</v>
      </c>
      <c r="F30" s="20">
        <v>10165247</v>
      </c>
      <c r="G30" s="20">
        <v>0</v>
      </c>
      <c r="H30" s="20">
        <v>0</v>
      </c>
      <c r="I30" s="14">
        <v>3162857</v>
      </c>
      <c r="J30" s="20">
        <v>431299</v>
      </c>
      <c r="K30" s="13">
        <v>6571091</v>
      </c>
      <c r="L30" s="14">
        <f t="shared" si="1"/>
        <v>3162857</v>
      </c>
      <c r="M30" s="77">
        <f>VLOOKUP(D30,'CXP 800'!$E$2:$F$47,2,0)</f>
        <v>-3162857</v>
      </c>
      <c r="N30" s="77"/>
      <c r="O30" s="103"/>
      <c r="P30" s="103"/>
      <c r="Q30" s="78">
        <f t="shared" si="0"/>
        <v>0</v>
      </c>
    </row>
    <row r="31" spans="1:18" x14ac:dyDescent="0.2">
      <c r="A31" s="16" t="s">
        <v>43</v>
      </c>
      <c r="B31" s="16" t="s">
        <v>36</v>
      </c>
      <c r="C31" s="16" t="s">
        <v>37</v>
      </c>
      <c r="D31" s="58">
        <v>5860</v>
      </c>
      <c r="E31" s="19">
        <v>712</v>
      </c>
      <c r="F31" s="20">
        <v>2343500</v>
      </c>
      <c r="G31" s="20">
        <v>0</v>
      </c>
      <c r="H31" s="20">
        <v>0</v>
      </c>
      <c r="I31" s="14">
        <v>1008620</v>
      </c>
      <c r="J31" s="20">
        <v>600880</v>
      </c>
      <c r="K31" s="13">
        <v>1270500</v>
      </c>
      <c r="L31" s="14">
        <f t="shared" si="1"/>
        <v>472120</v>
      </c>
      <c r="M31" s="77"/>
      <c r="N31" s="77">
        <f>VLOOKUP(D31,'PAG 800'!$E$2:$F$698,2,0)</f>
        <v>-1270500</v>
      </c>
      <c r="O31" s="103" t="str">
        <f>VLOOKUP(D31,'PAG 800'!$E$2:$G$698,3,0)</f>
        <v>2000279469-2000287623</v>
      </c>
      <c r="P31" s="103" t="str">
        <f>VLOOKUP(D31,'PAG 800'!$E$2:$H$698,4,0)</f>
        <v>2017</v>
      </c>
      <c r="Q31" s="78">
        <f t="shared" si="0"/>
        <v>-798380</v>
      </c>
      <c r="R31" s="64" t="s">
        <v>1454</v>
      </c>
    </row>
    <row r="32" spans="1:18" x14ac:dyDescent="0.2">
      <c r="A32" s="16" t="s">
        <v>41</v>
      </c>
      <c r="B32" s="16" t="s">
        <v>36</v>
      </c>
      <c r="C32" s="16" t="s">
        <v>37</v>
      </c>
      <c r="D32" s="58">
        <v>5865</v>
      </c>
      <c r="E32" s="19">
        <v>712</v>
      </c>
      <c r="F32" s="20">
        <v>489000</v>
      </c>
      <c r="G32" s="20">
        <v>0</v>
      </c>
      <c r="H32" s="20">
        <v>0</v>
      </c>
      <c r="I32" s="14">
        <v>176704</v>
      </c>
      <c r="J32" s="20">
        <v>24096</v>
      </c>
      <c r="K32" s="13">
        <v>288200</v>
      </c>
      <c r="L32" s="14">
        <f t="shared" si="1"/>
        <v>176704</v>
      </c>
      <c r="M32" s="77">
        <f>VLOOKUP(D32,'CXP 800'!$E$2:$F$47,2,0)</f>
        <v>-176704</v>
      </c>
      <c r="N32" s="77"/>
      <c r="O32" s="103"/>
      <c r="P32" s="103"/>
      <c r="Q32" s="78">
        <f t="shared" si="0"/>
        <v>0</v>
      </c>
    </row>
    <row r="33" spans="1:18" x14ac:dyDescent="0.2">
      <c r="A33" s="16" t="s">
        <v>44</v>
      </c>
      <c r="B33" s="16" t="s">
        <v>45</v>
      </c>
      <c r="C33" s="16" t="s">
        <v>46</v>
      </c>
      <c r="D33" s="58">
        <v>6363</v>
      </c>
      <c r="E33" s="19">
        <v>859</v>
      </c>
      <c r="F33" s="20">
        <v>24434511</v>
      </c>
      <c r="G33" s="20">
        <v>0</v>
      </c>
      <c r="H33" s="20">
        <v>0</v>
      </c>
      <c r="I33" s="14">
        <v>3339300</v>
      </c>
      <c r="J33" s="20">
        <v>3339300</v>
      </c>
      <c r="K33" s="13">
        <v>3339300</v>
      </c>
      <c r="L33" s="14">
        <f t="shared" si="1"/>
        <v>17755911</v>
      </c>
      <c r="M33" s="77">
        <f>VLOOKUP(D33,'CXP 800'!$E$2:$F$47,2,0)</f>
        <v>-17755911</v>
      </c>
      <c r="N33" s="77"/>
      <c r="O33" s="103"/>
      <c r="P33" s="103"/>
      <c r="Q33" s="78">
        <f t="shared" si="0"/>
        <v>0</v>
      </c>
    </row>
    <row r="34" spans="1:18" x14ac:dyDescent="0.2">
      <c r="A34" s="23" t="s">
        <v>47</v>
      </c>
      <c r="B34" s="23" t="s">
        <v>48</v>
      </c>
      <c r="C34" s="23" t="s">
        <v>49</v>
      </c>
      <c r="D34" s="59">
        <v>7548</v>
      </c>
      <c r="E34" s="25">
        <v>915</v>
      </c>
      <c r="F34" s="26">
        <v>11748828</v>
      </c>
      <c r="G34" s="26">
        <v>0</v>
      </c>
      <c r="H34" s="26">
        <v>0</v>
      </c>
      <c r="I34" s="14">
        <v>2554107</v>
      </c>
      <c r="J34" s="26">
        <v>1613900</v>
      </c>
      <c r="K34" s="13">
        <v>2554107</v>
      </c>
      <c r="L34" s="14">
        <f t="shared" si="1"/>
        <v>7580821</v>
      </c>
      <c r="M34" s="77">
        <f>VLOOKUP(D34,'CXP 800'!$E$2:$F$47,2,0)</f>
        <v>-7580821</v>
      </c>
      <c r="N34" s="77"/>
      <c r="O34" s="103"/>
      <c r="P34" s="103"/>
      <c r="Q34" s="78">
        <f t="shared" si="0"/>
        <v>0</v>
      </c>
    </row>
    <row r="35" spans="1:18" x14ac:dyDescent="0.2">
      <c r="A35" s="27">
        <v>43145</v>
      </c>
      <c r="B35" s="27">
        <v>43127</v>
      </c>
      <c r="C35" s="27">
        <v>43195</v>
      </c>
      <c r="D35" s="59">
        <v>7550</v>
      </c>
      <c r="E35" s="25"/>
      <c r="F35" s="26">
        <v>6516500</v>
      </c>
      <c r="G35" s="26">
        <v>0</v>
      </c>
      <c r="H35" s="26">
        <v>0</v>
      </c>
      <c r="I35" s="14">
        <v>422240</v>
      </c>
      <c r="J35" s="26">
        <v>784160</v>
      </c>
      <c r="K35" s="13">
        <v>0</v>
      </c>
      <c r="L35" s="14">
        <f t="shared" si="1"/>
        <v>5732340</v>
      </c>
      <c r="M35" s="77">
        <f>VLOOKUP(D35,'CXP 800'!$E$2:$F$47,2,0)</f>
        <v>-5732340</v>
      </c>
      <c r="N35" s="77"/>
      <c r="O35" s="103"/>
      <c r="P35" s="103"/>
      <c r="Q35" s="78">
        <f t="shared" si="0"/>
        <v>0</v>
      </c>
    </row>
    <row r="36" spans="1:18" x14ac:dyDescent="0.2">
      <c r="A36" s="27">
        <v>43145</v>
      </c>
      <c r="B36" s="27">
        <v>43174</v>
      </c>
      <c r="C36" s="27">
        <v>43195</v>
      </c>
      <c r="D36" s="59">
        <v>7552</v>
      </c>
      <c r="E36" s="25"/>
      <c r="F36" s="26">
        <v>15097578</v>
      </c>
      <c r="G36" s="26">
        <v>0</v>
      </c>
      <c r="H36" s="26">
        <v>0</v>
      </c>
      <c r="I36" s="14">
        <v>825685</v>
      </c>
      <c r="J36" s="26">
        <v>1533415</v>
      </c>
      <c r="K36" s="13">
        <v>0</v>
      </c>
      <c r="L36" s="14">
        <f t="shared" si="1"/>
        <v>13564163</v>
      </c>
      <c r="M36" s="77">
        <f>VLOOKUP(D36,'CXP 800'!$E$2:$F$47,2,0)</f>
        <v>-13564163</v>
      </c>
      <c r="N36" s="77"/>
      <c r="O36" s="103"/>
      <c r="P36" s="103"/>
      <c r="Q36" s="78">
        <f t="shared" si="0"/>
        <v>0</v>
      </c>
    </row>
    <row r="37" spans="1:18" x14ac:dyDescent="0.2">
      <c r="A37" s="27">
        <v>43145</v>
      </c>
      <c r="B37" s="27">
        <v>43174</v>
      </c>
      <c r="C37" s="27">
        <v>43195</v>
      </c>
      <c r="D37" s="59">
        <v>7559</v>
      </c>
      <c r="E37" s="25"/>
      <c r="F37" s="26">
        <v>10365641</v>
      </c>
      <c r="G37" s="26">
        <v>0</v>
      </c>
      <c r="H37" s="26">
        <v>0</v>
      </c>
      <c r="I37" s="14">
        <v>577290</v>
      </c>
      <c r="J37" s="26">
        <v>1072110</v>
      </c>
      <c r="K37" s="13">
        <v>0</v>
      </c>
      <c r="L37" s="14">
        <f t="shared" si="1"/>
        <v>9293531</v>
      </c>
      <c r="M37" s="77">
        <f>VLOOKUP(D37,'CXP 800'!$E$2:$F$47,2,0)</f>
        <v>-9293531</v>
      </c>
      <c r="N37" s="77"/>
      <c r="O37" s="103"/>
      <c r="P37" s="103"/>
      <c r="Q37" s="78">
        <f t="shared" si="0"/>
        <v>0</v>
      </c>
    </row>
    <row r="38" spans="1:18" x14ac:dyDescent="0.2">
      <c r="A38" s="16" t="s">
        <v>50</v>
      </c>
      <c r="B38" s="16" t="s">
        <v>51</v>
      </c>
      <c r="C38" s="16" t="s">
        <v>49</v>
      </c>
      <c r="D38" s="58">
        <v>7612</v>
      </c>
      <c r="E38" s="19">
        <v>921</v>
      </c>
      <c r="F38" s="20">
        <v>31800</v>
      </c>
      <c r="G38" s="20">
        <v>0</v>
      </c>
      <c r="H38" s="20">
        <v>0</v>
      </c>
      <c r="I38" s="14">
        <v>0</v>
      </c>
      <c r="J38" s="20">
        <v>0</v>
      </c>
      <c r="K38" s="13">
        <v>0</v>
      </c>
      <c r="L38" s="14">
        <f t="shared" si="1"/>
        <v>31800</v>
      </c>
      <c r="M38" s="77">
        <f>VLOOKUP(D38,'CXP 800'!$E$2:$F$47,2,0)</f>
        <v>-31800</v>
      </c>
      <c r="N38" s="77"/>
      <c r="O38" s="103"/>
      <c r="P38" s="103"/>
      <c r="Q38" s="78">
        <f t="shared" si="0"/>
        <v>0</v>
      </c>
    </row>
    <row r="39" spans="1:18" x14ac:dyDescent="0.2">
      <c r="A39" s="16" t="s">
        <v>52</v>
      </c>
      <c r="B39" s="16" t="s">
        <v>53</v>
      </c>
      <c r="C39" s="16" t="s">
        <v>54</v>
      </c>
      <c r="D39" s="58">
        <v>7642</v>
      </c>
      <c r="E39" s="19">
        <v>949</v>
      </c>
      <c r="F39" s="20">
        <v>31800</v>
      </c>
      <c r="G39" s="20">
        <v>0</v>
      </c>
      <c r="H39" s="20">
        <v>0</v>
      </c>
      <c r="I39" s="14">
        <v>0</v>
      </c>
      <c r="J39" s="20">
        <v>0</v>
      </c>
      <c r="K39" s="13">
        <v>0</v>
      </c>
      <c r="L39" s="14">
        <f t="shared" si="1"/>
        <v>31800</v>
      </c>
      <c r="M39" s="77">
        <f>VLOOKUP(D39,'CXP 800'!$E$2:$F$47,2,0)</f>
        <v>-31800</v>
      </c>
      <c r="N39" s="77"/>
      <c r="O39" s="103"/>
      <c r="P39" s="103"/>
      <c r="Q39" s="78">
        <f t="shared" ref="Q39:Q57" si="2">L39+M39+N39</f>
        <v>0</v>
      </c>
    </row>
    <row r="40" spans="1:18" x14ac:dyDescent="0.2">
      <c r="A40" s="16" t="s">
        <v>51</v>
      </c>
      <c r="B40" s="16" t="s">
        <v>53</v>
      </c>
      <c r="C40" s="16" t="s">
        <v>54</v>
      </c>
      <c r="D40" s="58">
        <v>7728</v>
      </c>
      <c r="E40" s="19">
        <v>949</v>
      </c>
      <c r="F40" s="20">
        <v>31800</v>
      </c>
      <c r="G40" s="20">
        <v>0</v>
      </c>
      <c r="H40" s="20">
        <v>0</v>
      </c>
      <c r="I40" s="14">
        <v>0</v>
      </c>
      <c r="J40" s="20">
        <v>0</v>
      </c>
      <c r="K40" s="13">
        <v>0</v>
      </c>
      <c r="L40" s="14">
        <f t="shared" si="1"/>
        <v>31800</v>
      </c>
      <c r="M40" s="77">
        <f>VLOOKUP(D40,'CXP 800'!$E$2:$F$47,2,0)</f>
        <v>-31800</v>
      </c>
      <c r="N40" s="77"/>
      <c r="O40" s="103"/>
      <c r="P40" s="103"/>
      <c r="Q40" s="78">
        <f t="shared" si="2"/>
        <v>0</v>
      </c>
    </row>
    <row r="41" spans="1:18" x14ac:dyDescent="0.2">
      <c r="A41" s="16" t="s">
        <v>55</v>
      </c>
      <c r="B41" s="16" t="s">
        <v>53</v>
      </c>
      <c r="C41" s="16" t="s">
        <v>54</v>
      </c>
      <c r="D41" s="58">
        <v>7798</v>
      </c>
      <c r="E41" s="19">
        <v>949</v>
      </c>
      <c r="F41" s="20">
        <v>31800</v>
      </c>
      <c r="G41" s="20">
        <v>0</v>
      </c>
      <c r="H41" s="20">
        <v>0</v>
      </c>
      <c r="I41" s="14">
        <v>0</v>
      </c>
      <c r="J41" s="20">
        <v>0</v>
      </c>
      <c r="K41" s="13">
        <v>0</v>
      </c>
      <c r="L41" s="14">
        <f t="shared" si="1"/>
        <v>31800</v>
      </c>
      <c r="M41" s="77">
        <f>VLOOKUP(D41,'CXP 800'!$E$2:$F$47,2,0)</f>
        <v>-31800</v>
      </c>
      <c r="N41" s="77"/>
      <c r="O41" s="103"/>
      <c r="P41" s="103"/>
      <c r="Q41" s="78">
        <f t="shared" si="2"/>
        <v>0</v>
      </c>
    </row>
    <row r="42" spans="1:18" x14ac:dyDescent="0.2">
      <c r="A42" s="28">
        <v>42738</v>
      </c>
      <c r="B42" s="16"/>
      <c r="C42" s="22">
        <v>42772</v>
      </c>
      <c r="D42" s="60">
        <v>8594</v>
      </c>
      <c r="E42" s="19"/>
      <c r="F42" s="30">
        <v>31800</v>
      </c>
      <c r="G42" s="20">
        <v>0</v>
      </c>
      <c r="H42" s="20">
        <v>0</v>
      </c>
      <c r="I42" s="14">
        <v>0</v>
      </c>
      <c r="J42" s="20">
        <v>0</v>
      </c>
      <c r="K42" s="13">
        <v>0</v>
      </c>
      <c r="L42" s="14">
        <f t="shared" si="1"/>
        <v>31800</v>
      </c>
      <c r="M42" s="77">
        <f>VLOOKUP(D42,'CXP 800'!$E$2:$F$47,2,0)</f>
        <v>-31800</v>
      </c>
      <c r="N42" s="77"/>
      <c r="O42" s="103"/>
      <c r="P42" s="103"/>
      <c r="Q42" s="78">
        <f t="shared" si="2"/>
        <v>0</v>
      </c>
    </row>
    <row r="43" spans="1:18" x14ac:dyDescent="0.2">
      <c r="A43" s="28">
        <v>42738</v>
      </c>
      <c r="B43" s="16"/>
      <c r="C43" s="22">
        <v>42772</v>
      </c>
      <c r="D43" s="60">
        <v>8915</v>
      </c>
      <c r="E43" s="19"/>
      <c r="F43" s="30">
        <v>31800</v>
      </c>
      <c r="G43" s="20">
        <v>0</v>
      </c>
      <c r="H43" s="20">
        <v>0</v>
      </c>
      <c r="I43" s="14">
        <v>0</v>
      </c>
      <c r="J43" s="20">
        <v>0</v>
      </c>
      <c r="K43" s="13">
        <v>0</v>
      </c>
      <c r="L43" s="14">
        <f t="shared" si="1"/>
        <v>31800</v>
      </c>
      <c r="M43" s="77">
        <f>VLOOKUP(D43,'CXP 800'!$E$2:$F$47,2,0)</f>
        <v>-31800</v>
      </c>
      <c r="N43" s="77"/>
      <c r="O43" s="103"/>
      <c r="P43" s="103"/>
      <c r="Q43" s="78">
        <f t="shared" si="2"/>
        <v>0</v>
      </c>
    </row>
    <row r="44" spans="1:18" x14ac:dyDescent="0.2">
      <c r="A44" s="28">
        <v>42738</v>
      </c>
      <c r="B44" s="16"/>
      <c r="C44" s="22">
        <v>42772</v>
      </c>
      <c r="D44" s="60">
        <v>8916</v>
      </c>
      <c r="E44" s="19"/>
      <c r="F44" s="30">
        <v>31800</v>
      </c>
      <c r="G44" s="20">
        <v>0</v>
      </c>
      <c r="H44" s="20">
        <v>0</v>
      </c>
      <c r="I44" s="14">
        <v>0</v>
      </c>
      <c r="J44" s="20">
        <v>0</v>
      </c>
      <c r="K44" s="13">
        <v>0</v>
      </c>
      <c r="L44" s="14">
        <f t="shared" si="1"/>
        <v>31800</v>
      </c>
      <c r="M44" s="77">
        <f>VLOOKUP(D44,'CXP 800'!$E$2:$F$47,2,0)</f>
        <v>-31800</v>
      </c>
      <c r="N44" s="77"/>
      <c r="O44" s="103"/>
      <c r="P44" s="103"/>
      <c r="Q44" s="78">
        <f t="shared" si="2"/>
        <v>0</v>
      </c>
    </row>
    <row r="45" spans="1:18" x14ac:dyDescent="0.2">
      <c r="A45" s="28">
        <v>42738</v>
      </c>
      <c r="B45" s="16"/>
      <c r="C45" s="16"/>
      <c r="D45" s="60">
        <v>8918</v>
      </c>
      <c r="E45" s="19"/>
      <c r="F45" s="30">
        <v>31800</v>
      </c>
      <c r="G45" s="20">
        <v>0</v>
      </c>
      <c r="H45" s="20">
        <v>0</v>
      </c>
      <c r="I45" s="14">
        <v>0</v>
      </c>
      <c r="J45" s="20">
        <v>0</v>
      </c>
      <c r="K45" s="13">
        <v>0</v>
      </c>
      <c r="L45" s="14">
        <f t="shared" si="1"/>
        <v>31800</v>
      </c>
      <c r="M45" s="77">
        <f>VLOOKUP(D45,'CXP 800'!$E$2:$F$47,2,0)</f>
        <v>-31800</v>
      </c>
      <c r="N45" s="77"/>
      <c r="O45" s="103"/>
      <c r="P45" s="103"/>
      <c r="Q45" s="78">
        <f t="shared" si="2"/>
        <v>0</v>
      </c>
    </row>
    <row r="46" spans="1:18" x14ac:dyDescent="0.2">
      <c r="A46" s="28">
        <v>42738</v>
      </c>
      <c r="B46" s="16"/>
      <c r="C46" s="22">
        <v>42921</v>
      </c>
      <c r="D46" s="60">
        <v>8962</v>
      </c>
      <c r="E46" s="19"/>
      <c r="F46" s="30">
        <v>9468098</v>
      </c>
      <c r="G46" s="20">
        <v>0</v>
      </c>
      <c r="H46" s="20">
        <v>0</v>
      </c>
      <c r="I46" s="14">
        <v>2204944</v>
      </c>
      <c r="J46" s="20">
        <v>309500</v>
      </c>
      <c r="K46" s="13">
        <v>7263154</v>
      </c>
      <c r="L46" s="14">
        <f t="shared" si="1"/>
        <v>1895444</v>
      </c>
      <c r="M46" s="77"/>
      <c r="N46" s="77">
        <f>VLOOKUP(D46,'PAG 800'!$E$2:$F$698,2,0)</f>
        <v>-7263154</v>
      </c>
      <c r="O46" s="103" t="str">
        <f>VLOOKUP(D46,'PAG 800'!$E$2:$G$698,3,0)</f>
        <v>2000324077</v>
      </c>
      <c r="P46" s="103" t="str">
        <f>VLOOKUP(D46,'PAG 800'!$E$2:$H$698,4,0)</f>
        <v>2018</v>
      </c>
      <c r="Q46" s="78">
        <f t="shared" si="2"/>
        <v>-5367710</v>
      </c>
      <c r="R46" s="64" t="s">
        <v>1445</v>
      </c>
    </row>
    <row r="47" spans="1:18" x14ac:dyDescent="0.2">
      <c r="A47" s="28">
        <v>42978</v>
      </c>
      <c r="B47" s="16"/>
      <c r="C47" s="22">
        <v>42989</v>
      </c>
      <c r="D47" s="60">
        <v>11041</v>
      </c>
      <c r="E47" s="19"/>
      <c r="F47" s="30">
        <v>5983000</v>
      </c>
      <c r="G47" s="20">
        <v>0</v>
      </c>
      <c r="H47" s="20">
        <v>0</v>
      </c>
      <c r="I47" s="14">
        <v>0</v>
      </c>
      <c r="J47" s="20">
        <v>0</v>
      </c>
      <c r="K47" s="13">
        <v>0</v>
      </c>
      <c r="L47" s="14">
        <f t="shared" si="1"/>
        <v>5983000</v>
      </c>
      <c r="M47" s="77">
        <f>VLOOKUP(D47,'CXP 800'!$E$2:$F$47,2,0)</f>
        <v>-5983000</v>
      </c>
      <c r="N47" s="77"/>
      <c r="O47" s="103"/>
      <c r="P47" s="103"/>
      <c r="Q47" s="78">
        <f t="shared" si="2"/>
        <v>0</v>
      </c>
    </row>
    <row r="48" spans="1:18" x14ac:dyDescent="0.2">
      <c r="A48" s="28">
        <v>42978</v>
      </c>
      <c r="B48" s="16"/>
      <c r="C48" s="22">
        <v>43012</v>
      </c>
      <c r="D48" s="60">
        <v>11045</v>
      </c>
      <c r="E48" s="19"/>
      <c r="F48" s="30">
        <v>2509000</v>
      </c>
      <c r="G48" s="20">
        <v>0</v>
      </c>
      <c r="H48" s="20">
        <v>0</v>
      </c>
      <c r="I48" s="14">
        <v>0</v>
      </c>
      <c r="J48" s="20">
        <v>0</v>
      </c>
      <c r="K48" s="13">
        <v>0</v>
      </c>
      <c r="L48" s="14">
        <f t="shared" si="1"/>
        <v>2509000</v>
      </c>
      <c r="M48" s="77">
        <f>VLOOKUP(D48,'CXP 800'!$E$2:$F$47,2,0)</f>
        <v>-2509000</v>
      </c>
      <c r="N48" s="77"/>
      <c r="O48" s="103"/>
      <c r="P48" s="103"/>
      <c r="Q48" s="78">
        <f t="shared" si="2"/>
        <v>0</v>
      </c>
    </row>
    <row r="49" spans="1:17" x14ac:dyDescent="0.2">
      <c r="A49" s="28">
        <v>42999</v>
      </c>
      <c r="B49" s="16"/>
      <c r="C49" s="22">
        <v>43012</v>
      </c>
      <c r="D49" s="60">
        <v>11101</v>
      </c>
      <c r="E49" s="19"/>
      <c r="F49" s="30">
        <v>6755000</v>
      </c>
      <c r="G49" s="20">
        <v>0</v>
      </c>
      <c r="H49" s="20">
        <v>0</v>
      </c>
      <c r="I49" s="14">
        <v>0</v>
      </c>
      <c r="J49" s="20">
        <v>0</v>
      </c>
      <c r="K49" s="13">
        <v>0</v>
      </c>
      <c r="L49" s="14">
        <f t="shared" si="1"/>
        <v>6755000</v>
      </c>
      <c r="M49" s="77">
        <f>VLOOKUP(D49,'CXP 800'!$E$2:$F$47,2,0)</f>
        <v>-6755000</v>
      </c>
      <c r="N49" s="77"/>
      <c r="O49" s="103"/>
      <c r="P49" s="103"/>
      <c r="Q49" s="78">
        <f t="shared" si="2"/>
        <v>0</v>
      </c>
    </row>
    <row r="50" spans="1:17" x14ac:dyDescent="0.2">
      <c r="A50" s="28">
        <v>43008</v>
      </c>
      <c r="B50" s="16"/>
      <c r="C50" s="22">
        <v>43018</v>
      </c>
      <c r="D50" s="60">
        <v>11381</v>
      </c>
      <c r="E50" s="19"/>
      <c r="F50" s="30">
        <v>7913000</v>
      </c>
      <c r="G50" s="20">
        <v>0</v>
      </c>
      <c r="H50" s="20">
        <v>0</v>
      </c>
      <c r="I50" s="14">
        <v>0</v>
      </c>
      <c r="J50" s="20">
        <v>0</v>
      </c>
      <c r="K50" s="13">
        <v>0</v>
      </c>
      <c r="L50" s="14">
        <f t="shared" si="1"/>
        <v>7913000</v>
      </c>
      <c r="M50" s="77">
        <f>VLOOKUP(D50,'CXP 800'!$E$2:$F$47,2,0)</f>
        <v>-7913000</v>
      </c>
      <c r="N50" s="77"/>
      <c r="O50" s="103"/>
      <c r="P50" s="103"/>
      <c r="Q50" s="78">
        <f t="shared" si="2"/>
        <v>0</v>
      </c>
    </row>
    <row r="51" spans="1:17" x14ac:dyDescent="0.2">
      <c r="A51" s="28">
        <v>43103</v>
      </c>
      <c r="B51" s="16"/>
      <c r="C51" s="22">
        <v>43136</v>
      </c>
      <c r="D51" s="60">
        <v>12254</v>
      </c>
      <c r="E51" s="19"/>
      <c r="F51" s="30">
        <v>9264000</v>
      </c>
      <c r="G51" s="20">
        <v>0</v>
      </c>
      <c r="H51" s="20">
        <v>0</v>
      </c>
      <c r="I51" s="14">
        <v>0</v>
      </c>
      <c r="J51" s="20">
        <v>0</v>
      </c>
      <c r="K51" s="13">
        <v>0</v>
      </c>
      <c r="L51" s="14">
        <f t="shared" si="1"/>
        <v>9264000</v>
      </c>
      <c r="M51" s="77">
        <f>VLOOKUP(D51,'CXP 800'!$E$2:$F$47,2,0)</f>
        <v>-9264000</v>
      </c>
      <c r="N51" s="77"/>
      <c r="O51" s="103"/>
      <c r="P51" s="103"/>
      <c r="Q51" s="78">
        <f t="shared" si="2"/>
        <v>0</v>
      </c>
    </row>
    <row r="52" spans="1:17" x14ac:dyDescent="0.2">
      <c r="A52" s="28">
        <v>43103</v>
      </c>
      <c r="B52" s="16"/>
      <c r="C52" s="22">
        <v>43136</v>
      </c>
      <c r="D52" s="60">
        <v>12261</v>
      </c>
      <c r="E52" s="19"/>
      <c r="F52" s="30">
        <v>16212000</v>
      </c>
      <c r="G52" s="20">
        <v>0</v>
      </c>
      <c r="H52" s="20">
        <v>0</v>
      </c>
      <c r="I52" s="14">
        <v>0</v>
      </c>
      <c r="J52" s="20">
        <v>0</v>
      </c>
      <c r="K52" s="13">
        <v>0</v>
      </c>
      <c r="L52" s="14">
        <f t="shared" si="1"/>
        <v>16212000</v>
      </c>
      <c r="M52" s="77">
        <f>VLOOKUP(D52,'CXP 800'!$E$2:$F$47,2,0)</f>
        <v>-16212000</v>
      </c>
      <c r="N52" s="77"/>
      <c r="O52" s="103"/>
      <c r="P52" s="103"/>
      <c r="Q52" s="78">
        <f t="shared" si="2"/>
        <v>0</v>
      </c>
    </row>
    <row r="53" spans="1:17" x14ac:dyDescent="0.2">
      <c r="A53" s="28">
        <v>43103</v>
      </c>
      <c r="B53" s="16"/>
      <c r="C53" s="22">
        <v>43136</v>
      </c>
      <c r="D53" s="60">
        <v>12262</v>
      </c>
      <c r="E53" s="19"/>
      <c r="F53" s="30">
        <v>4053000</v>
      </c>
      <c r="G53" s="20">
        <v>0</v>
      </c>
      <c r="H53" s="20">
        <v>0</v>
      </c>
      <c r="I53" s="14">
        <v>0</v>
      </c>
      <c r="J53" s="20">
        <v>0</v>
      </c>
      <c r="K53" s="13">
        <v>0</v>
      </c>
      <c r="L53" s="14">
        <f t="shared" si="1"/>
        <v>4053000</v>
      </c>
      <c r="M53" s="77">
        <f>VLOOKUP(D53,'CXP 800'!$E$2:$F$47,2,0)</f>
        <v>-4053000</v>
      </c>
      <c r="N53" s="77"/>
      <c r="O53" s="103"/>
      <c r="P53" s="103"/>
      <c r="Q53" s="78">
        <f t="shared" si="2"/>
        <v>0</v>
      </c>
    </row>
    <row r="54" spans="1:17" x14ac:dyDescent="0.2">
      <c r="A54" s="28">
        <v>43103</v>
      </c>
      <c r="B54" s="16"/>
      <c r="C54" s="22">
        <v>43136</v>
      </c>
      <c r="D54" s="60">
        <v>12265</v>
      </c>
      <c r="E54" s="19"/>
      <c r="F54" s="30">
        <v>14668000</v>
      </c>
      <c r="G54" s="20">
        <v>0</v>
      </c>
      <c r="H54" s="20">
        <v>0</v>
      </c>
      <c r="I54" s="14">
        <v>0</v>
      </c>
      <c r="J54" s="20">
        <v>0</v>
      </c>
      <c r="K54" s="13">
        <v>0</v>
      </c>
      <c r="L54" s="14">
        <f t="shared" si="1"/>
        <v>14668000</v>
      </c>
      <c r="M54" s="77">
        <f>VLOOKUP(D54,'CXP 800'!$E$2:$F$47,2,0)</f>
        <v>-14668000</v>
      </c>
      <c r="N54" s="77"/>
      <c r="O54" s="103"/>
      <c r="P54" s="103"/>
      <c r="Q54" s="78">
        <f t="shared" si="2"/>
        <v>0</v>
      </c>
    </row>
    <row r="55" spans="1:17" x14ac:dyDescent="0.2">
      <c r="A55" s="28">
        <v>43103</v>
      </c>
      <c r="B55" s="16"/>
      <c r="C55" s="22">
        <v>43136</v>
      </c>
      <c r="D55" s="60">
        <v>12268</v>
      </c>
      <c r="E55" s="19"/>
      <c r="F55" s="30">
        <v>11194000</v>
      </c>
      <c r="G55" s="20">
        <v>0</v>
      </c>
      <c r="H55" s="20">
        <v>0</v>
      </c>
      <c r="I55" s="14">
        <v>0</v>
      </c>
      <c r="J55" s="20">
        <v>0</v>
      </c>
      <c r="K55" s="13">
        <v>0</v>
      </c>
      <c r="L55" s="14">
        <f t="shared" si="1"/>
        <v>11194000</v>
      </c>
      <c r="M55" s="77">
        <f>VLOOKUP(D55,'CXP 800'!$E$2:$F$47,2,0)</f>
        <v>-11194000</v>
      </c>
      <c r="N55" s="77"/>
      <c r="O55" s="103"/>
      <c r="P55" s="103"/>
      <c r="Q55" s="78">
        <f t="shared" si="2"/>
        <v>0</v>
      </c>
    </row>
    <row r="56" spans="1:17" x14ac:dyDescent="0.2">
      <c r="A56" s="28">
        <v>43103</v>
      </c>
      <c r="B56" s="16"/>
      <c r="C56" s="22">
        <v>43136</v>
      </c>
      <c r="D56" s="60">
        <v>12314</v>
      </c>
      <c r="E56" s="19"/>
      <c r="F56" s="30">
        <v>15826000</v>
      </c>
      <c r="G56" s="20">
        <v>0</v>
      </c>
      <c r="H56" s="20">
        <v>0</v>
      </c>
      <c r="I56" s="14">
        <v>0</v>
      </c>
      <c r="J56" s="20">
        <v>0</v>
      </c>
      <c r="K56" s="13">
        <v>0</v>
      </c>
      <c r="L56" s="14">
        <f t="shared" si="1"/>
        <v>15826000</v>
      </c>
      <c r="M56" s="77">
        <f>VLOOKUP(D56,'CXP 800'!$E$2:$F$47,2,0)</f>
        <v>-15826000</v>
      </c>
      <c r="N56" s="77"/>
      <c r="O56" s="103"/>
      <c r="P56" s="103"/>
      <c r="Q56" s="78">
        <f t="shared" si="2"/>
        <v>0</v>
      </c>
    </row>
    <row r="57" spans="1:17" ht="12" thickBot="1" x14ac:dyDescent="0.25">
      <c r="A57" s="28">
        <v>43159</v>
      </c>
      <c r="B57" s="16"/>
      <c r="C57" s="22">
        <v>43172</v>
      </c>
      <c r="D57" s="60">
        <v>13282</v>
      </c>
      <c r="E57" s="19"/>
      <c r="F57" s="30">
        <v>9457000</v>
      </c>
      <c r="G57" s="20">
        <v>0</v>
      </c>
      <c r="H57" s="20">
        <v>0</v>
      </c>
      <c r="I57" s="14">
        <v>1891400</v>
      </c>
      <c r="J57" s="20">
        <v>810600</v>
      </c>
      <c r="K57" s="13">
        <v>0</v>
      </c>
      <c r="L57" s="14">
        <f t="shared" si="1"/>
        <v>8646400</v>
      </c>
      <c r="M57" s="77">
        <f>VLOOKUP(D57,'CXP 800'!$E$2:$F$47,2,0)</f>
        <v>-8646400</v>
      </c>
      <c r="N57" s="77"/>
      <c r="O57" s="103"/>
      <c r="P57" s="103"/>
      <c r="Q57" s="78">
        <f t="shared" si="2"/>
        <v>0</v>
      </c>
    </row>
    <row r="58" spans="1:17" ht="63.75" thickBot="1" x14ac:dyDescent="0.25">
      <c r="A58" s="131" t="s">
        <v>56</v>
      </c>
      <c r="B58" s="132"/>
      <c r="C58" s="132"/>
      <c r="D58" s="132"/>
      <c r="E58" s="133"/>
      <c r="F58" s="82" t="s">
        <v>10</v>
      </c>
      <c r="G58" s="76" t="s">
        <v>11</v>
      </c>
      <c r="H58" s="82" t="s">
        <v>12</v>
      </c>
      <c r="I58" s="83" t="s">
        <v>13</v>
      </c>
      <c r="J58" s="84" t="s">
        <v>14</v>
      </c>
      <c r="K58" s="85" t="s">
        <v>15</v>
      </c>
      <c r="L58" s="76" t="s">
        <v>16</v>
      </c>
    </row>
    <row r="59" spans="1:17" ht="12" thickBot="1" x14ac:dyDescent="0.25">
      <c r="F59" s="86">
        <f t="shared" ref="F59:L59" si="3">SUM(F7:F58)</f>
        <v>342473677</v>
      </c>
      <c r="G59" s="86">
        <f t="shared" si="3"/>
        <v>0</v>
      </c>
      <c r="H59" s="86">
        <f t="shared" si="3"/>
        <v>0</v>
      </c>
      <c r="I59" s="86">
        <f t="shared" si="3"/>
        <v>52253265</v>
      </c>
      <c r="J59" s="86">
        <f t="shared" si="3"/>
        <v>24713626</v>
      </c>
      <c r="K59" s="86">
        <f t="shared" si="3"/>
        <v>118520541</v>
      </c>
      <c r="L59" s="86">
        <f t="shared" si="3"/>
        <v>199239510</v>
      </c>
      <c r="M59" s="87">
        <f>SUM(M7:M57)</f>
        <v>-188138652</v>
      </c>
      <c r="N59" s="87">
        <f>SUM(N7:N57)</f>
        <v>-43642541</v>
      </c>
      <c r="O59" s="87">
        <f>SUM(O7:O57)</f>
        <v>0</v>
      </c>
      <c r="P59" s="87">
        <f>SUM(P7:P57)</f>
        <v>0</v>
      </c>
      <c r="Q59" s="87">
        <f>SUM(Q7:Q57)</f>
        <v>-32541683</v>
      </c>
    </row>
    <row r="63" spans="1:17" x14ac:dyDescent="0.2">
      <c r="K63" s="122" t="s">
        <v>1457</v>
      </c>
      <c r="L63" s="122"/>
      <c r="M63" s="63">
        <v>188138652</v>
      </c>
    </row>
    <row r="64" spans="1:17" x14ac:dyDescent="0.2">
      <c r="K64" s="122" t="s">
        <v>1360</v>
      </c>
      <c r="L64" s="122"/>
      <c r="M64" s="63">
        <v>43642541</v>
      </c>
    </row>
    <row r="65" spans="10:13" ht="12" thickBot="1" x14ac:dyDescent="0.25">
      <c r="J65" s="122" t="s">
        <v>1458</v>
      </c>
      <c r="K65" s="122"/>
      <c r="L65" s="122"/>
      <c r="M65" s="63">
        <v>-32541683</v>
      </c>
    </row>
    <row r="66" spans="10:13" ht="12" thickBot="1" x14ac:dyDescent="0.25">
      <c r="M66" s="91">
        <f>SUBTOTAL(9,M63:M65)</f>
        <v>199239510</v>
      </c>
    </row>
  </sheetData>
  <autoFilter ref="A6:R59" xr:uid="{00000000-0009-0000-0000-000001000000}"/>
  <mergeCells count="10">
    <mergeCell ref="M5:P5"/>
    <mergeCell ref="K63:L63"/>
    <mergeCell ref="K64:L64"/>
    <mergeCell ref="J65:L65"/>
    <mergeCell ref="A1:L1"/>
    <mergeCell ref="A2:L2"/>
    <mergeCell ref="A3:L3"/>
    <mergeCell ref="A4:L4"/>
    <mergeCell ref="I5:J5"/>
    <mergeCell ref="A58:E5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8"/>
  <sheetViews>
    <sheetView topLeftCell="A28" workbookViewId="0">
      <selection activeCell="G33" sqref="G33"/>
    </sheetView>
  </sheetViews>
  <sheetFormatPr baseColWidth="10" defaultRowHeight="12.75" x14ac:dyDescent="0.2"/>
  <cols>
    <col min="1" max="1" width="15.5703125" style="50" bestFit="1" customWidth="1"/>
    <col min="2" max="2" width="22.85546875" style="50" bestFit="1" customWidth="1"/>
    <col min="3" max="3" width="12.7109375" style="50" bestFit="1" customWidth="1"/>
    <col min="4" max="4" width="6.85546875" style="50" bestFit="1" customWidth="1"/>
    <col min="5" max="5" width="9.7109375" style="50" bestFit="1" customWidth="1"/>
    <col min="6" max="6" width="21.5703125" style="50" bestFit="1" customWidth="1"/>
    <col min="7" max="7" width="15.140625" style="50" bestFit="1" customWidth="1"/>
    <col min="8" max="8" width="22.7109375" style="50" bestFit="1" customWidth="1"/>
    <col min="9" max="9" width="45.7109375" style="50" bestFit="1" customWidth="1"/>
    <col min="10" max="10" width="18.140625" style="50" bestFit="1" customWidth="1"/>
    <col min="11" max="11" width="18.5703125" style="50" bestFit="1" customWidth="1"/>
    <col min="12" max="12" width="16.140625" style="50" bestFit="1" customWidth="1"/>
    <col min="13" max="13" width="17.140625" style="50" bestFit="1" customWidth="1"/>
    <col min="14" max="14" width="15.42578125" style="50" bestFit="1" customWidth="1"/>
    <col min="15" max="15" width="25.85546875" style="50" bestFit="1" customWidth="1"/>
    <col min="16" max="16" width="17" style="50" bestFit="1" customWidth="1"/>
    <col min="17" max="17" width="17.5703125" style="50" bestFit="1" customWidth="1"/>
    <col min="18" max="18" width="17" style="50" bestFit="1" customWidth="1"/>
    <col min="19" max="19" width="16.7109375" style="50" bestFit="1" customWidth="1"/>
    <col min="20" max="20" width="18.85546875" style="50" bestFit="1" customWidth="1"/>
    <col min="21" max="21" width="17.140625" style="50" bestFit="1" customWidth="1"/>
    <col min="22" max="22" width="9.42578125" style="50" bestFit="1" customWidth="1"/>
    <col min="23" max="23" width="20" style="50" bestFit="1" customWidth="1"/>
    <col min="24" max="24" width="18.85546875" style="50" bestFit="1" customWidth="1"/>
    <col min="25" max="16384" width="11.42578125" style="50"/>
  </cols>
  <sheetData>
    <row r="1" spans="1:24" ht="15" x14ac:dyDescent="0.25">
      <c r="A1" s="49" t="s">
        <v>57</v>
      </c>
      <c r="B1" s="49" t="s">
        <v>58</v>
      </c>
      <c r="C1" s="49" t="s">
        <v>59</v>
      </c>
      <c r="D1" s="49" t="s">
        <v>60</v>
      </c>
      <c r="E1" s="49" t="s">
        <v>61</v>
      </c>
      <c r="F1" s="49" t="s">
        <v>62</v>
      </c>
      <c r="G1" s="49" t="s">
        <v>63</v>
      </c>
      <c r="H1" s="49" t="s">
        <v>64</v>
      </c>
      <c r="I1" s="49" t="s">
        <v>65</v>
      </c>
      <c r="J1" s="49" t="s">
        <v>66</v>
      </c>
      <c r="K1" s="49" t="s">
        <v>67</v>
      </c>
      <c r="L1" s="49" t="s">
        <v>68</v>
      </c>
      <c r="M1" s="49" t="s">
        <v>69</v>
      </c>
      <c r="N1" s="49" t="s">
        <v>70</v>
      </c>
      <c r="O1" s="49" t="s">
        <v>71</v>
      </c>
      <c r="P1" s="49" t="s">
        <v>72</v>
      </c>
      <c r="Q1" s="49" t="s">
        <v>73</v>
      </c>
      <c r="R1" s="49" t="s">
        <v>74</v>
      </c>
      <c r="S1" s="49" t="s">
        <v>75</v>
      </c>
      <c r="T1" s="49" t="s">
        <v>76</v>
      </c>
      <c r="U1" s="49" t="s">
        <v>77</v>
      </c>
      <c r="V1" s="49" t="s">
        <v>78</v>
      </c>
      <c r="W1" s="49" t="s">
        <v>79</v>
      </c>
      <c r="X1" s="49" t="s">
        <v>80</v>
      </c>
    </row>
    <row r="2" spans="1:24" ht="15" x14ac:dyDescent="0.25">
      <c r="A2" t="s">
        <v>81</v>
      </c>
      <c r="B2" t="s">
        <v>82</v>
      </c>
      <c r="C2" t="s">
        <v>83</v>
      </c>
      <c r="D2" t="s">
        <v>84</v>
      </c>
      <c r="E2" s="56">
        <v>4419</v>
      </c>
      <c r="F2" s="51">
        <v>-29800</v>
      </c>
      <c r="G2" t="s">
        <v>85</v>
      </c>
      <c r="H2" t="s">
        <v>86</v>
      </c>
      <c r="I2" t="s">
        <v>87</v>
      </c>
      <c r="J2" t="s">
        <v>88</v>
      </c>
      <c r="K2" s="52">
        <v>42185</v>
      </c>
      <c r="L2" s="52">
        <v>42776</v>
      </c>
      <c r="M2" s="52">
        <v>42201</v>
      </c>
      <c r="N2" s="52">
        <v>42261</v>
      </c>
      <c r="O2" s="51">
        <v>1887</v>
      </c>
      <c r="P2" t="s">
        <v>89</v>
      </c>
      <c r="Q2" t="s">
        <v>83</v>
      </c>
      <c r="R2"/>
      <c r="S2"/>
      <c r="T2" s="52"/>
      <c r="U2" t="s">
        <v>90</v>
      </c>
      <c r="V2"/>
      <c r="W2" t="s">
        <v>91</v>
      </c>
      <c r="X2" t="s">
        <v>92</v>
      </c>
    </row>
    <row r="3" spans="1:24" ht="15" x14ac:dyDescent="0.25">
      <c r="A3" t="s">
        <v>81</v>
      </c>
      <c r="B3" t="s">
        <v>82</v>
      </c>
      <c r="C3" t="s">
        <v>93</v>
      </c>
      <c r="D3" t="s">
        <v>84</v>
      </c>
      <c r="E3" s="56">
        <v>4181</v>
      </c>
      <c r="F3" s="51">
        <v>-29800</v>
      </c>
      <c r="G3" t="s">
        <v>85</v>
      </c>
      <c r="H3" t="s">
        <v>94</v>
      </c>
      <c r="I3" t="s">
        <v>95</v>
      </c>
      <c r="J3" t="s">
        <v>88</v>
      </c>
      <c r="K3" s="52">
        <v>42160</v>
      </c>
      <c r="L3" s="52">
        <v>44022</v>
      </c>
      <c r="M3" s="52">
        <v>42202</v>
      </c>
      <c r="N3" s="52">
        <v>42262</v>
      </c>
      <c r="O3" s="51">
        <v>1886</v>
      </c>
      <c r="P3" t="s">
        <v>96</v>
      </c>
      <c r="Q3" t="s">
        <v>93</v>
      </c>
      <c r="R3"/>
      <c r="S3"/>
      <c r="T3" s="52"/>
      <c r="U3" t="s">
        <v>97</v>
      </c>
      <c r="V3"/>
      <c r="W3" t="s">
        <v>91</v>
      </c>
      <c r="X3" t="s">
        <v>92</v>
      </c>
    </row>
    <row r="4" spans="1:24" ht="15" x14ac:dyDescent="0.25">
      <c r="A4" t="s">
        <v>81</v>
      </c>
      <c r="B4" t="s">
        <v>82</v>
      </c>
      <c r="C4" t="s">
        <v>98</v>
      </c>
      <c r="D4" t="s">
        <v>84</v>
      </c>
      <c r="E4" s="56">
        <v>4845</v>
      </c>
      <c r="F4" s="51">
        <v>-4405638</v>
      </c>
      <c r="G4" t="s">
        <v>85</v>
      </c>
      <c r="H4" t="s">
        <v>99</v>
      </c>
      <c r="I4" t="s">
        <v>100</v>
      </c>
      <c r="J4" t="s">
        <v>88</v>
      </c>
      <c r="K4" s="52">
        <v>42242</v>
      </c>
      <c r="L4" s="52">
        <v>44022</v>
      </c>
      <c r="M4" s="52">
        <v>42285</v>
      </c>
      <c r="N4" s="52">
        <v>42345</v>
      </c>
      <c r="O4" s="51">
        <v>1803</v>
      </c>
      <c r="P4" t="s">
        <v>101</v>
      </c>
      <c r="Q4" t="s">
        <v>98</v>
      </c>
      <c r="R4"/>
      <c r="S4"/>
      <c r="T4" s="52"/>
      <c r="U4" t="s">
        <v>97</v>
      </c>
      <c r="V4"/>
      <c r="W4" t="s">
        <v>91</v>
      </c>
      <c r="X4" t="s">
        <v>92</v>
      </c>
    </row>
    <row r="5" spans="1:24" ht="15" x14ac:dyDescent="0.25">
      <c r="A5"/>
      <c r="B5"/>
      <c r="C5" t="s">
        <v>102</v>
      </c>
      <c r="D5" t="s">
        <v>84</v>
      </c>
      <c r="E5" s="56">
        <v>5004</v>
      </c>
      <c r="F5" s="51">
        <v>-5213409</v>
      </c>
      <c r="G5" t="s">
        <v>85</v>
      </c>
      <c r="H5" t="s">
        <v>103</v>
      </c>
      <c r="I5" t="s">
        <v>100</v>
      </c>
      <c r="J5" t="s">
        <v>88</v>
      </c>
      <c r="K5" s="52">
        <v>42263</v>
      </c>
      <c r="L5" s="52">
        <v>44114</v>
      </c>
      <c r="M5" s="52">
        <v>42299</v>
      </c>
      <c r="N5" s="52">
        <v>42359</v>
      </c>
      <c r="O5" s="51">
        <v>1789</v>
      </c>
      <c r="P5"/>
      <c r="Q5" t="s">
        <v>102</v>
      </c>
      <c r="R5"/>
      <c r="S5"/>
      <c r="T5" s="52"/>
      <c r="U5" t="s">
        <v>104</v>
      </c>
      <c r="V5"/>
      <c r="W5" t="s">
        <v>91</v>
      </c>
      <c r="X5" t="s">
        <v>92</v>
      </c>
    </row>
    <row r="6" spans="1:24" ht="15" x14ac:dyDescent="0.25">
      <c r="A6" t="s">
        <v>81</v>
      </c>
      <c r="B6" t="s">
        <v>82</v>
      </c>
      <c r="C6" t="s">
        <v>105</v>
      </c>
      <c r="D6" t="s">
        <v>84</v>
      </c>
      <c r="E6" s="56">
        <v>6310</v>
      </c>
      <c r="F6" s="51">
        <v>-31800</v>
      </c>
      <c r="G6" t="s">
        <v>85</v>
      </c>
      <c r="H6" t="s">
        <v>106</v>
      </c>
      <c r="I6" t="s">
        <v>107</v>
      </c>
      <c r="J6" t="s">
        <v>88</v>
      </c>
      <c r="K6" s="52">
        <v>42422</v>
      </c>
      <c r="L6" s="52">
        <v>42776</v>
      </c>
      <c r="M6" s="52">
        <v>42439</v>
      </c>
      <c r="N6" s="52">
        <v>42499</v>
      </c>
      <c r="O6" s="51">
        <v>1649</v>
      </c>
      <c r="P6" t="s">
        <v>108</v>
      </c>
      <c r="Q6" t="s">
        <v>105</v>
      </c>
      <c r="R6"/>
      <c r="S6"/>
      <c r="T6" s="52"/>
      <c r="U6" t="s">
        <v>90</v>
      </c>
      <c r="V6"/>
      <c r="W6" t="s">
        <v>91</v>
      </c>
      <c r="X6" t="s">
        <v>92</v>
      </c>
    </row>
    <row r="7" spans="1:24" ht="15" x14ac:dyDescent="0.25">
      <c r="A7" t="s">
        <v>81</v>
      </c>
      <c r="B7" t="s">
        <v>82</v>
      </c>
      <c r="C7" t="s">
        <v>109</v>
      </c>
      <c r="D7" t="s">
        <v>84</v>
      </c>
      <c r="E7" s="56">
        <v>6363</v>
      </c>
      <c r="F7" s="51">
        <v>-17755911</v>
      </c>
      <c r="G7" t="s">
        <v>85</v>
      </c>
      <c r="H7" t="s">
        <v>110</v>
      </c>
      <c r="I7" t="s">
        <v>111</v>
      </c>
      <c r="J7" t="s">
        <v>88</v>
      </c>
      <c r="K7" s="52">
        <v>42466</v>
      </c>
      <c r="L7" s="52">
        <v>42781</v>
      </c>
      <c r="M7" s="52">
        <v>42542</v>
      </c>
      <c r="N7" s="52">
        <v>42602</v>
      </c>
      <c r="O7" s="51">
        <v>1546</v>
      </c>
      <c r="P7" t="s">
        <v>108</v>
      </c>
      <c r="Q7" t="s">
        <v>109</v>
      </c>
      <c r="R7"/>
      <c r="S7"/>
      <c r="T7" s="52"/>
      <c r="U7" t="s">
        <v>90</v>
      </c>
      <c r="V7"/>
      <c r="W7" t="s">
        <v>91</v>
      </c>
      <c r="X7" t="s">
        <v>92</v>
      </c>
    </row>
    <row r="8" spans="1:24" ht="15" x14ac:dyDescent="0.25">
      <c r="A8" t="s">
        <v>81</v>
      </c>
      <c r="B8" t="s">
        <v>82</v>
      </c>
      <c r="C8" t="s">
        <v>112</v>
      </c>
      <c r="D8" t="s">
        <v>84</v>
      </c>
      <c r="E8" s="56">
        <v>7612</v>
      </c>
      <c r="F8" s="51">
        <v>-31800</v>
      </c>
      <c r="G8" t="s">
        <v>85</v>
      </c>
      <c r="H8" t="s">
        <v>113</v>
      </c>
      <c r="I8" t="s">
        <v>111</v>
      </c>
      <c r="J8" t="s">
        <v>88</v>
      </c>
      <c r="K8" s="52">
        <v>42598</v>
      </c>
      <c r="L8" s="52">
        <v>42774</v>
      </c>
      <c r="M8" s="52">
        <v>42621</v>
      </c>
      <c r="N8" s="52">
        <v>42681</v>
      </c>
      <c r="O8" s="51">
        <v>1467</v>
      </c>
      <c r="P8" t="s">
        <v>108</v>
      </c>
      <c r="Q8" t="s">
        <v>112</v>
      </c>
      <c r="R8"/>
      <c r="S8"/>
      <c r="T8" s="52"/>
      <c r="U8" t="s">
        <v>90</v>
      </c>
      <c r="V8"/>
      <c r="W8" t="s">
        <v>91</v>
      </c>
      <c r="X8" t="s">
        <v>92</v>
      </c>
    </row>
    <row r="9" spans="1:24" ht="15" x14ac:dyDescent="0.25">
      <c r="A9" t="s">
        <v>81</v>
      </c>
      <c r="B9" t="s">
        <v>82</v>
      </c>
      <c r="C9" t="s">
        <v>114</v>
      </c>
      <c r="D9" t="s">
        <v>84</v>
      </c>
      <c r="E9" s="56">
        <v>7548</v>
      </c>
      <c r="F9" s="51">
        <v>-7580821</v>
      </c>
      <c r="G9" t="s">
        <v>85</v>
      </c>
      <c r="H9" t="s">
        <v>115</v>
      </c>
      <c r="I9" t="s">
        <v>116</v>
      </c>
      <c r="J9" t="s">
        <v>88</v>
      </c>
      <c r="K9" s="52">
        <v>42608</v>
      </c>
      <c r="L9" s="52">
        <v>42774</v>
      </c>
      <c r="M9" s="52">
        <v>42621</v>
      </c>
      <c r="N9" s="52">
        <v>42681</v>
      </c>
      <c r="O9" s="51">
        <v>1467</v>
      </c>
      <c r="P9" t="s">
        <v>108</v>
      </c>
      <c r="Q9" t="s">
        <v>114</v>
      </c>
      <c r="R9"/>
      <c r="S9"/>
      <c r="T9" s="52"/>
      <c r="U9" t="s">
        <v>90</v>
      </c>
      <c r="V9"/>
      <c r="W9" t="s">
        <v>91</v>
      </c>
      <c r="X9" t="s">
        <v>92</v>
      </c>
    </row>
    <row r="10" spans="1:24" ht="15" x14ac:dyDescent="0.25">
      <c r="A10" t="s">
        <v>81</v>
      </c>
      <c r="B10" t="s">
        <v>82</v>
      </c>
      <c r="C10" t="s">
        <v>117</v>
      </c>
      <c r="D10" t="s">
        <v>84</v>
      </c>
      <c r="E10" s="56">
        <v>7642</v>
      </c>
      <c r="F10" s="51">
        <v>-31800</v>
      </c>
      <c r="G10" t="s">
        <v>85</v>
      </c>
      <c r="H10" t="s">
        <v>118</v>
      </c>
      <c r="I10" t="s">
        <v>107</v>
      </c>
      <c r="J10" t="s">
        <v>88</v>
      </c>
      <c r="K10" s="52">
        <v>42614</v>
      </c>
      <c r="L10" s="52">
        <v>42782</v>
      </c>
      <c r="M10" s="52">
        <v>42655</v>
      </c>
      <c r="N10" s="52">
        <v>42715</v>
      </c>
      <c r="O10" s="51">
        <v>1433</v>
      </c>
      <c r="P10" t="s">
        <v>108</v>
      </c>
      <c r="Q10" t="s">
        <v>117</v>
      </c>
      <c r="R10"/>
      <c r="S10"/>
      <c r="T10" s="52"/>
      <c r="U10" t="s">
        <v>90</v>
      </c>
      <c r="V10"/>
      <c r="W10" t="s">
        <v>91</v>
      </c>
      <c r="X10" t="s">
        <v>92</v>
      </c>
    </row>
    <row r="11" spans="1:24" ht="15" x14ac:dyDescent="0.25">
      <c r="A11" t="s">
        <v>81</v>
      </c>
      <c r="B11" t="s">
        <v>82</v>
      </c>
      <c r="C11" t="s">
        <v>119</v>
      </c>
      <c r="D11" t="s">
        <v>84</v>
      </c>
      <c r="E11" s="56">
        <v>7728</v>
      </c>
      <c r="F11" s="51">
        <v>-31800</v>
      </c>
      <c r="G11" t="s">
        <v>85</v>
      </c>
      <c r="H11" t="s">
        <v>118</v>
      </c>
      <c r="I11" t="s">
        <v>120</v>
      </c>
      <c r="J11" t="s">
        <v>88</v>
      </c>
      <c r="K11" s="52">
        <v>42615</v>
      </c>
      <c r="L11" s="52">
        <v>42782</v>
      </c>
      <c r="M11" s="52">
        <v>42655</v>
      </c>
      <c r="N11" s="52">
        <v>42715</v>
      </c>
      <c r="O11" s="51">
        <v>1433</v>
      </c>
      <c r="P11" t="s">
        <v>108</v>
      </c>
      <c r="Q11" t="s">
        <v>119</v>
      </c>
      <c r="R11"/>
      <c r="S11"/>
      <c r="T11" s="52"/>
      <c r="U11" t="s">
        <v>90</v>
      </c>
      <c r="V11"/>
      <c r="W11" t="s">
        <v>91</v>
      </c>
      <c r="X11" t="s">
        <v>92</v>
      </c>
    </row>
    <row r="12" spans="1:24" ht="15" x14ac:dyDescent="0.25">
      <c r="A12" t="s">
        <v>81</v>
      </c>
      <c r="B12" t="s">
        <v>82</v>
      </c>
      <c r="C12" t="s">
        <v>121</v>
      </c>
      <c r="D12" t="s">
        <v>84</v>
      </c>
      <c r="E12" s="56">
        <v>7798</v>
      </c>
      <c r="F12" s="51">
        <v>-31800</v>
      </c>
      <c r="G12" t="s">
        <v>85</v>
      </c>
      <c r="H12" t="s">
        <v>118</v>
      </c>
      <c r="I12" t="s">
        <v>111</v>
      </c>
      <c r="J12" t="s">
        <v>88</v>
      </c>
      <c r="K12" s="52">
        <v>42629</v>
      </c>
      <c r="L12" s="52">
        <v>42782</v>
      </c>
      <c r="M12" s="52">
        <v>42655</v>
      </c>
      <c r="N12" s="52">
        <v>42715</v>
      </c>
      <c r="O12" s="51">
        <v>1433</v>
      </c>
      <c r="P12" t="s">
        <v>108</v>
      </c>
      <c r="Q12" t="s">
        <v>121</v>
      </c>
      <c r="R12"/>
      <c r="S12"/>
      <c r="T12" s="52"/>
      <c r="U12" t="s">
        <v>90</v>
      </c>
      <c r="V12"/>
      <c r="W12" t="s">
        <v>91</v>
      </c>
      <c r="X12" t="s">
        <v>92</v>
      </c>
    </row>
    <row r="13" spans="1:24" ht="15" x14ac:dyDescent="0.25">
      <c r="A13"/>
      <c r="B13"/>
      <c r="C13" t="s">
        <v>122</v>
      </c>
      <c r="D13" t="s">
        <v>84</v>
      </c>
      <c r="E13">
        <v>8916</v>
      </c>
      <c r="F13" s="51">
        <v>-31800</v>
      </c>
      <c r="G13" t="s">
        <v>85</v>
      </c>
      <c r="H13" t="s">
        <v>123</v>
      </c>
      <c r="I13" t="s">
        <v>124</v>
      </c>
      <c r="J13" t="s">
        <v>88</v>
      </c>
      <c r="K13" s="52">
        <v>42738</v>
      </c>
      <c r="L13" s="52">
        <v>44114</v>
      </c>
      <c r="M13" s="52">
        <v>42772</v>
      </c>
      <c r="N13" s="52">
        <v>42832</v>
      </c>
      <c r="O13" s="51">
        <v>1316</v>
      </c>
      <c r="P13"/>
      <c r="Q13" t="s">
        <v>122</v>
      </c>
      <c r="R13"/>
      <c r="S13"/>
      <c r="T13" s="52"/>
      <c r="U13" t="s">
        <v>104</v>
      </c>
      <c r="V13"/>
      <c r="W13" t="s">
        <v>91</v>
      </c>
      <c r="X13" t="s">
        <v>92</v>
      </c>
    </row>
    <row r="14" spans="1:24" ht="15" x14ac:dyDescent="0.25">
      <c r="A14"/>
      <c r="B14"/>
      <c r="C14" t="s">
        <v>125</v>
      </c>
      <c r="D14" t="s">
        <v>84</v>
      </c>
      <c r="E14">
        <v>8915</v>
      </c>
      <c r="F14" s="51">
        <v>-31800</v>
      </c>
      <c r="G14" t="s">
        <v>85</v>
      </c>
      <c r="H14" t="s">
        <v>123</v>
      </c>
      <c r="I14" t="s">
        <v>111</v>
      </c>
      <c r="J14" t="s">
        <v>88</v>
      </c>
      <c r="K14" s="52">
        <v>42738</v>
      </c>
      <c r="L14" s="52">
        <v>44114</v>
      </c>
      <c r="M14" s="52">
        <v>42772</v>
      </c>
      <c r="N14" s="52">
        <v>42832</v>
      </c>
      <c r="O14" s="51">
        <v>1316</v>
      </c>
      <c r="P14"/>
      <c r="Q14" t="s">
        <v>125</v>
      </c>
      <c r="R14"/>
      <c r="S14"/>
      <c r="T14" s="52"/>
      <c r="U14" t="s">
        <v>104</v>
      </c>
      <c r="V14"/>
      <c r="W14" t="s">
        <v>91</v>
      </c>
      <c r="X14" t="s">
        <v>92</v>
      </c>
    </row>
    <row r="15" spans="1:24" ht="15" x14ac:dyDescent="0.25">
      <c r="A15"/>
      <c r="B15"/>
      <c r="C15" t="s">
        <v>126</v>
      </c>
      <c r="D15" t="s">
        <v>84</v>
      </c>
      <c r="E15">
        <v>8594</v>
      </c>
      <c r="F15" s="51">
        <v>-31800</v>
      </c>
      <c r="G15" t="s">
        <v>85</v>
      </c>
      <c r="H15" t="s">
        <v>123</v>
      </c>
      <c r="I15" t="s">
        <v>111</v>
      </c>
      <c r="J15" t="s">
        <v>88</v>
      </c>
      <c r="K15" s="52">
        <v>42738</v>
      </c>
      <c r="L15" s="52">
        <v>44114</v>
      </c>
      <c r="M15" s="52">
        <v>42772</v>
      </c>
      <c r="N15" s="52">
        <v>42832</v>
      </c>
      <c r="O15" s="51">
        <v>1316</v>
      </c>
      <c r="P15"/>
      <c r="Q15" t="s">
        <v>126</v>
      </c>
      <c r="R15"/>
      <c r="S15"/>
      <c r="T15" s="52"/>
      <c r="U15" t="s">
        <v>104</v>
      </c>
      <c r="V15"/>
      <c r="W15" t="s">
        <v>91</v>
      </c>
      <c r="X15" t="s">
        <v>92</v>
      </c>
    </row>
    <row r="16" spans="1:24" ht="15" x14ac:dyDescent="0.25">
      <c r="A16"/>
      <c r="B16"/>
      <c r="C16" t="s">
        <v>127</v>
      </c>
      <c r="D16" t="s">
        <v>84</v>
      </c>
      <c r="E16">
        <v>8918</v>
      </c>
      <c r="F16" s="51">
        <v>-31800</v>
      </c>
      <c r="G16" t="s">
        <v>85</v>
      </c>
      <c r="H16" t="s">
        <v>128</v>
      </c>
      <c r="I16" t="s">
        <v>111</v>
      </c>
      <c r="J16" t="s">
        <v>88</v>
      </c>
      <c r="K16" s="52">
        <v>42738</v>
      </c>
      <c r="L16" s="52">
        <v>44114</v>
      </c>
      <c r="M16" s="52">
        <v>42808</v>
      </c>
      <c r="N16" s="52">
        <v>42868</v>
      </c>
      <c r="O16" s="51">
        <v>1280</v>
      </c>
      <c r="P16"/>
      <c r="Q16" t="s">
        <v>127</v>
      </c>
      <c r="R16"/>
      <c r="S16"/>
      <c r="T16" s="52"/>
      <c r="U16" t="s">
        <v>104</v>
      </c>
      <c r="V16"/>
      <c r="W16" t="s">
        <v>91</v>
      </c>
      <c r="X16" t="s">
        <v>92</v>
      </c>
    </row>
    <row r="17" spans="1:24" ht="15" x14ac:dyDescent="0.25">
      <c r="A17"/>
      <c r="B17"/>
      <c r="C17" t="s">
        <v>129</v>
      </c>
      <c r="D17" t="s">
        <v>84</v>
      </c>
      <c r="E17" s="56">
        <v>11041</v>
      </c>
      <c r="F17" s="51">
        <v>-5983000</v>
      </c>
      <c r="G17" t="s">
        <v>130</v>
      </c>
      <c r="H17" t="s">
        <v>131</v>
      </c>
      <c r="I17" t="s">
        <v>132</v>
      </c>
      <c r="J17" t="s">
        <v>88</v>
      </c>
      <c r="K17" s="52">
        <v>42978</v>
      </c>
      <c r="L17" s="52">
        <v>44123</v>
      </c>
      <c r="M17" s="52">
        <v>42989</v>
      </c>
      <c r="N17" s="52">
        <v>43049</v>
      </c>
      <c r="O17" s="51">
        <v>1099</v>
      </c>
      <c r="P17"/>
      <c r="Q17" t="s">
        <v>129</v>
      </c>
      <c r="R17"/>
      <c r="S17"/>
      <c r="T17" s="52"/>
      <c r="U17" t="s">
        <v>104</v>
      </c>
      <c r="V17"/>
      <c r="W17" t="s">
        <v>91</v>
      </c>
      <c r="X17" t="s">
        <v>92</v>
      </c>
    </row>
    <row r="18" spans="1:24" ht="15" x14ac:dyDescent="0.25">
      <c r="A18"/>
      <c r="B18"/>
      <c r="C18" t="s">
        <v>133</v>
      </c>
      <c r="D18" t="s">
        <v>84</v>
      </c>
      <c r="E18" s="56">
        <v>11045</v>
      </c>
      <c r="F18" s="51">
        <v>-2509000</v>
      </c>
      <c r="G18" t="s">
        <v>85</v>
      </c>
      <c r="H18" t="s">
        <v>134</v>
      </c>
      <c r="I18" t="s">
        <v>135</v>
      </c>
      <c r="J18" t="s">
        <v>88</v>
      </c>
      <c r="K18" s="52">
        <v>42978</v>
      </c>
      <c r="L18" s="52">
        <v>44108</v>
      </c>
      <c r="M18" s="52">
        <v>43012</v>
      </c>
      <c r="N18" s="52">
        <v>43072</v>
      </c>
      <c r="O18" s="51">
        <v>1076</v>
      </c>
      <c r="P18"/>
      <c r="Q18" t="s">
        <v>133</v>
      </c>
      <c r="R18"/>
      <c r="S18"/>
      <c r="T18" s="52"/>
      <c r="U18" t="s">
        <v>104</v>
      </c>
      <c r="V18"/>
      <c r="W18" t="s">
        <v>91</v>
      </c>
      <c r="X18" t="s">
        <v>92</v>
      </c>
    </row>
    <row r="19" spans="1:24" ht="15" x14ac:dyDescent="0.25">
      <c r="A19"/>
      <c r="B19"/>
      <c r="C19" t="s">
        <v>136</v>
      </c>
      <c r="D19" t="s">
        <v>84</v>
      </c>
      <c r="E19" s="56">
        <v>11101</v>
      </c>
      <c r="F19" s="51">
        <v>-6755000</v>
      </c>
      <c r="G19" t="s">
        <v>130</v>
      </c>
      <c r="H19" t="s">
        <v>134</v>
      </c>
      <c r="I19" t="s">
        <v>132</v>
      </c>
      <c r="J19" t="s">
        <v>88</v>
      </c>
      <c r="K19" s="52">
        <v>42999</v>
      </c>
      <c r="L19" s="52">
        <v>44108</v>
      </c>
      <c r="M19" s="52">
        <v>43012</v>
      </c>
      <c r="N19" s="52">
        <v>43072</v>
      </c>
      <c r="O19" s="51">
        <v>1076</v>
      </c>
      <c r="P19"/>
      <c r="Q19" t="s">
        <v>136</v>
      </c>
      <c r="R19"/>
      <c r="S19"/>
      <c r="T19" s="52"/>
      <c r="U19" t="s">
        <v>104</v>
      </c>
      <c r="V19"/>
      <c r="W19" t="s">
        <v>91</v>
      </c>
      <c r="X19" t="s">
        <v>92</v>
      </c>
    </row>
    <row r="20" spans="1:24" ht="15" x14ac:dyDescent="0.25">
      <c r="A20"/>
      <c r="B20"/>
      <c r="C20" t="s">
        <v>137</v>
      </c>
      <c r="D20" t="s">
        <v>84</v>
      </c>
      <c r="E20" s="56">
        <v>11381</v>
      </c>
      <c r="F20" s="51">
        <v>-7913000</v>
      </c>
      <c r="G20" t="s">
        <v>130</v>
      </c>
      <c r="H20" t="s">
        <v>138</v>
      </c>
      <c r="I20" t="s">
        <v>139</v>
      </c>
      <c r="J20" t="s">
        <v>88</v>
      </c>
      <c r="K20" s="52">
        <v>43008</v>
      </c>
      <c r="L20" s="52">
        <v>44114</v>
      </c>
      <c r="M20" s="52">
        <v>43018</v>
      </c>
      <c r="N20" s="52">
        <v>43078</v>
      </c>
      <c r="O20" s="51">
        <v>1070</v>
      </c>
      <c r="P20"/>
      <c r="Q20" t="s">
        <v>137</v>
      </c>
      <c r="R20"/>
      <c r="S20"/>
      <c r="T20" s="52"/>
      <c r="U20" t="s">
        <v>104</v>
      </c>
      <c r="V20"/>
      <c r="W20" t="s">
        <v>91</v>
      </c>
      <c r="X20" t="s">
        <v>92</v>
      </c>
    </row>
    <row r="21" spans="1:24" ht="15" x14ac:dyDescent="0.25">
      <c r="A21"/>
      <c r="B21"/>
      <c r="C21" t="s">
        <v>140</v>
      </c>
      <c r="D21" t="s">
        <v>84</v>
      </c>
      <c r="E21" s="56">
        <v>12254</v>
      </c>
      <c r="F21" s="51">
        <v>-9264000</v>
      </c>
      <c r="G21" t="s">
        <v>85</v>
      </c>
      <c r="H21" t="s">
        <v>141</v>
      </c>
      <c r="I21" t="s">
        <v>142</v>
      </c>
      <c r="J21" t="s">
        <v>88</v>
      </c>
      <c r="K21" s="52">
        <v>43103</v>
      </c>
      <c r="L21" s="52">
        <v>44109</v>
      </c>
      <c r="M21" s="52">
        <v>43136</v>
      </c>
      <c r="N21" s="52">
        <v>43196</v>
      </c>
      <c r="O21" s="51">
        <v>952</v>
      </c>
      <c r="P21"/>
      <c r="Q21" t="s">
        <v>140</v>
      </c>
      <c r="R21"/>
      <c r="S21"/>
      <c r="T21" s="52"/>
      <c r="U21" t="s">
        <v>104</v>
      </c>
      <c r="V21"/>
      <c r="W21" t="s">
        <v>91</v>
      </c>
      <c r="X21" t="s">
        <v>92</v>
      </c>
    </row>
    <row r="22" spans="1:24" ht="15" x14ac:dyDescent="0.25">
      <c r="A22"/>
      <c r="B22"/>
      <c r="C22" t="s">
        <v>143</v>
      </c>
      <c r="D22" t="s">
        <v>84</v>
      </c>
      <c r="E22" s="56">
        <v>12261</v>
      </c>
      <c r="F22" s="51">
        <v>-16212000</v>
      </c>
      <c r="G22" t="s">
        <v>130</v>
      </c>
      <c r="H22" t="s">
        <v>141</v>
      </c>
      <c r="I22" t="s">
        <v>144</v>
      </c>
      <c r="J22" t="s">
        <v>88</v>
      </c>
      <c r="K22" s="52">
        <v>43103</v>
      </c>
      <c r="L22" s="52">
        <v>44109</v>
      </c>
      <c r="M22" s="52">
        <v>43136</v>
      </c>
      <c r="N22" s="52">
        <v>43196</v>
      </c>
      <c r="O22" s="51">
        <v>952</v>
      </c>
      <c r="P22"/>
      <c r="Q22" t="s">
        <v>143</v>
      </c>
      <c r="R22"/>
      <c r="S22"/>
      <c r="T22" s="52"/>
      <c r="U22" t="s">
        <v>104</v>
      </c>
      <c r="V22"/>
      <c r="W22" t="s">
        <v>91</v>
      </c>
      <c r="X22" t="s">
        <v>92</v>
      </c>
    </row>
    <row r="23" spans="1:24" ht="15" x14ac:dyDescent="0.25">
      <c r="A23"/>
      <c r="B23"/>
      <c r="C23" t="s">
        <v>145</v>
      </c>
      <c r="D23" t="s">
        <v>84</v>
      </c>
      <c r="E23" s="56">
        <v>12262</v>
      </c>
      <c r="F23" s="51">
        <v>-4053000</v>
      </c>
      <c r="G23" t="s">
        <v>130</v>
      </c>
      <c r="H23" t="s">
        <v>141</v>
      </c>
      <c r="I23" t="s">
        <v>146</v>
      </c>
      <c r="J23" t="s">
        <v>88</v>
      </c>
      <c r="K23" s="52">
        <v>43103</v>
      </c>
      <c r="L23" s="52">
        <v>44109</v>
      </c>
      <c r="M23" s="52">
        <v>43136</v>
      </c>
      <c r="N23" s="52">
        <v>43196</v>
      </c>
      <c r="O23" s="51">
        <v>952</v>
      </c>
      <c r="P23"/>
      <c r="Q23" t="s">
        <v>145</v>
      </c>
      <c r="R23"/>
      <c r="S23"/>
      <c r="T23" s="52"/>
      <c r="U23" t="s">
        <v>104</v>
      </c>
      <c r="V23"/>
      <c r="W23" t="s">
        <v>91</v>
      </c>
      <c r="X23" t="s">
        <v>92</v>
      </c>
    </row>
    <row r="24" spans="1:24" ht="15" x14ac:dyDescent="0.25">
      <c r="A24"/>
      <c r="B24"/>
      <c r="C24" t="s">
        <v>147</v>
      </c>
      <c r="D24" t="s">
        <v>84</v>
      </c>
      <c r="E24" s="56">
        <v>12265</v>
      </c>
      <c r="F24" s="51">
        <v>-14668000</v>
      </c>
      <c r="G24" t="s">
        <v>130</v>
      </c>
      <c r="H24" t="s">
        <v>141</v>
      </c>
      <c r="I24" t="s">
        <v>148</v>
      </c>
      <c r="J24" t="s">
        <v>88</v>
      </c>
      <c r="K24" s="52">
        <v>43103</v>
      </c>
      <c r="L24" s="52">
        <v>44109</v>
      </c>
      <c r="M24" s="52">
        <v>43136</v>
      </c>
      <c r="N24" s="52">
        <v>43196</v>
      </c>
      <c r="O24" s="51">
        <v>952</v>
      </c>
      <c r="P24"/>
      <c r="Q24" t="s">
        <v>147</v>
      </c>
      <c r="R24"/>
      <c r="S24"/>
      <c r="T24" s="52"/>
      <c r="U24" t="s">
        <v>104</v>
      </c>
      <c r="V24"/>
      <c r="W24" t="s">
        <v>91</v>
      </c>
      <c r="X24" t="s">
        <v>92</v>
      </c>
    </row>
    <row r="25" spans="1:24" ht="15" x14ac:dyDescent="0.25">
      <c r="A25"/>
      <c r="B25"/>
      <c r="C25" t="s">
        <v>149</v>
      </c>
      <c r="D25" t="s">
        <v>84</v>
      </c>
      <c r="E25" s="56">
        <v>12268</v>
      </c>
      <c r="F25" s="51">
        <v>-11194000</v>
      </c>
      <c r="G25" t="s">
        <v>130</v>
      </c>
      <c r="H25" t="s">
        <v>141</v>
      </c>
      <c r="I25" t="s">
        <v>150</v>
      </c>
      <c r="J25" t="s">
        <v>88</v>
      </c>
      <c r="K25" s="52">
        <v>43103</v>
      </c>
      <c r="L25" s="52">
        <v>44109</v>
      </c>
      <c r="M25" s="52">
        <v>43136</v>
      </c>
      <c r="N25" s="52">
        <v>43196</v>
      </c>
      <c r="O25" s="51">
        <v>952</v>
      </c>
      <c r="P25"/>
      <c r="Q25" t="s">
        <v>149</v>
      </c>
      <c r="R25"/>
      <c r="S25"/>
      <c r="T25" s="52"/>
      <c r="U25" t="s">
        <v>104</v>
      </c>
      <c r="V25"/>
      <c r="W25" t="s">
        <v>91</v>
      </c>
      <c r="X25" t="s">
        <v>92</v>
      </c>
    </row>
    <row r="26" spans="1:24" ht="15" x14ac:dyDescent="0.25">
      <c r="A26"/>
      <c r="B26"/>
      <c r="C26" t="s">
        <v>151</v>
      </c>
      <c r="D26" t="s">
        <v>84</v>
      </c>
      <c r="E26" s="56">
        <v>12314</v>
      </c>
      <c r="F26" s="51">
        <v>-15826000</v>
      </c>
      <c r="G26" t="s">
        <v>85</v>
      </c>
      <c r="H26" t="s">
        <v>141</v>
      </c>
      <c r="I26" t="s">
        <v>152</v>
      </c>
      <c r="J26" t="s">
        <v>88</v>
      </c>
      <c r="K26" s="52">
        <v>43103</v>
      </c>
      <c r="L26" s="52">
        <v>44109</v>
      </c>
      <c r="M26" s="52">
        <v>43136</v>
      </c>
      <c r="N26" s="52">
        <v>43196</v>
      </c>
      <c r="O26" s="51">
        <v>952</v>
      </c>
      <c r="P26"/>
      <c r="Q26" t="s">
        <v>151</v>
      </c>
      <c r="R26"/>
      <c r="S26"/>
      <c r="T26" s="52"/>
      <c r="U26" t="s">
        <v>104</v>
      </c>
      <c r="V26"/>
      <c r="W26" t="s">
        <v>91</v>
      </c>
      <c r="X26" t="s">
        <v>92</v>
      </c>
    </row>
    <row r="27" spans="1:24" ht="15" x14ac:dyDescent="0.25">
      <c r="A27" t="s">
        <v>81</v>
      </c>
      <c r="B27" t="s">
        <v>82</v>
      </c>
      <c r="C27" t="s">
        <v>153</v>
      </c>
      <c r="D27" t="s">
        <v>84</v>
      </c>
      <c r="E27" s="56">
        <v>13258</v>
      </c>
      <c r="F27" s="51">
        <v>-150161</v>
      </c>
      <c r="G27" t="s">
        <v>130</v>
      </c>
      <c r="H27" t="s">
        <v>154</v>
      </c>
      <c r="I27" t="s">
        <v>155</v>
      </c>
      <c r="J27" t="s">
        <v>88</v>
      </c>
      <c r="K27" s="52">
        <v>43159</v>
      </c>
      <c r="L27" s="52">
        <v>43410</v>
      </c>
      <c r="M27" s="52">
        <v>43165</v>
      </c>
      <c r="N27" s="52">
        <v>43225</v>
      </c>
      <c r="O27" s="51">
        <v>923</v>
      </c>
      <c r="P27" t="s">
        <v>156</v>
      </c>
      <c r="Q27" t="s">
        <v>153</v>
      </c>
      <c r="R27"/>
      <c r="S27"/>
      <c r="T27" s="52"/>
      <c r="U27" t="s">
        <v>157</v>
      </c>
      <c r="V27"/>
      <c r="W27" t="s">
        <v>91</v>
      </c>
      <c r="X27" t="s">
        <v>92</v>
      </c>
    </row>
    <row r="28" spans="1:24" ht="15" x14ac:dyDescent="0.25">
      <c r="A28"/>
      <c r="B28"/>
      <c r="C28" t="s">
        <v>158</v>
      </c>
      <c r="D28" t="s">
        <v>84</v>
      </c>
      <c r="E28" s="56">
        <v>13282</v>
      </c>
      <c r="F28" s="51">
        <v>-8646400</v>
      </c>
      <c r="G28" t="s">
        <v>130</v>
      </c>
      <c r="H28" t="s">
        <v>159</v>
      </c>
      <c r="I28" t="s">
        <v>160</v>
      </c>
      <c r="J28" t="s">
        <v>88</v>
      </c>
      <c r="K28" s="52">
        <v>43159</v>
      </c>
      <c r="L28" s="52">
        <v>44117</v>
      </c>
      <c r="M28" s="52">
        <v>43172</v>
      </c>
      <c r="N28" s="52">
        <v>43232</v>
      </c>
      <c r="O28" s="51">
        <v>916</v>
      </c>
      <c r="P28"/>
      <c r="Q28" t="s">
        <v>158</v>
      </c>
      <c r="R28"/>
      <c r="S28"/>
      <c r="T28" s="52"/>
      <c r="U28" t="s">
        <v>104</v>
      </c>
      <c r="V28"/>
      <c r="W28" t="s">
        <v>91</v>
      </c>
      <c r="X28" t="s">
        <v>92</v>
      </c>
    </row>
    <row r="29" spans="1:24" ht="15" x14ac:dyDescent="0.25">
      <c r="A29"/>
      <c r="B29"/>
      <c r="C29" t="s">
        <v>161</v>
      </c>
      <c r="D29" t="s">
        <v>84</v>
      </c>
      <c r="E29" s="56">
        <v>7550</v>
      </c>
      <c r="F29" s="51">
        <v>-5732340</v>
      </c>
      <c r="G29" t="s">
        <v>130</v>
      </c>
      <c r="H29" t="s">
        <v>162</v>
      </c>
      <c r="I29" t="s">
        <v>163</v>
      </c>
      <c r="J29" t="s">
        <v>88</v>
      </c>
      <c r="K29" s="52">
        <v>43145</v>
      </c>
      <c r="L29" s="52">
        <v>44109</v>
      </c>
      <c r="M29" s="52">
        <v>43195</v>
      </c>
      <c r="N29" s="52">
        <v>43255</v>
      </c>
      <c r="O29" s="51">
        <v>893</v>
      </c>
      <c r="P29"/>
      <c r="Q29" t="s">
        <v>161</v>
      </c>
      <c r="R29"/>
      <c r="S29"/>
      <c r="T29" s="52"/>
      <c r="U29" t="s">
        <v>104</v>
      </c>
      <c r="V29"/>
      <c r="W29" t="s">
        <v>91</v>
      </c>
      <c r="X29" t="s">
        <v>92</v>
      </c>
    </row>
    <row r="30" spans="1:24" ht="15" x14ac:dyDescent="0.25">
      <c r="A30"/>
      <c r="B30"/>
      <c r="C30" t="s">
        <v>164</v>
      </c>
      <c r="D30" t="s">
        <v>84</v>
      </c>
      <c r="E30" s="56">
        <v>7552</v>
      </c>
      <c r="F30" s="51">
        <v>-13564163</v>
      </c>
      <c r="G30" t="s">
        <v>130</v>
      </c>
      <c r="H30" t="s">
        <v>162</v>
      </c>
      <c r="I30" t="s">
        <v>165</v>
      </c>
      <c r="J30" t="s">
        <v>88</v>
      </c>
      <c r="K30" s="52">
        <v>43145</v>
      </c>
      <c r="L30" s="52">
        <v>44109</v>
      </c>
      <c r="M30" s="52">
        <v>43195</v>
      </c>
      <c r="N30" s="52">
        <v>43255</v>
      </c>
      <c r="O30" s="51">
        <v>893</v>
      </c>
      <c r="P30"/>
      <c r="Q30" t="s">
        <v>164</v>
      </c>
      <c r="R30"/>
      <c r="S30"/>
      <c r="T30" s="52"/>
      <c r="U30" t="s">
        <v>104</v>
      </c>
      <c r="V30"/>
      <c r="W30" t="s">
        <v>91</v>
      </c>
      <c r="X30" t="s">
        <v>92</v>
      </c>
    </row>
    <row r="31" spans="1:24" ht="15" x14ac:dyDescent="0.25">
      <c r="A31"/>
      <c r="B31"/>
      <c r="C31" t="s">
        <v>166</v>
      </c>
      <c r="D31" t="s">
        <v>84</v>
      </c>
      <c r="E31" s="56">
        <v>7559</v>
      </c>
      <c r="F31" s="51">
        <v>-9293531</v>
      </c>
      <c r="G31" t="s">
        <v>130</v>
      </c>
      <c r="H31" t="s">
        <v>162</v>
      </c>
      <c r="I31" t="s">
        <v>167</v>
      </c>
      <c r="J31" t="s">
        <v>88</v>
      </c>
      <c r="K31" s="52">
        <v>42855</v>
      </c>
      <c r="L31" s="52">
        <v>44109</v>
      </c>
      <c r="M31" s="52">
        <v>43195</v>
      </c>
      <c r="N31" s="52">
        <v>43255</v>
      </c>
      <c r="O31" s="51">
        <v>893</v>
      </c>
      <c r="P31"/>
      <c r="Q31" t="s">
        <v>166</v>
      </c>
      <c r="R31"/>
      <c r="S31"/>
      <c r="T31" s="52"/>
      <c r="U31" t="s">
        <v>104</v>
      </c>
      <c r="V31"/>
      <c r="W31" t="s">
        <v>91</v>
      </c>
      <c r="X31" t="s">
        <v>92</v>
      </c>
    </row>
    <row r="32" spans="1:24" ht="15" x14ac:dyDescent="0.25">
      <c r="A32" t="s">
        <v>81</v>
      </c>
      <c r="B32" t="s">
        <v>82</v>
      </c>
      <c r="C32" t="s">
        <v>168</v>
      </c>
      <c r="D32" t="s">
        <v>84</v>
      </c>
      <c r="E32" s="56">
        <v>2418</v>
      </c>
      <c r="F32" s="51">
        <v>-415941</v>
      </c>
      <c r="G32" t="s">
        <v>130</v>
      </c>
      <c r="H32" t="s">
        <v>169</v>
      </c>
      <c r="I32" t="s">
        <v>170</v>
      </c>
      <c r="J32" t="s">
        <v>171</v>
      </c>
      <c r="K32" s="52">
        <v>43353</v>
      </c>
      <c r="L32" s="52">
        <v>43353</v>
      </c>
      <c r="M32" s="52">
        <v>43353</v>
      </c>
      <c r="N32" s="52">
        <v>43413</v>
      </c>
      <c r="O32" s="51">
        <v>735</v>
      </c>
      <c r="P32" t="s">
        <v>172</v>
      </c>
      <c r="Q32" t="s">
        <v>168</v>
      </c>
      <c r="R32"/>
      <c r="S32"/>
      <c r="T32" s="52"/>
      <c r="U32" t="s">
        <v>157</v>
      </c>
      <c r="V32"/>
      <c r="W32" t="s">
        <v>173</v>
      </c>
      <c r="X32" t="s">
        <v>92</v>
      </c>
    </row>
    <row r="33" spans="1:24" ht="15" x14ac:dyDescent="0.25">
      <c r="A33" t="s">
        <v>81</v>
      </c>
      <c r="B33" t="s">
        <v>82</v>
      </c>
      <c r="C33" t="s">
        <v>174</v>
      </c>
      <c r="D33" t="s">
        <v>84</v>
      </c>
      <c r="E33" s="56">
        <v>3977</v>
      </c>
      <c r="F33" s="51">
        <v>-505736</v>
      </c>
      <c r="G33" t="s">
        <v>130</v>
      </c>
      <c r="H33" t="s">
        <v>169</v>
      </c>
      <c r="I33" t="s">
        <v>170</v>
      </c>
      <c r="J33" t="s">
        <v>171</v>
      </c>
      <c r="K33" s="52">
        <v>43353</v>
      </c>
      <c r="L33" s="52">
        <v>43353</v>
      </c>
      <c r="M33" s="52">
        <v>43353</v>
      </c>
      <c r="N33" s="52">
        <v>43413</v>
      </c>
      <c r="O33" s="51">
        <v>735</v>
      </c>
      <c r="P33" t="s">
        <v>172</v>
      </c>
      <c r="Q33" t="s">
        <v>174</v>
      </c>
      <c r="R33"/>
      <c r="S33"/>
      <c r="T33" s="52"/>
      <c r="U33" t="s">
        <v>157</v>
      </c>
      <c r="V33"/>
      <c r="W33" t="s">
        <v>173</v>
      </c>
      <c r="X33" t="s">
        <v>92</v>
      </c>
    </row>
    <row r="34" spans="1:24" ht="15" x14ac:dyDescent="0.25">
      <c r="A34" t="s">
        <v>81</v>
      </c>
      <c r="B34" t="s">
        <v>82</v>
      </c>
      <c r="C34" t="s">
        <v>175</v>
      </c>
      <c r="D34" t="s">
        <v>84</v>
      </c>
      <c r="E34" s="56">
        <v>3978</v>
      </c>
      <c r="F34" s="51">
        <v>-405592</v>
      </c>
      <c r="G34" t="s">
        <v>130</v>
      </c>
      <c r="H34" t="s">
        <v>169</v>
      </c>
      <c r="I34" t="s">
        <v>170</v>
      </c>
      <c r="J34" t="s">
        <v>171</v>
      </c>
      <c r="K34" s="52">
        <v>43353</v>
      </c>
      <c r="L34" s="52">
        <v>43353</v>
      </c>
      <c r="M34" s="52">
        <v>43353</v>
      </c>
      <c r="N34" s="52">
        <v>43413</v>
      </c>
      <c r="O34" s="51">
        <v>735</v>
      </c>
      <c r="P34" t="s">
        <v>172</v>
      </c>
      <c r="Q34" t="s">
        <v>175</v>
      </c>
      <c r="R34"/>
      <c r="S34"/>
      <c r="T34" s="52"/>
      <c r="U34" t="s">
        <v>157</v>
      </c>
      <c r="V34"/>
      <c r="W34" t="s">
        <v>173</v>
      </c>
      <c r="X34" t="s">
        <v>92</v>
      </c>
    </row>
    <row r="35" spans="1:24" ht="15" x14ac:dyDescent="0.25">
      <c r="A35" t="s">
        <v>81</v>
      </c>
      <c r="B35" t="s">
        <v>82</v>
      </c>
      <c r="C35" t="s">
        <v>176</v>
      </c>
      <c r="D35" t="s">
        <v>84</v>
      </c>
      <c r="E35" s="56">
        <v>4020</v>
      </c>
      <c r="F35" s="51">
        <v>-2164413</v>
      </c>
      <c r="G35" t="s">
        <v>130</v>
      </c>
      <c r="H35" t="s">
        <v>169</v>
      </c>
      <c r="I35" t="s">
        <v>170</v>
      </c>
      <c r="J35" t="s">
        <v>171</v>
      </c>
      <c r="K35" s="52">
        <v>43353</v>
      </c>
      <c r="L35" s="52">
        <v>43353</v>
      </c>
      <c r="M35" s="52">
        <v>43353</v>
      </c>
      <c r="N35" s="52">
        <v>43413</v>
      </c>
      <c r="O35" s="51">
        <v>735</v>
      </c>
      <c r="P35" t="s">
        <v>172</v>
      </c>
      <c r="Q35" t="s">
        <v>176</v>
      </c>
      <c r="R35"/>
      <c r="S35"/>
      <c r="T35" s="52"/>
      <c r="U35" t="s">
        <v>157</v>
      </c>
      <c r="V35"/>
      <c r="W35" t="s">
        <v>173</v>
      </c>
      <c r="X35" t="s">
        <v>92</v>
      </c>
    </row>
    <row r="36" spans="1:24" ht="15" x14ac:dyDescent="0.25">
      <c r="A36" t="s">
        <v>81</v>
      </c>
      <c r="B36" t="s">
        <v>82</v>
      </c>
      <c r="C36" t="s">
        <v>177</v>
      </c>
      <c r="D36" t="s">
        <v>84</v>
      </c>
      <c r="E36" s="56">
        <v>4022</v>
      </c>
      <c r="F36" s="51">
        <v>-985332</v>
      </c>
      <c r="G36" t="s">
        <v>130</v>
      </c>
      <c r="H36" t="s">
        <v>169</v>
      </c>
      <c r="I36" t="s">
        <v>170</v>
      </c>
      <c r="J36" t="s">
        <v>171</v>
      </c>
      <c r="K36" s="52">
        <v>43353</v>
      </c>
      <c r="L36" s="52">
        <v>43353</v>
      </c>
      <c r="M36" s="52">
        <v>43353</v>
      </c>
      <c r="N36" s="52">
        <v>43413</v>
      </c>
      <c r="O36" s="51">
        <v>735</v>
      </c>
      <c r="P36" t="s">
        <v>172</v>
      </c>
      <c r="Q36" t="s">
        <v>177</v>
      </c>
      <c r="R36"/>
      <c r="S36"/>
      <c r="T36" s="52"/>
      <c r="U36" t="s">
        <v>157</v>
      </c>
      <c r="V36"/>
      <c r="W36" t="s">
        <v>173</v>
      </c>
      <c r="X36" t="s">
        <v>92</v>
      </c>
    </row>
    <row r="37" spans="1:24" ht="15" x14ac:dyDescent="0.25">
      <c r="A37" t="s">
        <v>81</v>
      </c>
      <c r="B37" t="s">
        <v>82</v>
      </c>
      <c r="C37" t="s">
        <v>178</v>
      </c>
      <c r="D37" t="s">
        <v>84</v>
      </c>
      <c r="E37" s="56">
        <v>4193</v>
      </c>
      <c r="F37" s="51">
        <v>-1920357</v>
      </c>
      <c r="G37" t="s">
        <v>130</v>
      </c>
      <c r="H37" t="s">
        <v>169</v>
      </c>
      <c r="I37" t="s">
        <v>170</v>
      </c>
      <c r="J37" t="s">
        <v>171</v>
      </c>
      <c r="K37" s="52">
        <v>43353</v>
      </c>
      <c r="L37" s="52">
        <v>43353</v>
      </c>
      <c r="M37" s="52">
        <v>43353</v>
      </c>
      <c r="N37" s="52">
        <v>43413</v>
      </c>
      <c r="O37" s="51">
        <v>735</v>
      </c>
      <c r="P37" t="s">
        <v>172</v>
      </c>
      <c r="Q37" t="s">
        <v>178</v>
      </c>
      <c r="R37"/>
      <c r="S37"/>
      <c r="T37" s="52"/>
      <c r="U37" t="s">
        <v>157</v>
      </c>
      <c r="V37"/>
      <c r="W37" t="s">
        <v>173</v>
      </c>
      <c r="X37" t="s">
        <v>92</v>
      </c>
    </row>
    <row r="38" spans="1:24" ht="15" x14ac:dyDescent="0.25">
      <c r="A38" t="s">
        <v>81</v>
      </c>
      <c r="B38" t="s">
        <v>82</v>
      </c>
      <c r="C38" t="s">
        <v>179</v>
      </c>
      <c r="D38" t="s">
        <v>84</v>
      </c>
      <c r="E38" s="56">
        <v>4194</v>
      </c>
      <c r="F38" s="51">
        <v>-1879437</v>
      </c>
      <c r="G38" t="s">
        <v>130</v>
      </c>
      <c r="H38" t="s">
        <v>169</v>
      </c>
      <c r="I38" t="s">
        <v>170</v>
      </c>
      <c r="J38" t="s">
        <v>171</v>
      </c>
      <c r="K38" s="52">
        <v>43353</v>
      </c>
      <c r="L38" s="52">
        <v>43353</v>
      </c>
      <c r="M38" s="52">
        <v>43353</v>
      </c>
      <c r="N38" s="52">
        <v>43413</v>
      </c>
      <c r="O38" s="51">
        <v>735</v>
      </c>
      <c r="P38" t="s">
        <v>172</v>
      </c>
      <c r="Q38" t="s">
        <v>179</v>
      </c>
      <c r="R38"/>
      <c r="S38"/>
      <c r="T38" s="52"/>
      <c r="U38" t="s">
        <v>157</v>
      </c>
      <c r="V38"/>
      <c r="W38" t="s">
        <v>173</v>
      </c>
      <c r="X38" t="s">
        <v>92</v>
      </c>
    </row>
    <row r="39" spans="1:24" ht="15" x14ac:dyDescent="0.25">
      <c r="A39" t="s">
        <v>81</v>
      </c>
      <c r="B39" t="s">
        <v>82</v>
      </c>
      <c r="C39" t="s">
        <v>180</v>
      </c>
      <c r="D39" t="s">
        <v>84</v>
      </c>
      <c r="E39" s="56">
        <v>4203</v>
      </c>
      <c r="F39" s="51">
        <v>-969760</v>
      </c>
      <c r="G39" t="s">
        <v>130</v>
      </c>
      <c r="H39" t="s">
        <v>169</v>
      </c>
      <c r="I39" t="s">
        <v>170</v>
      </c>
      <c r="J39" t="s">
        <v>171</v>
      </c>
      <c r="K39" s="52">
        <v>43353</v>
      </c>
      <c r="L39" s="52">
        <v>43353</v>
      </c>
      <c r="M39" s="52">
        <v>43353</v>
      </c>
      <c r="N39" s="52">
        <v>43413</v>
      </c>
      <c r="O39" s="51">
        <v>735</v>
      </c>
      <c r="P39" t="s">
        <v>172</v>
      </c>
      <c r="Q39" t="s">
        <v>180</v>
      </c>
      <c r="R39"/>
      <c r="S39"/>
      <c r="T39" s="52"/>
      <c r="U39" t="s">
        <v>157</v>
      </c>
      <c r="V39"/>
      <c r="W39" t="s">
        <v>173</v>
      </c>
      <c r="X39" t="s">
        <v>92</v>
      </c>
    </row>
    <row r="40" spans="1:24" ht="15" x14ac:dyDescent="0.25">
      <c r="A40" t="s">
        <v>81</v>
      </c>
      <c r="B40" t="s">
        <v>82</v>
      </c>
      <c r="C40" t="s">
        <v>181</v>
      </c>
      <c r="D40" t="s">
        <v>84</v>
      </c>
      <c r="E40" s="56">
        <v>4209</v>
      </c>
      <c r="F40" s="51">
        <v>-1230856</v>
      </c>
      <c r="G40" t="s">
        <v>130</v>
      </c>
      <c r="H40" t="s">
        <v>169</v>
      </c>
      <c r="I40" t="s">
        <v>170</v>
      </c>
      <c r="J40" t="s">
        <v>171</v>
      </c>
      <c r="K40" s="52">
        <v>43353</v>
      </c>
      <c r="L40" s="52">
        <v>43353</v>
      </c>
      <c r="M40" s="52">
        <v>43353</v>
      </c>
      <c r="N40" s="52">
        <v>43413</v>
      </c>
      <c r="O40" s="51">
        <v>735</v>
      </c>
      <c r="P40" t="s">
        <v>172</v>
      </c>
      <c r="Q40" t="s">
        <v>181</v>
      </c>
      <c r="R40"/>
      <c r="S40"/>
      <c r="T40" s="52"/>
      <c r="U40" t="s">
        <v>157</v>
      </c>
      <c r="V40"/>
      <c r="W40" t="s">
        <v>173</v>
      </c>
      <c r="X40" t="s">
        <v>92</v>
      </c>
    </row>
    <row r="41" spans="1:24" ht="15" x14ac:dyDescent="0.25">
      <c r="A41" t="s">
        <v>81</v>
      </c>
      <c r="B41" t="s">
        <v>82</v>
      </c>
      <c r="C41" t="s">
        <v>182</v>
      </c>
      <c r="D41" t="s">
        <v>84</v>
      </c>
      <c r="E41" s="56">
        <v>4257</v>
      </c>
      <c r="F41" s="51">
        <v>-1505324</v>
      </c>
      <c r="G41" t="s">
        <v>130</v>
      </c>
      <c r="H41" t="s">
        <v>169</v>
      </c>
      <c r="I41" t="s">
        <v>170</v>
      </c>
      <c r="J41" t="s">
        <v>171</v>
      </c>
      <c r="K41" s="52">
        <v>43353</v>
      </c>
      <c r="L41" s="52">
        <v>43353</v>
      </c>
      <c r="M41" s="52">
        <v>43353</v>
      </c>
      <c r="N41" s="52">
        <v>43413</v>
      </c>
      <c r="O41" s="51">
        <v>735</v>
      </c>
      <c r="P41" t="s">
        <v>172</v>
      </c>
      <c r="Q41" t="s">
        <v>182</v>
      </c>
      <c r="R41"/>
      <c r="S41"/>
      <c r="T41" s="52"/>
      <c r="U41" t="s">
        <v>157</v>
      </c>
      <c r="V41"/>
      <c r="W41" t="s">
        <v>173</v>
      </c>
      <c r="X41" t="s">
        <v>92</v>
      </c>
    </row>
    <row r="42" spans="1:24" ht="15" x14ac:dyDescent="0.25">
      <c r="A42" t="s">
        <v>81</v>
      </c>
      <c r="B42" t="s">
        <v>82</v>
      </c>
      <c r="C42" t="s">
        <v>183</v>
      </c>
      <c r="D42" t="s">
        <v>84</v>
      </c>
      <c r="E42" s="56">
        <v>4311</v>
      </c>
      <c r="F42" s="51">
        <v>-479600</v>
      </c>
      <c r="G42" t="s">
        <v>130</v>
      </c>
      <c r="H42" t="s">
        <v>169</v>
      </c>
      <c r="I42" t="s">
        <v>170</v>
      </c>
      <c r="J42" t="s">
        <v>171</v>
      </c>
      <c r="K42" s="52">
        <v>43353</v>
      </c>
      <c r="L42" s="52">
        <v>43353</v>
      </c>
      <c r="M42" s="52">
        <v>43353</v>
      </c>
      <c r="N42" s="52">
        <v>43413</v>
      </c>
      <c r="O42" s="51">
        <v>735</v>
      </c>
      <c r="P42" t="s">
        <v>172</v>
      </c>
      <c r="Q42" t="s">
        <v>183</v>
      </c>
      <c r="R42"/>
      <c r="S42"/>
      <c r="T42" s="52"/>
      <c r="U42" t="s">
        <v>157</v>
      </c>
      <c r="V42"/>
      <c r="W42" t="s">
        <v>173</v>
      </c>
      <c r="X42" t="s">
        <v>92</v>
      </c>
    </row>
    <row r="43" spans="1:24" ht="15" x14ac:dyDescent="0.25">
      <c r="A43" t="s">
        <v>81</v>
      </c>
      <c r="B43" t="s">
        <v>82</v>
      </c>
      <c r="C43" t="s">
        <v>184</v>
      </c>
      <c r="D43" t="s">
        <v>84</v>
      </c>
      <c r="E43" s="56">
        <v>4340</v>
      </c>
      <c r="F43" s="51">
        <v>-126808</v>
      </c>
      <c r="G43" t="s">
        <v>130</v>
      </c>
      <c r="H43" t="s">
        <v>169</v>
      </c>
      <c r="I43" t="s">
        <v>170</v>
      </c>
      <c r="J43" t="s">
        <v>171</v>
      </c>
      <c r="K43" s="52">
        <v>43353</v>
      </c>
      <c r="L43" s="52">
        <v>43353</v>
      </c>
      <c r="M43" s="52">
        <v>43353</v>
      </c>
      <c r="N43" s="52">
        <v>43413</v>
      </c>
      <c r="O43" s="51">
        <v>735</v>
      </c>
      <c r="P43" t="s">
        <v>172</v>
      </c>
      <c r="Q43" t="s">
        <v>184</v>
      </c>
      <c r="R43"/>
      <c r="S43"/>
      <c r="T43" s="52"/>
      <c r="U43" t="s">
        <v>157</v>
      </c>
      <c r="V43"/>
      <c r="W43" t="s">
        <v>173</v>
      </c>
      <c r="X43" t="s">
        <v>92</v>
      </c>
    </row>
    <row r="44" spans="1:24" ht="15" x14ac:dyDescent="0.25">
      <c r="A44" t="s">
        <v>81</v>
      </c>
      <c r="B44" t="s">
        <v>82</v>
      </c>
      <c r="C44" t="s">
        <v>185</v>
      </c>
      <c r="D44" t="s">
        <v>84</v>
      </c>
      <c r="E44" s="56">
        <v>4341</v>
      </c>
      <c r="F44" s="51">
        <v>-2958965</v>
      </c>
      <c r="G44" t="s">
        <v>130</v>
      </c>
      <c r="H44" t="s">
        <v>169</v>
      </c>
      <c r="I44" t="s">
        <v>170</v>
      </c>
      <c r="J44" t="s">
        <v>171</v>
      </c>
      <c r="K44" s="52">
        <v>43353</v>
      </c>
      <c r="L44" s="52">
        <v>43353</v>
      </c>
      <c r="M44" s="52">
        <v>43353</v>
      </c>
      <c r="N44" s="52">
        <v>43413</v>
      </c>
      <c r="O44" s="51">
        <v>735</v>
      </c>
      <c r="P44" t="s">
        <v>172</v>
      </c>
      <c r="Q44" t="s">
        <v>185</v>
      </c>
      <c r="R44"/>
      <c r="S44"/>
      <c r="T44" s="52"/>
      <c r="U44" t="s">
        <v>157</v>
      </c>
      <c r="V44"/>
      <c r="W44" t="s">
        <v>173</v>
      </c>
      <c r="X44" t="s">
        <v>92</v>
      </c>
    </row>
    <row r="45" spans="1:24" ht="15" x14ac:dyDescent="0.25">
      <c r="A45" t="s">
        <v>81</v>
      </c>
      <c r="B45" t="s">
        <v>82</v>
      </c>
      <c r="C45" t="s">
        <v>186</v>
      </c>
      <c r="D45" t="s">
        <v>84</v>
      </c>
      <c r="E45" s="56">
        <v>4343</v>
      </c>
      <c r="F45" s="51">
        <v>-2427357</v>
      </c>
      <c r="G45" t="s">
        <v>130</v>
      </c>
      <c r="H45" t="s">
        <v>169</v>
      </c>
      <c r="I45" t="s">
        <v>170</v>
      </c>
      <c r="J45" t="s">
        <v>171</v>
      </c>
      <c r="K45" s="52">
        <v>43353</v>
      </c>
      <c r="L45" s="52">
        <v>43353</v>
      </c>
      <c r="M45" s="52">
        <v>43353</v>
      </c>
      <c r="N45" s="52">
        <v>43413</v>
      </c>
      <c r="O45" s="51">
        <v>735</v>
      </c>
      <c r="P45" t="s">
        <v>172</v>
      </c>
      <c r="Q45" t="s">
        <v>186</v>
      </c>
      <c r="R45"/>
      <c r="S45"/>
      <c r="T45" s="52"/>
      <c r="U45" t="s">
        <v>157</v>
      </c>
      <c r="V45"/>
      <c r="W45" t="s">
        <v>173</v>
      </c>
      <c r="X45" t="s">
        <v>92</v>
      </c>
    </row>
    <row r="46" spans="1:24" ht="15" x14ac:dyDescent="0.25">
      <c r="A46" t="s">
        <v>81</v>
      </c>
      <c r="B46" t="s">
        <v>82</v>
      </c>
      <c r="C46" t="s">
        <v>187</v>
      </c>
      <c r="D46" t="s">
        <v>84</v>
      </c>
      <c r="E46" s="56">
        <v>5833</v>
      </c>
      <c r="F46" s="51">
        <v>-3162857</v>
      </c>
      <c r="G46" t="s">
        <v>130</v>
      </c>
      <c r="H46" t="s">
        <v>169</v>
      </c>
      <c r="I46" t="s">
        <v>170</v>
      </c>
      <c r="J46" t="s">
        <v>171</v>
      </c>
      <c r="K46" s="52">
        <v>43353</v>
      </c>
      <c r="L46" s="52">
        <v>43353</v>
      </c>
      <c r="M46" s="52">
        <v>43353</v>
      </c>
      <c r="N46" s="52">
        <v>43413</v>
      </c>
      <c r="O46" s="51">
        <v>735</v>
      </c>
      <c r="P46" t="s">
        <v>172</v>
      </c>
      <c r="Q46" t="s">
        <v>187</v>
      </c>
      <c r="R46"/>
      <c r="S46"/>
      <c r="T46" s="52"/>
      <c r="U46" t="s">
        <v>157</v>
      </c>
      <c r="V46"/>
      <c r="W46" t="s">
        <v>173</v>
      </c>
      <c r="X46" t="s">
        <v>92</v>
      </c>
    </row>
    <row r="47" spans="1:24" ht="15" x14ac:dyDescent="0.25">
      <c r="A47" t="s">
        <v>81</v>
      </c>
      <c r="B47" t="s">
        <v>82</v>
      </c>
      <c r="C47" t="s">
        <v>188</v>
      </c>
      <c r="D47" t="s">
        <v>84</v>
      </c>
      <c r="E47" s="56">
        <v>5865</v>
      </c>
      <c r="F47" s="51">
        <v>-176704</v>
      </c>
      <c r="G47" t="s">
        <v>130</v>
      </c>
      <c r="H47" t="s">
        <v>169</v>
      </c>
      <c r="I47"/>
      <c r="J47" t="s">
        <v>171</v>
      </c>
      <c r="K47" s="52">
        <v>43353</v>
      </c>
      <c r="L47" s="52">
        <v>43353</v>
      </c>
      <c r="M47" s="52">
        <v>43353</v>
      </c>
      <c r="N47" s="52">
        <v>43413</v>
      </c>
      <c r="O47" s="51">
        <v>735</v>
      </c>
      <c r="P47" t="s">
        <v>172</v>
      </c>
      <c r="Q47" t="s">
        <v>188</v>
      </c>
      <c r="R47"/>
      <c r="S47"/>
      <c r="T47" s="52"/>
      <c r="U47" t="s">
        <v>157</v>
      </c>
      <c r="V47"/>
      <c r="W47" t="s">
        <v>173</v>
      </c>
      <c r="X47" t="s">
        <v>92</v>
      </c>
    </row>
    <row r="48" spans="1:24" ht="15" x14ac:dyDescent="0.25">
      <c r="A48" s="53"/>
      <c r="B48" s="53"/>
      <c r="C48" s="53"/>
      <c r="D48" s="53"/>
      <c r="E48" s="53"/>
      <c r="F48" s="54">
        <v>-188380213</v>
      </c>
      <c r="G48" s="53"/>
      <c r="H48" s="53"/>
      <c r="I48" s="53"/>
      <c r="J48" s="53"/>
      <c r="K48" s="55"/>
      <c r="L48" s="55"/>
      <c r="M48" s="55"/>
      <c r="N48" s="55"/>
      <c r="O48" s="54"/>
      <c r="P48" s="53"/>
      <c r="Q48" s="53"/>
      <c r="R48" s="53"/>
      <c r="S48" s="53"/>
      <c r="T48" s="55"/>
      <c r="U48" s="53"/>
      <c r="V48" s="53"/>
      <c r="W48" s="53"/>
      <c r="X48" s="53"/>
    </row>
  </sheetData>
  <autoFilter ref="A1:AE1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Y699"/>
  <sheetViews>
    <sheetView workbookViewId="0">
      <selection activeCell="E708" sqref="E708"/>
    </sheetView>
  </sheetViews>
  <sheetFormatPr baseColWidth="10" defaultRowHeight="12.75" x14ac:dyDescent="0.2"/>
  <cols>
    <col min="1" max="1" width="15.5703125" style="50" bestFit="1" customWidth="1"/>
    <col min="2" max="2" width="22.85546875" style="50" bestFit="1" customWidth="1"/>
    <col min="3" max="3" width="12.7109375" style="50" bestFit="1" customWidth="1"/>
    <col min="4" max="4" width="6.85546875" style="50" bestFit="1" customWidth="1"/>
    <col min="5" max="5" width="18.42578125" style="50" bestFit="1" customWidth="1"/>
    <col min="6" max="6" width="21.5703125" style="50" bestFit="1" customWidth="1"/>
    <col min="7" max="7" width="17" style="50" bestFit="1" customWidth="1"/>
    <col min="8" max="8" width="16.7109375" style="50" bestFit="1" customWidth="1"/>
    <col min="9" max="9" width="18.140625" style="50" bestFit="1" customWidth="1"/>
    <col min="10" max="10" width="18.5703125" style="50" bestFit="1" customWidth="1"/>
    <col min="11" max="11" width="16.140625" style="50" bestFit="1" customWidth="1"/>
    <col min="12" max="12" width="17.140625" style="50" bestFit="1" customWidth="1"/>
    <col min="13" max="13" width="15.42578125" style="50" bestFit="1" customWidth="1"/>
    <col min="14" max="14" width="25.85546875" style="50" bestFit="1" customWidth="1"/>
    <col min="15" max="15" width="13.140625" style="50" bestFit="1" customWidth="1"/>
    <col min="16" max="16" width="15.140625" style="50" bestFit="1" customWidth="1"/>
    <col min="17" max="17" width="22.42578125" style="50" bestFit="1" customWidth="1"/>
    <col min="18" max="18" width="45.7109375" style="50" bestFit="1" customWidth="1"/>
    <col min="19" max="19" width="17" style="50" bestFit="1" customWidth="1"/>
    <col min="20" max="20" width="17.5703125" style="50" bestFit="1" customWidth="1"/>
    <col min="21" max="21" width="18.85546875" style="50" bestFit="1" customWidth="1"/>
    <col min="22" max="22" width="17.140625" style="50" bestFit="1" customWidth="1"/>
    <col min="23" max="23" width="9.42578125" style="50" bestFit="1" customWidth="1"/>
    <col min="24" max="24" width="29" style="50" bestFit="1" customWidth="1"/>
    <col min="25" max="25" width="18.85546875" style="50" bestFit="1" customWidth="1"/>
    <col min="26" max="16384" width="11.42578125" style="50"/>
  </cols>
  <sheetData>
    <row r="1" spans="1:25" ht="15" x14ac:dyDescent="0.25">
      <c r="A1" s="49" t="s">
        <v>57</v>
      </c>
      <c r="B1" s="49" t="s">
        <v>58</v>
      </c>
      <c r="C1" s="49" t="s">
        <v>59</v>
      </c>
      <c r="D1" s="49" t="s">
        <v>60</v>
      </c>
      <c r="E1" s="49" t="s">
        <v>61</v>
      </c>
      <c r="F1" s="49" t="s">
        <v>62</v>
      </c>
      <c r="G1" s="49" t="s">
        <v>74</v>
      </c>
      <c r="H1" s="49" t="s">
        <v>75</v>
      </c>
      <c r="I1" s="49" t="s">
        <v>66</v>
      </c>
      <c r="J1" s="49" t="s">
        <v>67</v>
      </c>
      <c r="K1" s="49" t="s">
        <v>68</v>
      </c>
      <c r="L1" s="49" t="s">
        <v>69</v>
      </c>
      <c r="M1" s="49" t="s">
        <v>70</v>
      </c>
      <c r="N1" s="49" t="s">
        <v>71</v>
      </c>
      <c r="O1" s="49" t="s">
        <v>189</v>
      </c>
      <c r="P1" s="49" t="s">
        <v>63</v>
      </c>
      <c r="Q1" s="49" t="s">
        <v>64</v>
      </c>
      <c r="R1" s="49" t="s">
        <v>65</v>
      </c>
      <c r="S1" s="49" t="s">
        <v>72</v>
      </c>
      <c r="T1" s="49" t="s">
        <v>73</v>
      </c>
      <c r="U1" s="49" t="s">
        <v>76</v>
      </c>
      <c r="V1" s="49" t="s">
        <v>77</v>
      </c>
      <c r="W1" s="49" t="s">
        <v>78</v>
      </c>
      <c r="X1" s="49" t="s">
        <v>79</v>
      </c>
      <c r="Y1" s="49" t="s">
        <v>80</v>
      </c>
    </row>
    <row r="2" spans="1:25" ht="15" hidden="1" x14ac:dyDescent="0.25">
      <c r="A2" t="s">
        <v>81</v>
      </c>
      <c r="B2" t="s">
        <v>82</v>
      </c>
      <c r="C2" t="s">
        <v>190</v>
      </c>
      <c r="D2" t="s">
        <v>84</v>
      </c>
      <c r="E2" s="56">
        <v>10196</v>
      </c>
      <c r="F2" s="51">
        <v>-8492000</v>
      </c>
      <c r="G2" t="s">
        <v>191</v>
      </c>
      <c r="H2" t="s">
        <v>192</v>
      </c>
      <c r="I2" t="s">
        <v>88</v>
      </c>
      <c r="J2" s="52">
        <v>42913</v>
      </c>
      <c r="K2" s="52">
        <v>43292</v>
      </c>
      <c r="L2" s="52">
        <v>42989</v>
      </c>
      <c r="M2" s="52">
        <v>43049</v>
      </c>
      <c r="N2" s="51">
        <v>362</v>
      </c>
      <c r="O2"/>
      <c r="P2" t="s">
        <v>130</v>
      </c>
      <c r="Q2" t="s">
        <v>193</v>
      </c>
      <c r="R2" t="s">
        <v>194</v>
      </c>
      <c r="S2" t="s">
        <v>195</v>
      </c>
      <c r="T2" t="s">
        <v>190</v>
      </c>
      <c r="U2" s="52">
        <v>43411</v>
      </c>
      <c r="V2" t="s">
        <v>157</v>
      </c>
      <c r="W2"/>
      <c r="X2" t="s">
        <v>91</v>
      </c>
      <c r="Y2" t="s">
        <v>92</v>
      </c>
    </row>
    <row r="3" spans="1:25" ht="15" hidden="1" x14ac:dyDescent="0.25">
      <c r="A3" t="s">
        <v>81</v>
      </c>
      <c r="B3" t="s">
        <v>82</v>
      </c>
      <c r="C3" t="s">
        <v>196</v>
      </c>
      <c r="D3" t="s">
        <v>84</v>
      </c>
      <c r="E3" s="56">
        <v>10208</v>
      </c>
      <c r="F3" s="51">
        <v>-3860000</v>
      </c>
      <c r="G3" t="s">
        <v>191</v>
      </c>
      <c r="H3" t="s">
        <v>192</v>
      </c>
      <c r="I3" t="s">
        <v>88</v>
      </c>
      <c r="J3" s="52">
        <v>42915</v>
      </c>
      <c r="K3" s="52">
        <v>43300</v>
      </c>
      <c r="L3" s="52">
        <v>42989</v>
      </c>
      <c r="M3" s="52">
        <v>43049</v>
      </c>
      <c r="N3" s="51">
        <v>362</v>
      </c>
      <c r="O3"/>
      <c r="P3" t="s">
        <v>130</v>
      </c>
      <c r="Q3" t="s">
        <v>193</v>
      </c>
      <c r="R3" t="s">
        <v>197</v>
      </c>
      <c r="S3" t="s">
        <v>198</v>
      </c>
      <c r="T3" t="s">
        <v>196</v>
      </c>
      <c r="U3" s="52">
        <v>43411</v>
      </c>
      <c r="V3" t="s">
        <v>157</v>
      </c>
      <c r="W3"/>
      <c r="X3" t="s">
        <v>91</v>
      </c>
      <c r="Y3" t="s">
        <v>92</v>
      </c>
    </row>
    <row r="4" spans="1:25" ht="15" hidden="1" x14ac:dyDescent="0.25">
      <c r="A4" t="s">
        <v>81</v>
      </c>
      <c r="B4" t="s">
        <v>82</v>
      </c>
      <c r="C4" t="s">
        <v>199</v>
      </c>
      <c r="D4" t="s">
        <v>84</v>
      </c>
      <c r="E4" s="56">
        <v>10509</v>
      </c>
      <c r="F4" s="51">
        <v>-10053402</v>
      </c>
      <c r="G4" t="s">
        <v>191</v>
      </c>
      <c r="H4" t="s">
        <v>192</v>
      </c>
      <c r="I4" t="s">
        <v>88</v>
      </c>
      <c r="J4" s="52">
        <v>42947</v>
      </c>
      <c r="K4" s="52">
        <v>43300</v>
      </c>
      <c r="L4" s="52">
        <v>42989</v>
      </c>
      <c r="M4" s="52">
        <v>43049</v>
      </c>
      <c r="N4" s="51">
        <v>362</v>
      </c>
      <c r="O4"/>
      <c r="P4" t="s">
        <v>130</v>
      </c>
      <c r="Q4" t="s">
        <v>193</v>
      </c>
      <c r="R4" t="s">
        <v>200</v>
      </c>
      <c r="S4" t="s">
        <v>198</v>
      </c>
      <c r="T4" t="s">
        <v>199</v>
      </c>
      <c r="U4" s="52">
        <v>43411</v>
      </c>
      <c r="V4" t="s">
        <v>157</v>
      </c>
      <c r="W4"/>
      <c r="X4" t="s">
        <v>91</v>
      </c>
      <c r="Y4" t="s">
        <v>92</v>
      </c>
    </row>
    <row r="5" spans="1:25" ht="15" hidden="1" x14ac:dyDescent="0.25">
      <c r="A5" t="s">
        <v>81</v>
      </c>
      <c r="B5" t="s">
        <v>82</v>
      </c>
      <c r="C5" t="s">
        <v>201</v>
      </c>
      <c r="D5" t="s">
        <v>84</v>
      </c>
      <c r="E5" s="56">
        <v>10852</v>
      </c>
      <c r="F5" s="51">
        <v>-13317000</v>
      </c>
      <c r="G5" t="s">
        <v>202</v>
      </c>
      <c r="H5" t="s">
        <v>203</v>
      </c>
      <c r="I5" t="s">
        <v>88</v>
      </c>
      <c r="J5" s="52">
        <v>42970</v>
      </c>
      <c r="K5" s="52">
        <v>43408</v>
      </c>
      <c r="L5" s="52">
        <v>43012</v>
      </c>
      <c r="M5" s="52">
        <v>43072</v>
      </c>
      <c r="N5" s="51">
        <v>423</v>
      </c>
      <c r="O5"/>
      <c r="P5" t="s">
        <v>130</v>
      </c>
      <c r="Q5" t="s">
        <v>204</v>
      </c>
      <c r="R5" t="s">
        <v>205</v>
      </c>
      <c r="S5" t="s">
        <v>198</v>
      </c>
      <c r="T5" t="s">
        <v>201</v>
      </c>
      <c r="U5" s="52">
        <v>43495</v>
      </c>
      <c r="V5" t="s">
        <v>157</v>
      </c>
      <c r="W5"/>
      <c r="X5" t="s">
        <v>91</v>
      </c>
      <c r="Y5" t="s">
        <v>92</v>
      </c>
    </row>
    <row r="6" spans="1:25" ht="15" hidden="1" x14ac:dyDescent="0.25">
      <c r="A6" t="s">
        <v>81</v>
      </c>
      <c r="B6" t="s">
        <v>82</v>
      </c>
      <c r="C6" t="s">
        <v>206</v>
      </c>
      <c r="D6" t="s">
        <v>84</v>
      </c>
      <c r="E6" s="56">
        <v>10857</v>
      </c>
      <c r="F6" s="51">
        <v>-8106000</v>
      </c>
      <c r="G6" t="s">
        <v>202</v>
      </c>
      <c r="H6" t="s">
        <v>203</v>
      </c>
      <c r="I6" t="s">
        <v>88</v>
      </c>
      <c r="J6" s="52">
        <v>42970</v>
      </c>
      <c r="K6" s="52">
        <v>43408</v>
      </c>
      <c r="L6" s="52">
        <v>43012</v>
      </c>
      <c r="M6" s="52">
        <v>43072</v>
      </c>
      <c r="N6" s="51">
        <v>423</v>
      </c>
      <c r="O6"/>
      <c r="P6" t="s">
        <v>130</v>
      </c>
      <c r="Q6" t="s">
        <v>204</v>
      </c>
      <c r="R6" t="s">
        <v>207</v>
      </c>
      <c r="S6" t="s">
        <v>198</v>
      </c>
      <c r="T6" t="s">
        <v>206</v>
      </c>
      <c r="U6" s="52">
        <v>43495</v>
      </c>
      <c r="V6" t="s">
        <v>157</v>
      </c>
      <c r="W6"/>
      <c r="X6" t="s">
        <v>91</v>
      </c>
      <c r="Y6" t="s">
        <v>92</v>
      </c>
    </row>
    <row r="7" spans="1:25" ht="15" hidden="1" x14ac:dyDescent="0.25">
      <c r="A7" t="s">
        <v>81</v>
      </c>
      <c r="B7" t="s">
        <v>82</v>
      </c>
      <c r="C7" t="s">
        <v>208</v>
      </c>
      <c r="D7" t="s">
        <v>84</v>
      </c>
      <c r="E7" s="56">
        <v>10861</v>
      </c>
      <c r="F7" s="51">
        <v>-12159000</v>
      </c>
      <c r="G7" t="s">
        <v>191</v>
      </c>
      <c r="H7" t="s">
        <v>192</v>
      </c>
      <c r="I7" t="s">
        <v>88</v>
      </c>
      <c r="J7" s="52">
        <v>42971</v>
      </c>
      <c r="K7" s="52">
        <v>43300</v>
      </c>
      <c r="L7" s="52">
        <v>42989</v>
      </c>
      <c r="M7" s="52">
        <v>43049</v>
      </c>
      <c r="N7" s="51">
        <v>362</v>
      </c>
      <c r="O7"/>
      <c r="P7" t="s">
        <v>130</v>
      </c>
      <c r="Q7" t="s">
        <v>193</v>
      </c>
      <c r="R7" t="s">
        <v>209</v>
      </c>
      <c r="S7" t="s">
        <v>198</v>
      </c>
      <c r="T7" t="s">
        <v>208</v>
      </c>
      <c r="U7" s="52">
        <v>43411</v>
      </c>
      <c r="V7" t="s">
        <v>157</v>
      </c>
      <c r="W7"/>
      <c r="X7" t="s">
        <v>91</v>
      </c>
      <c r="Y7" t="s">
        <v>92</v>
      </c>
    </row>
    <row r="8" spans="1:25" ht="15" hidden="1" x14ac:dyDescent="0.25">
      <c r="A8" t="s">
        <v>81</v>
      </c>
      <c r="B8" t="s">
        <v>82</v>
      </c>
      <c r="C8" t="s">
        <v>210</v>
      </c>
      <c r="D8" t="s">
        <v>84</v>
      </c>
      <c r="E8" s="56">
        <v>10926</v>
      </c>
      <c r="F8" s="51">
        <v>-17370000</v>
      </c>
      <c r="G8" t="s">
        <v>191</v>
      </c>
      <c r="H8" t="s">
        <v>192</v>
      </c>
      <c r="I8" t="s">
        <v>88</v>
      </c>
      <c r="J8" s="52">
        <v>42975</v>
      </c>
      <c r="K8" s="52">
        <v>43300</v>
      </c>
      <c r="L8" s="52">
        <v>42989</v>
      </c>
      <c r="M8" s="52">
        <v>43049</v>
      </c>
      <c r="N8" s="51">
        <v>362</v>
      </c>
      <c r="O8"/>
      <c r="P8" t="s">
        <v>130</v>
      </c>
      <c r="Q8" t="s">
        <v>193</v>
      </c>
      <c r="R8" t="s">
        <v>211</v>
      </c>
      <c r="S8" t="s">
        <v>198</v>
      </c>
      <c r="T8" t="s">
        <v>210</v>
      </c>
      <c r="U8" s="52">
        <v>43411</v>
      </c>
      <c r="V8" t="s">
        <v>157</v>
      </c>
      <c r="W8"/>
      <c r="X8" t="s">
        <v>91</v>
      </c>
      <c r="Y8" t="s">
        <v>92</v>
      </c>
    </row>
    <row r="9" spans="1:25" ht="15" hidden="1" x14ac:dyDescent="0.25">
      <c r="A9" t="s">
        <v>81</v>
      </c>
      <c r="B9" t="s">
        <v>82</v>
      </c>
      <c r="C9" t="s">
        <v>212</v>
      </c>
      <c r="D9" t="s">
        <v>84</v>
      </c>
      <c r="E9" s="56">
        <v>11008</v>
      </c>
      <c r="F9" s="51">
        <v>-3159807</v>
      </c>
      <c r="G9" t="s">
        <v>202</v>
      </c>
      <c r="H9" t="s">
        <v>203</v>
      </c>
      <c r="I9" t="s">
        <v>88</v>
      </c>
      <c r="J9" s="52">
        <v>42978</v>
      </c>
      <c r="K9" s="52">
        <v>43300</v>
      </c>
      <c r="L9" s="52">
        <v>42989</v>
      </c>
      <c r="M9" s="52">
        <v>43049</v>
      </c>
      <c r="N9" s="51">
        <v>446</v>
      </c>
      <c r="O9"/>
      <c r="P9" t="s">
        <v>130</v>
      </c>
      <c r="Q9" t="s">
        <v>204</v>
      </c>
      <c r="R9" t="s">
        <v>155</v>
      </c>
      <c r="S9" t="s">
        <v>198</v>
      </c>
      <c r="T9" t="s">
        <v>212</v>
      </c>
      <c r="U9" s="52">
        <v>43495</v>
      </c>
      <c r="V9" t="s">
        <v>157</v>
      </c>
      <c r="W9"/>
      <c r="X9" t="s">
        <v>91</v>
      </c>
      <c r="Y9" t="s">
        <v>92</v>
      </c>
    </row>
    <row r="10" spans="1:25" ht="15" hidden="1" x14ac:dyDescent="0.25">
      <c r="A10" t="s">
        <v>81</v>
      </c>
      <c r="B10" t="s">
        <v>82</v>
      </c>
      <c r="C10" t="s">
        <v>212</v>
      </c>
      <c r="D10" t="s">
        <v>84</v>
      </c>
      <c r="E10" s="56">
        <v>11008</v>
      </c>
      <c r="F10" s="51">
        <v>-2823193</v>
      </c>
      <c r="G10" t="s">
        <v>191</v>
      </c>
      <c r="H10" t="s">
        <v>192</v>
      </c>
      <c r="I10" t="s">
        <v>88</v>
      </c>
      <c r="J10" s="52">
        <v>42978</v>
      </c>
      <c r="K10" s="52">
        <v>43300</v>
      </c>
      <c r="L10" s="52">
        <v>42989</v>
      </c>
      <c r="M10" s="52">
        <v>43049</v>
      </c>
      <c r="N10" s="51">
        <v>362</v>
      </c>
      <c r="O10"/>
      <c r="P10" t="s">
        <v>130</v>
      </c>
      <c r="Q10" t="s">
        <v>193</v>
      </c>
      <c r="R10" t="s">
        <v>213</v>
      </c>
      <c r="S10" t="s">
        <v>198</v>
      </c>
      <c r="T10" t="s">
        <v>212</v>
      </c>
      <c r="U10" s="52">
        <v>43411</v>
      </c>
      <c r="V10" t="s">
        <v>157</v>
      </c>
      <c r="W10"/>
      <c r="X10" t="s">
        <v>91</v>
      </c>
      <c r="Y10" t="s">
        <v>92</v>
      </c>
    </row>
    <row r="11" spans="1:25" ht="15" hidden="1" x14ac:dyDescent="0.25">
      <c r="A11" t="s">
        <v>81</v>
      </c>
      <c r="B11" t="s">
        <v>82</v>
      </c>
      <c r="C11" t="s">
        <v>214</v>
      </c>
      <c r="D11" t="s">
        <v>84</v>
      </c>
      <c r="E11" s="56">
        <v>11043</v>
      </c>
      <c r="F11" s="51">
        <v>-826386</v>
      </c>
      <c r="G11" t="s">
        <v>215</v>
      </c>
      <c r="H11" t="s">
        <v>192</v>
      </c>
      <c r="I11" t="s">
        <v>88</v>
      </c>
      <c r="J11" s="52">
        <v>42978</v>
      </c>
      <c r="K11" s="52">
        <v>43300</v>
      </c>
      <c r="L11" s="52">
        <v>42989</v>
      </c>
      <c r="M11" s="52">
        <v>43049</v>
      </c>
      <c r="N11" s="51">
        <v>362</v>
      </c>
      <c r="O11"/>
      <c r="P11" t="s">
        <v>130</v>
      </c>
      <c r="Q11" t="s">
        <v>216</v>
      </c>
      <c r="R11" t="s">
        <v>217</v>
      </c>
      <c r="S11" t="s">
        <v>198</v>
      </c>
      <c r="T11" t="s">
        <v>214</v>
      </c>
      <c r="U11" s="52">
        <v>43411</v>
      </c>
      <c r="V11" t="s">
        <v>157</v>
      </c>
      <c r="W11"/>
      <c r="X11" t="s">
        <v>91</v>
      </c>
      <c r="Y11" t="s">
        <v>92</v>
      </c>
    </row>
    <row r="12" spans="1:25" ht="15" hidden="1" x14ac:dyDescent="0.25">
      <c r="A12" t="s">
        <v>81</v>
      </c>
      <c r="B12" t="s">
        <v>82</v>
      </c>
      <c r="C12" t="s">
        <v>214</v>
      </c>
      <c r="D12" t="s">
        <v>84</v>
      </c>
      <c r="E12" s="56">
        <v>11043</v>
      </c>
      <c r="F12" s="51">
        <v>-1489614</v>
      </c>
      <c r="G12" t="s">
        <v>215</v>
      </c>
      <c r="H12" t="s">
        <v>192</v>
      </c>
      <c r="I12" t="s">
        <v>88</v>
      </c>
      <c r="J12" s="52">
        <v>42978</v>
      </c>
      <c r="K12" s="52">
        <v>43300</v>
      </c>
      <c r="L12" s="52">
        <v>42989</v>
      </c>
      <c r="M12" s="52">
        <v>43049</v>
      </c>
      <c r="N12" s="51">
        <v>362</v>
      </c>
      <c r="O12"/>
      <c r="P12" t="s">
        <v>130</v>
      </c>
      <c r="Q12" t="s">
        <v>216</v>
      </c>
      <c r="R12" t="s">
        <v>218</v>
      </c>
      <c r="S12" t="s">
        <v>198</v>
      </c>
      <c r="T12" t="s">
        <v>214</v>
      </c>
      <c r="U12" s="52">
        <v>43411</v>
      </c>
      <c r="V12" t="s">
        <v>157</v>
      </c>
      <c r="W12"/>
      <c r="X12" t="s">
        <v>91</v>
      </c>
      <c r="Y12" t="s">
        <v>92</v>
      </c>
    </row>
    <row r="13" spans="1:25" ht="15" hidden="1" x14ac:dyDescent="0.25">
      <c r="A13" t="s">
        <v>81</v>
      </c>
      <c r="B13" t="s">
        <v>82</v>
      </c>
      <c r="C13" t="s">
        <v>219</v>
      </c>
      <c r="D13" t="s">
        <v>84</v>
      </c>
      <c r="E13" s="56">
        <v>11058</v>
      </c>
      <c r="F13" s="51">
        <v>-13510000</v>
      </c>
      <c r="G13" t="s">
        <v>191</v>
      </c>
      <c r="H13" t="s">
        <v>192</v>
      </c>
      <c r="I13" t="s">
        <v>88</v>
      </c>
      <c r="J13" s="52">
        <v>42978</v>
      </c>
      <c r="K13" s="52">
        <v>43300</v>
      </c>
      <c r="L13" s="52">
        <v>42989</v>
      </c>
      <c r="M13" s="52">
        <v>43049</v>
      </c>
      <c r="N13" s="51">
        <v>362</v>
      </c>
      <c r="O13"/>
      <c r="P13" t="s">
        <v>130</v>
      </c>
      <c r="Q13" t="s">
        <v>193</v>
      </c>
      <c r="R13" t="s">
        <v>146</v>
      </c>
      <c r="S13" t="s">
        <v>198</v>
      </c>
      <c r="T13" t="s">
        <v>219</v>
      </c>
      <c r="U13" s="52">
        <v>43411</v>
      </c>
      <c r="V13" t="s">
        <v>157</v>
      </c>
      <c r="W13"/>
      <c r="X13" t="s">
        <v>91</v>
      </c>
      <c r="Y13" t="s">
        <v>92</v>
      </c>
    </row>
    <row r="14" spans="1:25" ht="15" hidden="1" x14ac:dyDescent="0.25">
      <c r="A14" t="s">
        <v>81</v>
      </c>
      <c r="B14" t="s">
        <v>82</v>
      </c>
      <c r="C14" t="s">
        <v>220</v>
      </c>
      <c r="D14" t="s">
        <v>84</v>
      </c>
      <c r="E14" s="56">
        <v>11060</v>
      </c>
      <c r="F14" s="51">
        <v>-15247000</v>
      </c>
      <c r="G14" t="s">
        <v>202</v>
      </c>
      <c r="H14" t="s">
        <v>203</v>
      </c>
      <c r="I14" t="s">
        <v>88</v>
      </c>
      <c r="J14" s="52">
        <v>42978</v>
      </c>
      <c r="K14" s="52">
        <v>43423</v>
      </c>
      <c r="L14" s="52">
        <v>42989</v>
      </c>
      <c r="M14" s="52">
        <v>43049</v>
      </c>
      <c r="N14" s="51">
        <v>446</v>
      </c>
      <c r="O14"/>
      <c r="P14" t="s">
        <v>130</v>
      </c>
      <c r="Q14" t="s">
        <v>204</v>
      </c>
      <c r="R14" t="s">
        <v>221</v>
      </c>
      <c r="S14" t="s">
        <v>198</v>
      </c>
      <c r="T14" t="s">
        <v>220</v>
      </c>
      <c r="U14" s="52">
        <v>43495</v>
      </c>
      <c r="V14" t="s">
        <v>157</v>
      </c>
      <c r="W14"/>
      <c r="X14" t="s">
        <v>91</v>
      </c>
      <c r="Y14" t="s">
        <v>92</v>
      </c>
    </row>
    <row r="15" spans="1:25" ht="15" hidden="1" x14ac:dyDescent="0.25">
      <c r="A15" t="s">
        <v>81</v>
      </c>
      <c r="B15" t="s">
        <v>82</v>
      </c>
      <c r="C15" t="s">
        <v>222</v>
      </c>
      <c r="D15" t="s">
        <v>84</v>
      </c>
      <c r="E15" s="56">
        <v>11342</v>
      </c>
      <c r="F15" s="51">
        <v>-5117970</v>
      </c>
      <c r="G15" t="s">
        <v>202</v>
      </c>
      <c r="H15" t="s">
        <v>203</v>
      </c>
      <c r="I15" t="s">
        <v>88</v>
      </c>
      <c r="J15" s="52">
        <v>43008</v>
      </c>
      <c r="K15" s="52">
        <v>43424</v>
      </c>
      <c r="L15" s="52">
        <v>43020</v>
      </c>
      <c r="M15" s="52">
        <v>43080</v>
      </c>
      <c r="N15" s="51">
        <v>415</v>
      </c>
      <c r="O15"/>
      <c r="P15" t="s">
        <v>130</v>
      </c>
      <c r="Q15" t="s">
        <v>204</v>
      </c>
      <c r="R15" t="s">
        <v>223</v>
      </c>
      <c r="S15" t="s">
        <v>198</v>
      </c>
      <c r="T15" t="s">
        <v>222</v>
      </c>
      <c r="U15" s="52">
        <v>43495</v>
      </c>
      <c r="V15" t="s">
        <v>157</v>
      </c>
      <c r="W15"/>
      <c r="X15" t="s">
        <v>91</v>
      </c>
      <c r="Y15" t="s">
        <v>92</v>
      </c>
    </row>
    <row r="16" spans="1:25" ht="15" hidden="1" x14ac:dyDescent="0.25">
      <c r="A16" t="s">
        <v>81</v>
      </c>
      <c r="B16" t="s">
        <v>82</v>
      </c>
      <c r="C16" t="s">
        <v>224</v>
      </c>
      <c r="D16" t="s">
        <v>84</v>
      </c>
      <c r="E16" s="56">
        <v>11345</v>
      </c>
      <c r="F16" s="51">
        <v>-3095117</v>
      </c>
      <c r="G16" t="s">
        <v>202</v>
      </c>
      <c r="H16" t="s">
        <v>203</v>
      </c>
      <c r="I16" t="s">
        <v>88</v>
      </c>
      <c r="J16" s="52">
        <v>43008</v>
      </c>
      <c r="K16" s="52">
        <v>43424</v>
      </c>
      <c r="L16" s="52">
        <v>43020</v>
      </c>
      <c r="M16" s="52">
        <v>43080</v>
      </c>
      <c r="N16" s="51">
        <v>415</v>
      </c>
      <c r="O16"/>
      <c r="P16" t="s">
        <v>130</v>
      </c>
      <c r="Q16" t="s">
        <v>204</v>
      </c>
      <c r="R16" t="s">
        <v>225</v>
      </c>
      <c r="S16" t="s">
        <v>198</v>
      </c>
      <c r="T16" t="s">
        <v>224</v>
      </c>
      <c r="U16" s="52">
        <v>43495</v>
      </c>
      <c r="V16" t="s">
        <v>157</v>
      </c>
      <c r="W16"/>
      <c r="X16" t="s">
        <v>91</v>
      </c>
      <c r="Y16" t="s">
        <v>92</v>
      </c>
    </row>
    <row r="17" spans="1:25" ht="15" hidden="1" x14ac:dyDescent="0.25">
      <c r="A17" t="s">
        <v>81</v>
      </c>
      <c r="B17" t="s">
        <v>82</v>
      </c>
      <c r="C17" t="s">
        <v>226</v>
      </c>
      <c r="D17" t="s">
        <v>84</v>
      </c>
      <c r="E17" s="56">
        <v>12253</v>
      </c>
      <c r="F17" s="51">
        <v>-8685000</v>
      </c>
      <c r="G17" t="s">
        <v>202</v>
      </c>
      <c r="H17" t="s">
        <v>203</v>
      </c>
      <c r="I17" t="s">
        <v>88</v>
      </c>
      <c r="J17" s="52">
        <v>43103</v>
      </c>
      <c r="K17" s="52">
        <v>43409</v>
      </c>
      <c r="L17" s="52">
        <v>43136</v>
      </c>
      <c r="M17" s="52">
        <v>43196</v>
      </c>
      <c r="N17" s="51">
        <v>299</v>
      </c>
      <c r="O17"/>
      <c r="P17" t="s">
        <v>130</v>
      </c>
      <c r="Q17" t="s">
        <v>204</v>
      </c>
      <c r="R17" t="s">
        <v>227</v>
      </c>
      <c r="S17" t="s">
        <v>228</v>
      </c>
      <c r="T17" t="s">
        <v>226</v>
      </c>
      <c r="U17" s="52">
        <v>43495</v>
      </c>
      <c r="V17" t="s">
        <v>157</v>
      </c>
      <c r="W17"/>
      <c r="X17" t="s">
        <v>91</v>
      </c>
      <c r="Y17" t="s">
        <v>92</v>
      </c>
    </row>
    <row r="18" spans="1:25" ht="15" hidden="1" x14ac:dyDescent="0.25">
      <c r="A18" t="s">
        <v>81</v>
      </c>
      <c r="B18" t="s">
        <v>82</v>
      </c>
      <c r="C18" t="s">
        <v>229</v>
      </c>
      <c r="D18" t="s">
        <v>84</v>
      </c>
      <c r="E18" s="56">
        <v>12255</v>
      </c>
      <c r="F18" s="51">
        <v>-6948000</v>
      </c>
      <c r="G18" t="s">
        <v>202</v>
      </c>
      <c r="H18" t="s">
        <v>203</v>
      </c>
      <c r="I18" t="s">
        <v>88</v>
      </c>
      <c r="J18" s="52">
        <v>43103</v>
      </c>
      <c r="K18" s="52">
        <v>43409</v>
      </c>
      <c r="L18" s="52">
        <v>43136</v>
      </c>
      <c r="M18" s="52">
        <v>43196</v>
      </c>
      <c r="N18" s="51">
        <v>299</v>
      </c>
      <c r="O18"/>
      <c r="P18" t="s">
        <v>130</v>
      </c>
      <c r="Q18" t="s">
        <v>204</v>
      </c>
      <c r="R18" t="s">
        <v>230</v>
      </c>
      <c r="S18" t="s">
        <v>228</v>
      </c>
      <c r="T18" t="s">
        <v>229</v>
      </c>
      <c r="U18" s="52">
        <v>43495</v>
      </c>
      <c r="V18" t="s">
        <v>157</v>
      </c>
      <c r="W18"/>
      <c r="X18" t="s">
        <v>91</v>
      </c>
      <c r="Y18" t="s">
        <v>92</v>
      </c>
    </row>
    <row r="19" spans="1:25" ht="15" hidden="1" x14ac:dyDescent="0.25">
      <c r="A19" t="s">
        <v>81</v>
      </c>
      <c r="B19" t="s">
        <v>82</v>
      </c>
      <c r="C19" t="s">
        <v>231</v>
      </c>
      <c r="D19" t="s">
        <v>84</v>
      </c>
      <c r="E19" s="56">
        <v>12256</v>
      </c>
      <c r="F19" s="51">
        <v>-15054000</v>
      </c>
      <c r="G19" t="s">
        <v>202</v>
      </c>
      <c r="H19" t="s">
        <v>203</v>
      </c>
      <c r="I19" t="s">
        <v>88</v>
      </c>
      <c r="J19" s="52">
        <v>43039</v>
      </c>
      <c r="K19" s="52">
        <v>43409</v>
      </c>
      <c r="L19" s="52">
        <v>43136</v>
      </c>
      <c r="M19" s="52">
        <v>43196</v>
      </c>
      <c r="N19" s="51">
        <v>299</v>
      </c>
      <c r="O19"/>
      <c r="P19" t="s">
        <v>130</v>
      </c>
      <c r="Q19" t="s">
        <v>204</v>
      </c>
      <c r="R19" t="s">
        <v>232</v>
      </c>
      <c r="S19" t="s">
        <v>233</v>
      </c>
      <c r="T19" t="s">
        <v>231</v>
      </c>
      <c r="U19" s="52">
        <v>43495</v>
      </c>
      <c r="V19" t="s">
        <v>157</v>
      </c>
      <c r="W19"/>
      <c r="X19" t="s">
        <v>91</v>
      </c>
      <c r="Y19" t="s">
        <v>92</v>
      </c>
    </row>
    <row r="20" spans="1:25" ht="15" hidden="1" x14ac:dyDescent="0.25">
      <c r="A20" t="s">
        <v>81</v>
      </c>
      <c r="B20" t="s">
        <v>82</v>
      </c>
      <c r="C20" t="s">
        <v>234</v>
      </c>
      <c r="D20" t="s">
        <v>84</v>
      </c>
      <c r="E20" s="56">
        <v>12259</v>
      </c>
      <c r="F20" s="51">
        <v>-8685000</v>
      </c>
      <c r="G20" t="s">
        <v>202</v>
      </c>
      <c r="H20" t="s">
        <v>203</v>
      </c>
      <c r="I20" t="s">
        <v>88</v>
      </c>
      <c r="J20" s="52">
        <v>43103</v>
      </c>
      <c r="K20" s="52">
        <v>43409</v>
      </c>
      <c r="L20" s="52">
        <v>43136</v>
      </c>
      <c r="M20" s="52">
        <v>43196</v>
      </c>
      <c r="N20" s="51">
        <v>299</v>
      </c>
      <c r="O20"/>
      <c r="P20" t="s">
        <v>130</v>
      </c>
      <c r="Q20" t="s">
        <v>204</v>
      </c>
      <c r="R20" t="s">
        <v>235</v>
      </c>
      <c r="S20" t="s">
        <v>236</v>
      </c>
      <c r="T20" t="s">
        <v>234</v>
      </c>
      <c r="U20" s="52">
        <v>43495</v>
      </c>
      <c r="V20" t="s">
        <v>157</v>
      </c>
      <c r="W20"/>
      <c r="X20" t="s">
        <v>91</v>
      </c>
      <c r="Y20" t="s">
        <v>92</v>
      </c>
    </row>
    <row r="21" spans="1:25" ht="15" hidden="1" x14ac:dyDescent="0.25">
      <c r="A21" t="s">
        <v>81</v>
      </c>
      <c r="B21" t="s">
        <v>82</v>
      </c>
      <c r="C21" t="s">
        <v>237</v>
      </c>
      <c r="D21" t="s">
        <v>84</v>
      </c>
      <c r="E21" s="56">
        <v>12260</v>
      </c>
      <c r="F21" s="51">
        <v>-16598000</v>
      </c>
      <c r="G21" t="s">
        <v>202</v>
      </c>
      <c r="H21" t="s">
        <v>203</v>
      </c>
      <c r="I21" t="s">
        <v>88</v>
      </c>
      <c r="J21" s="52">
        <v>43103</v>
      </c>
      <c r="K21" s="52">
        <v>43409</v>
      </c>
      <c r="L21" s="52">
        <v>43136</v>
      </c>
      <c r="M21" s="52">
        <v>43196</v>
      </c>
      <c r="N21" s="51">
        <v>299</v>
      </c>
      <c r="O21"/>
      <c r="P21" t="s">
        <v>130</v>
      </c>
      <c r="Q21" t="s">
        <v>204</v>
      </c>
      <c r="R21" t="s">
        <v>238</v>
      </c>
      <c r="S21" t="s">
        <v>228</v>
      </c>
      <c r="T21" t="s">
        <v>237</v>
      </c>
      <c r="U21" s="52">
        <v>43495</v>
      </c>
      <c r="V21" t="s">
        <v>157</v>
      </c>
      <c r="W21"/>
      <c r="X21" t="s">
        <v>91</v>
      </c>
      <c r="Y21" t="s">
        <v>92</v>
      </c>
    </row>
    <row r="22" spans="1:25" ht="15" hidden="1" x14ac:dyDescent="0.25">
      <c r="A22" t="s">
        <v>81</v>
      </c>
      <c r="B22" t="s">
        <v>82</v>
      </c>
      <c r="C22" t="s">
        <v>239</v>
      </c>
      <c r="D22" t="s">
        <v>84</v>
      </c>
      <c r="E22" s="56">
        <v>12267</v>
      </c>
      <c r="F22" s="51">
        <v>-11580000</v>
      </c>
      <c r="G22" t="s">
        <v>202</v>
      </c>
      <c r="H22" t="s">
        <v>203</v>
      </c>
      <c r="I22" t="s">
        <v>88</v>
      </c>
      <c r="J22" s="52">
        <v>43103</v>
      </c>
      <c r="K22" s="52">
        <v>43409</v>
      </c>
      <c r="L22" s="52">
        <v>43136</v>
      </c>
      <c r="M22" s="52">
        <v>43196</v>
      </c>
      <c r="N22" s="51">
        <v>299</v>
      </c>
      <c r="O22"/>
      <c r="P22" t="s">
        <v>130</v>
      </c>
      <c r="Q22" t="s">
        <v>204</v>
      </c>
      <c r="R22" t="s">
        <v>240</v>
      </c>
      <c r="S22" t="s">
        <v>228</v>
      </c>
      <c r="T22" t="s">
        <v>239</v>
      </c>
      <c r="U22" s="52">
        <v>43495</v>
      </c>
      <c r="V22" t="s">
        <v>157</v>
      </c>
      <c r="W22"/>
      <c r="X22" t="s">
        <v>91</v>
      </c>
      <c r="Y22" t="s">
        <v>92</v>
      </c>
    </row>
    <row r="23" spans="1:25" ht="15" hidden="1" x14ac:dyDescent="0.25">
      <c r="A23" t="s">
        <v>81</v>
      </c>
      <c r="B23" t="s">
        <v>82</v>
      </c>
      <c r="C23" t="s">
        <v>153</v>
      </c>
      <c r="D23" t="s">
        <v>84</v>
      </c>
      <c r="E23" s="56">
        <v>13258</v>
      </c>
      <c r="F23" s="51">
        <v>-4674839</v>
      </c>
      <c r="G23" t="s">
        <v>202</v>
      </c>
      <c r="H23" t="s">
        <v>203</v>
      </c>
      <c r="I23" t="s">
        <v>88</v>
      </c>
      <c r="J23" s="52">
        <v>43159</v>
      </c>
      <c r="K23" s="52">
        <v>43410</v>
      </c>
      <c r="L23" s="52">
        <v>43165</v>
      </c>
      <c r="M23" s="52">
        <v>43225</v>
      </c>
      <c r="N23" s="51">
        <v>270</v>
      </c>
      <c r="O23"/>
      <c r="P23" t="s">
        <v>130</v>
      </c>
      <c r="Q23" t="s">
        <v>204</v>
      </c>
      <c r="R23" t="s">
        <v>241</v>
      </c>
      <c r="S23" t="s">
        <v>156</v>
      </c>
      <c r="T23" t="s">
        <v>153</v>
      </c>
      <c r="U23" s="52">
        <v>43495</v>
      </c>
      <c r="V23" t="s">
        <v>157</v>
      </c>
      <c r="W23"/>
      <c r="X23" t="s">
        <v>91</v>
      </c>
      <c r="Y23" t="s">
        <v>92</v>
      </c>
    </row>
    <row r="24" spans="1:25" ht="15" hidden="1" x14ac:dyDescent="0.25">
      <c r="A24" t="s">
        <v>81</v>
      </c>
      <c r="B24" t="s">
        <v>82</v>
      </c>
      <c r="C24" t="s">
        <v>242</v>
      </c>
      <c r="D24" t="s">
        <v>84</v>
      </c>
      <c r="E24" s="56">
        <v>1577</v>
      </c>
      <c r="F24" s="51">
        <v>-30200</v>
      </c>
      <c r="G24" t="s">
        <v>243</v>
      </c>
      <c r="H24" t="s">
        <v>244</v>
      </c>
      <c r="I24" t="s">
        <v>88</v>
      </c>
      <c r="J24" s="52">
        <v>41655</v>
      </c>
      <c r="K24" s="52">
        <v>41763</v>
      </c>
      <c r="L24" s="52">
        <v>41716</v>
      </c>
      <c r="M24" s="52">
        <v>41776</v>
      </c>
      <c r="N24" s="51">
        <v>24</v>
      </c>
      <c r="O24"/>
      <c r="P24" t="s">
        <v>130</v>
      </c>
      <c r="Q24" t="s">
        <v>245</v>
      </c>
      <c r="R24" t="s">
        <v>246</v>
      </c>
      <c r="S24" t="s">
        <v>247</v>
      </c>
      <c r="T24" t="s">
        <v>242</v>
      </c>
      <c r="U24" s="52">
        <v>41800</v>
      </c>
      <c r="V24" t="s">
        <v>104</v>
      </c>
      <c r="W24"/>
      <c r="X24" t="s">
        <v>248</v>
      </c>
      <c r="Y24" t="s">
        <v>92</v>
      </c>
    </row>
    <row r="25" spans="1:25" ht="15" hidden="1" x14ac:dyDescent="0.25">
      <c r="A25" t="s">
        <v>81</v>
      </c>
      <c r="B25" t="s">
        <v>82</v>
      </c>
      <c r="C25" t="s">
        <v>249</v>
      </c>
      <c r="D25" t="s">
        <v>84</v>
      </c>
      <c r="E25" s="56">
        <v>1665</v>
      </c>
      <c r="F25" s="51">
        <v>-30200</v>
      </c>
      <c r="G25" t="s">
        <v>243</v>
      </c>
      <c r="H25" t="s">
        <v>244</v>
      </c>
      <c r="I25" t="s">
        <v>88</v>
      </c>
      <c r="J25" s="52">
        <v>41674</v>
      </c>
      <c r="K25" s="52">
        <v>41773</v>
      </c>
      <c r="L25" s="52">
        <v>41716</v>
      </c>
      <c r="M25" s="52">
        <v>41776</v>
      </c>
      <c r="N25" s="51">
        <v>24</v>
      </c>
      <c r="O25"/>
      <c r="P25" t="s">
        <v>130</v>
      </c>
      <c r="Q25" t="s">
        <v>245</v>
      </c>
      <c r="R25" t="s">
        <v>250</v>
      </c>
      <c r="S25" t="s">
        <v>247</v>
      </c>
      <c r="T25" t="s">
        <v>249</v>
      </c>
      <c r="U25" s="52">
        <v>41800</v>
      </c>
      <c r="V25" t="s">
        <v>104</v>
      </c>
      <c r="W25"/>
      <c r="X25" t="s">
        <v>251</v>
      </c>
      <c r="Y25" t="s">
        <v>92</v>
      </c>
    </row>
    <row r="26" spans="1:25" ht="15" hidden="1" x14ac:dyDescent="0.25">
      <c r="A26" t="s">
        <v>81</v>
      </c>
      <c r="B26" t="s">
        <v>82</v>
      </c>
      <c r="C26" t="s">
        <v>252</v>
      </c>
      <c r="D26" t="s">
        <v>84</v>
      </c>
      <c r="E26" s="56">
        <v>1700</v>
      </c>
      <c r="F26" s="51">
        <v>-30200</v>
      </c>
      <c r="G26" t="s">
        <v>243</v>
      </c>
      <c r="H26" t="s">
        <v>244</v>
      </c>
      <c r="I26" t="s">
        <v>88</v>
      </c>
      <c r="J26" s="52">
        <v>41684</v>
      </c>
      <c r="K26" s="52">
        <v>41763</v>
      </c>
      <c r="L26" s="52">
        <v>41716</v>
      </c>
      <c r="M26" s="52">
        <v>41776</v>
      </c>
      <c r="N26" s="51">
        <v>24</v>
      </c>
      <c r="O26"/>
      <c r="P26" t="s">
        <v>130</v>
      </c>
      <c r="Q26" t="s">
        <v>245</v>
      </c>
      <c r="R26" t="s">
        <v>253</v>
      </c>
      <c r="S26" t="s">
        <v>247</v>
      </c>
      <c r="T26" t="s">
        <v>252</v>
      </c>
      <c r="U26" s="52">
        <v>41800</v>
      </c>
      <c r="V26" t="s">
        <v>104</v>
      </c>
      <c r="W26"/>
      <c r="X26" t="s">
        <v>254</v>
      </c>
      <c r="Y26" t="s">
        <v>92</v>
      </c>
    </row>
    <row r="27" spans="1:25" ht="15" hidden="1" x14ac:dyDescent="0.25">
      <c r="A27" t="s">
        <v>81</v>
      </c>
      <c r="B27" t="s">
        <v>82</v>
      </c>
      <c r="C27" t="s">
        <v>255</v>
      </c>
      <c r="D27" t="s">
        <v>84</v>
      </c>
      <c r="E27" s="56">
        <v>1708</v>
      </c>
      <c r="F27" s="51">
        <v>-733185</v>
      </c>
      <c r="G27" t="s">
        <v>256</v>
      </c>
      <c r="H27" t="s">
        <v>257</v>
      </c>
      <c r="I27" t="s">
        <v>171</v>
      </c>
      <c r="J27" s="52">
        <v>42172</v>
      </c>
      <c r="K27" s="52">
        <v>42308</v>
      </c>
      <c r="L27" s="52">
        <v>41723</v>
      </c>
      <c r="M27" s="52">
        <v>41783</v>
      </c>
      <c r="N27" s="51">
        <v>536</v>
      </c>
      <c r="O27"/>
      <c r="P27" t="s">
        <v>130</v>
      </c>
      <c r="Q27" t="s">
        <v>258</v>
      </c>
      <c r="R27" t="s">
        <v>259</v>
      </c>
      <c r="S27" t="s">
        <v>247</v>
      </c>
      <c r="T27" t="s">
        <v>260</v>
      </c>
      <c r="U27" s="52">
        <v>42319</v>
      </c>
      <c r="V27" t="s">
        <v>157</v>
      </c>
      <c r="W27"/>
      <c r="X27" t="s">
        <v>261</v>
      </c>
      <c r="Y27" t="s">
        <v>92</v>
      </c>
    </row>
    <row r="28" spans="1:25" ht="15" hidden="1" x14ac:dyDescent="0.25">
      <c r="A28" t="s">
        <v>81</v>
      </c>
      <c r="B28" t="s">
        <v>82</v>
      </c>
      <c r="C28" t="s">
        <v>260</v>
      </c>
      <c r="D28" t="s">
        <v>84</v>
      </c>
      <c r="E28" s="56">
        <v>1708</v>
      </c>
      <c r="F28" s="51">
        <v>-9667128</v>
      </c>
      <c r="G28" t="s">
        <v>265</v>
      </c>
      <c r="H28" t="s">
        <v>244</v>
      </c>
      <c r="I28" t="s">
        <v>88</v>
      </c>
      <c r="J28" s="52">
        <v>41684</v>
      </c>
      <c r="K28" s="52">
        <v>41837</v>
      </c>
      <c r="L28" s="52">
        <v>41716</v>
      </c>
      <c r="M28" s="52">
        <v>41776</v>
      </c>
      <c r="N28" s="51">
        <v>83</v>
      </c>
      <c r="O28"/>
      <c r="P28" t="s">
        <v>130</v>
      </c>
      <c r="Q28" t="s">
        <v>266</v>
      </c>
      <c r="R28" t="s">
        <v>267</v>
      </c>
      <c r="S28" t="s">
        <v>247</v>
      </c>
      <c r="T28" t="s">
        <v>260</v>
      </c>
      <c r="U28" s="52">
        <v>41859</v>
      </c>
      <c r="V28" t="s">
        <v>263</v>
      </c>
      <c r="W28"/>
      <c r="X28" t="s">
        <v>262</v>
      </c>
      <c r="Y28" t="s">
        <v>92</v>
      </c>
    </row>
    <row r="29" spans="1:25" ht="15" hidden="1" x14ac:dyDescent="0.25">
      <c r="A29" t="s">
        <v>81</v>
      </c>
      <c r="B29" t="s">
        <v>82</v>
      </c>
      <c r="C29" t="s">
        <v>268</v>
      </c>
      <c r="D29" t="s">
        <v>84</v>
      </c>
      <c r="E29" s="56">
        <v>1720</v>
      </c>
      <c r="F29" s="51">
        <v>-26335</v>
      </c>
      <c r="G29" t="s">
        <v>256</v>
      </c>
      <c r="H29" t="s">
        <v>257</v>
      </c>
      <c r="I29" t="s">
        <v>171</v>
      </c>
      <c r="J29" s="52">
        <v>42172</v>
      </c>
      <c r="K29" s="52">
        <v>42308</v>
      </c>
      <c r="L29" s="52">
        <v>41723</v>
      </c>
      <c r="M29" s="52">
        <v>41783</v>
      </c>
      <c r="N29" s="51">
        <v>536</v>
      </c>
      <c r="O29"/>
      <c r="P29" t="s">
        <v>130</v>
      </c>
      <c r="Q29" t="s">
        <v>269</v>
      </c>
      <c r="R29" t="s">
        <v>259</v>
      </c>
      <c r="S29" t="s">
        <v>247</v>
      </c>
      <c r="T29" t="s">
        <v>270</v>
      </c>
      <c r="U29" s="52">
        <v>42319</v>
      </c>
      <c r="V29" t="s">
        <v>157</v>
      </c>
      <c r="W29"/>
      <c r="X29" t="s">
        <v>261</v>
      </c>
      <c r="Y29" t="s">
        <v>92</v>
      </c>
    </row>
    <row r="30" spans="1:25" ht="15" hidden="1" x14ac:dyDescent="0.25">
      <c r="A30" t="s">
        <v>81</v>
      </c>
      <c r="B30" t="s">
        <v>82</v>
      </c>
      <c r="C30" t="s">
        <v>270</v>
      </c>
      <c r="D30" t="s">
        <v>84</v>
      </c>
      <c r="E30" s="56">
        <v>1720</v>
      </c>
      <c r="F30" s="51">
        <v>-405525</v>
      </c>
      <c r="G30" t="s">
        <v>243</v>
      </c>
      <c r="H30" t="s">
        <v>244</v>
      </c>
      <c r="I30" t="s">
        <v>88</v>
      </c>
      <c r="J30" s="52">
        <v>41687</v>
      </c>
      <c r="K30" s="52">
        <v>41775</v>
      </c>
      <c r="L30" s="52">
        <v>41716</v>
      </c>
      <c r="M30" s="52">
        <v>41776</v>
      </c>
      <c r="N30" s="51">
        <v>24</v>
      </c>
      <c r="O30"/>
      <c r="P30" t="s">
        <v>130</v>
      </c>
      <c r="Q30" t="s">
        <v>245</v>
      </c>
      <c r="R30" t="s">
        <v>272</v>
      </c>
      <c r="S30" t="s">
        <v>247</v>
      </c>
      <c r="T30" t="s">
        <v>270</v>
      </c>
      <c r="U30" s="52">
        <v>41800</v>
      </c>
      <c r="V30" t="s">
        <v>104</v>
      </c>
      <c r="W30"/>
      <c r="X30" t="s">
        <v>271</v>
      </c>
      <c r="Y30" t="s">
        <v>92</v>
      </c>
    </row>
    <row r="31" spans="1:25" ht="15" hidden="1" x14ac:dyDescent="0.25">
      <c r="A31" t="s">
        <v>81</v>
      </c>
      <c r="B31" t="s">
        <v>82</v>
      </c>
      <c r="C31" t="s">
        <v>273</v>
      </c>
      <c r="D31" t="s">
        <v>84</v>
      </c>
      <c r="E31" s="56">
        <v>1794</v>
      </c>
      <c r="F31" s="51">
        <v>-30200</v>
      </c>
      <c r="G31" t="s">
        <v>243</v>
      </c>
      <c r="H31" t="s">
        <v>244</v>
      </c>
      <c r="I31" t="s">
        <v>88</v>
      </c>
      <c r="J31" s="52">
        <v>41702</v>
      </c>
      <c r="K31" s="52">
        <v>41787</v>
      </c>
      <c r="L31" s="52">
        <v>41716</v>
      </c>
      <c r="M31" s="52">
        <v>41776</v>
      </c>
      <c r="N31" s="51">
        <v>24</v>
      </c>
      <c r="O31"/>
      <c r="P31" t="s">
        <v>130</v>
      </c>
      <c r="Q31" t="s">
        <v>245</v>
      </c>
      <c r="R31" t="s">
        <v>274</v>
      </c>
      <c r="S31" t="s">
        <v>247</v>
      </c>
      <c r="T31" t="s">
        <v>273</v>
      </c>
      <c r="U31" s="52">
        <v>41800</v>
      </c>
      <c r="V31" t="s">
        <v>104</v>
      </c>
      <c r="W31"/>
      <c r="X31" t="s">
        <v>275</v>
      </c>
      <c r="Y31" t="s">
        <v>92</v>
      </c>
    </row>
    <row r="32" spans="1:25" ht="15" hidden="1" x14ac:dyDescent="0.25">
      <c r="A32" t="s">
        <v>81</v>
      </c>
      <c r="B32" t="s">
        <v>82</v>
      </c>
      <c r="C32" t="s">
        <v>276</v>
      </c>
      <c r="D32" t="s">
        <v>84</v>
      </c>
      <c r="E32" s="56">
        <v>1808</v>
      </c>
      <c r="F32" s="51">
        <v>-30200</v>
      </c>
      <c r="G32" t="s">
        <v>243</v>
      </c>
      <c r="H32" t="s">
        <v>244</v>
      </c>
      <c r="I32" t="s">
        <v>88</v>
      </c>
      <c r="J32" s="52">
        <v>41705</v>
      </c>
      <c r="K32" s="52">
        <v>41763</v>
      </c>
      <c r="L32" s="52">
        <v>41744</v>
      </c>
      <c r="M32" s="52">
        <v>41804</v>
      </c>
      <c r="N32" s="51">
        <v>-4</v>
      </c>
      <c r="O32"/>
      <c r="P32" t="s">
        <v>130</v>
      </c>
      <c r="Q32" t="s">
        <v>277</v>
      </c>
      <c r="R32" t="s">
        <v>278</v>
      </c>
      <c r="S32" t="s">
        <v>198</v>
      </c>
      <c r="T32" t="s">
        <v>276</v>
      </c>
      <c r="U32" s="52">
        <v>41800</v>
      </c>
      <c r="V32" t="s">
        <v>104</v>
      </c>
      <c r="W32"/>
      <c r="X32" t="s">
        <v>279</v>
      </c>
      <c r="Y32" t="s">
        <v>92</v>
      </c>
    </row>
    <row r="33" spans="1:25" ht="15" hidden="1" x14ac:dyDescent="0.25">
      <c r="A33" t="s">
        <v>81</v>
      </c>
      <c r="B33" t="s">
        <v>82</v>
      </c>
      <c r="C33" t="s">
        <v>280</v>
      </c>
      <c r="D33" t="s">
        <v>84</v>
      </c>
      <c r="E33" s="56">
        <v>1831</v>
      </c>
      <c r="F33" s="51">
        <v>-30200</v>
      </c>
      <c r="G33" t="s">
        <v>243</v>
      </c>
      <c r="H33" t="s">
        <v>244</v>
      </c>
      <c r="I33" t="s">
        <v>88</v>
      </c>
      <c r="J33" s="52">
        <v>41710</v>
      </c>
      <c r="K33" s="52">
        <v>41764</v>
      </c>
      <c r="L33" s="52">
        <v>41744</v>
      </c>
      <c r="M33" s="52">
        <v>41804</v>
      </c>
      <c r="N33" s="51">
        <v>-4</v>
      </c>
      <c r="O33"/>
      <c r="P33" t="s">
        <v>130</v>
      </c>
      <c r="Q33" t="s">
        <v>277</v>
      </c>
      <c r="R33" t="s">
        <v>281</v>
      </c>
      <c r="S33" t="s">
        <v>198</v>
      </c>
      <c r="T33" t="s">
        <v>280</v>
      </c>
      <c r="U33" s="52">
        <v>41800</v>
      </c>
      <c r="V33" t="s">
        <v>104</v>
      </c>
      <c r="W33"/>
      <c r="X33" t="s">
        <v>282</v>
      </c>
      <c r="Y33" t="s">
        <v>92</v>
      </c>
    </row>
    <row r="34" spans="1:25" ht="15" hidden="1" x14ac:dyDescent="0.25">
      <c r="A34" t="s">
        <v>81</v>
      </c>
      <c r="B34" t="s">
        <v>82</v>
      </c>
      <c r="C34" t="s">
        <v>283</v>
      </c>
      <c r="D34" t="s">
        <v>84</v>
      </c>
      <c r="E34" s="56">
        <v>1833</v>
      </c>
      <c r="F34" s="51">
        <v>-30200</v>
      </c>
      <c r="G34" t="s">
        <v>243</v>
      </c>
      <c r="H34" t="s">
        <v>244</v>
      </c>
      <c r="I34" t="s">
        <v>88</v>
      </c>
      <c r="J34" s="52">
        <v>41710</v>
      </c>
      <c r="K34" s="52">
        <v>41763</v>
      </c>
      <c r="L34" s="52">
        <v>41744</v>
      </c>
      <c r="M34" s="52">
        <v>41804</v>
      </c>
      <c r="N34" s="51">
        <v>-4</v>
      </c>
      <c r="O34"/>
      <c r="P34" t="s">
        <v>130</v>
      </c>
      <c r="Q34" t="s">
        <v>277</v>
      </c>
      <c r="R34" t="s">
        <v>284</v>
      </c>
      <c r="S34" t="s">
        <v>198</v>
      </c>
      <c r="T34" t="s">
        <v>283</v>
      </c>
      <c r="U34" s="52">
        <v>41800</v>
      </c>
      <c r="V34" t="s">
        <v>104</v>
      </c>
      <c r="W34"/>
      <c r="X34" t="s">
        <v>285</v>
      </c>
      <c r="Y34" t="s">
        <v>92</v>
      </c>
    </row>
    <row r="35" spans="1:25" ht="15" hidden="1" x14ac:dyDescent="0.25">
      <c r="A35" t="s">
        <v>81</v>
      </c>
      <c r="B35" t="s">
        <v>82</v>
      </c>
      <c r="C35" t="s">
        <v>286</v>
      </c>
      <c r="D35" t="s">
        <v>84</v>
      </c>
      <c r="E35" s="56">
        <v>1839</v>
      </c>
      <c r="F35" s="51">
        <v>-30200</v>
      </c>
      <c r="G35" t="s">
        <v>243</v>
      </c>
      <c r="H35" t="s">
        <v>244</v>
      </c>
      <c r="I35" t="s">
        <v>88</v>
      </c>
      <c r="J35" s="52">
        <v>41711</v>
      </c>
      <c r="K35" s="52">
        <v>41765</v>
      </c>
      <c r="L35" s="52">
        <v>41744</v>
      </c>
      <c r="M35" s="52">
        <v>41804</v>
      </c>
      <c r="N35" s="51">
        <v>-4</v>
      </c>
      <c r="O35"/>
      <c r="P35" t="s">
        <v>130</v>
      </c>
      <c r="Q35" t="s">
        <v>277</v>
      </c>
      <c r="R35" t="s">
        <v>287</v>
      </c>
      <c r="S35" t="s">
        <v>198</v>
      </c>
      <c r="T35" t="s">
        <v>286</v>
      </c>
      <c r="U35" s="52">
        <v>41800</v>
      </c>
      <c r="V35" t="s">
        <v>104</v>
      </c>
      <c r="W35"/>
      <c r="X35" t="s">
        <v>288</v>
      </c>
      <c r="Y35" t="s">
        <v>92</v>
      </c>
    </row>
    <row r="36" spans="1:25" ht="15" hidden="1" x14ac:dyDescent="0.25">
      <c r="A36" t="s">
        <v>81</v>
      </c>
      <c r="B36" t="s">
        <v>82</v>
      </c>
      <c r="C36" t="s">
        <v>289</v>
      </c>
      <c r="D36" t="s">
        <v>84</v>
      </c>
      <c r="E36" s="56">
        <v>1841</v>
      </c>
      <c r="F36" s="51">
        <v>-30200</v>
      </c>
      <c r="G36" t="s">
        <v>243</v>
      </c>
      <c r="H36" t="s">
        <v>244</v>
      </c>
      <c r="I36" t="s">
        <v>88</v>
      </c>
      <c r="J36" s="52">
        <v>41711</v>
      </c>
      <c r="K36" s="52">
        <v>41763</v>
      </c>
      <c r="L36" s="52">
        <v>41744</v>
      </c>
      <c r="M36" s="52">
        <v>41804</v>
      </c>
      <c r="N36" s="51">
        <v>-4</v>
      </c>
      <c r="O36"/>
      <c r="P36" t="s">
        <v>130</v>
      </c>
      <c r="Q36" t="s">
        <v>277</v>
      </c>
      <c r="R36" t="s">
        <v>290</v>
      </c>
      <c r="S36" t="s">
        <v>198</v>
      </c>
      <c r="T36" t="s">
        <v>289</v>
      </c>
      <c r="U36" s="52">
        <v>41800</v>
      </c>
      <c r="V36" t="s">
        <v>104</v>
      </c>
      <c r="W36"/>
      <c r="X36" t="s">
        <v>291</v>
      </c>
      <c r="Y36" t="s">
        <v>92</v>
      </c>
    </row>
    <row r="37" spans="1:25" ht="15" hidden="1" x14ac:dyDescent="0.25">
      <c r="A37" t="s">
        <v>81</v>
      </c>
      <c r="B37" t="s">
        <v>82</v>
      </c>
      <c r="C37" t="s">
        <v>292</v>
      </c>
      <c r="D37" t="s">
        <v>84</v>
      </c>
      <c r="E37" s="56">
        <v>1845</v>
      </c>
      <c r="F37" s="51">
        <v>-30200</v>
      </c>
      <c r="G37" t="s">
        <v>243</v>
      </c>
      <c r="H37" t="s">
        <v>244</v>
      </c>
      <c r="I37" t="s">
        <v>88</v>
      </c>
      <c r="J37" s="52">
        <v>41712</v>
      </c>
      <c r="K37" s="52">
        <v>41777</v>
      </c>
      <c r="L37" s="52">
        <v>41744</v>
      </c>
      <c r="M37" s="52">
        <v>41804</v>
      </c>
      <c r="N37" s="51">
        <v>-4</v>
      </c>
      <c r="O37"/>
      <c r="P37" t="s">
        <v>130</v>
      </c>
      <c r="Q37" t="s">
        <v>277</v>
      </c>
      <c r="R37" t="s">
        <v>293</v>
      </c>
      <c r="S37" t="s">
        <v>198</v>
      </c>
      <c r="T37" t="s">
        <v>292</v>
      </c>
      <c r="U37" s="52">
        <v>41800</v>
      </c>
      <c r="V37" t="s">
        <v>104</v>
      </c>
      <c r="W37"/>
      <c r="X37" t="s">
        <v>294</v>
      </c>
      <c r="Y37" t="s">
        <v>92</v>
      </c>
    </row>
    <row r="38" spans="1:25" ht="15" hidden="1" x14ac:dyDescent="0.25">
      <c r="A38" t="s">
        <v>81</v>
      </c>
      <c r="B38" t="s">
        <v>82</v>
      </c>
      <c r="C38" t="s">
        <v>295</v>
      </c>
      <c r="D38" t="s">
        <v>84</v>
      </c>
      <c r="E38" s="56">
        <v>1856</v>
      </c>
      <c r="F38" s="51">
        <v>-30200</v>
      </c>
      <c r="G38" t="s">
        <v>243</v>
      </c>
      <c r="H38" t="s">
        <v>244</v>
      </c>
      <c r="I38" t="s">
        <v>88</v>
      </c>
      <c r="J38" s="52">
        <v>41716</v>
      </c>
      <c r="K38" s="52">
        <v>41769</v>
      </c>
      <c r="L38" s="52">
        <v>41744</v>
      </c>
      <c r="M38" s="52">
        <v>41804</v>
      </c>
      <c r="N38" s="51">
        <v>-4</v>
      </c>
      <c r="O38"/>
      <c r="P38" t="s">
        <v>130</v>
      </c>
      <c r="Q38" t="s">
        <v>277</v>
      </c>
      <c r="R38" t="s">
        <v>296</v>
      </c>
      <c r="S38" t="s">
        <v>198</v>
      </c>
      <c r="T38" t="s">
        <v>295</v>
      </c>
      <c r="U38" s="52">
        <v>41800</v>
      </c>
      <c r="V38" t="s">
        <v>104</v>
      </c>
      <c r="W38"/>
      <c r="X38" t="s">
        <v>297</v>
      </c>
      <c r="Y38" t="s">
        <v>92</v>
      </c>
    </row>
    <row r="39" spans="1:25" ht="15" hidden="1" x14ac:dyDescent="0.25">
      <c r="A39" t="s">
        <v>81</v>
      </c>
      <c r="B39" t="s">
        <v>82</v>
      </c>
      <c r="C39" t="s">
        <v>298</v>
      </c>
      <c r="D39" t="s">
        <v>84</v>
      </c>
      <c r="E39" s="56">
        <v>1857</v>
      </c>
      <c r="F39" s="51">
        <v>-30200</v>
      </c>
      <c r="G39" t="s">
        <v>243</v>
      </c>
      <c r="H39" t="s">
        <v>244</v>
      </c>
      <c r="I39" t="s">
        <v>88</v>
      </c>
      <c r="J39" s="52">
        <v>41716</v>
      </c>
      <c r="K39" s="52">
        <v>41765</v>
      </c>
      <c r="L39" s="52">
        <v>41744</v>
      </c>
      <c r="M39" s="52">
        <v>41804</v>
      </c>
      <c r="N39" s="51">
        <v>-4</v>
      </c>
      <c r="O39"/>
      <c r="P39" t="s">
        <v>130</v>
      </c>
      <c r="Q39" t="s">
        <v>277</v>
      </c>
      <c r="R39" t="s">
        <v>299</v>
      </c>
      <c r="S39" t="s">
        <v>198</v>
      </c>
      <c r="T39" t="s">
        <v>298</v>
      </c>
      <c r="U39" s="52">
        <v>41800</v>
      </c>
      <c r="V39" t="s">
        <v>104</v>
      </c>
      <c r="W39"/>
      <c r="X39" t="s">
        <v>300</v>
      </c>
      <c r="Y39" t="s">
        <v>92</v>
      </c>
    </row>
    <row r="40" spans="1:25" ht="15" hidden="1" x14ac:dyDescent="0.25">
      <c r="A40" t="s">
        <v>81</v>
      </c>
      <c r="B40" t="s">
        <v>82</v>
      </c>
      <c r="C40" t="s">
        <v>301</v>
      </c>
      <c r="D40" t="s">
        <v>84</v>
      </c>
      <c r="E40" s="56">
        <v>1876</v>
      </c>
      <c r="F40" s="51">
        <v>-30200</v>
      </c>
      <c r="G40" t="s">
        <v>243</v>
      </c>
      <c r="H40" t="s">
        <v>244</v>
      </c>
      <c r="I40" t="s">
        <v>88</v>
      </c>
      <c r="J40" s="52">
        <v>41717</v>
      </c>
      <c r="K40" s="52">
        <v>41786</v>
      </c>
      <c r="L40" s="52">
        <v>41744</v>
      </c>
      <c r="M40" s="52">
        <v>41804</v>
      </c>
      <c r="N40" s="51">
        <v>-4</v>
      </c>
      <c r="O40"/>
      <c r="P40" t="s">
        <v>130</v>
      </c>
      <c r="Q40" t="s">
        <v>277</v>
      </c>
      <c r="R40" t="s">
        <v>302</v>
      </c>
      <c r="S40" t="s">
        <v>198</v>
      </c>
      <c r="T40" t="s">
        <v>301</v>
      </c>
      <c r="U40" s="52">
        <v>41800</v>
      </c>
      <c r="V40" t="s">
        <v>104</v>
      </c>
      <c r="W40"/>
      <c r="X40" t="s">
        <v>303</v>
      </c>
      <c r="Y40" t="s">
        <v>92</v>
      </c>
    </row>
    <row r="41" spans="1:25" ht="15" hidden="1" x14ac:dyDescent="0.25">
      <c r="A41" t="s">
        <v>81</v>
      </c>
      <c r="B41" t="s">
        <v>82</v>
      </c>
      <c r="C41" t="s">
        <v>304</v>
      </c>
      <c r="D41" t="s">
        <v>84</v>
      </c>
      <c r="E41" s="56">
        <v>1916</v>
      </c>
      <c r="F41" s="51">
        <v>-170925</v>
      </c>
      <c r="G41" t="s">
        <v>256</v>
      </c>
      <c r="H41" t="s">
        <v>257</v>
      </c>
      <c r="I41" t="s">
        <v>171</v>
      </c>
      <c r="J41" s="52">
        <v>42172</v>
      </c>
      <c r="K41" s="52">
        <v>42308</v>
      </c>
      <c r="L41" s="52">
        <v>41754</v>
      </c>
      <c r="M41" s="52">
        <v>41814</v>
      </c>
      <c r="N41" s="51">
        <v>505</v>
      </c>
      <c r="O41"/>
      <c r="P41" t="s">
        <v>130</v>
      </c>
      <c r="Q41" t="s">
        <v>305</v>
      </c>
      <c r="R41" t="s">
        <v>259</v>
      </c>
      <c r="S41" t="s">
        <v>198</v>
      </c>
      <c r="T41" t="s">
        <v>306</v>
      </c>
      <c r="U41" s="52">
        <v>42319</v>
      </c>
      <c r="V41" t="s">
        <v>157</v>
      </c>
      <c r="W41"/>
      <c r="X41" t="s">
        <v>261</v>
      </c>
      <c r="Y41" t="s">
        <v>92</v>
      </c>
    </row>
    <row r="42" spans="1:25" ht="15" hidden="1" x14ac:dyDescent="0.25">
      <c r="A42" t="s">
        <v>81</v>
      </c>
      <c r="B42" t="s">
        <v>82</v>
      </c>
      <c r="C42" t="s">
        <v>306</v>
      </c>
      <c r="D42" t="s">
        <v>84</v>
      </c>
      <c r="E42" s="56">
        <v>1916</v>
      </c>
      <c r="F42" s="51">
        <v>-1948696</v>
      </c>
      <c r="G42" t="s">
        <v>243</v>
      </c>
      <c r="H42" t="s">
        <v>244</v>
      </c>
      <c r="I42" t="s">
        <v>88</v>
      </c>
      <c r="J42" s="52">
        <v>41723</v>
      </c>
      <c r="K42" s="52">
        <v>41763</v>
      </c>
      <c r="L42" s="52">
        <v>41744</v>
      </c>
      <c r="M42" s="52">
        <v>41804</v>
      </c>
      <c r="N42" s="51">
        <v>-4</v>
      </c>
      <c r="O42"/>
      <c r="P42" t="s">
        <v>130</v>
      </c>
      <c r="Q42" t="s">
        <v>277</v>
      </c>
      <c r="R42" t="s">
        <v>308</v>
      </c>
      <c r="S42" t="s">
        <v>198</v>
      </c>
      <c r="T42" t="s">
        <v>306</v>
      </c>
      <c r="U42" s="52">
        <v>41800</v>
      </c>
      <c r="V42" t="s">
        <v>104</v>
      </c>
      <c r="W42"/>
      <c r="X42" t="s">
        <v>307</v>
      </c>
      <c r="Y42" t="s">
        <v>92</v>
      </c>
    </row>
    <row r="43" spans="1:25" ht="15" hidden="1" x14ac:dyDescent="0.25">
      <c r="A43" t="s">
        <v>81</v>
      </c>
      <c r="B43" t="s">
        <v>82</v>
      </c>
      <c r="C43" t="s">
        <v>309</v>
      </c>
      <c r="D43" t="s">
        <v>84</v>
      </c>
      <c r="E43" s="56">
        <v>1926</v>
      </c>
      <c r="F43" s="51">
        <v>-30200</v>
      </c>
      <c r="G43" t="s">
        <v>243</v>
      </c>
      <c r="H43" t="s">
        <v>244</v>
      </c>
      <c r="I43" t="s">
        <v>88</v>
      </c>
      <c r="J43" s="52">
        <v>41732</v>
      </c>
      <c r="K43" s="52">
        <v>41780</v>
      </c>
      <c r="L43" s="52">
        <v>41744</v>
      </c>
      <c r="M43" s="52">
        <v>41804</v>
      </c>
      <c r="N43" s="51">
        <v>-4</v>
      </c>
      <c r="O43"/>
      <c r="P43" t="s">
        <v>130</v>
      </c>
      <c r="Q43" t="s">
        <v>277</v>
      </c>
      <c r="R43" t="s">
        <v>310</v>
      </c>
      <c r="S43" t="s">
        <v>198</v>
      </c>
      <c r="T43" t="s">
        <v>309</v>
      </c>
      <c r="U43" s="52">
        <v>41800</v>
      </c>
      <c r="V43" t="s">
        <v>104</v>
      </c>
      <c r="W43"/>
      <c r="X43" t="s">
        <v>311</v>
      </c>
      <c r="Y43" t="s">
        <v>92</v>
      </c>
    </row>
    <row r="44" spans="1:25" ht="15" hidden="1" x14ac:dyDescent="0.25">
      <c r="A44" t="s">
        <v>81</v>
      </c>
      <c r="B44" t="s">
        <v>82</v>
      </c>
      <c r="C44" t="s">
        <v>312</v>
      </c>
      <c r="D44" t="s">
        <v>84</v>
      </c>
      <c r="E44" s="56">
        <v>1930</v>
      </c>
      <c r="F44" s="51">
        <v>-874875</v>
      </c>
      <c r="G44" t="s">
        <v>256</v>
      </c>
      <c r="H44" t="s">
        <v>257</v>
      </c>
      <c r="I44" t="s">
        <v>171</v>
      </c>
      <c r="J44" s="52">
        <v>42172</v>
      </c>
      <c r="K44" s="52">
        <v>42308</v>
      </c>
      <c r="L44" s="52">
        <v>41754</v>
      </c>
      <c r="M44" s="52">
        <v>41814</v>
      </c>
      <c r="N44" s="51">
        <v>505</v>
      </c>
      <c r="O44"/>
      <c r="P44" t="s">
        <v>130</v>
      </c>
      <c r="Q44" t="s">
        <v>313</v>
      </c>
      <c r="R44" t="s">
        <v>259</v>
      </c>
      <c r="S44" t="s">
        <v>198</v>
      </c>
      <c r="T44" t="s">
        <v>314</v>
      </c>
      <c r="U44" s="52">
        <v>42319</v>
      </c>
      <c r="V44" t="s">
        <v>157</v>
      </c>
      <c r="W44"/>
      <c r="X44" t="s">
        <v>261</v>
      </c>
      <c r="Y44" t="s">
        <v>92</v>
      </c>
    </row>
    <row r="45" spans="1:25" ht="15" hidden="1" x14ac:dyDescent="0.25">
      <c r="A45" t="s">
        <v>81</v>
      </c>
      <c r="B45" t="s">
        <v>82</v>
      </c>
      <c r="C45" t="s">
        <v>314</v>
      </c>
      <c r="D45" t="s">
        <v>84</v>
      </c>
      <c r="E45" s="56">
        <v>1930</v>
      </c>
      <c r="F45" s="51">
        <v>-8081275</v>
      </c>
      <c r="G45" t="s">
        <v>265</v>
      </c>
      <c r="H45" t="s">
        <v>244</v>
      </c>
      <c r="I45" t="s">
        <v>88</v>
      </c>
      <c r="J45" s="52">
        <v>41723</v>
      </c>
      <c r="K45" s="52">
        <v>41830</v>
      </c>
      <c r="L45" s="52">
        <v>41744</v>
      </c>
      <c r="M45" s="52">
        <v>41804</v>
      </c>
      <c r="N45" s="51">
        <v>55</v>
      </c>
      <c r="O45"/>
      <c r="P45" t="s">
        <v>130</v>
      </c>
      <c r="Q45" t="s">
        <v>266</v>
      </c>
      <c r="R45" t="s">
        <v>316</v>
      </c>
      <c r="S45" t="s">
        <v>198</v>
      </c>
      <c r="T45" t="s">
        <v>314</v>
      </c>
      <c r="U45" s="52">
        <v>41859</v>
      </c>
      <c r="V45" t="s">
        <v>263</v>
      </c>
      <c r="W45"/>
      <c r="X45" t="s">
        <v>315</v>
      </c>
      <c r="Y45" t="s">
        <v>92</v>
      </c>
    </row>
    <row r="46" spans="1:25" ht="15" hidden="1" x14ac:dyDescent="0.25">
      <c r="A46" t="s">
        <v>81</v>
      </c>
      <c r="B46" t="s">
        <v>82</v>
      </c>
      <c r="C46" t="s">
        <v>317</v>
      </c>
      <c r="D46" t="s">
        <v>84</v>
      </c>
      <c r="E46" s="56">
        <v>1949</v>
      </c>
      <c r="F46" s="51">
        <v>-30200</v>
      </c>
      <c r="G46" t="s">
        <v>243</v>
      </c>
      <c r="H46" t="s">
        <v>244</v>
      </c>
      <c r="I46" t="s">
        <v>88</v>
      </c>
      <c r="J46" s="52">
        <v>41736</v>
      </c>
      <c r="K46" s="52">
        <v>41768</v>
      </c>
      <c r="L46" s="52">
        <v>41768</v>
      </c>
      <c r="M46" s="52">
        <v>41828</v>
      </c>
      <c r="N46" s="51">
        <v>-28</v>
      </c>
      <c r="O46"/>
      <c r="P46" t="s">
        <v>130</v>
      </c>
      <c r="Q46" t="s">
        <v>318</v>
      </c>
      <c r="R46" t="s">
        <v>319</v>
      </c>
      <c r="S46" t="s">
        <v>198</v>
      </c>
      <c r="T46" t="s">
        <v>317</v>
      </c>
      <c r="U46" s="52">
        <v>41800</v>
      </c>
      <c r="V46" t="s">
        <v>104</v>
      </c>
      <c r="W46"/>
      <c r="X46" t="s">
        <v>319</v>
      </c>
      <c r="Y46" t="s">
        <v>92</v>
      </c>
    </row>
    <row r="47" spans="1:25" ht="15" hidden="1" x14ac:dyDescent="0.25">
      <c r="A47" t="s">
        <v>81</v>
      </c>
      <c r="B47" t="s">
        <v>82</v>
      </c>
      <c r="C47" t="s">
        <v>320</v>
      </c>
      <c r="D47" t="s">
        <v>84</v>
      </c>
      <c r="E47" s="56">
        <v>1964</v>
      </c>
      <c r="F47" s="51">
        <v>-184275</v>
      </c>
      <c r="G47" t="s">
        <v>321</v>
      </c>
      <c r="H47" t="s">
        <v>322</v>
      </c>
      <c r="I47" t="s">
        <v>171</v>
      </c>
      <c r="J47" s="52">
        <v>42307</v>
      </c>
      <c r="K47" s="52">
        <v>42307</v>
      </c>
      <c r="L47" s="52">
        <v>42172</v>
      </c>
      <c r="M47" s="52">
        <v>42232</v>
      </c>
      <c r="N47" s="51">
        <v>360</v>
      </c>
      <c r="O47"/>
      <c r="P47" t="s">
        <v>130</v>
      </c>
      <c r="Q47" t="s">
        <v>323</v>
      </c>
      <c r="R47" t="s">
        <v>324</v>
      </c>
      <c r="S47" t="s">
        <v>325</v>
      </c>
      <c r="T47" t="s">
        <v>320</v>
      </c>
      <c r="U47" s="52">
        <v>42592</v>
      </c>
      <c r="V47" t="s">
        <v>157</v>
      </c>
      <c r="W47"/>
      <c r="X47" t="s">
        <v>326</v>
      </c>
      <c r="Y47" t="s">
        <v>92</v>
      </c>
    </row>
    <row r="48" spans="1:25" ht="15" hidden="1" x14ac:dyDescent="0.25">
      <c r="A48" t="s">
        <v>81</v>
      </c>
      <c r="B48" t="s">
        <v>82</v>
      </c>
      <c r="C48" t="s">
        <v>327</v>
      </c>
      <c r="D48" t="s">
        <v>84</v>
      </c>
      <c r="E48" s="56">
        <v>1964</v>
      </c>
      <c r="F48" s="51">
        <v>-5579680</v>
      </c>
      <c r="G48" t="s">
        <v>265</v>
      </c>
      <c r="H48" t="s">
        <v>244</v>
      </c>
      <c r="I48" t="s">
        <v>88</v>
      </c>
      <c r="J48" s="52">
        <v>41736</v>
      </c>
      <c r="K48" s="52">
        <v>41839</v>
      </c>
      <c r="L48" s="52">
        <v>41778</v>
      </c>
      <c r="M48" s="52">
        <v>41838</v>
      </c>
      <c r="N48" s="51">
        <v>21</v>
      </c>
      <c r="O48"/>
      <c r="P48" t="s">
        <v>130</v>
      </c>
      <c r="Q48" t="s">
        <v>266</v>
      </c>
      <c r="R48" t="s">
        <v>328</v>
      </c>
      <c r="S48" t="s">
        <v>198</v>
      </c>
      <c r="T48" t="s">
        <v>327</v>
      </c>
      <c r="U48" s="52">
        <v>41859</v>
      </c>
      <c r="V48" t="s">
        <v>263</v>
      </c>
      <c r="W48"/>
      <c r="X48" t="s">
        <v>328</v>
      </c>
      <c r="Y48" t="s">
        <v>92</v>
      </c>
    </row>
    <row r="49" spans="1:25" ht="15" hidden="1" x14ac:dyDescent="0.25">
      <c r="A49" t="s">
        <v>81</v>
      </c>
      <c r="B49" t="s">
        <v>82</v>
      </c>
      <c r="C49" t="s">
        <v>329</v>
      </c>
      <c r="D49" t="s">
        <v>84</v>
      </c>
      <c r="E49" s="56">
        <v>1968</v>
      </c>
      <c r="F49" s="51">
        <v>-30200</v>
      </c>
      <c r="G49" t="s">
        <v>243</v>
      </c>
      <c r="H49" t="s">
        <v>244</v>
      </c>
      <c r="I49" t="s">
        <v>88</v>
      </c>
      <c r="J49" s="52">
        <v>41737</v>
      </c>
      <c r="K49" s="52">
        <v>41768</v>
      </c>
      <c r="L49" s="52">
        <v>41768</v>
      </c>
      <c r="M49" s="52">
        <v>41828</v>
      </c>
      <c r="N49" s="51">
        <v>-28</v>
      </c>
      <c r="O49"/>
      <c r="P49" t="s">
        <v>130</v>
      </c>
      <c r="Q49" t="s">
        <v>318</v>
      </c>
      <c r="R49" t="s">
        <v>330</v>
      </c>
      <c r="S49" t="s">
        <v>198</v>
      </c>
      <c r="T49" t="s">
        <v>329</v>
      </c>
      <c r="U49" s="52">
        <v>41800</v>
      </c>
      <c r="V49" t="s">
        <v>104</v>
      </c>
      <c r="W49"/>
      <c r="X49" t="s">
        <v>330</v>
      </c>
      <c r="Y49" t="s">
        <v>92</v>
      </c>
    </row>
    <row r="50" spans="1:25" ht="15" hidden="1" x14ac:dyDescent="0.25">
      <c r="A50" t="s">
        <v>81</v>
      </c>
      <c r="B50" t="s">
        <v>82</v>
      </c>
      <c r="C50" t="s">
        <v>331</v>
      </c>
      <c r="D50" t="s">
        <v>84</v>
      </c>
      <c r="E50" s="56">
        <v>1990</v>
      </c>
      <c r="F50" s="51">
        <v>-30200</v>
      </c>
      <c r="G50" t="s">
        <v>243</v>
      </c>
      <c r="H50" t="s">
        <v>244</v>
      </c>
      <c r="I50" t="s">
        <v>88</v>
      </c>
      <c r="J50" s="52">
        <v>41744</v>
      </c>
      <c r="K50" s="52">
        <v>41768</v>
      </c>
      <c r="L50" s="52">
        <v>41768</v>
      </c>
      <c r="M50" s="52">
        <v>41828</v>
      </c>
      <c r="N50" s="51">
        <v>-28</v>
      </c>
      <c r="O50"/>
      <c r="P50" t="s">
        <v>130</v>
      </c>
      <c r="Q50" t="s">
        <v>318</v>
      </c>
      <c r="R50" t="s">
        <v>332</v>
      </c>
      <c r="S50" t="s">
        <v>198</v>
      </c>
      <c r="T50" t="s">
        <v>331</v>
      </c>
      <c r="U50" s="52">
        <v>41800</v>
      </c>
      <c r="V50" t="s">
        <v>104</v>
      </c>
      <c r="W50"/>
      <c r="X50" t="s">
        <v>332</v>
      </c>
      <c r="Y50" t="s">
        <v>92</v>
      </c>
    </row>
    <row r="51" spans="1:25" ht="15" hidden="1" x14ac:dyDescent="0.25">
      <c r="A51" t="s">
        <v>81</v>
      </c>
      <c r="B51" t="s">
        <v>82</v>
      </c>
      <c r="C51" t="s">
        <v>342</v>
      </c>
      <c r="D51" t="s">
        <v>84</v>
      </c>
      <c r="E51" s="56">
        <v>2030</v>
      </c>
      <c r="F51" s="51">
        <v>-30200</v>
      </c>
      <c r="G51" t="s">
        <v>243</v>
      </c>
      <c r="H51" t="s">
        <v>244</v>
      </c>
      <c r="I51" t="s">
        <v>88</v>
      </c>
      <c r="J51" s="52">
        <v>41753</v>
      </c>
      <c r="K51" s="52">
        <v>41768</v>
      </c>
      <c r="L51" s="52">
        <v>41768</v>
      </c>
      <c r="M51" s="52">
        <v>41828</v>
      </c>
      <c r="N51" s="51">
        <v>-28</v>
      </c>
      <c r="O51"/>
      <c r="P51" t="s">
        <v>130</v>
      </c>
      <c r="Q51" t="s">
        <v>318</v>
      </c>
      <c r="R51" t="s">
        <v>343</v>
      </c>
      <c r="S51" t="s">
        <v>198</v>
      </c>
      <c r="T51" t="s">
        <v>342</v>
      </c>
      <c r="U51" s="52">
        <v>41800</v>
      </c>
      <c r="V51" t="s">
        <v>104</v>
      </c>
      <c r="W51"/>
      <c r="X51" t="s">
        <v>343</v>
      </c>
      <c r="Y51" t="s">
        <v>92</v>
      </c>
    </row>
    <row r="52" spans="1:25" ht="15" hidden="1" x14ac:dyDescent="0.25">
      <c r="A52" t="s">
        <v>81</v>
      </c>
      <c r="B52" t="s">
        <v>82</v>
      </c>
      <c r="C52" t="s">
        <v>344</v>
      </c>
      <c r="D52" t="s">
        <v>84</v>
      </c>
      <c r="E52" s="56">
        <v>2034</v>
      </c>
      <c r="F52" s="51">
        <v>-820900</v>
      </c>
      <c r="G52" t="s">
        <v>243</v>
      </c>
      <c r="H52" t="s">
        <v>244</v>
      </c>
      <c r="I52" t="s">
        <v>88</v>
      </c>
      <c r="J52" s="52">
        <v>41754</v>
      </c>
      <c r="K52" s="52">
        <v>41778</v>
      </c>
      <c r="L52" s="52">
        <v>41778</v>
      </c>
      <c r="M52" s="52">
        <v>41838</v>
      </c>
      <c r="N52" s="51">
        <v>-38</v>
      </c>
      <c r="O52"/>
      <c r="P52" t="s">
        <v>130</v>
      </c>
      <c r="Q52" t="s">
        <v>345</v>
      </c>
      <c r="R52" t="s">
        <v>346</v>
      </c>
      <c r="S52" t="s">
        <v>198</v>
      </c>
      <c r="T52" t="s">
        <v>344</v>
      </c>
      <c r="U52" s="52">
        <v>41800</v>
      </c>
      <c r="V52" t="s">
        <v>104</v>
      </c>
      <c r="W52"/>
      <c r="X52" t="s">
        <v>346</v>
      </c>
      <c r="Y52" t="s">
        <v>92</v>
      </c>
    </row>
    <row r="53" spans="1:25" ht="15" hidden="1" x14ac:dyDescent="0.25">
      <c r="A53" t="s">
        <v>81</v>
      </c>
      <c r="B53" t="s">
        <v>82</v>
      </c>
      <c r="C53" t="s">
        <v>347</v>
      </c>
      <c r="D53" t="s">
        <v>84</v>
      </c>
      <c r="E53" s="56">
        <v>2120</v>
      </c>
      <c r="F53" s="51">
        <v>-30200</v>
      </c>
      <c r="G53" t="s">
        <v>348</v>
      </c>
      <c r="H53" t="s">
        <v>244</v>
      </c>
      <c r="I53" t="s">
        <v>88</v>
      </c>
      <c r="J53" s="52">
        <v>41775</v>
      </c>
      <c r="K53" s="52">
        <v>41930</v>
      </c>
      <c r="L53" s="52">
        <v>41808</v>
      </c>
      <c r="M53" s="52">
        <v>41868</v>
      </c>
      <c r="N53" s="51">
        <v>85</v>
      </c>
      <c r="O53"/>
      <c r="P53" t="s">
        <v>130</v>
      </c>
      <c r="Q53" t="s">
        <v>349</v>
      </c>
      <c r="R53" t="s">
        <v>350</v>
      </c>
      <c r="S53" t="s">
        <v>198</v>
      </c>
      <c r="T53" t="s">
        <v>347</v>
      </c>
      <c r="U53" s="52">
        <v>41953</v>
      </c>
      <c r="V53" t="s">
        <v>263</v>
      </c>
      <c r="W53"/>
      <c r="X53" t="s">
        <v>350</v>
      </c>
      <c r="Y53" t="s">
        <v>92</v>
      </c>
    </row>
    <row r="54" spans="1:25" ht="15" hidden="1" x14ac:dyDescent="0.25">
      <c r="A54" t="s">
        <v>81</v>
      </c>
      <c r="B54" t="s">
        <v>82</v>
      </c>
      <c r="C54" t="s">
        <v>351</v>
      </c>
      <c r="D54" t="s">
        <v>84</v>
      </c>
      <c r="E54" s="56">
        <v>2123</v>
      </c>
      <c r="F54" s="51">
        <v>-30200</v>
      </c>
      <c r="G54" t="s">
        <v>348</v>
      </c>
      <c r="H54" t="s">
        <v>244</v>
      </c>
      <c r="I54" t="s">
        <v>88</v>
      </c>
      <c r="J54" s="52">
        <v>41775</v>
      </c>
      <c r="K54" s="52">
        <v>41930</v>
      </c>
      <c r="L54" s="52">
        <v>41808</v>
      </c>
      <c r="M54" s="52">
        <v>41868</v>
      </c>
      <c r="N54" s="51">
        <v>85</v>
      </c>
      <c r="O54"/>
      <c r="P54" t="s">
        <v>130</v>
      </c>
      <c r="Q54" t="s">
        <v>349</v>
      </c>
      <c r="R54" t="s">
        <v>352</v>
      </c>
      <c r="S54" t="s">
        <v>198</v>
      </c>
      <c r="T54" t="s">
        <v>351</v>
      </c>
      <c r="U54" s="52">
        <v>41953</v>
      </c>
      <c r="V54" t="s">
        <v>263</v>
      </c>
      <c r="W54"/>
      <c r="X54" t="s">
        <v>352</v>
      </c>
      <c r="Y54" t="s">
        <v>92</v>
      </c>
    </row>
    <row r="55" spans="1:25" ht="15" hidden="1" x14ac:dyDescent="0.25">
      <c r="A55" t="s">
        <v>81</v>
      </c>
      <c r="B55" t="s">
        <v>82</v>
      </c>
      <c r="C55" t="s">
        <v>353</v>
      </c>
      <c r="D55" t="s">
        <v>84</v>
      </c>
      <c r="E55" s="56">
        <v>2145</v>
      </c>
      <c r="F55" s="51">
        <v>-30200</v>
      </c>
      <c r="G55" t="s">
        <v>348</v>
      </c>
      <c r="H55" t="s">
        <v>244</v>
      </c>
      <c r="I55" t="s">
        <v>88</v>
      </c>
      <c r="J55" s="52">
        <v>41781</v>
      </c>
      <c r="K55" s="52">
        <v>41930</v>
      </c>
      <c r="L55" s="52">
        <v>41808</v>
      </c>
      <c r="M55" s="52">
        <v>41868</v>
      </c>
      <c r="N55" s="51">
        <v>85</v>
      </c>
      <c r="O55"/>
      <c r="P55" t="s">
        <v>130</v>
      </c>
      <c r="Q55" t="s">
        <v>349</v>
      </c>
      <c r="R55" t="s">
        <v>354</v>
      </c>
      <c r="S55" t="s">
        <v>198</v>
      </c>
      <c r="T55" t="s">
        <v>353</v>
      </c>
      <c r="U55" s="52">
        <v>41953</v>
      </c>
      <c r="V55" t="s">
        <v>263</v>
      </c>
      <c r="W55"/>
      <c r="X55" t="s">
        <v>354</v>
      </c>
      <c r="Y55" t="s">
        <v>92</v>
      </c>
    </row>
    <row r="56" spans="1:25" ht="15" hidden="1" x14ac:dyDescent="0.25">
      <c r="A56" t="s">
        <v>81</v>
      </c>
      <c r="B56" t="s">
        <v>82</v>
      </c>
      <c r="C56" t="s">
        <v>355</v>
      </c>
      <c r="D56" t="s">
        <v>84</v>
      </c>
      <c r="E56" s="56">
        <v>2162</v>
      </c>
      <c r="F56" s="51">
        <v>-30200</v>
      </c>
      <c r="G56" t="s">
        <v>348</v>
      </c>
      <c r="H56" t="s">
        <v>244</v>
      </c>
      <c r="I56" t="s">
        <v>88</v>
      </c>
      <c r="J56" s="52">
        <v>41782</v>
      </c>
      <c r="K56" s="52">
        <v>41930</v>
      </c>
      <c r="L56" s="52">
        <v>41808</v>
      </c>
      <c r="M56" s="52">
        <v>41868</v>
      </c>
      <c r="N56" s="51">
        <v>85</v>
      </c>
      <c r="O56"/>
      <c r="P56" t="s">
        <v>130</v>
      </c>
      <c r="Q56" t="s">
        <v>349</v>
      </c>
      <c r="R56" t="s">
        <v>356</v>
      </c>
      <c r="S56" t="s">
        <v>198</v>
      </c>
      <c r="T56" t="s">
        <v>355</v>
      </c>
      <c r="U56" s="52">
        <v>41953</v>
      </c>
      <c r="V56" t="s">
        <v>263</v>
      </c>
      <c r="W56"/>
      <c r="X56" t="s">
        <v>356</v>
      </c>
      <c r="Y56" t="s">
        <v>92</v>
      </c>
    </row>
    <row r="57" spans="1:25" ht="15" hidden="1" x14ac:dyDescent="0.25">
      <c r="A57" t="s">
        <v>81</v>
      </c>
      <c r="B57" t="s">
        <v>82</v>
      </c>
      <c r="C57" t="s">
        <v>357</v>
      </c>
      <c r="D57" t="s">
        <v>84</v>
      </c>
      <c r="E57" s="56">
        <v>2168</v>
      </c>
      <c r="F57" s="51">
        <v>-5321420</v>
      </c>
      <c r="G57" t="s">
        <v>348</v>
      </c>
      <c r="H57" t="s">
        <v>244</v>
      </c>
      <c r="I57" t="s">
        <v>88</v>
      </c>
      <c r="J57" s="52">
        <v>41766</v>
      </c>
      <c r="K57" s="52">
        <v>41932</v>
      </c>
      <c r="L57" s="52">
        <v>41810</v>
      </c>
      <c r="M57" s="52">
        <v>41870</v>
      </c>
      <c r="N57" s="51">
        <v>83</v>
      </c>
      <c r="O57"/>
      <c r="P57" t="s">
        <v>130</v>
      </c>
      <c r="Q57" t="s">
        <v>349</v>
      </c>
      <c r="R57" t="s">
        <v>358</v>
      </c>
      <c r="S57" t="s">
        <v>195</v>
      </c>
      <c r="T57" t="s">
        <v>357</v>
      </c>
      <c r="U57" s="52">
        <v>41953</v>
      </c>
      <c r="V57" t="s">
        <v>263</v>
      </c>
      <c r="W57"/>
      <c r="X57" t="s">
        <v>359</v>
      </c>
      <c r="Y57" t="s">
        <v>92</v>
      </c>
    </row>
    <row r="58" spans="1:25" ht="15" hidden="1" x14ac:dyDescent="0.25">
      <c r="A58" t="s">
        <v>81</v>
      </c>
      <c r="B58" t="s">
        <v>82</v>
      </c>
      <c r="C58" t="s">
        <v>360</v>
      </c>
      <c r="D58" t="s">
        <v>84</v>
      </c>
      <c r="E58" s="56">
        <v>2172</v>
      </c>
      <c r="F58" s="51">
        <v>-112900</v>
      </c>
      <c r="G58" t="s">
        <v>361</v>
      </c>
      <c r="H58" t="s">
        <v>257</v>
      </c>
      <c r="I58" t="s">
        <v>88</v>
      </c>
      <c r="J58" s="52">
        <v>41787</v>
      </c>
      <c r="K58" s="52">
        <v>42144</v>
      </c>
      <c r="L58" s="52">
        <v>41871</v>
      </c>
      <c r="M58" s="52">
        <v>41931</v>
      </c>
      <c r="N58" s="51">
        <v>225</v>
      </c>
      <c r="O58"/>
      <c r="P58" t="s">
        <v>130</v>
      </c>
      <c r="Q58" t="s">
        <v>362</v>
      </c>
      <c r="R58" t="s">
        <v>363</v>
      </c>
      <c r="S58" t="s">
        <v>198</v>
      </c>
      <c r="T58" t="s">
        <v>360</v>
      </c>
      <c r="U58" s="52">
        <v>42156</v>
      </c>
      <c r="V58" t="s">
        <v>104</v>
      </c>
      <c r="W58"/>
      <c r="X58" t="s">
        <v>364</v>
      </c>
      <c r="Y58" t="s">
        <v>92</v>
      </c>
    </row>
    <row r="59" spans="1:25" ht="15" hidden="1" x14ac:dyDescent="0.25">
      <c r="A59" t="s">
        <v>81</v>
      </c>
      <c r="B59" t="s">
        <v>82</v>
      </c>
      <c r="C59" t="s">
        <v>365</v>
      </c>
      <c r="D59" t="s">
        <v>84</v>
      </c>
      <c r="E59" s="56">
        <v>2175</v>
      </c>
      <c r="F59" s="51">
        <v>-30200</v>
      </c>
      <c r="G59" t="s">
        <v>348</v>
      </c>
      <c r="H59" t="s">
        <v>244</v>
      </c>
      <c r="I59" t="s">
        <v>88</v>
      </c>
      <c r="J59" s="52">
        <v>41786</v>
      </c>
      <c r="K59" s="52">
        <v>41930</v>
      </c>
      <c r="L59" s="52">
        <v>41808</v>
      </c>
      <c r="M59" s="52">
        <v>41868</v>
      </c>
      <c r="N59" s="51">
        <v>85</v>
      </c>
      <c r="O59"/>
      <c r="P59" t="s">
        <v>130</v>
      </c>
      <c r="Q59" t="s">
        <v>349</v>
      </c>
      <c r="R59" t="s">
        <v>366</v>
      </c>
      <c r="S59" t="s">
        <v>198</v>
      </c>
      <c r="T59" t="s">
        <v>365</v>
      </c>
      <c r="U59" s="52">
        <v>41953</v>
      </c>
      <c r="V59" t="s">
        <v>263</v>
      </c>
      <c r="W59"/>
      <c r="X59" t="s">
        <v>366</v>
      </c>
      <c r="Y59" t="s">
        <v>92</v>
      </c>
    </row>
    <row r="60" spans="1:25" ht="15" hidden="1" x14ac:dyDescent="0.25">
      <c r="A60" t="s">
        <v>81</v>
      </c>
      <c r="B60" t="s">
        <v>82</v>
      </c>
      <c r="C60" t="s">
        <v>367</v>
      </c>
      <c r="D60" t="s">
        <v>84</v>
      </c>
      <c r="E60" s="56">
        <v>2180</v>
      </c>
      <c r="F60" s="51">
        <v>-30200</v>
      </c>
      <c r="G60" t="s">
        <v>348</v>
      </c>
      <c r="H60" t="s">
        <v>244</v>
      </c>
      <c r="I60" t="s">
        <v>88</v>
      </c>
      <c r="J60" s="52">
        <v>41786</v>
      </c>
      <c r="K60" s="52">
        <v>41930</v>
      </c>
      <c r="L60" s="52">
        <v>41808</v>
      </c>
      <c r="M60" s="52">
        <v>41868</v>
      </c>
      <c r="N60" s="51">
        <v>85</v>
      </c>
      <c r="O60"/>
      <c r="P60" t="s">
        <v>130</v>
      </c>
      <c r="Q60" t="s">
        <v>349</v>
      </c>
      <c r="R60" t="s">
        <v>368</v>
      </c>
      <c r="S60" t="s">
        <v>198</v>
      </c>
      <c r="T60" t="s">
        <v>367</v>
      </c>
      <c r="U60" s="52">
        <v>41953</v>
      </c>
      <c r="V60" t="s">
        <v>263</v>
      </c>
      <c r="W60"/>
      <c r="X60" t="s">
        <v>368</v>
      </c>
      <c r="Y60" t="s">
        <v>92</v>
      </c>
    </row>
    <row r="61" spans="1:25" ht="15" hidden="1" x14ac:dyDescent="0.25">
      <c r="A61" t="s">
        <v>81</v>
      </c>
      <c r="B61" t="s">
        <v>82</v>
      </c>
      <c r="C61" t="s">
        <v>369</v>
      </c>
      <c r="D61" t="s">
        <v>84</v>
      </c>
      <c r="E61" s="56">
        <v>2182</v>
      </c>
      <c r="F61" s="51">
        <v>-1771200</v>
      </c>
      <c r="G61" t="s">
        <v>348</v>
      </c>
      <c r="H61" t="s">
        <v>244</v>
      </c>
      <c r="I61" t="s">
        <v>88</v>
      </c>
      <c r="J61" s="52">
        <v>41770</v>
      </c>
      <c r="K61" s="52">
        <v>41932</v>
      </c>
      <c r="L61" s="52">
        <v>41810</v>
      </c>
      <c r="M61" s="52">
        <v>41870</v>
      </c>
      <c r="N61" s="51">
        <v>83</v>
      </c>
      <c r="O61"/>
      <c r="P61" t="s">
        <v>130</v>
      </c>
      <c r="Q61" t="s">
        <v>349</v>
      </c>
      <c r="R61" t="s">
        <v>370</v>
      </c>
      <c r="S61" t="s">
        <v>198</v>
      </c>
      <c r="T61" t="s">
        <v>369</v>
      </c>
      <c r="U61" s="52">
        <v>41953</v>
      </c>
      <c r="V61" t="s">
        <v>263</v>
      </c>
      <c r="W61"/>
      <c r="X61" t="s">
        <v>371</v>
      </c>
      <c r="Y61" t="s">
        <v>92</v>
      </c>
    </row>
    <row r="62" spans="1:25" ht="15" hidden="1" x14ac:dyDescent="0.25">
      <c r="A62" t="s">
        <v>81</v>
      </c>
      <c r="B62" t="s">
        <v>82</v>
      </c>
      <c r="C62" t="s">
        <v>372</v>
      </c>
      <c r="D62" t="s">
        <v>84</v>
      </c>
      <c r="E62" s="56">
        <v>2194</v>
      </c>
      <c r="F62" s="51">
        <v>-30200</v>
      </c>
      <c r="G62" t="s">
        <v>348</v>
      </c>
      <c r="H62" t="s">
        <v>244</v>
      </c>
      <c r="I62" t="s">
        <v>88</v>
      </c>
      <c r="J62" s="52">
        <v>41787</v>
      </c>
      <c r="K62" s="52">
        <v>41930</v>
      </c>
      <c r="L62" s="52">
        <v>41808</v>
      </c>
      <c r="M62" s="52">
        <v>41868</v>
      </c>
      <c r="N62" s="51">
        <v>85</v>
      </c>
      <c r="O62"/>
      <c r="P62" t="s">
        <v>130</v>
      </c>
      <c r="Q62" t="s">
        <v>349</v>
      </c>
      <c r="R62" t="s">
        <v>373</v>
      </c>
      <c r="S62" t="s">
        <v>198</v>
      </c>
      <c r="T62" t="s">
        <v>372</v>
      </c>
      <c r="U62" s="52">
        <v>41953</v>
      </c>
      <c r="V62" t="s">
        <v>263</v>
      </c>
      <c r="W62"/>
      <c r="X62" t="s">
        <v>373</v>
      </c>
      <c r="Y62" t="s">
        <v>92</v>
      </c>
    </row>
    <row r="63" spans="1:25" ht="15" hidden="1" x14ac:dyDescent="0.25">
      <c r="A63" t="s">
        <v>81</v>
      </c>
      <c r="B63" t="s">
        <v>82</v>
      </c>
      <c r="C63" t="s">
        <v>374</v>
      </c>
      <c r="D63" t="s">
        <v>84</v>
      </c>
      <c r="E63" s="56">
        <v>2196</v>
      </c>
      <c r="F63" s="51">
        <v>-30200</v>
      </c>
      <c r="G63" t="s">
        <v>348</v>
      </c>
      <c r="H63" t="s">
        <v>244</v>
      </c>
      <c r="I63" t="s">
        <v>88</v>
      </c>
      <c r="J63" s="52">
        <v>41787</v>
      </c>
      <c r="K63" s="52">
        <v>41930</v>
      </c>
      <c r="L63" s="52">
        <v>41808</v>
      </c>
      <c r="M63" s="52">
        <v>41868</v>
      </c>
      <c r="N63" s="51">
        <v>85</v>
      </c>
      <c r="O63"/>
      <c r="P63" t="s">
        <v>130</v>
      </c>
      <c r="Q63" t="s">
        <v>349</v>
      </c>
      <c r="R63" t="s">
        <v>375</v>
      </c>
      <c r="S63" t="s">
        <v>198</v>
      </c>
      <c r="T63" t="s">
        <v>374</v>
      </c>
      <c r="U63" s="52">
        <v>41953</v>
      </c>
      <c r="V63" t="s">
        <v>263</v>
      </c>
      <c r="W63"/>
      <c r="X63" t="s">
        <v>375</v>
      </c>
      <c r="Y63" t="s">
        <v>92</v>
      </c>
    </row>
    <row r="64" spans="1:25" ht="15" hidden="1" x14ac:dyDescent="0.25">
      <c r="A64" t="s">
        <v>81</v>
      </c>
      <c r="B64" t="s">
        <v>82</v>
      </c>
      <c r="C64" t="s">
        <v>376</v>
      </c>
      <c r="D64" t="s">
        <v>84</v>
      </c>
      <c r="E64" s="56">
        <v>2197</v>
      </c>
      <c r="F64" s="51">
        <v>-30500</v>
      </c>
      <c r="G64" t="s">
        <v>348</v>
      </c>
      <c r="H64" t="s">
        <v>244</v>
      </c>
      <c r="I64" t="s">
        <v>88</v>
      </c>
      <c r="J64" s="52">
        <v>41789</v>
      </c>
      <c r="K64" s="52">
        <v>41913</v>
      </c>
      <c r="L64" s="52">
        <v>41808</v>
      </c>
      <c r="M64" s="52">
        <v>41868</v>
      </c>
      <c r="N64" s="51">
        <v>85</v>
      </c>
      <c r="O64"/>
      <c r="P64" t="s">
        <v>130</v>
      </c>
      <c r="Q64" t="s">
        <v>349</v>
      </c>
      <c r="R64" t="s">
        <v>377</v>
      </c>
      <c r="S64" t="s">
        <v>198</v>
      </c>
      <c r="T64" t="s">
        <v>376</v>
      </c>
      <c r="U64" s="52">
        <v>41953</v>
      </c>
      <c r="V64" t="s">
        <v>263</v>
      </c>
      <c r="W64"/>
      <c r="X64" t="s">
        <v>378</v>
      </c>
      <c r="Y64" t="s">
        <v>92</v>
      </c>
    </row>
    <row r="65" spans="1:25" ht="15" hidden="1" x14ac:dyDescent="0.25">
      <c r="A65" t="s">
        <v>81</v>
      </c>
      <c r="B65" t="s">
        <v>82</v>
      </c>
      <c r="C65" t="s">
        <v>379</v>
      </c>
      <c r="D65" t="s">
        <v>84</v>
      </c>
      <c r="E65" s="56">
        <v>2200</v>
      </c>
      <c r="F65" s="51">
        <v>-30200</v>
      </c>
      <c r="G65" t="s">
        <v>348</v>
      </c>
      <c r="H65" t="s">
        <v>244</v>
      </c>
      <c r="I65" t="s">
        <v>88</v>
      </c>
      <c r="J65" s="52">
        <v>41787</v>
      </c>
      <c r="K65" s="52">
        <v>41930</v>
      </c>
      <c r="L65" s="52">
        <v>41808</v>
      </c>
      <c r="M65" s="52">
        <v>41868</v>
      </c>
      <c r="N65" s="51">
        <v>85</v>
      </c>
      <c r="O65"/>
      <c r="P65" t="s">
        <v>130</v>
      </c>
      <c r="Q65" t="s">
        <v>349</v>
      </c>
      <c r="R65" t="s">
        <v>380</v>
      </c>
      <c r="S65" t="s">
        <v>381</v>
      </c>
      <c r="T65" t="s">
        <v>379</v>
      </c>
      <c r="U65" s="52">
        <v>41953</v>
      </c>
      <c r="V65" t="s">
        <v>263</v>
      </c>
      <c r="W65"/>
      <c r="X65" t="s">
        <v>380</v>
      </c>
      <c r="Y65" t="s">
        <v>92</v>
      </c>
    </row>
    <row r="66" spans="1:25" ht="15" hidden="1" x14ac:dyDescent="0.25">
      <c r="A66" t="s">
        <v>81</v>
      </c>
      <c r="B66" t="s">
        <v>82</v>
      </c>
      <c r="C66" t="s">
        <v>385</v>
      </c>
      <c r="D66" t="s">
        <v>84</v>
      </c>
      <c r="E66" s="56">
        <v>2219</v>
      </c>
      <c r="F66" s="51">
        <v>-3060931</v>
      </c>
      <c r="G66" t="s">
        <v>348</v>
      </c>
      <c r="H66" t="s">
        <v>244</v>
      </c>
      <c r="I66" t="s">
        <v>88</v>
      </c>
      <c r="J66" s="52">
        <v>41786</v>
      </c>
      <c r="K66" s="52">
        <v>41932</v>
      </c>
      <c r="L66" s="52">
        <v>41810</v>
      </c>
      <c r="M66" s="52">
        <v>41870</v>
      </c>
      <c r="N66" s="51">
        <v>83</v>
      </c>
      <c r="O66"/>
      <c r="P66" t="s">
        <v>130</v>
      </c>
      <c r="Q66" t="s">
        <v>349</v>
      </c>
      <c r="R66" t="s">
        <v>386</v>
      </c>
      <c r="S66" t="s">
        <v>198</v>
      </c>
      <c r="T66" t="s">
        <v>385</v>
      </c>
      <c r="U66" s="52">
        <v>41953</v>
      </c>
      <c r="V66" t="s">
        <v>263</v>
      </c>
      <c r="W66"/>
      <c r="X66" t="s">
        <v>387</v>
      </c>
      <c r="Y66" t="s">
        <v>92</v>
      </c>
    </row>
    <row r="67" spans="1:25" ht="15" hidden="1" x14ac:dyDescent="0.25">
      <c r="A67" t="s">
        <v>81</v>
      </c>
      <c r="B67" t="s">
        <v>82</v>
      </c>
      <c r="C67" t="s">
        <v>388</v>
      </c>
      <c r="D67" t="s">
        <v>84</v>
      </c>
      <c r="E67" s="56">
        <v>2232</v>
      </c>
      <c r="F67" s="51">
        <v>-842100</v>
      </c>
      <c r="G67" t="s">
        <v>348</v>
      </c>
      <c r="H67" t="s">
        <v>244</v>
      </c>
      <c r="I67" t="s">
        <v>88</v>
      </c>
      <c r="J67" s="52">
        <v>41789</v>
      </c>
      <c r="K67" s="52">
        <v>41932</v>
      </c>
      <c r="L67" s="52">
        <v>41810</v>
      </c>
      <c r="M67" s="52">
        <v>41870</v>
      </c>
      <c r="N67" s="51">
        <v>83</v>
      </c>
      <c r="O67"/>
      <c r="P67" t="s">
        <v>130</v>
      </c>
      <c r="Q67" t="s">
        <v>349</v>
      </c>
      <c r="R67" t="s">
        <v>389</v>
      </c>
      <c r="S67" t="s">
        <v>198</v>
      </c>
      <c r="T67" t="s">
        <v>388</v>
      </c>
      <c r="U67" s="52">
        <v>41953</v>
      </c>
      <c r="V67" t="s">
        <v>263</v>
      </c>
      <c r="W67"/>
      <c r="X67" t="s">
        <v>390</v>
      </c>
      <c r="Y67" t="s">
        <v>92</v>
      </c>
    </row>
    <row r="68" spans="1:25" ht="15" hidden="1" x14ac:dyDescent="0.25">
      <c r="A68" t="s">
        <v>81</v>
      </c>
      <c r="B68" t="s">
        <v>82</v>
      </c>
      <c r="C68" t="s">
        <v>391</v>
      </c>
      <c r="D68" t="s">
        <v>84</v>
      </c>
      <c r="E68" s="56">
        <v>2238</v>
      </c>
      <c r="F68" s="51">
        <v>-30200</v>
      </c>
      <c r="G68" t="s">
        <v>348</v>
      </c>
      <c r="H68" t="s">
        <v>244</v>
      </c>
      <c r="I68" t="s">
        <v>88</v>
      </c>
      <c r="J68" s="52">
        <v>41796</v>
      </c>
      <c r="K68" s="52">
        <v>41919</v>
      </c>
      <c r="L68" s="52">
        <v>41827</v>
      </c>
      <c r="M68" s="52">
        <v>41887</v>
      </c>
      <c r="N68" s="51">
        <v>66</v>
      </c>
      <c r="O68"/>
      <c r="P68" t="s">
        <v>130</v>
      </c>
      <c r="Q68" t="s">
        <v>349</v>
      </c>
      <c r="R68" t="s">
        <v>392</v>
      </c>
      <c r="S68" t="s">
        <v>195</v>
      </c>
      <c r="T68" t="s">
        <v>391</v>
      </c>
      <c r="U68" s="52">
        <v>41953</v>
      </c>
      <c r="V68" t="s">
        <v>263</v>
      </c>
      <c r="W68"/>
      <c r="X68" t="s">
        <v>392</v>
      </c>
      <c r="Y68" t="s">
        <v>92</v>
      </c>
    </row>
    <row r="69" spans="1:25" ht="15" hidden="1" x14ac:dyDescent="0.25">
      <c r="A69" t="s">
        <v>81</v>
      </c>
      <c r="B69" t="s">
        <v>82</v>
      </c>
      <c r="C69" t="s">
        <v>393</v>
      </c>
      <c r="D69" t="s">
        <v>84</v>
      </c>
      <c r="E69" s="56">
        <v>2240</v>
      </c>
      <c r="F69" s="51">
        <v>-3910828</v>
      </c>
      <c r="G69" t="s">
        <v>348</v>
      </c>
      <c r="H69" t="s">
        <v>244</v>
      </c>
      <c r="I69" t="s">
        <v>88</v>
      </c>
      <c r="J69" s="52">
        <v>41795</v>
      </c>
      <c r="K69" s="52">
        <v>41932</v>
      </c>
      <c r="L69" s="52">
        <v>41810</v>
      </c>
      <c r="M69" s="52">
        <v>41870</v>
      </c>
      <c r="N69" s="51">
        <v>83</v>
      </c>
      <c r="O69"/>
      <c r="P69" t="s">
        <v>130</v>
      </c>
      <c r="Q69" t="s">
        <v>349</v>
      </c>
      <c r="R69" t="s">
        <v>394</v>
      </c>
      <c r="S69" t="s">
        <v>198</v>
      </c>
      <c r="T69" t="s">
        <v>393</v>
      </c>
      <c r="U69" s="52">
        <v>41953</v>
      </c>
      <c r="V69" t="s">
        <v>263</v>
      </c>
      <c r="W69"/>
      <c r="X69" t="s">
        <v>395</v>
      </c>
      <c r="Y69" t="s">
        <v>92</v>
      </c>
    </row>
    <row r="70" spans="1:25" ht="15" hidden="1" x14ac:dyDescent="0.25">
      <c r="A70" t="s">
        <v>81</v>
      </c>
      <c r="B70" t="s">
        <v>82</v>
      </c>
      <c r="C70" t="s">
        <v>396</v>
      </c>
      <c r="D70" t="s">
        <v>84</v>
      </c>
      <c r="E70" s="56">
        <v>2243</v>
      </c>
      <c r="F70" s="51">
        <v>-1309150</v>
      </c>
      <c r="G70" t="s">
        <v>348</v>
      </c>
      <c r="H70" t="s">
        <v>244</v>
      </c>
      <c r="I70" t="s">
        <v>88</v>
      </c>
      <c r="J70" s="52">
        <v>41789</v>
      </c>
      <c r="K70" s="52">
        <v>41932</v>
      </c>
      <c r="L70" s="52">
        <v>41810</v>
      </c>
      <c r="M70" s="52">
        <v>41870</v>
      </c>
      <c r="N70" s="51">
        <v>83</v>
      </c>
      <c r="O70"/>
      <c r="P70" t="s">
        <v>130</v>
      </c>
      <c r="Q70" t="s">
        <v>349</v>
      </c>
      <c r="R70" t="s">
        <v>397</v>
      </c>
      <c r="S70" t="s">
        <v>198</v>
      </c>
      <c r="T70" t="s">
        <v>396</v>
      </c>
      <c r="U70" s="52">
        <v>41953</v>
      </c>
      <c r="V70" t="s">
        <v>263</v>
      </c>
      <c r="W70"/>
      <c r="X70" t="s">
        <v>398</v>
      </c>
      <c r="Y70" t="s">
        <v>92</v>
      </c>
    </row>
    <row r="71" spans="1:25" ht="15" hidden="1" x14ac:dyDescent="0.25">
      <c r="A71" t="s">
        <v>81</v>
      </c>
      <c r="B71" t="s">
        <v>82</v>
      </c>
      <c r="C71" t="s">
        <v>399</v>
      </c>
      <c r="D71" t="s">
        <v>84</v>
      </c>
      <c r="E71" s="56">
        <v>2249</v>
      </c>
      <c r="F71" s="51">
        <v>-30200</v>
      </c>
      <c r="G71" t="s">
        <v>348</v>
      </c>
      <c r="H71" t="s">
        <v>244</v>
      </c>
      <c r="I71" t="s">
        <v>88</v>
      </c>
      <c r="J71" s="52">
        <v>41795</v>
      </c>
      <c r="K71" s="52">
        <v>41919</v>
      </c>
      <c r="L71" s="52">
        <v>41827</v>
      </c>
      <c r="M71" s="52">
        <v>41887</v>
      </c>
      <c r="N71" s="51">
        <v>66</v>
      </c>
      <c r="O71"/>
      <c r="P71" t="s">
        <v>130</v>
      </c>
      <c r="Q71" t="s">
        <v>349</v>
      </c>
      <c r="R71" t="s">
        <v>400</v>
      </c>
      <c r="S71" t="s">
        <v>198</v>
      </c>
      <c r="T71" t="s">
        <v>399</v>
      </c>
      <c r="U71" s="52">
        <v>41953</v>
      </c>
      <c r="V71" t="s">
        <v>263</v>
      </c>
      <c r="W71"/>
      <c r="X71" t="s">
        <v>400</v>
      </c>
      <c r="Y71" t="s">
        <v>92</v>
      </c>
    </row>
    <row r="72" spans="1:25" ht="15" hidden="1" x14ac:dyDescent="0.25">
      <c r="A72" t="s">
        <v>81</v>
      </c>
      <c r="B72" t="s">
        <v>82</v>
      </c>
      <c r="C72" t="s">
        <v>401</v>
      </c>
      <c r="D72" t="s">
        <v>84</v>
      </c>
      <c r="E72" s="56">
        <v>2318</v>
      </c>
      <c r="F72" s="51">
        <v>-336495</v>
      </c>
      <c r="G72" t="s">
        <v>321</v>
      </c>
      <c r="H72" t="s">
        <v>322</v>
      </c>
      <c r="I72" t="s">
        <v>171</v>
      </c>
      <c r="J72" s="52">
        <v>42307</v>
      </c>
      <c r="K72" s="52">
        <v>42307</v>
      </c>
      <c r="L72" s="52">
        <v>42172</v>
      </c>
      <c r="M72" s="52">
        <v>42232</v>
      </c>
      <c r="N72" s="51">
        <v>360</v>
      </c>
      <c r="O72"/>
      <c r="P72" t="s">
        <v>130</v>
      </c>
      <c r="Q72" t="s">
        <v>323</v>
      </c>
      <c r="R72" t="s">
        <v>324</v>
      </c>
      <c r="S72" t="s">
        <v>325</v>
      </c>
      <c r="T72" t="s">
        <v>401</v>
      </c>
      <c r="U72" s="52">
        <v>42592</v>
      </c>
      <c r="V72" t="s">
        <v>157</v>
      </c>
      <c r="W72"/>
      <c r="X72" t="s">
        <v>326</v>
      </c>
      <c r="Y72" t="s">
        <v>92</v>
      </c>
    </row>
    <row r="73" spans="1:25" ht="15" hidden="1" x14ac:dyDescent="0.25">
      <c r="A73" t="s">
        <v>81</v>
      </c>
      <c r="B73" t="s">
        <v>82</v>
      </c>
      <c r="C73" t="s">
        <v>402</v>
      </c>
      <c r="D73" t="s">
        <v>84</v>
      </c>
      <c r="E73" s="56">
        <v>2318</v>
      </c>
      <c r="F73" s="51">
        <v>-639337</v>
      </c>
      <c r="G73" t="s">
        <v>403</v>
      </c>
      <c r="H73" t="s">
        <v>257</v>
      </c>
      <c r="I73" t="s">
        <v>88</v>
      </c>
      <c r="J73" s="52">
        <v>41764</v>
      </c>
      <c r="K73" s="52">
        <v>42144</v>
      </c>
      <c r="L73" s="52">
        <v>41871</v>
      </c>
      <c r="M73" s="52">
        <v>41931</v>
      </c>
      <c r="N73" s="51">
        <v>245</v>
      </c>
      <c r="O73"/>
      <c r="P73" t="s">
        <v>130</v>
      </c>
      <c r="Q73" t="s">
        <v>404</v>
      </c>
      <c r="R73" t="s">
        <v>405</v>
      </c>
      <c r="S73" t="s">
        <v>198</v>
      </c>
      <c r="T73" t="s">
        <v>402</v>
      </c>
      <c r="U73" s="52">
        <v>42176</v>
      </c>
      <c r="V73" t="s">
        <v>104</v>
      </c>
      <c r="W73"/>
      <c r="X73" t="s">
        <v>406</v>
      </c>
      <c r="Y73" t="s">
        <v>92</v>
      </c>
    </row>
    <row r="74" spans="1:25" ht="15" hidden="1" x14ac:dyDescent="0.25">
      <c r="A74" t="s">
        <v>81</v>
      </c>
      <c r="B74" t="s">
        <v>82</v>
      </c>
      <c r="C74" t="s">
        <v>407</v>
      </c>
      <c r="D74" t="s">
        <v>84</v>
      </c>
      <c r="E74" s="56">
        <v>2329</v>
      </c>
      <c r="F74" s="51">
        <v>-30200</v>
      </c>
      <c r="G74" t="s">
        <v>408</v>
      </c>
      <c r="H74" t="s">
        <v>257</v>
      </c>
      <c r="I74" t="s">
        <v>88</v>
      </c>
      <c r="J74" s="52">
        <v>41810</v>
      </c>
      <c r="K74" s="52">
        <v>41950</v>
      </c>
      <c r="L74" s="52">
        <v>41827</v>
      </c>
      <c r="M74" s="52">
        <v>41887</v>
      </c>
      <c r="N74" s="51">
        <v>147</v>
      </c>
      <c r="O74"/>
      <c r="P74" t="s">
        <v>130</v>
      </c>
      <c r="Q74" t="s">
        <v>409</v>
      </c>
      <c r="R74" t="s">
        <v>410</v>
      </c>
      <c r="S74" t="s">
        <v>198</v>
      </c>
      <c r="T74" t="s">
        <v>407</v>
      </c>
      <c r="U74" s="52">
        <v>42034</v>
      </c>
      <c r="V74" t="s">
        <v>263</v>
      </c>
      <c r="W74"/>
      <c r="X74" t="s">
        <v>410</v>
      </c>
      <c r="Y74" t="s">
        <v>92</v>
      </c>
    </row>
    <row r="75" spans="1:25" ht="15" hidden="1" x14ac:dyDescent="0.25">
      <c r="A75" t="s">
        <v>81</v>
      </c>
      <c r="B75" t="s">
        <v>82</v>
      </c>
      <c r="C75" t="s">
        <v>411</v>
      </c>
      <c r="D75" t="s">
        <v>84</v>
      </c>
      <c r="E75" s="56">
        <v>2335</v>
      </c>
      <c r="F75" s="51">
        <v>-44167</v>
      </c>
      <c r="G75" t="s">
        <v>256</v>
      </c>
      <c r="H75" t="s">
        <v>257</v>
      </c>
      <c r="I75" t="s">
        <v>171</v>
      </c>
      <c r="J75" s="52">
        <v>42172</v>
      </c>
      <c r="K75" s="52">
        <v>42308</v>
      </c>
      <c r="L75" s="52">
        <v>41850</v>
      </c>
      <c r="M75" s="52">
        <v>41910</v>
      </c>
      <c r="N75" s="51">
        <v>409</v>
      </c>
      <c r="O75"/>
      <c r="P75" t="s">
        <v>130</v>
      </c>
      <c r="Q75" t="s">
        <v>412</v>
      </c>
      <c r="R75" t="s">
        <v>259</v>
      </c>
      <c r="S75" t="s">
        <v>198</v>
      </c>
      <c r="T75" t="s">
        <v>413</v>
      </c>
      <c r="U75" s="52">
        <v>42319</v>
      </c>
      <c r="V75" t="s">
        <v>157</v>
      </c>
      <c r="W75"/>
      <c r="X75" t="s">
        <v>261</v>
      </c>
      <c r="Y75" t="s">
        <v>92</v>
      </c>
    </row>
    <row r="76" spans="1:25" ht="15" hidden="1" x14ac:dyDescent="0.25">
      <c r="A76" t="s">
        <v>81</v>
      </c>
      <c r="B76" t="s">
        <v>82</v>
      </c>
      <c r="C76" t="s">
        <v>413</v>
      </c>
      <c r="D76" t="s">
        <v>84</v>
      </c>
      <c r="E76" s="56">
        <v>2335</v>
      </c>
      <c r="F76" s="51">
        <v>-525511</v>
      </c>
      <c r="G76" t="s">
        <v>348</v>
      </c>
      <c r="H76" t="s">
        <v>244</v>
      </c>
      <c r="I76" t="s">
        <v>88</v>
      </c>
      <c r="J76" s="52">
        <v>41795</v>
      </c>
      <c r="K76" s="52">
        <v>41930</v>
      </c>
      <c r="L76" s="52">
        <v>41838</v>
      </c>
      <c r="M76" s="52">
        <v>41898</v>
      </c>
      <c r="N76" s="51">
        <v>55</v>
      </c>
      <c r="O76"/>
      <c r="P76" t="s">
        <v>130</v>
      </c>
      <c r="Q76" t="s">
        <v>349</v>
      </c>
      <c r="R76" t="s">
        <v>415</v>
      </c>
      <c r="S76" t="s">
        <v>198</v>
      </c>
      <c r="T76" t="s">
        <v>413</v>
      </c>
      <c r="U76" s="52">
        <v>41953</v>
      </c>
      <c r="V76" t="s">
        <v>263</v>
      </c>
      <c r="W76"/>
      <c r="X76" t="s">
        <v>414</v>
      </c>
      <c r="Y76" t="s">
        <v>92</v>
      </c>
    </row>
    <row r="77" spans="1:25" ht="15" hidden="1" x14ac:dyDescent="0.25">
      <c r="A77" t="s">
        <v>81</v>
      </c>
      <c r="B77" t="s">
        <v>82</v>
      </c>
      <c r="C77" t="s">
        <v>416</v>
      </c>
      <c r="D77" t="s">
        <v>84</v>
      </c>
      <c r="E77" s="56">
        <v>2337</v>
      </c>
      <c r="F77" s="51">
        <v>-30200</v>
      </c>
      <c r="G77" t="s">
        <v>348</v>
      </c>
      <c r="H77" t="s">
        <v>244</v>
      </c>
      <c r="I77" t="s">
        <v>88</v>
      </c>
      <c r="J77" s="52">
        <v>41814</v>
      </c>
      <c r="K77" s="52">
        <v>41919</v>
      </c>
      <c r="L77" s="52">
        <v>41827</v>
      </c>
      <c r="M77" s="52">
        <v>41887</v>
      </c>
      <c r="N77" s="51">
        <v>66</v>
      </c>
      <c r="O77"/>
      <c r="P77" t="s">
        <v>130</v>
      </c>
      <c r="Q77" t="s">
        <v>349</v>
      </c>
      <c r="R77" t="s">
        <v>417</v>
      </c>
      <c r="S77" t="s">
        <v>198</v>
      </c>
      <c r="T77" t="s">
        <v>416</v>
      </c>
      <c r="U77" s="52">
        <v>41953</v>
      </c>
      <c r="V77" t="s">
        <v>263</v>
      </c>
      <c r="W77"/>
      <c r="X77" t="s">
        <v>417</v>
      </c>
      <c r="Y77" t="s">
        <v>92</v>
      </c>
    </row>
    <row r="78" spans="1:25" ht="15" hidden="1" x14ac:dyDescent="0.25">
      <c r="A78" t="s">
        <v>81</v>
      </c>
      <c r="B78" t="s">
        <v>82</v>
      </c>
      <c r="C78" t="s">
        <v>418</v>
      </c>
      <c r="D78" t="s">
        <v>84</v>
      </c>
      <c r="E78" s="56">
        <v>2365</v>
      </c>
      <c r="F78" s="51">
        <v>-30200</v>
      </c>
      <c r="G78" t="s">
        <v>348</v>
      </c>
      <c r="H78" t="s">
        <v>244</v>
      </c>
      <c r="I78" t="s">
        <v>88</v>
      </c>
      <c r="J78" s="52">
        <v>41816</v>
      </c>
      <c r="K78" s="52">
        <v>41919</v>
      </c>
      <c r="L78" s="52">
        <v>41827</v>
      </c>
      <c r="M78" s="52">
        <v>41887</v>
      </c>
      <c r="N78" s="51">
        <v>66</v>
      </c>
      <c r="O78"/>
      <c r="P78" t="s">
        <v>130</v>
      </c>
      <c r="Q78" t="s">
        <v>349</v>
      </c>
      <c r="R78" t="s">
        <v>419</v>
      </c>
      <c r="S78" t="s">
        <v>198</v>
      </c>
      <c r="T78" t="s">
        <v>418</v>
      </c>
      <c r="U78" s="52">
        <v>41953</v>
      </c>
      <c r="V78" t="s">
        <v>263</v>
      </c>
      <c r="W78"/>
      <c r="X78" t="s">
        <v>419</v>
      </c>
      <c r="Y78" t="s">
        <v>92</v>
      </c>
    </row>
    <row r="79" spans="1:25" ht="15" hidden="1" x14ac:dyDescent="0.25">
      <c r="A79" t="s">
        <v>81</v>
      </c>
      <c r="B79" t="s">
        <v>82</v>
      </c>
      <c r="C79" t="s">
        <v>420</v>
      </c>
      <c r="D79" t="s">
        <v>84</v>
      </c>
      <c r="E79" s="56">
        <v>2368</v>
      </c>
      <c r="F79" s="51">
        <v>-30200</v>
      </c>
      <c r="G79" t="s">
        <v>348</v>
      </c>
      <c r="H79" t="s">
        <v>244</v>
      </c>
      <c r="I79" t="s">
        <v>88</v>
      </c>
      <c r="J79" s="52">
        <v>41816</v>
      </c>
      <c r="K79" s="52">
        <v>41919</v>
      </c>
      <c r="L79" s="52">
        <v>41827</v>
      </c>
      <c r="M79" s="52">
        <v>41887</v>
      </c>
      <c r="N79" s="51">
        <v>66</v>
      </c>
      <c r="O79"/>
      <c r="P79" t="s">
        <v>130</v>
      </c>
      <c r="Q79" t="s">
        <v>349</v>
      </c>
      <c r="R79" t="s">
        <v>421</v>
      </c>
      <c r="S79" t="s">
        <v>381</v>
      </c>
      <c r="T79" t="s">
        <v>420</v>
      </c>
      <c r="U79" s="52">
        <v>41953</v>
      </c>
      <c r="V79" t="s">
        <v>263</v>
      </c>
      <c r="W79"/>
      <c r="X79" t="s">
        <v>421</v>
      </c>
      <c r="Y79" t="s">
        <v>92</v>
      </c>
    </row>
    <row r="80" spans="1:25" ht="15" hidden="1" x14ac:dyDescent="0.25">
      <c r="A80" t="s">
        <v>81</v>
      </c>
      <c r="B80" t="s">
        <v>82</v>
      </c>
      <c r="C80" t="s">
        <v>422</v>
      </c>
      <c r="D80" t="s">
        <v>84</v>
      </c>
      <c r="E80" s="56">
        <v>2381</v>
      </c>
      <c r="F80" s="51">
        <v>-30200</v>
      </c>
      <c r="G80" t="s">
        <v>361</v>
      </c>
      <c r="H80" t="s">
        <v>257</v>
      </c>
      <c r="I80" t="s">
        <v>88</v>
      </c>
      <c r="J80" s="52">
        <v>41823</v>
      </c>
      <c r="K80" s="52">
        <v>42144</v>
      </c>
      <c r="L80" s="52">
        <v>41871</v>
      </c>
      <c r="M80" s="52">
        <v>41931</v>
      </c>
      <c r="N80" s="51">
        <v>225</v>
      </c>
      <c r="O80"/>
      <c r="P80" t="s">
        <v>130</v>
      </c>
      <c r="Q80" t="s">
        <v>362</v>
      </c>
      <c r="R80" t="s">
        <v>423</v>
      </c>
      <c r="S80" t="s">
        <v>198</v>
      </c>
      <c r="T80" t="s">
        <v>422</v>
      </c>
      <c r="U80" s="52">
        <v>42156</v>
      </c>
      <c r="V80" t="s">
        <v>104</v>
      </c>
      <c r="W80"/>
      <c r="X80" t="s">
        <v>424</v>
      </c>
      <c r="Y80" t="s">
        <v>92</v>
      </c>
    </row>
    <row r="81" spans="1:25" ht="15" hidden="1" x14ac:dyDescent="0.25">
      <c r="A81" t="s">
        <v>81</v>
      </c>
      <c r="B81" t="s">
        <v>82</v>
      </c>
      <c r="C81" t="s">
        <v>425</v>
      </c>
      <c r="D81" t="s">
        <v>84</v>
      </c>
      <c r="E81" s="56">
        <v>2382</v>
      </c>
      <c r="F81" s="51">
        <v>-30200</v>
      </c>
      <c r="G81" t="s">
        <v>361</v>
      </c>
      <c r="H81" t="s">
        <v>257</v>
      </c>
      <c r="I81" t="s">
        <v>88</v>
      </c>
      <c r="J81" s="52">
        <v>41823</v>
      </c>
      <c r="K81" s="52">
        <v>42144</v>
      </c>
      <c r="L81" s="52">
        <v>41871</v>
      </c>
      <c r="M81" s="52">
        <v>41931</v>
      </c>
      <c r="N81" s="51">
        <v>225</v>
      </c>
      <c r="O81"/>
      <c r="P81" t="s">
        <v>130</v>
      </c>
      <c r="Q81" t="s">
        <v>362</v>
      </c>
      <c r="R81" t="s">
        <v>426</v>
      </c>
      <c r="S81" t="s">
        <v>198</v>
      </c>
      <c r="T81" t="s">
        <v>425</v>
      </c>
      <c r="U81" s="52">
        <v>42156</v>
      </c>
      <c r="V81" t="s">
        <v>104</v>
      </c>
      <c r="W81"/>
      <c r="X81" t="s">
        <v>427</v>
      </c>
      <c r="Y81" t="s">
        <v>92</v>
      </c>
    </row>
    <row r="82" spans="1:25" ht="15" hidden="1" x14ac:dyDescent="0.25">
      <c r="A82" t="s">
        <v>81</v>
      </c>
      <c r="B82" t="s">
        <v>82</v>
      </c>
      <c r="C82" t="s">
        <v>428</v>
      </c>
      <c r="D82" t="s">
        <v>84</v>
      </c>
      <c r="E82" s="56">
        <v>2418</v>
      </c>
      <c r="F82" s="51">
        <v>-1553260</v>
      </c>
      <c r="G82" t="s">
        <v>429</v>
      </c>
      <c r="H82" t="s">
        <v>257</v>
      </c>
      <c r="I82" t="s">
        <v>88</v>
      </c>
      <c r="J82" s="52">
        <v>41820</v>
      </c>
      <c r="K82" s="52">
        <v>42114</v>
      </c>
      <c r="L82" s="52">
        <v>41871</v>
      </c>
      <c r="M82" s="52">
        <v>41931</v>
      </c>
      <c r="N82" s="51">
        <v>183</v>
      </c>
      <c r="O82"/>
      <c r="P82" t="s">
        <v>130</v>
      </c>
      <c r="Q82" t="s">
        <v>430</v>
      </c>
      <c r="R82" t="s">
        <v>431</v>
      </c>
      <c r="S82" t="s">
        <v>198</v>
      </c>
      <c r="T82" t="s">
        <v>428</v>
      </c>
      <c r="U82" s="52">
        <v>42114</v>
      </c>
      <c r="V82" t="s">
        <v>263</v>
      </c>
      <c r="W82"/>
      <c r="X82" t="s">
        <v>432</v>
      </c>
      <c r="Y82" t="s">
        <v>92</v>
      </c>
    </row>
    <row r="83" spans="1:25" ht="15" hidden="1" x14ac:dyDescent="0.25">
      <c r="A83" t="s">
        <v>81</v>
      </c>
      <c r="B83" t="s">
        <v>82</v>
      </c>
      <c r="C83" t="s">
        <v>433</v>
      </c>
      <c r="D83" t="s">
        <v>84</v>
      </c>
      <c r="E83" s="56">
        <v>2419</v>
      </c>
      <c r="F83" s="51">
        <v>-550968</v>
      </c>
      <c r="G83" t="s">
        <v>321</v>
      </c>
      <c r="H83" t="s">
        <v>322</v>
      </c>
      <c r="I83" t="s">
        <v>171</v>
      </c>
      <c r="J83" s="52">
        <v>42307</v>
      </c>
      <c r="K83" s="52">
        <v>42307</v>
      </c>
      <c r="L83" s="52">
        <v>42172</v>
      </c>
      <c r="M83" s="52">
        <v>42232</v>
      </c>
      <c r="N83" s="51">
        <v>360</v>
      </c>
      <c r="O83"/>
      <c r="P83" t="s">
        <v>130</v>
      </c>
      <c r="Q83" t="s">
        <v>323</v>
      </c>
      <c r="R83" t="s">
        <v>324</v>
      </c>
      <c r="S83" t="s">
        <v>325</v>
      </c>
      <c r="T83" t="s">
        <v>433</v>
      </c>
      <c r="U83" s="52">
        <v>42592</v>
      </c>
      <c r="V83" t="s">
        <v>157</v>
      </c>
      <c r="W83"/>
      <c r="X83" t="s">
        <v>326</v>
      </c>
      <c r="Y83" t="s">
        <v>92</v>
      </c>
    </row>
    <row r="84" spans="1:25" ht="15" hidden="1" x14ac:dyDescent="0.25">
      <c r="A84" t="s">
        <v>81</v>
      </c>
      <c r="B84" t="s">
        <v>82</v>
      </c>
      <c r="C84" t="s">
        <v>434</v>
      </c>
      <c r="D84" t="s">
        <v>84</v>
      </c>
      <c r="E84" s="56">
        <v>2419</v>
      </c>
      <c r="F84" s="51">
        <v>-2277356</v>
      </c>
      <c r="G84" t="s">
        <v>429</v>
      </c>
      <c r="H84" t="s">
        <v>257</v>
      </c>
      <c r="I84" t="s">
        <v>88</v>
      </c>
      <c r="J84" s="52">
        <v>41817</v>
      </c>
      <c r="K84" s="52">
        <v>42114</v>
      </c>
      <c r="L84" s="52">
        <v>41871</v>
      </c>
      <c r="M84" s="52">
        <v>41931</v>
      </c>
      <c r="N84" s="51">
        <v>183</v>
      </c>
      <c r="O84"/>
      <c r="P84" t="s">
        <v>130</v>
      </c>
      <c r="Q84" t="s">
        <v>430</v>
      </c>
      <c r="R84" t="s">
        <v>435</v>
      </c>
      <c r="S84" t="s">
        <v>198</v>
      </c>
      <c r="T84" t="s">
        <v>434</v>
      </c>
      <c r="U84" s="52">
        <v>42114</v>
      </c>
      <c r="V84" t="s">
        <v>263</v>
      </c>
      <c r="W84"/>
      <c r="X84" t="s">
        <v>436</v>
      </c>
      <c r="Y84" t="s">
        <v>92</v>
      </c>
    </row>
    <row r="85" spans="1:25" ht="15" hidden="1" x14ac:dyDescent="0.25">
      <c r="A85" t="s">
        <v>81</v>
      </c>
      <c r="B85" t="s">
        <v>82</v>
      </c>
      <c r="C85" t="s">
        <v>437</v>
      </c>
      <c r="D85" t="s">
        <v>84</v>
      </c>
      <c r="E85" s="56">
        <v>2423</v>
      </c>
      <c r="F85" s="51">
        <v>-203574</v>
      </c>
      <c r="G85" t="s">
        <v>256</v>
      </c>
      <c r="H85" t="s">
        <v>257</v>
      </c>
      <c r="I85" t="s">
        <v>171</v>
      </c>
      <c r="J85" s="52">
        <v>42172</v>
      </c>
      <c r="K85" s="52">
        <v>42308</v>
      </c>
      <c r="L85" s="52">
        <v>41887</v>
      </c>
      <c r="M85" s="52">
        <v>41947</v>
      </c>
      <c r="N85" s="51">
        <v>372</v>
      </c>
      <c r="O85"/>
      <c r="P85" t="s">
        <v>130</v>
      </c>
      <c r="Q85" t="s">
        <v>438</v>
      </c>
      <c r="R85" t="s">
        <v>259</v>
      </c>
      <c r="S85" t="s">
        <v>198</v>
      </c>
      <c r="T85" t="s">
        <v>439</v>
      </c>
      <c r="U85" s="52">
        <v>42319</v>
      </c>
      <c r="V85" t="s">
        <v>157</v>
      </c>
      <c r="W85"/>
      <c r="X85" t="s">
        <v>261</v>
      </c>
      <c r="Y85" t="s">
        <v>92</v>
      </c>
    </row>
    <row r="86" spans="1:25" ht="15" hidden="1" x14ac:dyDescent="0.25">
      <c r="A86" t="s">
        <v>81</v>
      </c>
      <c r="B86" t="s">
        <v>82</v>
      </c>
      <c r="C86" t="s">
        <v>439</v>
      </c>
      <c r="D86" t="s">
        <v>84</v>
      </c>
      <c r="E86" s="56">
        <v>2423</v>
      </c>
      <c r="F86" s="51">
        <v>-313765</v>
      </c>
      <c r="G86" t="s">
        <v>348</v>
      </c>
      <c r="H86" t="s">
        <v>244</v>
      </c>
      <c r="I86" t="s">
        <v>88</v>
      </c>
      <c r="J86" s="52">
        <v>41816</v>
      </c>
      <c r="K86" s="52">
        <v>41932</v>
      </c>
      <c r="L86" s="52">
        <v>41838</v>
      </c>
      <c r="M86" s="52">
        <v>41898</v>
      </c>
      <c r="N86" s="51">
        <v>55</v>
      </c>
      <c r="O86"/>
      <c r="P86" t="s">
        <v>130</v>
      </c>
      <c r="Q86" t="s">
        <v>349</v>
      </c>
      <c r="R86" t="s">
        <v>441</v>
      </c>
      <c r="S86" t="s">
        <v>198</v>
      </c>
      <c r="T86" t="s">
        <v>439</v>
      </c>
      <c r="U86" s="52">
        <v>41953</v>
      </c>
      <c r="V86" t="s">
        <v>263</v>
      </c>
      <c r="W86"/>
      <c r="X86" t="s">
        <v>440</v>
      </c>
      <c r="Y86" t="s">
        <v>92</v>
      </c>
    </row>
    <row r="87" spans="1:25" ht="15" hidden="1" x14ac:dyDescent="0.25">
      <c r="A87" t="s">
        <v>81</v>
      </c>
      <c r="B87" t="s">
        <v>82</v>
      </c>
      <c r="C87" t="s">
        <v>442</v>
      </c>
      <c r="D87" t="s">
        <v>84</v>
      </c>
      <c r="E87" s="56">
        <v>2430</v>
      </c>
      <c r="F87" s="51">
        <v>-260857</v>
      </c>
      <c r="G87" t="s">
        <v>335</v>
      </c>
      <c r="H87" t="s">
        <v>192</v>
      </c>
      <c r="I87" t="s">
        <v>88</v>
      </c>
      <c r="J87" s="52">
        <v>43081</v>
      </c>
      <c r="K87" s="52">
        <v>43131</v>
      </c>
      <c r="L87" s="52">
        <v>41850</v>
      </c>
      <c r="M87" s="52">
        <v>41910</v>
      </c>
      <c r="N87" s="51">
        <v>1319</v>
      </c>
      <c r="O87"/>
      <c r="P87" t="s">
        <v>130</v>
      </c>
      <c r="Q87" t="s">
        <v>336</v>
      </c>
      <c r="R87" t="s">
        <v>443</v>
      </c>
      <c r="S87" t="s">
        <v>381</v>
      </c>
      <c r="T87" t="s">
        <v>444</v>
      </c>
      <c r="U87" s="52">
        <v>43229</v>
      </c>
      <c r="V87" t="s">
        <v>157</v>
      </c>
      <c r="W87"/>
      <c r="X87" t="s">
        <v>445</v>
      </c>
      <c r="Y87" t="s">
        <v>92</v>
      </c>
    </row>
    <row r="88" spans="1:25" ht="15" hidden="1" x14ac:dyDescent="0.25">
      <c r="A88" t="s">
        <v>81</v>
      </c>
      <c r="B88" t="s">
        <v>82</v>
      </c>
      <c r="C88" t="s">
        <v>444</v>
      </c>
      <c r="D88" t="s">
        <v>84</v>
      </c>
      <c r="E88" s="56">
        <v>2430</v>
      </c>
      <c r="F88" s="51">
        <v>-1325968</v>
      </c>
      <c r="G88" t="s">
        <v>348</v>
      </c>
      <c r="H88" t="s">
        <v>244</v>
      </c>
      <c r="I88" t="s">
        <v>88</v>
      </c>
      <c r="J88" s="52">
        <v>41820</v>
      </c>
      <c r="K88" s="52">
        <v>41930</v>
      </c>
      <c r="L88" s="52">
        <v>41838</v>
      </c>
      <c r="M88" s="52">
        <v>41898</v>
      </c>
      <c r="N88" s="51">
        <v>55</v>
      </c>
      <c r="O88"/>
      <c r="P88" t="s">
        <v>130</v>
      </c>
      <c r="Q88" t="s">
        <v>349</v>
      </c>
      <c r="R88" t="s">
        <v>447</v>
      </c>
      <c r="S88" t="s">
        <v>381</v>
      </c>
      <c r="T88" t="s">
        <v>444</v>
      </c>
      <c r="U88" s="52">
        <v>41953</v>
      </c>
      <c r="V88" t="s">
        <v>263</v>
      </c>
      <c r="W88"/>
      <c r="X88" t="s">
        <v>446</v>
      </c>
      <c r="Y88" t="s">
        <v>92</v>
      </c>
    </row>
    <row r="89" spans="1:25" ht="15" hidden="1" x14ac:dyDescent="0.25">
      <c r="A89" t="s">
        <v>81</v>
      </c>
      <c r="B89" t="s">
        <v>82</v>
      </c>
      <c r="C89" t="s">
        <v>448</v>
      </c>
      <c r="D89" t="s">
        <v>84</v>
      </c>
      <c r="E89" s="56">
        <v>2464</v>
      </c>
      <c r="F89" s="51">
        <v>-30200</v>
      </c>
      <c r="G89" t="s">
        <v>361</v>
      </c>
      <c r="H89" t="s">
        <v>257</v>
      </c>
      <c r="I89" t="s">
        <v>88</v>
      </c>
      <c r="J89" s="52">
        <v>41823</v>
      </c>
      <c r="K89" s="52">
        <v>42144</v>
      </c>
      <c r="L89" s="52">
        <v>41871</v>
      </c>
      <c r="M89" s="52">
        <v>41931</v>
      </c>
      <c r="N89" s="51">
        <v>225</v>
      </c>
      <c r="O89"/>
      <c r="P89" t="s">
        <v>130</v>
      </c>
      <c r="Q89" t="s">
        <v>362</v>
      </c>
      <c r="R89" t="s">
        <v>449</v>
      </c>
      <c r="S89" t="s">
        <v>198</v>
      </c>
      <c r="T89" t="s">
        <v>448</v>
      </c>
      <c r="U89" s="52">
        <v>42156</v>
      </c>
      <c r="V89" t="s">
        <v>104</v>
      </c>
      <c r="W89"/>
      <c r="X89" t="s">
        <v>450</v>
      </c>
      <c r="Y89" t="s">
        <v>92</v>
      </c>
    </row>
    <row r="90" spans="1:25" ht="15" hidden="1" x14ac:dyDescent="0.25">
      <c r="A90" t="s">
        <v>81</v>
      </c>
      <c r="B90" t="s">
        <v>82</v>
      </c>
      <c r="C90" t="s">
        <v>451</v>
      </c>
      <c r="D90" t="s">
        <v>84</v>
      </c>
      <c r="E90" s="56">
        <v>2491</v>
      </c>
      <c r="F90" s="51">
        <v>-30200</v>
      </c>
      <c r="G90" t="s">
        <v>361</v>
      </c>
      <c r="H90" t="s">
        <v>257</v>
      </c>
      <c r="I90" t="s">
        <v>88</v>
      </c>
      <c r="J90" s="52">
        <v>41844</v>
      </c>
      <c r="K90" s="52">
        <v>42144</v>
      </c>
      <c r="L90" s="52">
        <v>41871</v>
      </c>
      <c r="M90" s="52">
        <v>41931</v>
      </c>
      <c r="N90" s="51">
        <v>225</v>
      </c>
      <c r="O90"/>
      <c r="P90" t="s">
        <v>130</v>
      </c>
      <c r="Q90" t="s">
        <v>362</v>
      </c>
      <c r="R90" t="s">
        <v>452</v>
      </c>
      <c r="S90" t="s">
        <v>198</v>
      </c>
      <c r="T90" t="s">
        <v>451</v>
      </c>
      <c r="U90" s="52">
        <v>42156</v>
      </c>
      <c r="V90" t="s">
        <v>104</v>
      </c>
      <c r="W90"/>
      <c r="X90" t="s">
        <v>453</v>
      </c>
      <c r="Y90" t="s">
        <v>92</v>
      </c>
    </row>
    <row r="91" spans="1:25" ht="15" hidden="1" x14ac:dyDescent="0.25">
      <c r="A91" t="s">
        <v>81</v>
      </c>
      <c r="B91" t="s">
        <v>82</v>
      </c>
      <c r="C91" t="s">
        <v>454</v>
      </c>
      <c r="D91" t="s">
        <v>84</v>
      </c>
      <c r="E91" s="56">
        <v>2493</v>
      </c>
      <c r="F91" s="51">
        <v>-30200</v>
      </c>
      <c r="G91" t="s">
        <v>361</v>
      </c>
      <c r="H91" t="s">
        <v>257</v>
      </c>
      <c r="I91" t="s">
        <v>88</v>
      </c>
      <c r="J91" s="52">
        <v>41844</v>
      </c>
      <c r="K91" s="52">
        <v>42144</v>
      </c>
      <c r="L91" s="52">
        <v>41871</v>
      </c>
      <c r="M91" s="52">
        <v>41931</v>
      </c>
      <c r="N91" s="51">
        <v>225</v>
      </c>
      <c r="O91"/>
      <c r="P91" t="s">
        <v>130</v>
      </c>
      <c r="Q91" t="s">
        <v>362</v>
      </c>
      <c r="R91" t="s">
        <v>455</v>
      </c>
      <c r="S91" t="s">
        <v>198</v>
      </c>
      <c r="T91" t="s">
        <v>454</v>
      </c>
      <c r="U91" s="52">
        <v>42156</v>
      </c>
      <c r="V91" t="s">
        <v>104</v>
      </c>
      <c r="W91"/>
      <c r="X91" t="s">
        <v>456</v>
      </c>
      <c r="Y91" t="s">
        <v>92</v>
      </c>
    </row>
    <row r="92" spans="1:25" ht="15" hidden="1" x14ac:dyDescent="0.25">
      <c r="A92" t="s">
        <v>81</v>
      </c>
      <c r="B92" t="s">
        <v>82</v>
      </c>
      <c r="C92" t="s">
        <v>457</v>
      </c>
      <c r="D92" t="s">
        <v>84</v>
      </c>
      <c r="E92" s="56">
        <v>2510</v>
      </c>
      <c r="F92" s="51">
        <v>-821185</v>
      </c>
      <c r="G92" t="s">
        <v>256</v>
      </c>
      <c r="H92" t="s">
        <v>257</v>
      </c>
      <c r="I92" t="s">
        <v>171</v>
      </c>
      <c r="J92" s="52">
        <v>42172</v>
      </c>
      <c r="K92" s="52">
        <v>42308</v>
      </c>
      <c r="L92" s="52">
        <v>41887</v>
      </c>
      <c r="M92" s="52">
        <v>41947</v>
      </c>
      <c r="N92" s="51">
        <v>372</v>
      </c>
      <c r="O92"/>
      <c r="P92" t="s">
        <v>130</v>
      </c>
      <c r="Q92" t="s">
        <v>458</v>
      </c>
      <c r="R92" t="s">
        <v>259</v>
      </c>
      <c r="S92" t="s">
        <v>198</v>
      </c>
      <c r="T92" t="s">
        <v>459</v>
      </c>
      <c r="U92" s="52">
        <v>42319</v>
      </c>
      <c r="V92" t="s">
        <v>157</v>
      </c>
      <c r="W92"/>
      <c r="X92" t="s">
        <v>261</v>
      </c>
      <c r="Y92" t="s">
        <v>92</v>
      </c>
    </row>
    <row r="93" spans="1:25" ht="15" hidden="1" x14ac:dyDescent="0.25">
      <c r="A93" t="s">
        <v>81</v>
      </c>
      <c r="B93" t="s">
        <v>82</v>
      </c>
      <c r="C93" t="s">
        <v>459</v>
      </c>
      <c r="D93" t="s">
        <v>84</v>
      </c>
      <c r="E93" s="56">
        <v>2510</v>
      </c>
      <c r="F93" s="51">
        <v>-1995696</v>
      </c>
      <c r="G93" t="s">
        <v>408</v>
      </c>
      <c r="H93" t="s">
        <v>257</v>
      </c>
      <c r="I93" t="s">
        <v>88</v>
      </c>
      <c r="J93" s="52">
        <v>41851</v>
      </c>
      <c r="K93" s="52">
        <v>41962</v>
      </c>
      <c r="L93" s="52">
        <v>41870</v>
      </c>
      <c r="M93" s="52">
        <v>41930</v>
      </c>
      <c r="N93" s="51">
        <v>104</v>
      </c>
      <c r="O93"/>
      <c r="P93" t="s">
        <v>130</v>
      </c>
      <c r="Q93" t="s">
        <v>409</v>
      </c>
      <c r="R93" t="s">
        <v>460</v>
      </c>
      <c r="S93" t="s">
        <v>198</v>
      </c>
      <c r="T93" t="s">
        <v>459</v>
      </c>
      <c r="U93" s="52">
        <v>42034</v>
      </c>
      <c r="V93" t="s">
        <v>263</v>
      </c>
      <c r="W93"/>
      <c r="X93" t="s">
        <v>460</v>
      </c>
      <c r="Y93" t="s">
        <v>92</v>
      </c>
    </row>
    <row r="94" spans="1:25" ht="15" hidden="1" x14ac:dyDescent="0.25">
      <c r="A94" t="s">
        <v>81</v>
      </c>
      <c r="B94" t="s">
        <v>82</v>
      </c>
      <c r="C94" t="s">
        <v>461</v>
      </c>
      <c r="D94" t="s">
        <v>84</v>
      </c>
      <c r="E94" s="56">
        <v>2511</v>
      </c>
      <c r="F94" s="51">
        <v>-465114</v>
      </c>
      <c r="G94" t="s">
        <v>256</v>
      </c>
      <c r="H94" t="s">
        <v>257</v>
      </c>
      <c r="I94" t="s">
        <v>171</v>
      </c>
      <c r="J94" s="52">
        <v>42172</v>
      </c>
      <c r="K94" s="52">
        <v>42308</v>
      </c>
      <c r="L94" s="52">
        <v>41887</v>
      </c>
      <c r="M94" s="52">
        <v>41947</v>
      </c>
      <c r="N94" s="51">
        <v>372</v>
      </c>
      <c r="O94"/>
      <c r="P94" t="s">
        <v>130</v>
      </c>
      <c r="Q94" t="s">
        <v>462</v>
      </c>
      <c r="R94" t="s">
        <v>259</v>
      </c>
      <c r="S94" t="s">
        <v>198</v>
      </c>
      <c r="T94" t="s">
        <v>463</v>
      </c>
      <c r="U94" s="52">
        <v>42319</v>
      </c>
      <c r="V94" t="s">
        <v>157</v>
      </c>
      <c r="W94"/>
      <c r="X94" t="s">
        <v>261</v>
      </c>
      <c r="Y94" t="s">
        <v>92</v>
      </c>
    </row>
    <row r="95" spans="1:25" ht="15" hidden="1" x14ac:dyDescent="0.25">
      <c r="A95" t="s">
        <v>81</v>
      </c>
      <c r="B95" t="s">
        <v>82</v>
      </c>
      <c r="C95" t="s">
        <v>463</v>
      </c>
      <c r="D95" t="s">
        <v>84</v>
      </c>
      <c r="E95" s="56">
        <v>2511</v>
      </c>
      <c r="F95" s="51">
        <v>-2058648</v>
      </c>
      <c r="G95" t="s">
        <v>408</v>
      </c>
      <c r="H95" t="s">
        <v>257</v>
      </c>
      <c r="I95" t="s">
        <v>88</v>
      </c>
      <c r="J95" s="52">
        <v>41851</v>
      </c>
      <c r="K95" s="52">
        <v>41962</v>
      </c>
      <c r="L95" s="52">
        <v>41870</v>
      </c>
      <c r="M95" s="52">
        <v>41930</v>
      </c>
      <c r="N95" s="51">
        <v>104</v>
      </c>
      <c r="O95"/>
      <c r="P95" t="s">
        <v>130</v>
      </c>
      <c r="Q95" t="s">
        <v>409</v>
      </c>
      <c r="R95" t="s">
        <v>464</v>
      </c>
      <c r="S95" t="s">
        <v>198</v>
      </c>
      <c r="T95" t="s">
        <v>463</v>
      </c>
      <c r="U95" s="52">
        <v>42034</v>
      </c>
      <c r="V95" t="s">
        <v>263</v>
      </c>
      <c r="W95"/>
      <c r="X95" t="s">
        <v>464</v>
      </c>
      <c r="Y95" t="s">
        <v>92</v>
      </c>
    </row>
    <row r="96" spans="1:25" ht="15" hidden="1" x14ac:dyDescent="0.25">
      <c r="A96" t="s">
        <v>81</v>
      </c>
      <c r="B96" t="s">
        <v>82</v>
      </c>
      <c r="C96" t="s">
        <v>465</v>
      </c>
      <c r="D96" t="s">
        <v>84</v>
      </c>
      <c r="E96" s="56">
        <v>2512</v>
      </c>
      <c r="F96" s="51">
        <v>-66793</v>
      </c>
      <c r="G96" t="s">
        <v>403</v>
      </c>
      <c r="H96" t="s">
        <v>257</v>
      </c>
      <c r="I96" t="s">
        <v>88</v>
      </c>
      <c r="J96" s="52">
        <v>41851</v>
      </c>
      <c r="K96" s="52">
        <v>42108</v>
      </c>
      <c r="L96" s="52">
        <v>41926</v>
      </c>
      <c r="M96" s="52">
        <v>41986</v>
      </c>
      <c r="N96" s="51">
        <v>190</v>
      </c>
      <c r="O96"/>
      <c r="P96" t="s">
        <v>467</v>
      </c>
      <c r="Q96" t="s">
        <v>404</v>
      </c>
      <c r="R96" t="s">
        <v>468</v>
      </c>
      <c r="S96" t="s">
        <v>198</v>
      </c>
      <c r="T96" t="s">
        <v>465</v>
      </c>
      <c r="U96" s="52">
        <v>42176</v>
      </c>
      <c r="V96" t="s">
        <v>263</v>
      </c>
      <c r="W96"/>
      <c r="X96" t="s">
        <v>466</v>
      </c>
      <c r="Y96" t="s">
        <v>92</v>
      </c>
    </row>
    <row r="97" spans="1:25" ht="15" hidden="1" x14ac:dyDescent="0.25">
      <c r="A97" t="s">
        <v>81</v>
      </c>
      <c r="B97" t="s">
        <v>82</v>
      </c>
      <c r="C97" t="s">
        <v>471</v>
      </c>
      <c r="D97" t="s">
        <v>84</v>
      </c>
      <c r="E97" s="56">
        <v>2521</v>
      </c>
      <c r="F97" s="51">
        <v>-1388712</v>
      </c>
      <c r="G97" t="s">
        <v>256</v>
      </c>
      <c r="H97" t="s">
        <v>257</v>
      </c>
      <c r="I97" t="s">
        <v>171</v>
      </c>
      <c r="J97" s="52">
        <v>42172</v>
      </c>
      <c r="K97" s="52">
        <v>42307</v>
      </c>
      <c r="L97" s="52">
        <v>42172</v>
      </c>
      <c r="M97" s="52">
        <v>42172</v>
      </c>
      <c r="N97" s="51">
        <v>147</v>
      </c>
      <c r="O97"/>
      <c r="P97" t="s">
        <v>130</v>
      </c>
      <c r="Q97" t="s">
        <v>472</v>
      </c>
      <c r="R97" t="s">
        <v>473</v>
      </c>
      <c r="S97" t="s">
        <v>381</v>
      </c>
      <c r="T97" t="s">
        <v>471</v>
      </c>
      <c r="U97" s="52">
        <v>42319</v>
      </c>
      <c r="V97" t="s">
        <v>157</v>
      </c>
      <c r="W97"/>
      <c r="X97" t="s">
        <v>474</v>
      </c>
      <c r="Y97" t="s">
        <v>92</v>
      </c>
    </row>
    <row r="98" spans="1:25" ht="15" hidden="1" x14ac:dyDescent="0.25">
      <c r="A98" t="s">
        <v>81</v>
      </c>
      <c r="B98" t="s">
        <v>82</v>
      </c>
      <c r="C98" t="s">
        <v>469</v>
      </c>
      <c r="D98" t="s">
        <v>84</v>
      </c>
      <c r="E98" s="56">
        <v>2521</v>
      </c>
      <c r="F98" s="51">
        <v>-5492397</v>
      </c>
      <c r="G98" t="s">
        <v>408</v>
      </c>
      <c r="H98" t="s">
        <v>257</v>
      </c>
      <c r="I98" t="s">
        <v>88</v>
      </c>
      <c r="J98" s="52">
        <v>41851</v>
      </c>
      <c r="K98" s="52">
        <v>41962</v>
      </c>
      <c r="L98" s="52">
        <v>41870</v>
      </c>
      <c r="M98" s="52">
        <v>41930</v>
      </c>
      <c r="N98" s="51">
        <v>104</v>
      </c>
      <c r="O98"/>
      <c r="P98" t="s">
        <v>130</v>
      </c>
      <c r="Q98" t="s">
        <v>409</v>
      </c>
      <c r="R98" t="s">
        <v>470</v>
      </c>
      <c r="S98" t="s">
        <v>381</v>
      </c>
      <c r="T98" t="s">
        <v>469</v>
      </c>
      <c r="U98" s="52">
        <v>42034</v>
      </c>
      <c r="V98" t="s">
        <v>263</v>
      </c>
      <c r="W98"/>
      <c r="X98" t="s">
        <v>470</v>
      </c>
      <c r="Y98" t="s">
        <v>92</v>
      </c>
    </row>
    <row r="99" spans="1:25" ht="15" hidden="1" x14ac:dyDescent="0.25">
      <c r="A99" t="s">
        <v>81</v>
      </c>
      <c r="B99" t="s">
        <v>82</v>
      </c>
      <c r="C99" t="s">
        <v>475</v>
      </c>
      <c r="D99" t="s">
        <v>84</v>
      </c>
      <c r="E99" s="56">
        <v>2586</v>
      </c>
      <c r="F99" s="51">
        <v>-30200</v>
      </c>
      <c r="G99" t="s">
        <v>361</v>
      </c>
      <c r="H99" t="s">
        <v>257</v>
      </c>
      <c r="I99" t="s">
        <v>88</v>
      </c>
      <c r="J99" s="52">
        <v>41849</v>
      </c>
      <c r="K99" s="52">
        <v>42144</v>
      </c>
      <c r="L99" s="52">
        <v>41871</v>
      </c>
      <c r="M99" s="52">
        <v>41931</v>
      </c>
      <c r="N99" s="51">
        <v>225</v>
      </c>
      <c r="O99"/>
      <c r="P99" t="s">
        <v>130</v>
      </c>
      <c r="Q99" t="s">
        <v>362</v>
      </c>
      <c r="R99" t="s">
        <v>476</v>
      </c>
      <c r="S99" t="s">
        <v>198</v>
      </c>
      <c r="T99" t="s">
        <v>475</v>
      </c>
      <c r="U99" s="52">
        <v>42156</v>
      </c>
      <c r="V99" t="s">
        <v>104</v>
      </c>
      <c r="W99"/>
      <c r="X99" t="s">
        <v>477</v>
      </c>
      <c r="Y99" t="s">
        <v>92</v>
      </c>
    </row>
    <row r="100" spans="1:25" ht="15" hidden="1" x14ac:dyDescent="0.25">
      <c r="A100" t="s">
        <v>81</v>
      </c>
      <c r="B100" t="s">
        <v>82</v>
      </c>
      <c r="C100" t="s">
        <v>478</v>
      </c>
      <c r="D100" t="s">
        <v>84</v>
      </c>
      <c r="E100" s="56">
        <v>2603</v>
      </c>
      <c r="F100" s="51">
        <v>-751230</v>
      </c>
      <c r="G100" t="s">
        <v>335</v>
      </c>
      <c r="H100" t="s">
        <v>192</v>
      </c>
      <c r="I100" t="s">
        <v>88</v>
      </c>
      <c r="J100" s="52">
        <v>43081</v>
      </c>
      <c r="K100" s="52">
        <v>43131</v>
      </c>
      <c r="L100" s="52">
        <v>41928</v>
      </c>
      <c r="M100" s="52">
        <v>41988</v>
      </c>
      <c r="N100" s="51">
        <v>1241</v>
      </c>
      <c r="O100"/>
      <c r="P100" t="s">
        <v>130</v>
      </c>
      <c r="Q100" t="s">
        <v>336</v>
      </c>
      <c r="R100" t="s">
        <v>443</v>
      </c>
      <c r="S100" t="s">
        <v>198</v>
      </c>
      <c r="T100" t="s">
        <v>479</v>
      </c>
      <c r="U100" s="52">
        <v>43229</v>
      </c>
      <c r="V100" t="s">
        <v>157</v>
      </c>
      <c r="W100"/>
      <c r="X100" t="s">
        <v>480</v>
      </c>
      <c r="Y100" t="s">
        <v>92</v>
      </c>
    </row>
    <row r="101" spans="1:25" ht="15" hidden="1" x14ac:dyDescent="0.25">
      <c r="A101" t="s">
        <v>81</v>
      </c>
      <c r="B101" t="s">
        <v>82</v>
      </c>
      <c r="C101" t="s">
        <v>479</v>
      </c>
      <c r="D101" t="s">
        <v>84</v>
      </c>
      <c r="E101" s="56">
        <v>2603</v>
      </c>
      <c r="F101" s="51">
        <v>-5206062</v>
      </c>
      <c r="G101" t="s">
        <v>403</v>
      </c>
      <c r="H101" t="s">
        <v>257</v>
      </c>
      <c r="I101" t="s">
        <v>88</v>
      </c>
      <c r="J101" s="52">
        <v>41851</v>
      </c>
      <c r="K101" s="52">
        <v>42108</v>
      </c>
      <c r="L101" s="52">
        <v>41870</v>
      </c>
      <c r="M101" s="52">
        <v>41930</v>
      </c>
      <c r="N101" s="51">
        <v>246</v>
      </c>
      <c r="O101"/>
      <c r="P101" t="s">
        <v>130</v>
      </c>
      <c r="Q101" t="s">
        <v>404</v>
      </c>
      <c r="R101" t="s">
        <v>468</v>
      </c>
      <c r="S101" t="s">
        <v>198</v>
      </c>
      <c r="T101" t="s">
        <v>479</v>
      </c>
      <c r="U101" s="52">
        <v>42176</v>
      </c>
      <c r="V101" t="s">
        <v>263</v>
      </c>
      <c r="W101"/>
      <c r="X101" t="s">
        <v>466</v>
      </c>
      <c r="Y101" t="s">
        <v>92</v>
      </c>
    </row>
    <row r="102" spans="1:25" ht="15" hidden="1" x14ac:dyDescent="0.25">
      <c r="A102" t="s">
        <v>81</v>
      </c>
      <c r="B102" t="s">
        <v>82</v>
      </c>
      <c r="C102" t="s">
        <v>481</v>
      </c>
      <c r="D102" t="s">
        <v>84</v>
      </c>
      <c r="E102" s="56">
        <v>2607</v>
      </c>
      <c r="F102" s="51">
        <v>-1833354</v>
      </c>
      <c r="G102" t="s">
        <v>256</v>
      </c>
      <c r="H102" t="s">
        <v>257</v>
      </c>
      <c r="I102" t="s">
        <v>171</v>
      </c>
      <c r="J102" s="52">
        <v>42172</v>
      </c>
      <c r="K102" s="52">
        <v>42308</v>
      </c>
      <c r="L102" s="52">
        <v>41887</v>
      </c>
      <c r="M102" s="52">
        <v>41947</v>
      </c>
      <c r="N102" s="51">
        <v>372</v>
      </c>
      <c r="O102"/>
      <c r="P102" t="s">
        <v>130</v>
      </c>
      <c r="Q102" t="s">
        <v>482</v>
      </c>
      <c r="R102" t="s">
        <v>259</v>
      </c>
      <c r="S102" t="s">
        <v>483</v>
      </c>
      <c r="T102" t="s">
        <v>484</v>
      </c>
      <c r="U102" s="52">
        <v>42319</v>
      </c>
      <c r="V102" t="s">
        <v>157</v>
      </c>
      <c r="W102"/>
      <c r="X102" t="s">
        <v>261</v>
      </c>
      <c r="Y102" t="s">
        <v>92</v>
      </c>
    </row>
    <row r="103" spans="1:25" ht="15" hidden="1" x14ac:dyDescent="0.25">
      <c r="A103" t="s">
        <v>81</v>
      </c>
      <c r="B103" t="s">
        <v>82</v>
      </c>
      <c r="C103" t="s">
        <v>484</v>
      </c>
      <c r="D103" t="s">
        <v>84</v>
      </c>
      <c r="E103" s="56">
        <v>2607</v>
      </c>
      <c r="F103" s="51">
        <v>-7433729</v>
      </c>
      <c r="G103" t="s">
        <v>429</v>
      </c>
      <c r="H103" t="s">
        <v>257</v>
      </c>
      <c r="I103" t="s">
        <v>88</v>
      </c>
      <c r="J103" s="52">
        <v>41851</v>
      </c>
      <c r="K103" s="52">
        <v>42113</v>
      </c>
      <c r="L103" s="52">
        <v>41870</v>
      </c>
      <c r="M103" s="52">
        <v>41930</v>
      </c>
      <c r="N103" s="51">
        <v>184</v>
      </c>
      <c r="O103"/>
      <c r="P103" t="s">
        <v>130</v>
      </c>
      <c r="Q103" t="s">
        <v>430</v>
      </c>
      <c r="R103" t="s">
        <v>485</v>
      </c>
      <c r="S103" t="s">
        <v>483</v>
      </c>
      <c r="T103" t="s">
        <v>484</v>
      </c>
      <c r="U103" s="52">
        <v>42114</v>
      </c>
      <c r="V103" t="s">
        <v>263</v>
      </c>
      <c r="W103"/>
      <c r="X103" t="s">
        <v>485</v>
      </c>
      <c r="Y103" t="s">
        <v>92</v>
      </c>
    </row>
    <row r="104" spans="1:25" ht="15" hidden="1" x14ac:dyDescent="0.25">
      <c r="A104" t="s">
        <v>81</v>
      </c>
      <c r="B104" t="s">
        <v>82</v>
      </c>
      <c r="C104" t="s">
        <v>486</v>
      </c>
      <c r="D104" t="s">
        <v>84</v>
      </c>
      <c r="E104" s="56">
        <v>2619</v>
      </c>
      <c r="F104" s="51">
        <v>-3968497</v>
      </c>
      <c r="G104" t="s">
        <v>429</v>
      </c>
      <c r="H104" t="s">
        <v>257</v>
      </c>
      <c r="I104" t="s">
        <v>88</v>
      </c>
      <c r="J104" s="52">
        <v>41866</v>
      </c>
      <c r="K104" s="52">
        <v>42113</v>
      </c>
      <c r="L104" s="52">
        <v>41901</v>
      </c>
      <c r="M104" s="52">
        <v>41961</v>
      </c>
      <c r="N104" s="51">
        <v>153</v>
      </c>
      <c r="O104"/>
      <c r="P104" t="s">
        <v>130</v>
      </c>
      <c r="Q104" t="s">
        <v>430</v>
      </c>
      <c r="R104" t="s">
        <v>487</v>
      </c>
      <c r="S104" t="s">
        <v>483</v>
      </c>
      <c r="T104" t="s">
        <v>486</v>
      </c>
      <c r="U104" s="52">
        <v>42114</v>
      </c>
      <c r="V104" t="s">
        <v>263</v>
      </c>
      <c r="W104"/>
      <c r="X104" t="s">
        <v>487</v>
      </c>
      <c r="Y104" t="s">
        <v>92</v>
      </c>
    </row>
    <row r="105" spans="1:25" ht="15" hidden="1" x14ac:dyDescent="0.25">
      <c r="A105" t="s">
        <v>81</v>
      </c>
      <c r="B105" t="s">
        <v>82</v>
      </c>
      <c r="C105" t="s">
        <v>488</v>
      </c>
      <c r="D105" t="s">
        <v>84</v>
      </c>
      <c r="E105" s="56">
        <v>2620</v>
      </c>
      <c r="F105" s="51">
        <v>-30200</v>
      </c>
      <c r="G105" t="s">
        <v>361</v>
      </c>
      <c r="H105" t="s">
        <v>257</v>
      </c>
      <c r="I105" t="s">
        <v>88</v>
      </c>
      <c r="J105" s="52">
        <v>41855</v>
      </c>
      <c r="K105" s="52">
        <v>42141</v>
      </c>
      <c r="L105" s="52">
        <v>41899</v>
      </c>
      <c r="M105" s="52">
        <v>41959</v>
      </c>
      <c r="N105" s="51">
        <v>197</v>
      </c>
      <c r="O105"/>
      <c r="P105" t="s">
        <v>130</v>
      </c>
      <c r="Q105" t="s">
        <v>362</v>
      </c>
      <c r="R105" t="s">
        <v>489</v>
      </c>
      <c r="S105" t="s">
        <v>198</v>
      </c>
      <c r="T105" t="s">
        <v>488</v>
      </c>
      <c r="U105" s="52">
        <v>42156</v>
      </c>
      <c r="V105" t="s">
        <v>104</v>
      </c>
      <c r="W105"/>
      <c r="X105" t="s">
        <v>490</v>
      </c>
      <c r="Y105" t="s">
        <v>92</v>
      </c>
    </row>
    <row r="106" spans="1:25" ht="15" hidden="1" x14ac:dyDescent="0.25">
      <c r="A106" t="s">
        <v>81</v>
      </c>
      <c r="B106" t="s">
        <v>82</v>
      </c>
      <c r="C106" t="s">
        <v>491</v>
      </c>
      <c r="D106" t="s">
        <v>84</v>
      </c>
      <c r="E106" s="56">
        <v>2623</v>
      </c>
      <c r="F106" s="51">
        <v>-30200</v>
      </c>
      <c r="G106" t="s">
        <v>361</v>
      </c>
      <c r="H106" t="s">
        <v>257</v>
      </c>
      <c r="I106" t="s">
        <v>88</v>
      </c>
      <c r="J106" s="52">
        <v>41855</v>
      </c>
      <c r="K106" s="52">
        <v>42141</v>
      </c>
      <c r="L106" s="52">
        <v>41899</v>
      </c>
      <c r="M106" s="52">
        <v>41959</v>
      </c>
      <c r="N106" s="51">
        <v>197</v>
      </c>
      <c r="O106"/>
      <c r="P106" t="s">
        <v>130</v>
      </c>
      <c r="Q106" t="s">
        <v>362</v>
      </c>
      <c r="R106" t="s">
        <v>492</v>
      </c>
      <c r="S106" t="s">
        <v>198</v>
      </c>
      <c r="T106" t="s">
        <v>491</v>
      </c>
      <c r="U106" s="52">
        <v>42156</v>
      </c>
      <c r="V106" t="s">
        <v>104</v>
      </c>
      <c r="W106"/>
      <c r="X106" t="s">
        <v>493</v>
      </c>
      <c r="Y106" t="s">
        <v>92</v>
      </c>
    </row>
    <row r="107" spans="1:25" ht="15" hidden="1" x14ac:dyDescent="0.25">
      <c r="A107" t="s">
        <v>81</v>
      </c>
      <c r="B107" t="s">
        <v>82</v>
      </c>
      <c r="C107" t="s">
        <v>494</v>
      </c>
      <c r="D107" t="s">
        <v>84</v>
      </c>
      <c r="E107" s="56">
        <v>2627</v>
      </c>
      <c r="F107" s="51">
        <v>-30200</v>
      </c>
      <c r="G107" t="s">
        <v>361</v>
      </c>
      <c r="H107" t="s">
        <v>257</v>
      </c>
      <c r="I107" t="s">
        <v>88</v>
      </c>
      <c r="J107" s="52">
        <v>41862</v>
      </c>
      <c r="K107" s="52">
        <v>42141</v>
      </c>
      <c r="L107" s="52">
        <v>41899</v>
      </c>
      <c r="M107" s="52">
        <v>41959</v>
      </c>
      <c r="N107" s="51">
        <v>197</v>
      </c>
      <c r="O107"/>
      <c r="P107" t="s">
        <v>130</v>
      </c>
      <c r="Q107" t="s">
        <v>362</v>
      </c>
      <c r="R107" t="s">
        <v>495</v>
      </c>
      <c r="S107" t="s">
        <v>198</v>
      </c>
      <c r="T107" t="s">
        <v>494</v>
      </c>
      <c r="U107" s="52">
        <v>42156</v>
      </c>
      <c r="V107" t="s">
        <v>104</v>
      </c>
      <c r="W107"/>
      <c r="X107" t="s">
        <v>496</v>
      </c>
      <c r="Y107" t="s">
        <v>92</v>
      </c>
    </row>
    <row r="108" spans="1:25" ht="15" hidden="1" x14ac:dyDescent="0.25">
      <c r="A108" t="s">
        <v>81</v>
      </c>
      <c r="B108" t="s">
        <v>82</v>
      </c>
      <c r="C108" t="s">
        <v>497</v>
      </c>
      <c r="D108" t="s">
        <v>84</v>
      </c>
      <c r="E108" s="56">
        <v>2632</v>
      </c>
      <c r="F108" s="51">
        <v>-176100</v>
      </c>
      <c r="G108" t="s">
        <v>256</v>
      </c>
      <c r="H108" t="s">
        <v>257</v>
      </c>
      <c r="I108" t="s">
        <v>171</v>
      </c>
      <c r="J108" s="52">
        <v>42172</v>
      </c>
      <c r="K108" s="52">
        <v>42308</v>
      </c>
      <c r="L108" s="52">
        <v>41976</v>
      </c>
      <c r="M108" s="52">
        <v>42036</v>
      </c>
      <c r="N108" s="51">
        <v>283</v>
      </c>
      <c r="O108"/>
      <c r="P108" t="s">
        <v>130</v>
      </c>
      <c r="Q108" t="s">
        <v>498</v>
      </c>
      <c r="R108" t="s">
        <v>259</v>
      </c>
      <c r="S108" t="s">
        <v>198</v>
      </c>
      <c r="T108" t="s">
        <v>499</v>
      </c>
      <c r="U108" s="52">
        <v>42319</v>
      </c>
      <c r="V108" t="s">
        <v>157</v>
      </c>
      <c r="W108"/>
      <c r="X108" t="s">
        <v>261</v>
      </c>
      <c r="Y108" t="s">
        <v>92</v>
      </c>
    </row>
    <row r="109" spans="1:25" ht="15" hidden="1" x14ac:dyDescent="0.25">
      <c r="A109" t="s">
        <v>81</v>
      </c>
      <c r="B109" t="s">
        <v>82</v>
      </c>
      <c r="C109" t="s">
        <v>499</v>
      </c>
      <c r="D109" t="s">
        <v>84</v>
      </c>
      <c r="E109" s="56">
        <v>2632</v>
      </c>
      <c r="F109" s="51">
        <v>-424900</v>
      </c>
      <c r="G109" t="s">
        <v>500</v>
      </c>
      <c r="H109" t="s">
        <v>257</v>
      </c>
      <c r="I109" t="s">
        <v>88</v>
      </c>
      <c r="J109" s="52">
        <v>41862</v>
      </c>
      <c r="K109" s="52">
        <v>42007</v>
      </c>
      <c r="L109" s="52">
        <v>41976</v>
      </c>
      <c r="M109" s="52">
        <v>42036</v>
      </c>
      <c r="N109" s="51">
        <v>5</v>
      </c>
      <c r="O109"/>
      <c r="P109" t="s">
        <v>130</v>
      </c>
      <c r="Q109" t="s">
        <v>501</v>
      </c>
      <c r="R109" t="s">
        <v>502</v>
      </c>
      <c r="S109" t="s">
        <v>198</v>
      </c>
      <c r="T109" t="s">
        <v>499</v>
      </c>
      <c r="U109" s="52">
        <v>42041</v>
      </c>
      <c r="V109" t="s">
        <v>263</v>
      </c>
      <c r="W109"/>
      <c r="X109" t="s">
        <v>91</v>
      </c>
      <c r="Y109" t="s">
        <v>92</v>
      </c>
    </row>
    <row r="110" spans="1:25" ht="15" hidden="1" x14ac:dyDescent="0.25">
      <c r="A110" t="s">
        <v>81</v>
      </c>
      <c r="B110" t="s">
        <v>82</v>
      </c>
      <c r="C110" t="s">
        <v>503</v>
      </c>
      <c r="D110" t="s">
        <v>84</v>
      </c>
      <c r="E110" s="56">
        <v>2633</v>
      </c>
      <c r="F110" s="51">
        <v>-169400</v>
      </c>
      <c r="G110" t="s">
        <v>361</v>
      </c>
      <c r="H110" t="s">
        <v>257</v>
      </c>
      <c r="I110" t="s">
        <v>88</v>
      </c>
      <c r="J110" s="52">
        <v>41863</v>
      </c>
      <c r="K110" s="52">
        <v>42143</v>
      </c>
      <c r="L110" s="52">
        <v>41901</v>
      </c>
      <c r="M110" s="52">
        <v>41961</v>
      </c>
      <c r="N110" s="51">
        <v>195</v>
      </c>
      <c r="O110"/>
      <c r="P110" t="s">
        <v>130</v>
      </c>
      <c r="Q110" t="s">
        <v>362</v>
      </c>
      <c r="R110" t="s">
        <v>504</v>
      </c>
      <c r="S110" t="s">
        <v>198</v>
      </c>
      <c r="T110" t="s">
        <v>503</v>
      </c>
      <c r="U110" s="52">
        <v>42156</v>
      </c>
      <c r="V110" t="s">
        <v>104</v>
      </c>
      <c r="W110"/>
      <c r="X110" t="s">
        <v>504</v>
      </c>
      <c r="Y110" t="s">
        <v>92</v>
      </c>
    </row>
    <row r="111" spans="1:25" ht="15" hidden="1" x14ac:dyDescent="0.25">
      <c r="A111" t="s">
        <v>81</v>
      </c>
      <c r="B111" t="s">
        <v>82</v>
      </c>
      <c r="C111" t="s">
        <v>505</v>
      </c>
      <c r="D111" t="s">
        <v>84</v>
      </c>
      <c r="E111" s="56">
        <v>2642</v>
      </c>
      <c r="F111" s="51">
        <v>-9700</v>
      </c>
      <c r="G111" t="s">
        <v>500</v>
      </c>
      <c r="H111" t="s">
        <v>257</v>
      </c>
      <c r="I111" t="s">
        <v>88</v>
      </c>
      <c r="J111" s="52">
        <v>41863</v>
      </c>
      <c r="K111" s="52">
        <v>42006</v>
      </c>
      <c r="L111" s="52">
        <v>41975</v>
      </c>
      <c r="M111" s="52">
        <v>42035</v>
      </c>
      <c r="N111" s="51">
        <v>6</v>
      </c>
      <c r="O111"/>
      <c r="P111" t="s">
        <v>467</v>
      </c>
      <c r="Q111" t="s">
        <v>501</v>
      </c>
      <c r="R111" t="s">
        <v>502</v>
      </c>
      <c r="S111" t="s">
        <v>198</v>
      </c>
      <c r="T111" t="s">
        <v>505</v>
      </c>
      <c r="U111" s="52">
        <v>42041</v>
      </c>
      <c r="V111" t="s">
        <v>263</v>
      </c>
      <c r="W111"/>
      <c r="X111" t="s">
        <v>91</v>
      </c>
      <c r="Y111" t="s">
        <v>92</v>
      </c>
    </row>
    <row r="112" spans="1:25" ht="15" hidden="1" x14ac:dyDescent="0.25">
      <c r="A112" t="s">
        <v>81</v>
      </c>
      <c r="B112" t="s">
        <v>82</v>
      </c>
      <c r="C112" t="s">
        <v>506</v>
      </c>
      <c r="D112" t="s">
        <v>84</v>
      </c>
      <c r="E112" s="56">
        <v>2665</v>
      </c>
      <c r="F112" s="51">
        <v>-4640713</v>
      </c>
      <c r="G112" t="s">
        <v>429</v>
      </c>
      <c r="H112" t="s">
        <v>257</v>
      </c>
      <c r="I112" t="s">
        <v>88</v>
      </c>
      <c r="J112" s="52">
        <v>41880</v>
      </c>
      <c r="K112" s="52">
        <v>42113</v>
      </c>
      <c r="L112" s="52">
        <v>41901</v>
      </c>
      <c r="M112" s="52">
        <v>41961</v>
      </c>
      <c r="N112" s="51">
        <v>153</v>
      </c>
      <c r="O112"/>
      <c r="P112" t="s">
        <v>130</v>
      </c>
      <c r="Q112" t="s">
        <v>430</v>
      </c>
      <c r="R112" t="s">
        <v>507</v>
      </c>
      <c r="S112" t="s">
        <v>198</v>
      </c>
      <c r="T112" t="s">
        <v>506</v>
      </c>
      <c r="U112" s="52">
        <v>42114</v>
      </c>
      <c r="V112" t="s">
        <v>263</v>
      </c>
      <c r="W112"/>
      <c r="X112" t="s">
        <v>507</v>
      </c>
      <c r="Y112" t="s">
        <v>92</v>
      </c>
    </row>
    <row r="113" spans="1:25" ht="15" hidden="1" x14ac:dyDescent="0.25">
      <c r="A113" t="s">
        <v>81</v>
      </c>
      <c r="B113" t="s">
        <v>82</v>
      </c>
      <c r="C113" t="s">
        <v>508</v>
      </c>
      <c r="D113" t="s">
        <v>84</v>
      </c>
      <c r="E113" s="56">
        <v>2711</v>
      </c>
      <c r="F113" s="51">
        <v>-193500</v>
      </c>
      <c r="G113" t="s">
        <v>256</v>
      </c>
      <c r="H113" t="s">
        <v>257</v>
      </c>
      <c r="I113" t="s">
        <v>171</v>
      </c>
      <c r="J113" s="52">
        <v>42172</v>
      </c>
      <c r="K113" s="52">
        <v>42308</v>
      </c>
      <c r="L113" s="52">
        <v>42040</v>
      </c>
      <c r="M113" s="52">
        <v>42100</v>
      </c>
      <c r="N113" s="51">
        <v>219</v>
      </c>
      <c r="O113"/>
      <c r="P113" t="s">
        <v>130</v>
      </c>
      <c r="Q113" t="s">
        <v>509</v>
      </c>
      <c r="R113" t="s">
        <v>259</v>
      </c>
      <c r="S113" t="s">
        <v>198</v>
      </c>
      <c r="T113" t="s">
        <v>510</v>
      </c>
      <c r="U113" s="52">
        <v>42319</v>
      </c>
      <c r="V113" t="s">
        <v>157</v>
      </c>
      <c r="W113"/>
      <c r="X113" t="s">
        <v>261</v>
      </c>
      <c r="Y113" t="s">
        <v>92</v>
      </c>
    </row>
    <row r="114" spans="1:25" ht="15" hidden="1" x14ac:dyDescent="0.25">
      <c r="A114" t="s">
        <v>81</v>
      </c>
      <c r="B114" t="s">
        <v>82</v>
      </c>
      <c r="C114" t="s">
        <v>510</v>
      </c>
      <c r="D114" t="s">
        <v>84</v>
      </c>
      <c r="E114" s="56">
        <v>2711</v>
      </c>
      <c r="F114" s="51">
        <v>-599100</v>
      </c>
      <c r="G114" t="s">
        <v>511</v>
      </c>
      <c r="H114" t="s">
        <v>257</v>
      </c>
      <c r="I114" t="s">
        <v>88</v>
      </c>
      <c r="J114" s="52">
        <v>41879</v>
      </c>
      <c r="K114" s="52">
        <v>42252</v>
      </c>
      <c r="L114" s="52">
        <v>42040</v>
      </c>
      <c r="M114" s="52">
        <v>42100</v>
      </c>
      <c r="N114" s="51">
        <v>164</v>
      </c>
      <c r="O114"/>
      <c r="P114" t="s">
        <v>130</v>
      </c>
      <c r="Q114" t="s">
        <v>512</v>
      </c>
      <c r="R114" t="s">
        <v>513</v>
      </c>
      <c r="S114" t="s">
        <v>198</v>
      </c>
      <c r="T114" t="s">
        <v>510</v>
      </c>
      <c r="U114" s="52">
        <v>42264</v>
      </c>
      <c r="V114" t="s">
        <v>157</v>
      </c>
      <c r="W114"/>
      <c r="X114" t="s">
        <v>91</v>
      </c>
      <c r="Y114" t="s">
        <v>92</v>
      </c>
    </row>
    <row r="115" spans="1:25" ht="15" hidden="1" x14ac:dyDescent="0.25">
      <c r="A115" t="s">
        <v>81</v>
      </c>
      <c r="B115" t="s">
        <v>82</v>
      </c>
      <c r="C115" t="s">
        <v>514</v>
      </c>
      <c r="D115" t="s">
        <v>84</v>
      </c>
      <c r="E115" s="56">
        <v>2712</v>
      </c>
      <c r="F115" s="51">
        <v>-493200</v>
      </c>
      <c r="G115" t="s">
        <v>256</v>
      </c>
      <c r="H115" t="s">
        <v>257</v>
      </c>
      <c r="I115" t="s">
        <v>171</v>
      </c>
      <c r="J115" s="52">
        <v>42172</v>
      </c>
      <c r="K115" s="52">
        <v>42308</v>
      </c>
      <c r="L115" s="52">
        <v>42040</v>
      </c>
      <c r="M115" s="52">
        <v>42100</v>
      </c>
      <c r="N115" s="51">
        <v>219</v>
      </c>
      <c r="O115"/>
      <c r="P115" t="s">
        <v>130</v>
      </c>
      <c r="Q115" t="s">
        <v>515</v>
      </c>
      <c r="R115" t="s">
        <v>259</v>
      </c>
      <c r="S115" t="s">
        <v>198</v>
      </c>
      <c r="T115" t="s">
        <v>516</v>
      </c>
      <c r="U115" s="52">
        <v>42319</v>
      </c>
      <c r="V115" t="s">
        <v>157</v>
      </c>
      <c r="W115"/>
      <c r="X115" t="s">
        <v>261</v>
      </c>
      <c r="Y115" t="s">
        <v>92</v>
      </c>
    </row>
    <row r="116" spans="1:25" ht="15" hidden="1" x14ac:dyDescent="0.25">
      <c r="A116" t="s">
        <v>81</v>
      </c>
      <c r="B116" t="s">
        <v>82</v>
      </c>
      <c r="C116" t="s">
        <v>516</v>
      </c>
      <c r="D116" t="s">
        <v>84</v>
      </c>
      <c r="E116" s="56">
        <v>2712</v>
      </c>
      <c r="F116" s="51">
        <v>-1542840</v>
      </c>
      <c r="G116" t="s">
        <v>517</v>
      </c>
      <c r="H116" t="s">
        <v>257</v>
      </c>
      <c r="I116" t="s">
        <v>88</v>
      </c>
      <c r="J116" s="52">
        <v>41880</v>
      </c>
      <c r="K116" s="52">
        <v>42190</v>
      </c>
      <c r="L116" s="52">
        <v>42040</v>
      </c>
      <c r="M116" s="52">
        <v>42100</v>
      </c>
      <c r="N116" s="51">
        <v>102</v>
      </c>
      <c r="O116"/>
      <c r="P116" t="s">
        <v>130</v>
      </c>
      <c r="Q116" t="s">
        <v>518</v>
      </c>
      <c r="R116" t="s">
        <v>519</v>
      </c>
      <c r="S116" t="s">
        <v>198</v>
      </c>
      <c r="T116" t="s">
        <v>516</v>
      </c>
      <c r="U116" s="52">
        <v>42202</v>
      </c>
      <c r="V116" t="s">
        <v>104</v>
      </c>
      <c r="W116"/>
      <c r="X116" t="s">
        <v>91</v>
      </c>
      <c r="Y116" t="s">
        <v>92</v>
      </c>
    </row>
    <row r="117" spans="1:25" ht="15" hidden="1" x14ac:dyDescent="0.25">
      <c r="A117" t="s">
        <v>81</v>
      </c>
      <c r="B117" t="s">
        <v>82</v>
      </c>
      <c r="C117" t="s">
        <v>520</v>
      </c>
      <c r="D117" t="s">
        <v>84</v>
      </c>
      <c r="E117" s="56">
        <v>2713</v>
      </c>
      <c r="F117" s="51">
        <v>-459825</v>
      </c>
      <c r="G117" t="s">
        <v>256</v>
      </c>
      <c r="H117" t="s">
        <v>257</v>
      </c>
      <c r="I117" t="s">
        <v>171</v>
      </c>
      <c r="J117" s="52">
        <v>42172</v>
      </c>
      <c r="K117" s="52">
        <v>42308</v>
      </c>
      <c r="L117" s="52">
        <v>42040</v>
      </c>
      <c r="M117" s="52">
        <v>42100</v>
      </c>
      <c r="N117" s="51">
        <v>219</v>
      </c>
      <c r="O117"/>
      <c r="P117" t="s">
        <v>130</v>
      </c>
      <c r="Q117" t="s">
        <v>521</v>
      </c>
      <c r="R117" t="s">
        <v>259</v>
      </c>
      <c r="S117" t="s">
        <v>198</v>
      </c>
      <c r="T117" t="s">
        <v>522</v>
      </c>
      <c r="U117" s="52">
        <v>42319</v>
      </c>
      <c r="V117" t="s">
        <v>157</v>
      </c>
      <c r="W117"/>
      <c r="X117" t="s">
        <v>261</v>
      </c>
      <c r="Y117" t="s">
        <v>92</v>
      </c>
    </row>
    <row r="118" spans="1:25" ht="15" hidden="1" x14ac:dyDescent="0.25">
      <c r="A118" t="s">
        <v>81</v>
      </c>
      <c r="B118" t="s">
        <v>82</v>
      </c>
      <c r="C118" t="s">
        <v>522</v>
      </c>
      <c r="D118" t="s">
        <v>84</v>
      </c>
      <c r="E118" s="56">
        <v>2713</v>
      </c>
      <c r="F118" s="51">
        <v>-1634400</v>
      </c>
      <c r="G118" t="s">
        <v>517</v>
      </c>
      <c r="H118" t="s">
        <v>257</v>
      </c>
      <c r="I118" t="s">
        <v>88</v>
      </c>
      <c r="J118" s="52">
        <v>41880</v>
      </c>
      <c r="K118" s="52">
        <v>42190</v>
      </c>
      <c r="L118" s="52">
        <v>42040</v>
      </c>
      <c r="M118" s="52">
        <v>42100</v>
      </c>
      <c r="N118" s="51">
        <v>102</v>
      </c>
      <c r="O118"/>
      <c r="P118" t="s">
        <v>130</v>
      </c>
      <c r="Q118" t="s">
        <v>518</v>
      </c>
      <c r="R118" t="s">
        <v>163</v>
      </c>
      <c r="S118" t="s">
        <v>198</v>
      </c>
      <c r="T118" t="s">
        <v>522</v>
      </c>
      <c r="U118" s="52">
        <v>42202</v>
      </c>
      <c r="V118" t="s">
        <v>104</v>
      </c>
      <c r="W118"/>
      <c r="X118" t="s">
        <v>91</v>
      </c>
      <c r="Y118" t="s">
        <v>92</v>
      </c>
    </row>
    <row r="119" spans="1:25" ht="15" hidden="1" x14ac:dyDescent="0.25">
      <c r="A119" t="s">
        <v>81</v>
      </c>
      <c r="B119" t="s">
        <v>82</v>
      </c>
      <c r="C119" t="s">
        <v>523</v>
      </c>
      <c r="D119" t="s">
        <v>84</v>
      </c>
      <c r="E119" s="56">
        <v>2714</v>
      </c>
      <c r="F119" s="51">
        <v>-97400</v>
      </c>
      <c r="G119" t="s">
        <v>500</v>
      </c>
      <c r="H119" t="s">
        <v>257</v>
      </c>
      <c r="I119" t="s">
        <v>88</v>
      </c>
      <c r="J119" s="52">
        <v>41857</v>
      </c>
      <c r="K119" s="52">
        <v>42006</v>
      </c>
      <c r="L119" s="52">
        <v>41975</v>
      </c>
      <c r="M119" s="52">
        <v>42035</v>
      </c>
      <c r="N119" s="51">
        <v>6</v>
      </c>
      <c r="O119"/>
      <c r="P119" t="s">
        <v>130</v>
      </c>
      <c r="Q119" t="s">
        <v>501</v>
      </c>
      <c r="R119" t="s">
        <v>167</v>
      </c>
      <c r="S119" t="s">
        <v>198</v>
      </c>
      <c r="T119" t="s">
        <v>523</v>
      </c>
      <c r="U119" s="52">
        <v>42041</v>
      </c>
      <c r="V119" t="s">
        <v>263</v>
      </c>
      <c r="W119"/>
      <c r="X119" t="s">
        <v>91</v>
      </c>
      <c r="Y119" t="s">
        <v>92</v>
      </c>
    </row>
    <row r="120" spans="1:25" ht="15" hidden="1" x14ac:dyDescent="0.25">
      <c r="A120" t="s">
        <v>81</v>
      </c>
      <c r="B120" t="s">
        <v>82</v>
      </c>
      <c r="C120" t="s">
        <v>524</v>
      </c>
      <c r="D120" t="s">
        <v>84</v>
      </c>
      <c r="E120" s="56">
        <v>2715</v>
      </c>
      <c r="F120" s="51">
        <v>-6380326</v>
      </c>
      <c r="G120" t="s">
        <v>429</v>
      </c>
      <c r="H120" t="s">
        <v>257</v>
      </c>
      <c r="I120" t="s">
        <v>88</v>
      </c>
      <c r="J120" s="52">
        <v>41882</v>
      </c>
      <c r="K120" s="52">
        <v>42113</v>
      </c>
      <c r="L120" s="52">
        <v>41901</v>
      </c>
      <c r="M120" s="52">
        <v>41961</v>
      </c>
      <c r="N120" s="51">
        <v>153</v>
      </c>
      <c r="O120"/>
      <c r="P120" t="s">
        <v>130</v>
      </c>
      <c r="Q120" t="s">
        <v>430</v>
      </c>
      <c r="R120" t="s">
        <v>525</v>
      </c>
      <c r="S120" t="s">
        <v>198</v>
      </c>
      <c r="T120" t="s">
        <v>524</v>
      </c>
      <c r="U120" s="52">
        <v>42114</v>
      </c>
      <c r="V120" t="s">
        <v>263</v>
      </c>
      <c r="W120"/>
      <c r="X120" t="s">
        <v>525</v>
      </c>
      <c r="Y120" t="s">
        <v>92</v>
      </c>
    </row>
    <row r="121" spans="1:25" ht="15" hidden="1" x14ac:dyDescent="0.25">
      <c r="A121" t="s">
        <v>81</v>
      </c>
      <c r="B121" t="s">
        <v>82</v>
      </c>
      <c r="C121" t="s">
        <v>526</v>
      </c>
      <c r="D121" t="s">
        <v>84</v>
      </c>
      <c r="E121" s="56">
        <v>2716</v>
      </c>
      <c r="F121" s="51">
        <v>-7565746</v>
      </c>
      <c r="G121" t="s">
        <v>429</v>
      </c>
      <c r="H121" t="s">
        <v>257</v>
      </c>
      <c r="I121" t="s">
        <v>88</v>
      </c>
      <c r="J121" s="52">
        <v>41882</v>
      </c>
      <c r="K121" s="52">
        <v>42113</v>
      </c>
      <c r="L121" s="52">
        <v>41901</v>
      </c>
      <c r="M121" s="52">
        <v>41961</v>
      </c>
      <c r="N121" s="51">
        <v>153</v>
      </c>
      <c r="O121"/>
      <c r="P121" t="s">
        <v>130</v>
      </c>
      <c r="Q121" t="s">
        <v>430</v>
      </c>
      <c r="R121" t="s">
        <v>527</v>
      </c>
      <c r="S121" t="s">
        <v>381</v>
      </c>
      <c r="T121" t="s">
        <v>526</v>
      </c>
      <c r="U121" s="52">
        <v>42114</v>
      </c>
      <c r="V121" t="s">
        <v>263</v>
      </c>
      <c r="W121"/>
      <c r="X121" t="s">
        <v>527</v>
      </c>
      <c r="Y121" t="s">
        <v>92</v>
      </c>
    </row>
    <row r="122" spans="1:25" ht="15" hidden="1" x14ac:dyDescent="0.25">
      <c r="A122" t="s">
        <v>81</v>
      </c>
      <c r="B122" t="s">
        <v>82</v>
      </c>
      <c r="C122" t="s">
        <v>528</v>
      </c>
      <c r="D122" t="s">
        <v>84</v>
      </c>
      <c r="E122" s="56">
        <v>2717</v>
      </c>
      <c r="F122" s="51">
        <v>-6314036</v>
      </c>
      <c r="G122" t="s">
        <v>403</v>
      </c>
      <c r="H122" t="s">
        <v>257</v>
      </c>
      <c r="I122" t="s">
        <v>88</v>
      </c>
      <c r="J122" s="52">
        <v>41882</v>
      </c>
      <c r="K122" s="52">
        <v>42143</v>
      </c>
      <c r="L122" s="52">
        <v>41901</v>
      </c>
      <c r="M122" s="52">
        <v>41961</v>
      </c>
      <c r="N122" s="51">
        <v>215</v>
      </c>
      <c r="O122"/>
      <c r="P122" t="s">
        <v>130</v>
      </c>
      <c r="Q122" t="s">
        <v>404</v>
      </c>
      <c r="R122" t="s">
        <v>529</v>
      </c>
      <c r="S122" t="s">
        <v>483</v>
      </c>
      <c r="T122" t="s">
        <v>528</v>
      </c>
      <c r="U122" s="52">
        <v>42176</v>
      </c>
      <c r="V122" t="s">
        <v>104</v>
      </c>
      <c r="W122"/>
      <c r="X122" t="s">
        <v>529</v>
      </c>
      <c r="Y122" t="s">
        <v>92</v>
      </c>
    </row>
    <row r="123" spans="1:25" ht="15" hidden="1" x14ac:dyDescent="0.25">
      <c r="A123" t="s">
        <v>81</v>
      </c>
      <c r="B123" t="s">
        <v>82</v>
      </c>
      <c r="C123" t="s">
        <v>530</v>
      </c>
      <c r="D123" t="s">
        <v>84</v>
      </c>
      <c r="E123" s="56">
        <v>2726</v>
      </c>
      <c r="F123" s="51">
        <v>-262275</v>
      </c>
      <c r="G123" t="s">
        <v>256</v>
      </c>
      <c r="H123" t="s">
        <v>257</v>
      </c>
      <c r="I123" t="s">
        <v>171</v>
      </c>
      <c r="J123" s="52">
        <v>42172</v>
      </c>
      <c r="K123" s="52">
        <v>42308</v>
      </c>
      <c r="L123" s="52">
        <v>41975</v>
      </c>
      <c r="M123" s="52">
        <v>42035</v>
      </c>
      <c r="N123" s="51">
        <v>284</v>
      </c>
      <c r="O123"/>
      <c r="P123" t="s">
        <v>130</v>
      </c>
      <c r="Q123" t="s">
        <v>531</v>
      </c>
      <c r="R123" t="s">
        <v>259</v>
      </c>
      <c r="S123" t="s">
        <v>198</v>
      </c>
      <c r="T123" t="s">
        <v>532</v>
      </c>
      <c r="U123" s="52">
        <v>42319</v>
      </c>
      <c r="V123" t="s">
        <v>157</v>
      </c>
      <c r="W123"/>
      <c r="X123" t="s">
        <v>261</v>
      </c>
      <c r="Y123" t="s">
        <v>92</v>
      </c>
    </row>
    <row r="124" spans="1:25" ht="15" hidden="1" x14ac:dyDescent="0.25">
      <c r="A124" t="s">
        <v>81</v>
      </c>
      <c r="B124" t="s">
        <v>82</v>
      </c>
      <c r="C124" t="s">
        <v>532</v>
      </c>
      <c r="D124" t="s">
        <v>84</v>
      </c>
      <c r="E124" s="56">
        <v>2726</v>
      </c>
      <c r="F124" s="51">
        <v>-494000</v>
      </c>
      <c r="G124" t="s">
        <v>500</v>
      </c>
      <c r="H124" t="s">
        <v>257</v>
      </c>
      <c r="I124" t="s">
        <v>88</v>
      </c>
      <c r="J124" s="52">
        <v>41880</v>
      </c>
      <c r="K124" s="52">
        <v>42006</v>
      </c>
      <c r="L124" s="52">
        <v>41975</v>
      </c>
      <c r="M124" s="52">
        <v>42035</v>
      </c>
      <c r="N124" s="51">
        <v>6</v>
      </c>
      <c r="O124"/>
      <c r="P124" t="s">
        <v>130</v>
      </c>
      <c r="Q124" t="s">
        <v>501</v>
      </c>
      <c r="R124" t="s">
        <v>502</v>
      </c>
      <c r="S124" t="s">
        <v>198</v>
      </c>
      <c r="T124" t="s">
        <v>532</v>
      </c>
      <c r="U124" s="52">
        <v>42041</v>
      </c>
      <c r="V124" t="s">
        <v>263</v>
      </c>
      <c r="W124"/>
      <c r="X124" t="s">
        <v>91</v>
      </c>
      <c r="Y124" t="s">
        <v>92</v>
      </c>
    </row>
    <row r="125" spans="1:25" ht="15" hidden="1" x14ac:dyDescent="0.25">
      <c r="A125" t="s">
        <v>81</v>
      </c>
      <c r="B125" t="s">
        <v>82</v>
      </c>
      <c r="C125" t="s">
        <v>533</v>
      </c>
      <c r="D125" t="s">
        <v>84</v>
      </c>
      <c r="E125" s="56">
        <v>2740</v>
      </c>
      <c r="F125" s="51">
        <v>-28400</v>
      </c>
      <c r="G125" t="s">
        <v>361</v>
      </c>
      <c r="H125" t="s">
        <v>257</v>
      </c>
      <c r="I125" t="s">
        <v>88</v>
      </c>
      <c r="J125" s="52">
        <v>41883</v>
      </c>
      <c r="K125" s="52">
        <v>42131</v>
      </c>
      <c r="L125" s="52">
        <v>41919</v>
      </c>
      <c r="M125" s="52">
        <v>41979</v>
      </c>
      <c r="N125" s="51">
        <v>177</v>
      </c>
      <c r="O125"/>
      <c r="P125" t="s">
        <v>130</v>
      </c>
      <c r="Q125" t="s">
        <v>362</v>
      </c>
      <c r="R125" t="s">
        <v>534</v>
      </c>
      <c r="S125" t="s">
        <v>198</v>
      </c>
      <c r="T125" t="s">
        <v>533</v>
      </c>
      <c r="U125" s="52">
        <v>42156</v>
      </c>
      <c r="V125" t="s">
        <v>104</v>
      </c>
      <c r="W125"/>
      <c r="X125" t="s">
        <v>535</v>
      </c>
      <c r="Y125" t="s">
        <v>92</v>
      </c>
    </row>
    <row r="126" spans="1:25" ht="15" hidden="1" x14ac:dyDescent="0.25">
      <c r="A126" t="s">
        <v>81</v>
      </c>
      <c r="B126" t="s">
        <v>82</v>
      </c>
      <c r="C126" t="s">
        <v>536</v>
      </c>
      <c r="D126" t="s">
        <v>84</v>
      </c>
      <c r="E126" s="56">
        <v>2741</v>
      </c>
      <c r="F126" s="51">
        <v>-28400</v>
      </c>
      <c r="G126" t="s">
        <v>361</v>
      </c>
      <c r="H126" t="s">
        <v>257</v>
      </c>
      <c r="I126" t="s">
        <v>88</v>
      </c>
      <c r="J126" s="52">
        <v>41883</v>
      </c>
      <c r="K126" s="52">
        <v>42131</v>
      </c>
      <c r="L126" s="52">
        <v>41919</v>
      </c>
      <c r="M126" s="52">
        <v>41979</v>
      </c>
      <c r="N126" s="51">
        <v>177</v>
      </c>
      <c r="O126"/>
      <c r="P126" t="s">
        <v>130</v>
      </c>
      <c r="Q126" t="s">
        <v>362</v>
      </c>
      <c r="R126" t="s">
        <v>534</v>
      </c>
      <c r="S126" t="s">
        <v>198</v>
      </c>
      <c r="T126" t="s">
        <v>536</v>
      </c>
      <c r="U126" s="52">
        <v>42156</v>
      </c>
      <c r="V126" t="s">
        <v>104</v>
      </c>
      <c r="W126"/>
      <c r="X126" t="s">
        <v>535</v>
      </c>
      <c r="Y126" t="s">
        <v>92</v>
      </c>
    </row>
    <row r="127" spans="1:25" ht="15" hidden="1" x14ac:dyDescent="0.25">
      <c r="A127" t="s">
        <v>81</v>
      </c>
      <c r="B127" t="s">
        <v>82</v>
      </c>
      <c r="C127" t="s">
        <v>537</v>
      </c>
      <c r="D127" t="s">
        <v>84</v>
      </c>
      <c r="E127" s="56">
        <v>2744</v>
      </c>
      <c r="F127" s="51">
        <v>-28400</v>
      </c>
      <c r="G127" t="s">
        <v>361</v>
      </c>
      <c r="H127" t="s">
        <v>257</v>
      </c>
      <c r="I127" t="s">
        <v>88</v>
      </c>
      <c r="J127" s="52">
        <v>41883</v>
      </c>
      <c r="K127" s="52">
        <v>42131</v>
      </c>
      <c r="L127" s="52">
        <v>41919</v>
      </c>
      <c r="M127" s="52">
        <v>41979</v>
      </c>
      <c r="N127" s="51">
        <v>177</v>
      </c>
      <c r="O127"/>
      <c r="P127" t="s">
        <v>130</v>
      </c>
      <c r="Q127" t="s">
        <v>362</v>
      </c>
      <c r="R127" t="s">
        <v>534</v>
      </c>
      <c r="S127" t="s">
        <v>198</v>
      </c>
      <c r="T127" t="s">
        <v>537</v>
      </c>
      <c r="U127" s="52">
        <v>42156</v>
      </c>
      <c r="V127" t="s">
        <v>104</v>
      </c>
      <c r="W127"/>
      <c r="X127" t="s">
        <v>535</v>
      </c>
      <c r="Y127" t="s">
        <v>92</v>
      </c>
    </row>
    <row r="128" spans="1:25" ht="15" hidden="1" x14ac:dyDescent="0.25">
      <c r="A128" t="s">
        <v>81</v>
      </c>
      <c r="B128" t="s">
        <v>82</v>
      </c>
      <c r="C128" t="s">
        <v>538</v>
      </c>
      <c r="D128" t="s">
        <v>84</v>
      </c>
      <c r="E128" s="56">
        <v>2745</v>
      </c>
      <c r="F128" s="51">
        <v>-28400</v>
      </c>
      <c r="G128" t="s">
        <v>361</v>
      </c>
      <c r="H128" t="s">
        <v>257</v>
      </c>
      <c r="I128" t="s">
        <v>88</v>
      </c>
      <c r="J128" s="52">
        <v>41883</v>
      </c>
      <c r="K128" s="52">
        <v>42131</v>
      </c>
      <c r="L128" s="52">
        <v>41919</v>
      </c>
      <c r="M128" s="52">
        <v>41979</v>
      </c>
      <c r="N128" s="51">
        <v>177</v>
      </c>
      <c r="O128"/>
      <c r="P128" t="s">
        <v>130</v>
      </c>
      <c r="Q128" t="s">
        <v>362</v>
      </c>
      <c r="R128" t="s">
        <v>534</v>
      </c>
      <c r="S128" t="s">
        <v>198</v>
      </c>
      <c r="T128" t="s">
        <v>538</v>
      </c>
      <c r="U128" s="52">
        <v>42156</v>
      </c>
      <c r="V128" t="s">
        <v>104</v>
      </c>
      <c r="W128"/>
      <c r="X128" t="s">
        <v>535</v>
      </c>
      <c r="Y128" t="s">
        <v>92</v>
      </c>
    </row>
    <row r="129" spans="1:25" ht="15" hidden="1" x14ac:dyDescent="0.25">
      <c r="A129" t="s">
        <v>81</v>
      </c>
      <c r="B129" t="s">
        <v>82</v>
      </c>
      <c r="C129" t="s">
        <v>539</v>
      </c>
      <c r="D129" t="s">
        <v>84</v>
      </c>
      <c r="E129" s="56">
        <v>2746</v>
      </c>
      <c r="F129" s="51">
        <v>-28400</v>
      </c>
      <c r="G129" t="s">
        <v>361</v>
      </c>
      <c r="H129" t="s">
        <v>257</v>
      </c>
      <c r="I129" t="s">
        <v>88</v>
      </c>
      <c r="J129" s="52">
        <v>41883</v>
      </c>
      <c r="K129" s="52">
        <v>42131</v>
      </c>
      <c r="L129" s="52">
        <v>41919</v>
      </c>
      <c r="M129" s="52">
        <v>41979</v>
      </c>
      <c r="N129" s="51">
        <v>177</v>
      </c>
      <c r="O129"/>
      <c r="P129" t="s">
        <v>130</v>
      </c>
      <c r="Q129" t="s">
        <v>362</v>
      </c>
      <c r="R129" t="s">
        <v>534</v>
      </c>
      <c r="S129" t="s">
        <v>198</v>
      </c>
      <c r="T129" t="s">
        <v>539</v>
      </c>
      <c r="U129" s="52">
        <v>42156</v>
      </c>
      <c r="V129" t="s">
        <v>104</v>
      </c>
      <c r="W129"/>
      <c r="X129" t="s">
        <v>535</v>
      </c>
      <c r="Y129" t="s">
        <v>92</v>
      </c>
    </row>
    <row r="130" spans="1:25" ht="15" hidden="1" x14ac:dyDescent="0.25">
      <c r="A130" t="s">
        <v>81</v>
      </c>
      <c r="B130" t="s">
        <v>82</v>
      </c>
      <c r="C130" t="s">
        <v>540</v>
      </c>
      <c r="D130" t="s">
        <v>84</v>
      </c>
      <c r="E130" s="56">
        <v>2748</v>
      </c>
      <c r="F130" s="51">
        <v>-28400</v>
      </c>
      <c r="G130" t="s">
        <v>361</v>
      </c>
      <c r="H130" t="s">
        <v>257</v>
      </c>
      <c r="I130" t="s">
        <v>88</v>
      </c>
      <c r="J130" s="52">
        <v>41883</v>
      </c>
      <c r="K130" s="52">
        <v>42131</v>
      </c>
      <c r="L130" s="52">
        <v>41919</v>
      </c>
      <c r="M130" s="52">
        <v>41979</v>
      </c>
      <c r="N130" s="51">
        <v>177</v>
      </c>
      <c r="O130"/>
      <c r="P130" t="s">
        <v>130</v>
      </c>
      <c r="Q130" t="s">
        <v>362</v>
      </c>
      <c r="R130" t="s">
        <v>534</v>
      </c>
      <c r="S130" t="s">
        <v>198</v>
      </c>
      <c r="T130" t="s">
        <v>540</v>
      </c>
      <c r="U130" s="52">
        <v>42156</v>
      </c>
      <c r="V130" t="s">
        <v>104</v>
      </c>
      <c r="W130"/>
      <c r="X130" t="s">
        <v>535</v>
      </c>
      <c r="Y130" t="s">
        <v>92</v>
      </c>
    </row>
    <row r="131" spans="1:25" ht="15" hidden="1" x14ac:dyDescent="0.25">
      <c r="A131" t="s">
        <v>81</v>
      </c>
      <c r="B131" t="s">
        <v>82</v>
      </c>
      <c r="C131" t="s">
        <v>541</v>
      </c>
      <c r="D131" t="s">
        <v>84</v>
      </c>
      <c r="E131" s="56">
        <v>2751</v>
      </c>
      <c r="F131" s="51">
        <v>-28400</v>
      </c>
      <c r="G131" t="s">
        <v>361</v>
      </c>
      <c r="H131" t="s">
        <v>257</v>
      </c>
      <c r="I131" t="s">
        <v>88</v>
      </c>
      <c r="J131" s="52">
        <v>41886</v>
      </c>
      <c r="K131" s="52">
        <v>42131</v>
      </c>
      <c r="L131" s="52">
        <v>41919</v>
      </c>
      <c r="M131" s="52">
        <v>41979</v>
      </c>
      <c r="N131" s="51">
        <v>177</v>
      </c>
      <c r="O131"/>
      <c r="P131" t="s">
        <v>130</v>
      </c>
      <c r="Q131" t="s">
        <v>362</v>
      </c>
      <c r="R131" t="s">
        <v>534</v>
      </c>
      <c r="S131" t="s">
        <v>198</v>
      </c>
      <c r="T131" t="s">
        <v>541</v>
      </c>
      <c r="U131" s="52">
        <v>42156</v>
      </c>
      <c r="V131" t="s">
        <v>104</v>
      </c>
      <c r="W131"/>
      <c r="X131" t="s">
        <v>535</v>
      </c>
      <c r="Y131" t="s">
        <v>92</v>
      </c>
    </row>
    <row r="132" spans="1:25" ht="15" hidden="1" x14ac:dyDescent="0.25">
      <c r="A132" t="s">
        <v>81</v>
      </c>
      <c r="B132" t="s">
        <v>82</v>
      </c>
      <c r="C132" t="s">
        <v>542</v>
      </c>
      <c r="D132" t="s">
        <v>84</v>
      </c>
      <c r="E132" s="56">
        <v>2754</v>
      </c>
      <c r="F132" s="51">
        <v>-28400</v>
      </c>
      <c r="G132" t="s">
        <v>361</v>
      </c>
      <c r="H132" t="s">
        <v>257</v>
      </c>
      <c r="I132" t="s">
        <v>88</v>
      </c>
      <c r="J132" s="52">
        <v>41890</v>
      </c>
      <c r="K132" s="52">
        <v>42131</v>
      </c>
      <c r="L132" s="52">
        <v>41919</v>
      </c>
      <c r="M132" s="52">
        <v>41979</v>
      </c>
      <c r="N132" s="51">
        <v>177</v>
      </c>
      <c r="O132"/>
      <c r="P132" t="s">
        <v>130</v>
      </c>
      <c r="Q132" t="s">
        <v>362</v>
      </c>
      <c r="R132" t="s">
        <v>534</v>
      </c>
      <c r="S132" t="s">
        <v>198</v>
      </c>
      <c r="T132" t="s">
        <v>542</v>
      </c>
      <c r="U132" s="52">
        <v>42156</v>
      </c>
      <c r="V132" t="s">
        <v>104</v>
      </c>
      <c r="W132"/>
      <c r="X132" t="s">
        <v>535</v>
      </c>
      <c r="Y132" t="s">
        <v>92</v>
      </c>
    </row>
    <row r="133" spans="1:25" ht="15" hidden="1" x14ac:dyDescent="0.25">
      <c r="A133" t="s">
        <v>81</v>
      </c>
      <c r="B133" t="s">
        <v>82</v>
      </c>
      <c r="C133" t="s">
        <v>543</v>
      </c>
      <c r="D133" t="s">
        <v>84</v>
      </c>
      <c r="E133" s="56">
        <v>2776</v>
      </c>
      <c r="F133" s="51">
        <v>-28400</v>
      </c>
      <c r="G133" t="s">
        <v>361</v>
      </c>
      <c r="H133" t="s">
        <v>257</v>
      </c>
      <c r="I133" t="s">
        <v>88</v>
      </c>
      <c r="J133" s="52">
        <v>41912</v>
      </c>
      <c r="K133" s="52">
        <v>42131</v>
      </c>
      <c r="L133" s="52">
        <v>41919</v>
      </c>
      <c r="M133" s="52">
        <v>41979</v>
      </c>
      <c r="N133" s="51">
        <v>177</v>
      </c>
      <c r="O133"/>
      <c r="P133" t="s">
        <v>130</v>
      </c>
      <c r="Q133" t="s">
        <v>362</v>
      </c>
      <c r="R133" t="s">
        <v>534</v>
      </c>
      <c r="S133" t="s">
        <v>381</v>
      </c>
      <c r="T133" t="s">
        <v>543</v>
      </c>
      <c r="U133" s="52">
        <v>42156</v>
      </c>
      <c r="V133" t="s">
        <v>104</v>
      </c>
      <c r="W133"/>
      <c r="X133" t="s">
        <v>535</v>
      </c>
      <c r="Y133" t="s">
        <v>92</v>
      </c>
    </row>
    <row r="134" spans="1:25" ht="15" hidden="1" x14ac:dyDescent="0.25">
      <c r="A134" t="s">
        <v>81</v>
      </c>
      <c r="B134" t="s">
        <v>82</v>
      </c>
      <c r="C134" t="s">
        <v>544</v>
      </c>
      <c r="D134" t="s">
        <v>84</v>
      </c>
      <c r="E134" s="56">
        <v>2777</v>
      </c>
      <c r="F134" s="51">
        <v>-28400</v>
      </c>
      <c r="G134" t="s">
        <v>361</v>
      </c>
      <c r="H134" t="s">
        <v>257</v>
      </c>
      <c r="I134" t="s">
        <v>88</v>
      </c>
      <c r="J134" s="52">
        <v>41883</v>
      </c>
      <c r="K134" s="52">
        <v>42131</v>
      </c>
      <c r="L134" s="52">
        <v>41919</v>
      </c>
      <c r="M134" s="52">
        <v>41979</v>
      </c>
      <c r="N134" s="51">
        <v>177</v>
      </c>
      <c r="O134"/>
      <c r="P134" t="s">
        <v>130</v>
      </c>
      <c r="Q134" t="s">
        <v>362</v>
      </c>
      <c r="R134" t="s">
        <v>534</v>
      </c>
      <c r="S134" t="s">
        <v>198</v>
      </c>
      <c r="T134" t="s">
        <v>544</v>
      </c>
      <c r="U134" s="52">
        <v>42156</v>
      </c>
      <c r="V134" t="s">
        <v>104</v>
      </c>
      <c r="W134"/>
      <c r="X134" t="s">
        <v>535</v>
      </c>
      <c r="Y134" t="s">
        <v>92</v>
      </c>
    </row>
    <row r="135" spans="1:25" ht="15" hidden="1" x14ac:dyDescent="0.25">
      <c r="A135" t="s">
        <v>81</v>
      </c>
      <c r="B135" t="s">
        <v>82</v>
      </c>
      <c r="C135" t="s">
        <v>545</v>
      </c>
      <c r="D135" t="s">
        <v>84</v>
      </c>
      <c r="E135" s="56">
        <v>2778</v>
      </c>
      <c r="F135" s="51">
        <v>-28400</v>
      </c>
      <c r="G135" t="s">
        <v>361</v>
      </c>
      <c r="H135" t="s">
        <v>257</v>
      </c>
      <c r="I135" t="s">
        <v>88</v>
      </c>
      <c r="J135" s="52">
        <v>41912</v>
      </c>
      <c r="K135" s="52">
        <v>42131</v>
      </c>
      <c r="L135" s="52">
        <v>41919</v>
      </c>
      <c r="M135" s="52">
        <v>41979</v>
      </c>
      <c r="N135" s="51">
        <v>177</v>
      </c>
      <c r="O135"/>
      <c r="P135" t="s">
        <v>130</v>
      </c>
      <c r="Q135" t="s">
        <v>362</v>
      </c>
      <c r="R135" t="s">
        <v>534</v>
      </c>
      <c r="S135" t="s">
        <v>381</v>
      </c>
      <c r="T135" t="s">
        <v>545</v>
      </c>
      <c r="U135" s="52">
        <v>42156</v>
      </c>
      <c r="V135" t="s">
        <v>104</v>
      </c>
      <c r="W135"/>
      <c r="X135" t="s">
        <v>535</v>
      </c>
      <c r="Y135" t="s">
        <v>92</v>
      </c>
    </row>
    <row r="136" spans="1:25" ht="15" hidden="1" x14ac:dyDescent="0.25">
      <c r="A136" t="s">
        <v>81</v>
      </c>
      <c r="B136" t="s">
        <v>82</v>
      </c>
      <c r="C136" t="s">
        <v>546</v>
      </c>
      <c r="D136" t="s">
        <v>84</v>
      </c>
      <c r="E136" s="56">
        <v>2808</v>
      </c>
      <c r="F136" s="51">
        <v>-28400</v>
      </c>
      <c r="G136" t="s">
        <v>361</v>
      </c>
      <c r="H136" t="s">
        <v>257</v>
      </c>
      <c r="I136" t="s">
        <v>88</v>
      </c>
      <c r="J136" s="52">
        <v>41918</v>
      </c>
      <c r="K136" s="52">
        <v>42145</v>
      </c>
      <c r="L136" s="52">
        <v>41964</v>
      </c>
      <c r="M136" s="52">
        <v>42024</v>
      </c>
      <c r="N136" s="51">
        <v>132</v>
      </c>
      <c r="O136"/>
      <c r="P136" t="s">
        <v>130</v>
      </c>
      <c r="Q136" t="s">
        <v>362</v>
      </c>
      <c r="R136" t="s">
        <v>547</v>
      </c>
      <c r="S136" t="s">
        <v>198</v>
      </c>
      <c r="T136" t="s">
        <v>546</v>
      </c>
      <c r="U136" s="52">
        <v>42156</v>
      </c>
      <c r="V136" t="s">
        <v>104</v>
      </c>
      <c r="W136"/>
      <c r="X136" t="s">
        <v>91</v>
      </c>
      <c r="Y136" t="s">
        <v>92</v>
      </c>
    </row>
    <row r="137" spans="1:25" ht="15" hidden="1" x14ac:dyDescent="0.25">
      <c r="A137" t="s">
        <v>81</v>
      </c>
      <c r="B137" t="s">
        <v>82</v>
      </c>
      <c r="C137" t="s">
        <v>548</v>
      </c>
      <c r="D137" t="s">
        <v>84</v>
      </c>
      <c r="E137" s="56">
        <v>2809</v>
      </c>
      <c r="F137" s="51">
        <v>-28400</v>
      </c>
      <c r="G137" t="s">
        <v>361</v>
      </c>
      <c r="H137" t="s">
        <v>257</v>
      </c>
      <c r="I137" t="s">
        <v>88</v>
      </c>
      <c r="J137" s="52">
        <v>41918</v>
      </c>
      <c r="K137" s="52">
        <v>42145</v>
      </c>
      <c r="L137" s="52">
        <v>41964</v>
      </c>
      <c r="M137" s="52">
        <v>42024</v>
      </c>
      <c r="N137" s="51">
        <v>132</v>
      </c>
      <c r="O137"/>
      <c r="P137" t="s">
        <v>130</v>
      </c>
      <c r="Q137" t="s">
        <v>362</v>
      </c>
      <c r="R137" t="s">
        <v>549</v>
      </c>
      <c r="S137" t="s">
        <v>198</v>
      </c>
      <c r="T137" t="s">
        <v>548</v>
      </c>
      <c r="U137" s="52">
        <v>42156</v>
      </c>
      <c r="V137" t="s">
        <v>104</v>
      </c>
      <c r="W137"/>
      <c r="X137" t="s">
        <v>91</v>
      </c>
      <c r="Y137" t="s">
        <v>92</v>
      </c>
    </row>
    <row r="138" spans="1:25" ht="15" hidden="1" x14ac:dyDescent="0.25">
      <c r="A138" t="s">
        <v>81</v>
      </c>
      <c r="B138" t="s">
        <v>82</v>
      </c>
      <c r="C138" t="s">
        <v>550</v>
      </c>
      <c r="D138" t="s">
        <v>84</v>
      </c>
      <c r="E138" s="56">
        <v>2849</v>
      </c>
      <c r="F138" s="51">
        <v>-784275</v>
      </c>
      <c r="G138" t="s">
        <v>256</v>
      </c>
      <c r="H138" t="s">
        <v>257</v>
      </c>
      <c r="I138" t="s">
        <v>171</v>
      </c>
      <c r="J138" s="52">
        <v>42172</v>
      </c>
      <c r="K138" s="52">
        <v>42308</v>
      </c>
      <c r="L138" s="52">
        <v>41964</v>
      </c>
      <c r="M138" s="52">
        <v>42024</v>
      </c>
      <c r="N138" s="51">
        <v>295</v>
      </c>
      <c r="O138"/>
      <c r="P138" t="s">
        <v>130</v>
      </c>
      <c r="Q138" t="s">
        <v>551</v>
      </c>
      <c r="R138" t="s">
        <v>259</v>
      </c>
      <c r="S138" t="s">
        <v>198</v>
      </c>
      <c r="T138" t="s">
        <v>552</v>
      </c>
      <c r="U138" s="52">
        <v>42319</v>
      </c>
      <c r="V138" t="s">
        <v>157</v>
      </c>
      <c r="W138"/>
      <c r="X138" t="s">
        <v>261</v>
      </c>
      <c r="Y138" t="s">
        <v>92</v>
      </c>
    </row>
    <row r="139" spans="1:25" ht="15" hidden="1" x14ac:dyDescent="0.25">
      <c r="A139" t="s">
        <v>81</v>
      </c>
      <c r="B139" t="s">
        <v>82</v>
      </c>
      <c r="C139" t="s">
        <v>552</v>
      </c>
      <c r="D139" t="s">
        <v>84</v>
      </c>
      <c r="E139" s="56">
        <v>2849</v>
      </c>
      <c r="F139" s="51">
        <v>-4373105</v>
      </c>
      <c r="G139" t="s">
        <v>361</v>
      </c>
      <c r="H139" t="s">
        <v>257</v>
      </c>
      <c r="I139" t="s">
        <v>88</v>
      </c>
      <c r="J139" s="52">
        <v>41912</v>
      </c>
      <c r="K139" s="52">
        <v>42145</v>
      </c>
      <c r="L139" s="52">
        <v>41964</v>
      </c>
      <c r="M139" s="52">
        <v>42024</v>
      </c>
      <c r="N139" s="51">
        <v>132</v>
      </c>
      <c r="O139"/>
      <c r="P139" t="s">
        <v>130</v>
      </c>
      <c r="Q139" t="s">
        <v>362</v>
      </c>
      <c r="R139" t="s">
        <v>553</v>
      </c>
      <c r="S139" t="s">
        <v>198</v>
      </c>
      <c r="T139" t="s">
        <v>552</v>
      </c>
      <c r="U139" s="52">
        <v>42156</v>
      </c>
      <c r="V139" t="s">
        <v>104</v>
      </c>
      <c r="W139"/>
      <c r="X139" t="s">
        <v>91</v>
      </c>
      <c r="Y139" t="s">
        <v>92</v>
      </c>
    </row>
    <row r="140" spans="1:25" ht="15" hidden="1" x14ac:dyDescent="0.25">
      <c r="A140" t="s">
        <v>81</v>
      </c>
      <c r="B140" t="s">
        <v>82</v>
      </c>
      <c r="C140" t="s">
        <v>554</v>
      </c>
      <c r="D140" t="s">
        <v>84</v>
      </c>
      <c r="E140" s="56">
        <v>2858</v>
      </c>
      <c r="F140" s="51">
        <v>-463500</v>
      </c>
      <c r="G140" t="s">
        <v>256</v>
      </c>
      <c r="H140" t="s">
        <v>257</v>
      </c>
      <c r="I140" t="s">
        <v>171</v>
      </c>
      <c r="J140" s="52">
        <v>42172</v>
      </c>
      <c r="K140" s="52">
        <v>42308</v>
      </c>
      <c r="L140" s="52">
        <v>41964</v>
      </c>
      <c r="M140" s="52">
        <v>42024</v>
      </c>
      <c r="N140" s="51">
        <v>295</v>
      </c>
      <c r="O140"/>
      <c r="P140" t="s">
        <v>130</v>
      </c>
      <c r="Q140" t="s">
        <v>555</v>
      </c>
      <c r="R140" t="s">
        <v>259</v>
      </c>
      <c r="S140" t="s">
        <v>198</v>
      </c>
      <c r="T140" t="s">
        <v>556</v>
      </c>
      <c r="U140" s="52">
        <v>42319</v>
      </c>
      <c r="V140" t="s">
        <v>157</v>
      </c>
      <c r="W140"/>
      <c r="X140" t="s">
        <v>261</v>
      </c>
      <c r="Y140" t="s">
        <v>92</v>
      </c>
    </row>
    <row r="141" spans="1:25" ht="15" hidden="1" x14ac:dyDescent="0.25">
      <c r="A141" t="s">
        <v>81</v>
      </c>
      <c r="B141" t="s">
        <v>82</v>
      </c>
      <c r="C141" t="s">
        <v>556</v>
      </c>
      <c r="D141" t="s">
        <v>84</v>
      </c>
      <c r="E141" s="56">
        <v>2858</v>
      </c>
      <c r="F141" s="51">
        <v>-1071000</v>
      </c>
      <c r="G141" t="s">
        <v>361</v>
      </c>
      <c r="H141" t="s">
        <v>257</v>
      </c>
      <c r="I141" t="s">
        <v>88</v>
      </c>
      <c r="J141" s="52">
        <v>41908</v>
      </c>
      <c r="K141" s="52">
        <v>42145</v>
      </c>
      <c r="L141" s="52">
        <v>41964</v>
      </c>
      <c r="M141" s="52">
        <v>42024</v>
      </c>
      <c r="N141" s="51">
        <v>132</v>
      </c>
      <c r="O141"/>
      <c r="P141" t="s">
        <v>130</v>
      </c>
      <c r="Q141" t="s">
        <v>362</v>
      </c>
      <c r="R141" t="s">
        <v>502</v>
      </c>
      <c r="S141" t="s">
        <v>198</v>
      </c>
      <c r="T141" t="s">
        <v>556</v>
      </c>
      <c r="U141" s="52">
        <v>42156</v>
      </c>
      <c r="V141" t="s">
        <v>104</v>
      </c>
      <c r="W141"/>
      <c r="X141" t="s">
        <v>91</v>
      </c>
      <c r="Y141" t="s">
        <v>92</v>
      </c>
    </row>
    <row r="142" spans="1:25" ht="15" hidden="1" x14ac:dyDescent="0.25">
      <c r="A142" t="s">
        <v>81</v>
      </c>
      <c r="B142" t="s">
        <v>82</v>
      </c>
      <c r="C142" t="s">
        <v>557</v>
      </c>
      <c r="D142" t="s">
        <v>84</v>
      </c>
      <c r="E142" s="56">
        <v>2859</v>
      </c>
      <c r="F142" s="51">
        <v>-471150</v>
      </c>
      <c r="G142" t="s">
        <v>256</v>
      </c>
      <c r="H142" t="s">
        <v>257</v>
      </c>
      <c r="I142" t="s">
        <v>171</v>
      </c>
      <c r="J142" s="52">
        <v>42172</v>
      </c>
      <c r="K142" s="52">
        <v>42308</v>
      </c>
      <c r="L142" s="52">
        <v>41964</v>
      </c>
      <c r="M142" s="52">
        <v>42024</v>
      </c>
      <c r="N142" s="51">
        <v>295</v>
      </c>
      <c r="O142"/>
      <c r="P142" t="s">
        <v>130</v>
      </c>
      <c r="Q142" t="s">
        <v>558</v>
      </c>
      <c r="R142" t="s">
        <v>259</v>
      </c>
      <c r="S142" t="s">
        <v>198</v>
      </c>
      <c r="T142" t="s">
        <v>559</v>
      </c>
      <c r="U142" s="52">
        <v>42319</v>
      </c>
      <c r="V142" t="s">
        <v>157</v>
      </c>
      <c r="W142"/>
      <c r="X142" t="s">
        <v>261</v>
      </c>
      <c r="Y142" t="s">
        <v>92</v>
      </c>
    </row>
    <row r="143" spans="1:25" ht="15" hidden="1" x14ac:dyDescent="0.25">
      <c r="A143" t="s">
        <v>81</v>
      </c>
      <c r="B143" t="s">
        <v>82</v>
      </c>
      <c r="C143" t="s">
        <v>559</v>
      </c>
      <c r="D143" t="s">
        <v>84</v>
      </c>
      <c r="E143" s="56">
        <v>2859</v>
      </c>
      <c r="F143" s="51">
        <v>-958503</v>
      </c>
      <c r="G143" t="s">
        <v>361</v>
      </c>
      <c r="H143" t="s">
        <v>257</v>
      </c>
      <c r="I143" t="s">
        <v>88</v>
      </c>
      <c r="J143" s="52">
        <v>41912</v>
      </c>
      <c r="K143" s="52">
        <v>42145</v>
      </c>
      <c r="L143" s="52">
        <v>41964</v>
      </c>
      <c r="M143" s="52">
        <v>42024</v>
      </c>
      <c r="N143" s="51">
        <v>132</v>
      </c>
      <c r="O143"/>
      <c r="P143" t="s">
        <v>130</v>
      </c>
      <c r="Q143" t="s">
        <v>362</v>
      </c>
      <c r="R143" t="s">
        <v>560</v>
      </c>
      <c r="S143" t="s">
        <v>198</v>
      </c>
      <c r="T143" t="s">
        <v>559</v>
      </c>
      <c r="U143" s="52">
        <v>42156</v>
      </c>
      <c r="V143" t="s">
        <v>104</v>
      </c>
      <c r="W143"/>
      <c r="X143" t="s">
        <v>91</v>
      </c>
      <c r="Y143" t="s">
        <v>92</v>
      </c>
    </row>
    <row r="144" spans="1:25" ht="15" hidden="1" x14ac:dyDescent="0.25">
      <c r="A144" t="s">
        <v>81</v>
      </c>
      <c r="B144" t="s">
        <v>82</v>
      </c>
      <c r="C144" t="s">
        <v>561</v>
      </c>
      <c r="D144" t="s">
        <v>84</v>
      </c>
      <c r="E144" s="56">
        <v>2860</v>
      </c>
      <c r="F144" s="51">
        <v>-446550</v>
      </c>
      <c r="G144" t="s">
        <v>256</v>
      </c>
      <c r="H144" t="s">
        <v>257</v>
      </c>
      <c r="I144" t="s">
        <v>171</v>
      </c>
      <c r="J144" s="52">
        <v>42172</v>
      </c>
      <c r="K144" s="52">
        <v>42308</v>
      </c>
      <c r="L144" s="52">
        <v>41964</v>
      </c>
      <c r="M144" s="52">
        <v>42024</v>
      </c>
      <c r="N144" s="51">
        <v>295</v>
      </c>
      <c r="O144"/>
      <c r="P144" t="s">
        <v>130</v>
      </c>
      <c r="Q144" t="s">
        <v>562</v>
      </c>
      <c r="R144" t="s">
        <v>259</v>
      </c>
      <c r="S144" t="s">
        <v>198</v>
      </c>
      <c r="T144" t="s">
        <v>563</v>
      </c>
      <c r="U144" s="52">
        <v>42319</v>
      </c>
      <c r="V144" t="s">
        <v>157</v>
      </c>
      <c r="W144"/>
      <c r="X144" t="s">
        <v>261</v>
      </c>
      <c r="Y144" t="s">
        <v>92</v>
      </c>
    </row>
    <row r="145" spans="1:25" ht="15" hidden="1" x14ac:dyDescent="0.25">
      <c r="A145" t="s">
        <v>81</v>
      </c>
      <c r="B145" t="s">
        <v>82</v>
      </c>
      <c r="C145" t="s">
        <v>563</v>
      </c>
      <c r="D145" t="s">
        <v>84</v>
      </c>
      <c r="E145" s="56">
        <v>2860</v>
      </c>
      <c r="F145" s="51">
        <v>-1125550</v>
      </c>
      <c r="G145" t="s">
        <v>361</v>
      </c>
      <c r="H145" t="s">
        <v>257</v>
      </c>
      <c r="I145" t="s">
        <v>88</v>
      </c>
      <c r="J145" s="52">
        <v>41908</v>
      </c>
      <c r="K145" s="52">
        <v>42145</v>
      </c>
      <c r="L145" s="52">
        <v>41964</v>
      </c>
      <c r="M145" s="52">
        <v>42024</v>
      </c>
      <c r="N145" s="51">
        <v>132</v>
      </c>
      <c r="O145"/>
      <c r="P145" t="s">
        <v>130</v>
      </c>
      <c r="Q145" t="s">
        <v>362</v>
      </c>
      <c r="R145" t="s">
        <v>163</v>
      </c>
      <c r="S145" t="s">
        <v>198</v>
      </c>
      <c r="T145" t="s">
        <v>563</v>
      </c>
      <c r="U145" s="52">
        <v>42156</v>
      </c>
      <c r="V145" t="s">
        <v>104</v>
      </c>
      <c r="W145"/>
      <c r="X145" t="s">
        <v>91</v>
      </c>
      <c r="Y145" t="s">
        <v>92</v>
      </c>
    </row>
    <row r="146" spans="1:25" ht="15" hidden="1" x14ac:dyDescent="0.25">
      <c r="A146" t="s">
        <v>81</v>
      </c>
      <c r="B146" t="s">
        <v>82</v>
      </c>
      <c r="C146" t="s">
        <v>564</v>
      </c>
      <c r="D146" t="s">
        <v>84</v>
      </c>
      <c r="E146" s="56">
        <v>2861</v>
      </c>
      <c r="F146" s="51">
        <v>-437100</v>
      </c>
      <c r="G146" t="s">
        <v>256</v>
      </c>
      <c r="H146" t="s">
        <v>257</v>
      </c>
      <c r="I146" t="s">
        <v>171</v>
      </c>
      <c r="J146" s="52">
        <v>42172</v>
      </c>
      <c r="K146" s="52">
        <v>42308</v>
      </c>
      <c r="L146" s="52">
        <v>41964</v>
      </c>
      <c r="M146" s="52">
        <v>42024</v>
      </c>
      <c r="N146" s="51">
        <v>295</v>
      </c>
      <c r="O146"/>
      <c r="P146" t="s">
        <v>130</v>
      </c>
      <c r="Q146" t="s">
        <v>565</v>
      </c>
      <c r="R146" t="s">
        <v>259</v>
      </c>
      <c r="S146" t="s">
        <v>198</v>
      </c>
      <c r="T146" t="s">
        <v>566</v>
      </c>
      <c r="U146" s="52">
        <v>42319</v>
      </c>
      <c r="V146" t="s">
        <v>157</v>
      </c>
      <c r="W146"/>
      <c r="X146" t="s">
        <v>261</v>
      </c>
      <c r="Y146" t="s">
        <v>92</v>
      </c>
    </row>
    <row r="147" spans="1:25" ht="15" hidden="1" x14ac:dyDescent="0.25">
      <c r="A147" t="s">
        <v>81</v>
      </c>
      <c r="B147" t="s">
        <v>82</v>
      </c>
      <c r="C147" t="s">
        <v>566</v>
      </c>
      <c r="D147" t="s">
        <v>84</v>
      </c>
      <c r="E147" s="56">
        <v>2861</v>
      </c>
      <c r="F147" s="51">
        <v>-1147200</v>
      </c>
      <c r="G147" t="s">
        <v>403</v>
      </c>
      <c r="H147" t="s">
        <v>257</v>
      </c>
      <c r="I147" t="s">
        <v>88</v>
      </c>
      <c r="J147" s="52">
        <v>41912</v>
      </c>
      <c r="K147" s="52">
        <v>42145</v>
      </c>
      <c r="L147" s="52">
        <v>41964</v>
      </c>
      <c r="M147" s="52">
        <v>42024</v>
      </c>
      <c r="N147" s="51">
        <v>152</v>
      </c>
      <c r="O147"/>
      <c r="P147" t="s">
        <v>130</v>
      </c>
      <c r="Q147" t="s">
        <v>404</v>
      </c>
      <c r="R147" t="s">
        <v>513</v>
      </c>
      <c r="S147" t="s">
        <v>198</v>
      </c>
      <c r="T147" t="s">
        <v>566</v>
      </c>
      <c r="U147" s="52">
        <v>42176</v>
      </c>
      <c r="V147" t="s">
        <v>104</v>
      </c>
      <c r="W147"/>
      <c r="X147" t="s">
        <v>91</v>
      </c>
      <c r="Y147" t="s">
        <v>92</v>
      </c>
    </row>
    <row r="148" spans="1:25" ht="15" hidden="1" x14ac:dyDescent="0.25">
      <c r="A148" t="s">
        <v>81</v>
      </c>
      <c r="B148" t="s">
        <v>82</v>
      </c>
      <c r="C148" t="s">
        <v>567</v>
      </c>
      <c r="D148" t="s">
        <v>84</v>
      </c>
      <c r="E148" s="56">
        <v>2862</v>
      </c>
      <c r="F148" s="51">
        <v>-461250</v>
      </c>
      <c r="G148" t="s">
        <v>256</v>
      </c>
      <c r="H148" t="s">
        <v>257</v>
      </c>
      <c r="I148" t="s">
        <v>171</v>
      </c>
      <c r="J148" s="52">
        <v>42172</v>
      </c>
      <c r="K148" s="52">
        <v>42308</v>
      </c>
      <c r="L148" s="52">
        <v>41964</v>
      </c>
      <c r="M148" s="52">
        <v>42024</v>
      </c>
      <c r="N148" s="51">
        <v>295</v>
      </c>
      <c r="O148"/>
      <c r="P148" t="s">
        <v>130</v>
      </c>
      <c r="Q148" t="s">
        <v>568</v>
      </c>
      <c r="R148" t="s">
        <v>259</v>
      </c>
      <c r="S148" t="s">
        <v>198</v>
      </c>
      <c r="T148" t="s">
        <v>569</v>
      </c>
      <c r="U148" s="52">
        <v>42319</v>
      </c>
      <c r="V148" t="s">
        <v>157</v>
      </c>
      <c r="W148"/>
      <c r="X148" t="s">
        <v>261</v>
      </c>
      <c r="Y148" t="s">
        <v>92</v>
      </c>
    </row>
    <row r="149" spans="1:25" ht="15" hidden="1" x14ac:dyDescent="0.25">
      <c r="A149" t="s">
        <v>81</v>
      </c>
      <c r="B149" t="s">
        <v>82</v>
      </c>
      <c r="C149" t="s">
        <v>569</v>
      </c>
      <c r="D149" t="s">
        <v>84</v>
      </c>
      <c r="E149" s="56">
        <v>2862</v>
      </c>
      <c r="F149" s="51">
        <v>-812840</v>
      </c>
      <c r="G149" t="s">
        <v>361</v>
      </c>
      <c r="H149" t="s">
        <v>257</v>
      </c>
      <c r="I149" t="s">
        <v>88</v>
      </c>
      <c r="J149" s="52">
        <v>41904</v>
      </c>
      <c r="K149" s="52">
        <v>42145</v>
      </c>
      <c r="L149" s="52">
        <v>41964</v>
      </c>
      <c r="M149" s="52">
        <v>42024</v>
      </c>
      <c r="N149" s="51">
        <v>132</v>
      </c>
      <c r="O149"/>
      <c r="P149" t="s">
        <v>130</v>
      </c>
      <c r="Q149" t="s">
        <v>362</v>
      </c>
      <c r="R149" t="s">
        <v>519</v>
      </c>
      <c r="S149" t="s">
        <v>198</v>
      </c>
      <c r="T149" t="s">
        <v>569</v>
      </c>
      <c r="U149" s="52">
        <v>42156</v>
      </c>
      <c r="V149" t="s">
        <v>104</v>
      </c>
      <c r="W149"/>
      <c r="X149" t="s">
        <v>91</v>
      </c>
      <c r="Y149" t="s">
        <v>92</v>
      </c>
    </row>
    <row r="150" spans="1:25" ht="15" hidden="1" x14ac:dyDescent="0.25">
      <c r="A150" t="s">
        <v>81</v>
      </c>
      <c r="B150" t="s">
        <v>82</v>
      </c>
      <c r="C150" t="s">
        <v>570</v>
      </c>
      <c r="D150" t="s">
        <v>84</v>
      </c>
      <c r="E150" s="56">
        <v>2864</v>
      </c>
      <c r="F150" s="51">
        <v>-501675</v>
      </c>
      <c r="G150" t="s">
        <v>256</v>
      </c>
      <c r="H150" t="s">
        <v>257</v>
      </c>
      <c r="I150" t="s">
        <v>171</v>
      </c>
      <c r="J150" s="52">
        <v>42172</v>
      </c>
      <c r="K150" s="52">
        <v>42308</v>
      </c>
      <c r="L150" s="52">
        <v>41964</v>
      </c>
      <c r="M150" s="52">
        <v>42024</v>
      </c>
      <c r="N150" s="51">
        <v>295</v>
      </c>
      <c r="O150"/>
      <c r="P150" t="s">
        <v>130</v>
      </c>
      <c r="Q150" t="s">
        <v>571</v>
      </c>
      <c r="R150" t="s">
        <v>259</v>
      </c>
      <c r="S150" t="s">
        <v>483</v>
      </c>
      <c r="T150" t="s">
        <v>572</v>
      </c>
      <c r="U150" s="52">
        <v>42319</v>
      </c>
      <c r="V150" t="s">
        <v>157</v>
      </c>
      <c r="W150"/>
      <c r="X150" t="s">
        <v>261</v>
      </c>
      <c r="Y150" t="s">
        <v>92</v>
      </c>
    </row>
    <row r="151" spans="1:25" ht="15" hidden="1" x14ac:dyDescent="0.25">
      <c r="A151" t="s">
        <v>81</v>
      </c>
      <c r="B151" t="s">
        <v>82</v>
      </c>
      <c r="C151" t="s">
        <v>572</v>
      </c>
      <c r="D151" t="s">
        <v>84</v>
      </c>
      <c r="E151" s="56">
        <v>2864</v>
      </c>
      <c r="F151" s="51">
        <v>-3572413</v>
      </c>
      <c r="G151" t="s">
        <v>361</v>
      </c>
      <c r="H151" t="s">
        <v>257</v>
      </c>
      <c r="I151" t="s">
        <v>88</v>
      </c>
      <c r="J151" s="52">
        <v>41901</v>
      </c>
      <c r="K151" s="52">
        <v>42145</v>
      </c>
      <c r="L151" s="52">
        <v>41964</v>
      </c>
      <c r="M151" s="52">
        <v>42024</v>
      </c>
      <c r="N151" s="51">
        <v>132</v>
      </c>
      <c r="O151"/>
      <c r="P151" t="s">
        <v>130</v>
      </c>
      <c r="Q151" t="s">
        <v>362</v>
      </c>
      <c r="R151" t="s">
        <v>573</v>
      </c>
      <c r="S151" t="s">
        <v>483</v>
      </c>
      <c r="T151" t="s">
        <v>572</v>
      </c>
      <c r="U151" s="52">
        <v>42156</v>
      </c>
      <c r="V151" t="s">
        <v>104</v>
      </c>
      <c r="W151"/>
      <c r="X151" t="s">
        <v>91</v>
      </c>
      <c r="Y151" t="s">
        <v>92</v>
      </c>
    </row>
    <row r="152" spans="1:25" ht="15" hidden="1" x14ac:dyDescent="0.25">
      <c r="A152" t="s">
        <v>81</v>
      </c>
      <c r="B152" t="s">
        <v>82</v>
      </c>
      <c r="C152" t="s">
        <v>574</v>
      </c>
      <c r="D152" t="s">
        <v>84</v>
      </c>
      <c r="E152" s="56">
        <v>2865</v>
      </c>
      <c r="F152" s="51">
        <v>-295950</v>
      </c>
      <c r="G152" t="s">
        <v>256</v>
      </c>
      <c r="H152" t="s">
        <v>257</v>
      </c>
      <c r="I152" t="s">
        <v>171</v>
      </c>
      <c r="J152" s="52">
        <v>42172</v>
      </c>
      <c r="K152" s="52">
        <v>42308</v>
      </c>
      <c r="L152" s="52">
        <v>41964</v>
      </c>
      <c r="M152" s="52">
        <v>42024</v>
      </c>
      <c r="N152" s="51">
        <v>295</v>
      </c>
      <c r="O152"/>
      <c r="P152" t="s">
        <v>130</v>
      </c>
      <c r="Q152" t="s">
        <v>575</v>
      </c>
      <c r="R152" t="s">
        <v>259</v>
      </c>
      <c r="S152" t="s">
        <v>381</v>
      </c>
      <c r="T152" t="s">
        <v>576</v>
      </c>
      <c r="U152" s="52">
        <v>42319</v>
      </c>
      <c r="V152" t="s">
        <v>157</v>
      </c>
      <c r="W152"/>
      <c r="X152" t="s">
        <v>261</v>
      </c>
      <c r="Y152" t="s">
        <v>92</v>
      </c>
    </row>
    <row r="153" spans="1:25" ht="15" hidden="1" x14ac:dyDescent="0.25">
      <c r="A153" t="s">
        <v>81</v>
      </c>
      <c r="B153" t="s">
        <v>82</v>
      </c>
      <c r="C153" t="s">
        <v>576</v>
      </c>
      <c r="D153" t="s">
        <v>84</v>
      </c>
      <c r="E153" s="56">
        <v>2865</v>
      </c>
      <c r="F153" s="51">
        <v>-4738829</v>
      </c>
      <c r="G153" t="s">
        <v>403</v>
      </c>
      <c r="H153" t="s">
        <v>257</v>
      </c>
      <c r="I153" t="s">
        <v>88</v>
      </c>
      <c r="J153" s="52">
        <v>41912</v>
      </c>
      <c r="K153" s="52">
        <v>42145</v>
      </c>
      <c r="L153" s="52">
        <v>41964</v>
      </c>
      <c r="M153" s="52">
        <v>42024</v>
      </c>
      <c r="N153" s="51">
        <v>152</v>
      </c>
      <c r="O153"/>
      <c r="P153" t="s">
        <v>130</v>
      </c>
      <c r="Q153" t="s">
        <v>404</v>
      </c>
      <c r="R153" t="s">
        <v>577</v>
      </c>
      <c r="S153" t="s">
        <v>381</v>
      </c>
      <c r="T153" t="s">
        <v>576</v>
      </c>
      <c r="U153" s="52">
        <v>42176</v>
      </c>
      <c r="V153" t="s">
        <v>104</v>
      </c>
      <c r="W153"/>
      <c r="X153" t="s">
        <v>91</v>
      </c>
      <c r="Y153" t="s">
        <v>92</v>
      </c>
    </row>
    <row r="154" spans="1:25" ht="15" hidden="1" x14ac:dyDescent="0.25">
      <c r="A154" t="s">
        <v>81</v>
      </c>
      <c r="B154" t="s">
        <v>82</v>
      </c>
      <c r="C154" t="s">
        <v>578</v>
      </c>
      <c r="D154" t="s">
        <v>84</v>
      </c>
      <c r="E154" s="56">
        <v>2866</v>
      </c>
      <c r="F154" s="51">
        <v>-718950</v>
      </c>
      <c r="G154" t="s">
        <v>256</v>
      </c>
      <c r="H154" t="s">
        <v>257</v>
      </c>
      <c r="I154" t="s">
        <v>171</v>
      </c>
      <c r="J154" s="52">
        <v>42172</v>
      </c>
      <c r="K154" s="52">
        <v>42308</v>
      </c>
      <c r="L154" s="52">
        <v>41964</v>
      </c>
      <c r="M154" s="52">
        <v>42024</v>
      </c>
      <c r="N154" s="51">
        <v>295</v>
      </c>
      <c r="O154"/>
      <c r="P154" t="s">
        <v>130</v>
      </c>
      <c r="Q154" t="s">
        <v>579</v>
      </c>
      <c r="R154" t="s">
        <v>259</v>
      </c>
      <c r="S154" t="s">
        <v>198</v>
      </c>
      <c r="T154" t="s">
        <v>580</v>
      </c>
      <c r="U154" s="52">
        <v>42319</v>
      </c>
      <c r="V154" t="s">
        <v>157</v>
      </c>
      <c r="W154"/>
      <c r="X154" t="s">
        <v>261</v>
      </c>
      <c r="Y154" t="s">
        <v>92</v>
      </c>
    </row>
    <row r="155" spans="1:25" ht="15" hidden="1" x14ac:dyDescent="0.25">
      <c r="A155" t="s">
        <v>81</v>
      </c>
      <c r="B155" t="s">
        <v>82</v>
      </c>
      <c r="C155" t="s">
        <v>580</v>
      </c>
      <c r="D155" t="s">
        <v>84</v>
      </c>
      <c r="E155" s="56">
        <v>2866</v>
      </c>
      <c r="F155" s="51">
        <v>-5483234</v>
      </c>
      <c r="G155" t="s">
        <v>361</v>
      </c>
      <c r="H155" t="s">
        <v>257</v>
      </c>
      <c r="I155" t="s">
        <v>88</v>
      </c>
      <c r="J155" s="52">
        <v>41911</v>
      </c>
      <c r="K155" s="52">
        <v>42145</v>
      </c>
      <c r="L155" s="52">
        <v>41964</v>
      </c>
      <c r="M155" s="52">
        <v>42024</v>
      </c>
      <c r="N155" s="51">
        <v>132</v>
      </c>
      <c r="O155"/>
      <c r="P155" t="s">
        <v>130</v>
      </c>
      <c r="Q155" t="s">
        <v>362</v>
      </c>
      <c r="R155" t="s">
        <v>167</v>
      </c>
      <c r="S155" t="s">
        <v>198</v>
      </c>
      <c r="T155" t="s">
        <v>580</v>
      </c>
      <c r="U155" s="52">
        <v>42156</v>
      </c>
      <c r="V155" t="s">
        <v>263</v>
      </c>
      <c r="W155"/>
      <c r="X155" t="s">
        <v>91</v>
      </c>
      <c r="Y155" t="s">
        <v>92</v>
      </c>
    </row>
    <row r="156" spans="1:25" ht="15" hidden="1" x14ac:dyDescent="0.25">
      <c r="A156" t="s">
        <v>81</v>
      </c>
      <c r="B156" t="s">
        <v>82</v>
      </c>
      <c r="C156" t="s">
        <v>581</v>
      </c>
      <c r="D156" t="s">
        <v>84</v>
      </c>
      <c r="E156" s="56">
        <v>2893</v>
      </c>
      <c r="F156" s="51">
        <v>-28400</v>
      </c>
      <c r="G156" t="s">
        <v>361</v>
      </c>
      <c r="H156" t="s">
        <v>257</v>
      </c>
      <c r="I156" t="s">
        <v>88</v>
      </c>
      <c r="J156" s="52">
        <v>41928</v>
      </c>
      <c r="K156" s="52">
        <v>42145</v>
      </c>
      <c r="L156" s="52">
        <v>41964</v>
      </c>
      <c r="M156" s="52">
        <v>42024</v>
      </c>
      <c r="N156" s="51">
        <v>132</v>
      </c>
      <c r="O156"/>
      <c r="P156" t="s">
        <v>130</v>
      </c>
      <c r="Q156" t="s">
        <v>362</v>
      </c>
      <c r="R156" t="s">
        <v>573</v>
      </c>
      <c r="S156" t="s">
        <v>483</v>
      </c>
      <c r="T156" t="s">
        <v>581</v>
      </c>
      <c r="U156" s="52">
        <v>42156</v>
      </c>
      <c r="V156" t="s">
        <v>104</v>
      </c>
      <c r="W156"/>
      <c r="X156" t="s">
        <v>91</v>
      </c>
      <c r="Y156" t="s">
        <v>92</v>
      </c>
    </row>
    <row r="157" spans="1:25" ht="15" hidden="1" x14ac:dyDescent="0.25">
      <c r="A157" t="s">
        <v>81</v>
      </c>
      <c r="B157" t="s">
        <v>82</v>
      </c>
      <c r="C157" t="s">
        <v>582</v>
      </c>
      <c r="D157" t="s">
        <v>84</v>
      </c>
      <c r="E157" s="56">
        <v>2901</v>
      </c>
      <c r="F157" s="51">
        <v>-181500</v>
      </c>
      <c r="G157" t="s">
        <v>256</v>
      </c>
      <c r="H157" t="s">
        <v>257</v>
      </c>
      <c r="I157" t="s">
        <v>171</v>
      </c>
      <c r="J157" s="52">
        <v>42172</v>
      </c>
      <c r="K157" s="52">
        <v>42308</v>
      </c>
      <c r="L157" s="52">
        <v>41964</v>
      </c>
      <c r="M157" s="52">
        <v>42024</v>
      </c>
      <c r="N157" s="51">
        <v>295</v>
      </c>
      <c r="O157"/>
      <c r="P157" t="s">
        <v>130</v>
      </c>
      <c r="Q157" t="s">
        <v>583</v>
      </c>
      <c r="R157" t="s">
        <v>259</v>
      </c>
      <c r="S157" t="s">
        <v>198</v>
      </c>
      <c r="T157" t="s">
        <v>584</v>
      </c>
      <c r="U157" s="52">
        <v>42319</v>
      </c>
      <c r="V157" t="s">
        <v>157</v>
      </c>
      <c r="W157"/>
      <c r="X157" t="s">
        <v>261</v>
      </c>
      <c r="Y157" t="s">
        <v>92</v>
      </c>
    </row>
    <row r="158" spans="1:25" ht="15" hidden="1" x14ac:dyDescent="0.25">
      <c r="A158" t="s">
        <v>81</v>
      </c>
      <c r="B158" t="s">
        <v>82</v>
      </c>
      <c r="C158" t="s">
        <v>584</v>
      </c>
      <c r="D158" t="s">
        <v>84</v>
      </c>
      <c r="E158" s="56">
        <v>2901</v>
      </c>
      <c r="F158" s="51">
        <v>-223800</v>
      </c>
      <c r="G158" t="s">
        <v>517</v>
      </c>
      <c r="H158" t="s">
        <v>257</v>
      </c>
      <c r="I158" t="s">
        <v>88</v>
      </c>
      <c r="J158" s="52">
        <v>41943</v>
      </c>
      <c r="K158" s="52">
        <v>42202</v>
      </c>
      <c r="L158" s="52">
        <v>41964</v>
      </c>
      <c r="M158" s="52">
        <v>42024</v>
      </c>
      <c r="N158" s="51">
        <v>178</v>
      </c>
      <c r="O158"/>
      <c r="P158" t="s">
        <v>130</v>
      </c>
      <c r="Q158" t="s">
        <v>518</v>
      </c>
      <c r="R158" t="s">
        <v>585</v>
      </c>
      <c r="S158" t="s">
        <v>198</v>
      </c>
      <c r="T158" t="s">
        <v>584</v>
      </c>
      <c r="U158" s="52">
        <v>42202</v>
      </c>
      <c r="V158" t="s">
        <v>104</v>
      </c>
      <c r="W158"/>
      <c r="X158" t="s">
        <v>91</v>
      </c>
      <c r="Y158" t="s">
        <v>92</v>
      </c>
    </row>
    <row r="159" spans="1:25" ht="15" hidden="1" x14ac:dyDescent="0.25">
      <c r="A159" t="s">
        <v>81</v>
      </c>
      <c r="B159" t="s">
        <v>82</v>
      </c>
      <c r="C159" t="s">
        <v>586</v>
      </c>
      <c r="D159" t="s">
        <v>84</v>
      </c>
      <c r="E159" s="56">
        <v>2902</v>
      </c>
      <c r="F159" s="51">
        <v>-28400</v>
      </c>
      <c r="G159" t="s">
        <v>361</v>
      </c>
      <c r="H159" t="s">
        <v>257</v>
      </c>
      <c r="I159" t="s">
        <v>88</v>
      </c>
      <c r="J159" s="52">
        <v>41914</v>
      </c>
      <c r="K159" s="52">
        <v>42145</v>
      </c>
      <c r="L159" s="52">
        <v>41964</v>
      </c>
      <c r="M159" s="52">
        <v>42024</v>
      </c>
      <c r="N159" s="51">
        <v>132</v>
      </c>
      <c r="O159"/>
      <c r="P159" t="s">
        <v>130</v>
      </c>
      <c r="Q159" t="s">
        <v>362</v>
      </c>
      <c r="R159" t="s">
        <v>585</v>
      </c>
      <c r="S159" t="s">
        <v>198</v>
      </c>
      <c r="T159" t="s">
        <v>586</v>
      </c>
      <c r="U159" s="52">
        <v>42156</v>
      </c>
      <c r="V159" t="s">
        <v>104</v>
      </c>
      <c r="W159"/>
      <c r="X159" t="s">
        <v>91</v>
      </c>
      <c r="Y159" t="s">
        <v>92</v>
      </c>
    </row>
    <row r="160" spans="1:25" ht="15" hidden="1" x14ac:dyDescent="0.25">
      <c r="A160" t="s">
        <v>81</v>
      </c>
      <c r="B160" t="s">
        <v>82</v>
      </c>
      <c r="C160" t="s">
        <v>587</v>
      </c>
      <c r="D160" t="s">
        <v>84</v>
      </c>
      <c r="E160" s="56">
        <v>2914</v>
      </c>
      <c r="F160" s="51">
        <v>-28400</v>
      </c>
      <c r="G160" t="s">
        <v>361</v>
      </c>
      <c r="H160" t="s">
        <v>257</v>
      </c>
      <c r="I160" t="s">
        <v>88</v>
      </c>
      <c r="J160" s="52">
        <v>41933</v>
      </c>
      <c r="K160" s="52">
        <v>42145</v>
      </c>
      <c r="L160" s="52">
        <v>41964</v>
      </c>
      <c r="M160" s="52">
        <v>42024</v>
      </c>
      <c r="N160" s="51">
        <v>132</v>
      </c>
      <c r="O160"/>
      <c r="P160" t="s">
        <v>130</v>
      </c>
      <c r="Q160" t="s">
        <v>362</v>
      </c>
      <c r="R160" t="s">
        <v>588</v>
      </c>
      <c r="S160" t="s">
        <v>198</v>
      </c>
      <c r="T160" t="s">
        <v>587</v>
      </c>
      <c r="U160" s="52">
        <v>42156</v>
      </c>
      <c r="V160" t="s">
        <v>104</v>
      </c>
      <c r="W160"/>
      <c r="X160" t="s">
        <v>91</v>
      </c>
      <c r="Y160" t="s">
        <v>92</v>
      </c>
    </row>
    <row r="161" spans="1:25" ht="15" hidden="1" x14ac:dyDescent="0.25">
      <c r="A161" t="s">
        <v>81</v>
      </c>
      <c r="B161" t="s">
        <v>82</v>
      </c>
      <c r="C161" t="s">
        <v>589</v>
      </c>
      <c r="D161" t="s">
        <v>84</v>
      </c>
      <c r="E161" s="56">
        <v>2918</v>
      </c>
      <c r="F161" s="51">
        <v>-28400</v>
      </c>
      <c r="G161" t="s">
        <v>590</v>
      </c>
      <c r="H161" t="s">
        <v>383</v>
      </c>
      <c r="I161" t="s">
        <v>88</v>
      </c>
      <c r="J161" s="52">
        <v>41939</v>
      </c>
      <c r="K161" s="52">
        <v>42709</v>
      </c>
      <c r="L161" s="52">
        <v>41964</v>
      </c>
      <c r="M161" s="52">
        <v>42024</v>
      </c>
      <c r="N161" s="51">
        <v>732</v>
      </c>
      <c r="O161"/>
      <c r="P161" t="s">
        <v>85</v>
      </c>
      <c r="Q161" t="s">
        <v>591</v>
      </c>
      <c r="R161" t="s">
        <v>592</v>
      </c>
      <c r="S161" t="s">
        <v>593</v>
      </c>
      <c r="T161" t="s">
        <v>589</v>
      </c>
      <c r="U161" s="52">
        <v>42756</v>
      </c>
      <c r="V161" t="s">
        <v>157</v>
      </c>
      <c r="W161"/>
      <c r="X161" t="s">
        <v>594</v>
      </c>
      <c r="Y161" t="s">
        <v>92</v>
      </c>
    </row>
    <row r="162" spans="1:25" ht="15" hidden="1" x14ac:dyDescent="0.25">
      <c r="A162" t="s">
        <v>81</v>
      </c>
      <c r="B162" t="s">
        <v>82</v>
      </c>
      <c r="C162" t="s">
        <v>595</v>
      </c>
      <c r="D162" t="s">
        <v>84</v>
      </c>
      <c r="E162" s="56">
        <v>2919</v>
      </c>
      <c r="F162" s="51">
        <v>-28400</v>
      </c>
      <c r="G162" t="s">
        <v>361</v>
      </c>
      <c r="H162" t="s">
        <v>257</v>
      </c>
      <c r="I162" t="s">
        <v>88</v>
      </c>
      <c r="J162" s="52">
        <v>41939</v>
      </c>
      <c r="K162" s="52">
        <v>42145</v>
      </c>
      <c r="L162" s="52">
        <v>41964</v>
      </c>
      <c r="M162" s="52">
        <v>42024</v>
      </c>
      <c r="N162" s="51">
        <v>132</v>
      </c>
      <c r="O162"/>
      <c r="P162" t="s">
        <v>130</v>
      </c>
      <c r="Q162" t="s">
        <v>362</v>
      </c>
      <c r="R162" t="s">
        <v>519</v>
      </c>
      <c r="S162" t="s">
        <v>198</v>
      </c>
      <c r="T162" t="s">
        <v>595</v>
      </c>
      <c r="U162" s="52">
        <v>42156</v>
      </c>
      <c r="V162" t="s">
        <v>104</v>
      </c>
      <c r="W162"/>
      <c r="X162" t="s">
        <v>91</v>
      </c>
      <c r="Y162" t="s">
        <v>92</v>
      </c>
    </row>
    <row r="163" spans="1:25" ht="15" hidden="1" x14ac:dyDescent="0.25">
      <c r="A163" t="s">
        <v>81</v>
      </c>
      <c r="B163" t="s">
        <v>82</v>
      </c>
      <c r="C163" t="s">
        <v>596</v>
      </c>
      <c r="D163" t="s">
        <v>84</v>
      </c>
      <c r="E163" s="56">
        <v>2920</v>
      </c>
      <c r="F163" s="51">
        <v>-219150</v>
      </c>
      <c r="G163" t="s">
        <v>256</v>
      </c>
      <c r="H163" t="s">
        <v>257</v>
      </c>
      <c r="I163" t="s">
        <v>171</v>
      </c>
      <c r="J163" s="52">
        <v>42172</v>
      </c>
      <c r="K163" s="52">
        <v>42308</v>
      </c>
      <c r="L163" s="52">
        <v>42040</v>
      </c>
      <c r="M163" s="52">
        <v>42100</v>
      </c>
      <c r="N163" s="51">
        <v>219</v>
      </c>
      <c r="O163"/>
      <c r="P163" t="s">
        <v>130</v>
      </c>
      <c r="Q163" t="s">
        <v>597</v>
      </c>
      <c r="R163" t="s">
        <v>259</v>
      </c>
      <c r="S163" t="s">
        <v>198</v>
      </c>
      <c r="T163" t="s">
        <v>598</v>
      </c>
      <c r="U163" s="52">
        <v>42319</v>
      </c>
      <c r="V163" t="s">
        <v>157</v>
      </c>
      <c r="W163"/>
      <c r="X163" t="s">
        <v>261</v>
      </c>
      <c r="Y163" t="s">
        <v>92</v>
      </c>
    </row>
    <row r="164" spans="1:25" ht="15" hidden="1" x14ac:dyDescent="0.25">
      <c r="A164" t="s">
        <v>81</v>
      </c>
      <c r="B164" t="s">
        <v>82</v>
      </c>
      <c r="C164" t="s">
        <v>598</v>
      </c>
      <c r="D164" t="s">
        <v>84</v>
      </c>
      <c r="E164" s="56">
        <v>2920</v>
      </c>
      <c r="F164" s="51">
        <v>-3609435</v>
      </c>
      <c r="G164" t="s">
        <v>517</v>
      </c>
      <c r="H164" t="s">
        <v>257</v>
      </c>
      <c r="I164" t="s">
        <v>88</v>
      </c>
      <c r="J164" s="52">
        <v>41929</v>
      </c>
      <c r="K164" s="52">
        <v>42190</v>
      </c>
      <c r="L164" s="52">
        <v>42040</v>
      </c>
      <c r="M164" s="52">
        <v>42100</v>
      </c>
      <c r="N164" s="51">
        <v>102</v>
      </c>
      <c r="O164"/>
      <c r="P164" t="s">
        <v>130</v>
      </c>
      <c r="Q164" t="s">
        <v>518</v>
      </c>
      <c r="R164" t="s">
        <v>553</v>
      </c>
      <c r="S164" t="s">
        <v>198</v>
      </c>
      <c r="T164" t="s">
        <v>598</v>
      </c>
      <c r="U164" s="52">
        <v>42202</v>
      </c>
      <c r="V164" t="s">
        <v>104</v>
      </c>
      <c r="W164"/>
      <c r="X164" t="s">
        <v>91</v>
      </c>
      <c r="Y164" t="s">
        <v>92</v>
      </c>
    </row>
    <row r="165" spans="1:25" ht="15" hidden="1" x14ac:dyDescent="0.25">
      <c r="A165" t="s">
        <v>81</v>
      </c>
      <c r="B165" t="s">
        <v>82</v>
      </c>
      <c r="C165" t="s">
        <v>599</v>
      </c>
      <c r="D165" t="s">
        <v>84</v>
      </c>
      <c r="E165" s="56">
        <v>3011</v>
      </c>
      <c r="F165" s="51">
        <v>-1674300</v>
      </c>
      <c r="G165" t="s">
        <v>256</v>
      </c>
      <c r="H165" t="s">
        <v>257</v>
      </c>
      <c r="I165" t="s">
        <v>171</v>
      </c>
      <c r="J165" s="52">
        <v>42172</v>
      </c>
      <c r="K165" s="52">
        <v>42308</v>
      </c>
      <c r="L165" s="52">
        <v>41964</v>
      </c>
      <c r="M165" s="52">
        <v>42024</v>
      </c>
      <c r="N165" s="51">
        <v>295</v>
      </c>
      <c r="O165"/>
      <c r="P165" t="s">
        <v>130</v>
      </c>
      <c r="Q165" t="s">
        <v>600</v>
      </c>
      <c r="R165" t="s">
        <v>259</v>
      </c>
      <c r="S165" t="s">
        <v>198</v>
      </c>
      <c r="T165" t="s">
        <v>601</v>
      </c>
      <c r="U165" s="52">
        <v>42319</v>
      </c>
      <c r="V165" t="s">
        <v>157</v>
      </c>
      <c r="W165"/>
      <c r="X165" t="s">
        <v>261</v>
      </c>
      <c r="Y165" t="s">
        <v>92</v>
      </c>
    </row>
    <row r="166" spans="1:25" ht="15" hidden="1" x14ac:dyDescent="0.25">
      <c r="A166" t="s">
        <v>81</v>
      </c>
      <c r="B166" t="s">
        <v>82</v>
      </c>
      <c r="C166" t="s">
        <v>601</v>
      </c>
      <c r="D166" t="s">
        <v>84</v>
      </c>
      <c r="E166" s="56">
        <v>3011</v>
      </c>
      <c r="F166" s="51">
        <v>-5991738</v>
      </c>
      <c r="G166" t="s">
        <v>403</v>
      </c>
      <c r="H166" t="s">
        <v>257</v>
      </c>
      <c r="I166" t="s">
        <v>88</v>
      </c>
      <c r="J166" s="52">
        <v>41943</v>
      </c>
      <c r="K166" s="52">
        <v>42176</v>
      </c>
      <c r="L166" s="52">
        <v>41964</v>
      </c>
      <c r="M166" s="52">
        <v>42024</v>
      </c>
      <c r="N166" s="51">
        <v>152</v>
      </c>
      <c r="O166"/>
      <c r="P166" t="s">
        <v>130</v>
      </c>
      <c r="Q166" t="s">
        <v>404</v>
      </c>
      <c r="R166" t="s">
        <v>167</v>
      </c>
      <c r="S166" t="s">
        <v>198</v>
      </c>
      <c r="T166" t="s">
        <v>601</v>
      </c>
      <c r="U166" s="52">
        <v>42176</v>
      </c>
      <c r="V166" t="s">
        <v>263</v>
      </c>
      <c r="W166"/>
      <c r="X166" t="s">
        <v>91</v>
      </c>
      <c r="Y166" t="s">
        <v>92</v>
      </c>
    </row>
    <row r="167" spans="1:25" ht="15" hidden="1" x14ac:dyDescent="0.25">
      <c r="A167" t="s">
        <v>81</v>
      </c>
      <c r="B167" t="s">
        <v>82</v>
      </c>
      <c r="C167" t="s">
        <v>602</v>
      </c>
      <c r="D167" t="s">
        <v>84</v>
      </c>
      <c r="E167" s="56">
        <v>3012</v>
      </c>
      <c r="F167" s="51">
        <v>-1545225</v>
      </c>
      <c r="G167" t="s">
        <v>256</v>
      </c>
      <c r="H167" t="s">
        <v>257</v>
      </c>
      <c r="I167" t="s">
        <v>171</v>
      </c>
      <c r="J167" s="52">
        <v>42172</v>
      </c>
      <c r="K167" s="52">
        <v>42308</v>
      </c>
      <c r="L167" s="52">
        <v>41964</v>
      </c>
      <c r="M167" s="52">
        <v>42024</v>
      </c>
      <c r="N167" s="51">
        <v>295</v>
      </c>
      <c r="O167"/>
      <c r="P167" t="s">
        <v>130</v>
      </c>
      <c r="Q167" t="s">
        <v>603</v>
      </c>
      <c r="R167" t="s">
        <v>259</v>
      </c>
      <c r="S167" t="s">
        <v>381</v>
      </c>
      <c r="T167" t="s">
        <v>604</v>
      </c>
      <c r="U167" s="52">
        <v>42319</v>
      </c>
      <c r="V167" t="s">
        <v>157</v>
      </c>
      <c r="W167"/>
      <c r="X167" t="s">
        <v>261</v>
      </c>
      <c r="Y167" t="s">
        <v>92</v>
      </c>
    </row>
    <row r="168" spans="1:25" ht="15" hidden="1" x14ac:dyDescent="0.25">
      <c r="A168" t="s">
        <v>81</v>
      </c>
      <c r="B168" t="s">
        <v>82</v>
      </c>
      <c r="C168" t="s">
        <v>604</v>
      </c>
      <c r="D168" t="s">
        <v>84</v>
      </c>
      <c r="E168" s="56">
        <v>3012</v>
      </c>
      <c r="F168" s="51">
        <v>-6140541</v>
      </c>
      <c r="G168" t="s">
        <v>361</v>
      </c>
      <c r="H168" t="s">
        <v>257</v>
      </c>
      <c r="I168" t="s">
        <v>88</v>
      </c>
      <c r="J168" s="52">
        <v>41943</v>
      </c>
      <c r="K168" s="52">
        <v>42145</v>
      </c>
      <c r="L168" s="52">
        <v>41964</v>
      </c>
      <c r="M168" s="52">
        <v>42024</v>
      </c>
      <c r="N168" s="51">
        <v>132</v>
      </c>
      <c r="O168"/>
      <c r="P168" t="s">
        <v>130</v>
      </c>
      <c r="Q168" t="s">
        <v>362</v>
      </c>
      <c r="R168" t="s">
        <v>577</v>
      </c>
      <c r="S168" t="s">
        <v>381</v>
      </c>
      <c r="T168" t="s">
        <v>604</v>
      </c>
      <c r="U168" s="52">
        <v>42156</v>
      </c>
      <c r="V168" t="s">
        <v>263</v>
      </c>
      <c r="W168"/>
      <c r="X168" t="s">
        <v>91</v>
      </c>
      <c r="Y168" t="s">
        <v>92</v>
      </c>
    </row>
    <row r="169" spans="1:25" ht="15" hidden="1" x14ac:dyDescent="0.25">
      <c r="A169" t="s">
        <v>81</v>
      </c>
      <c r="B169" t="s">
        <v>82</v>
      </c>
      <c r="C169" t="s">
        <v>605</v>
      </c>
      <c r="D169" t="s">
        <v>84</v>
      </c>
      <c r="E169" s="56">
        <v>3013</v>
      </c>
      <c r="F169" s="51">
        <v>-476100</v>
      </c>
      <c r="G169" t="s">
        <v>256</v>
      </c>
      <c r="H169" t="s">
        <v>257</v>
      </c>
      <c r="I169" t="s">
        <v>171</v>
      </c>
      <c r="J169" s="52">
        <v>42172</v>
      </c>
      <c r="K169" s="52">
        <v>42308</v>
      </c>
      <c r="L169" s="52">
        <v>41964</v>
      </c>
      <c r="M169" s="52">
        <v>42024</v>
      </c>
      <c r="N169" s="51">
        <v>295</v>
      </c>
      <c r="O169"/>
      <c r="P169" t="s">
        <v>130</v>
      </c>
      <c r="Q169" t="s">
        <v>606</v>
      </c>
      <c r="R169" t="s">
        <v>259</v>
      </c>
      <c r="S169" t="s">
        <v>195</v>
      </c>
      <c r="T169" t="s">
        <v>607</v>
      </c>
      <c r="U169" s="52">
        <v>42319</v>
      </c>
      <c r="V169" t="s">
        <v>157</v>
      </c>
      <c r="W169"/>
      <c r="X169" t="s">
        <v>261</v>
      </c>
      <c r="Y169" t="s">
        <v>92</v>
      </c>
    </row>
    <row r="170" spans="1:25" ht="15" hidden="1" x14ac:dyDescent="0.25">
      <c r="A170" t="s">
        <v>81</v>
      </c>
      <c r="B170" t="s">
        <v>82</v>
      </c>
      <c r="C170" t="s">
        <v>607</v>
      </c>
      <c r="D170" t="s">
        <v>84</v>
      </c>
      <c r="E170" s="56">
        <v>3013</v>
      </c>
      <c r="F170" s="51">
        <v>-2774226</v>
      </c>
      <c r="G170" t="s">
        <v>403</v>
      </c>
      <c r="H170" t="s">
        <v>257</v>
      </c>
      <c r="I170" t="s">
        <v>88</v>
      </c>
      <c r="J170" s="52">
        <v>41943</v>
      </c>
      <c r="K170" s="52">
        <v>42176</v>
      </c>
      <c r="L170" s="52">
        <v>41964</v>
      </c>
      <c r="M170" s="52">
        <v>42024</v>
      </c>
      <c r="N170" s="51">
        <v>152</v>
      </c>
      <c r="O170"/>
      <c r="P170" t="s">
        <v>130</v>
      </c>
      <c r="Q170" t="s">
        <v>404</v>
      </c>
      <c r="R170" t="s">
        <v>194</v>
      </c>
      <c r="S170" t="s">
        <v>195</v>
      </c>
      <c r="T170" t="s">
        <v>607</v>
      </c>
      <c r="U170" s="52">
        <v>42176</v>
      </c>
      <c r="V170" t="s">
        <v>263</v>
      </c>
      <c r="W170"/>
      <c r="X170" t="s">
        <v>91</v>
      </c>
      <c r="Y170" t="s">
        <v>92</v>
      </c>
    </row>
    <row r="171" spans="1:25" ht="15" hidden="1" x14ac:dyDescent="0.25">
      <c r="A171" t="s">
        <v>81</v>
      </c>
      <c r="B171" t="s">
        <v>82</v>
      </c>
      <c r="C171" t="s">
        <v>609</v>
      </c>
      <c r="D171" t="s">
        <v>84</v>
      </c>
      <c r="E171" s="56">
        <v>3014</v>
      </c>
      <c r="F171" s="51">
        <v>-197257</v>
      </c>
      <c r="G171" t="s">
        <v>590</v>
      </c>
      <c r="H171" t="s">
        <v>383</v>
      </c>
      <c r="I171" t="s">
        <v>171</v>
      </c>
      <c r="J171" s="52">
        <v>42395</v>
      </c>
      <c r="K171" s="52">
        <v>42674</v>
      </c>
      <c r="L171" s="52">
        <v>42395</v>
      </c>
      <c r="M171" s="52">
        <v>42395</v>
      </c>
      <c r="N171" s="51">
        <v>361</v>
      </c>
      <c r="O171"/>
      <c r="P171" t="s">
        <v>130</v>
      </c>
      <c r="Q171" t="s">
        <v>591</v>
      </c>
      <c r="R171" t="s">
        <v>610</v>
      </c>
      <c r="S171" t="s">
        <v>611</v>
      </c>
      <c r="T171" t="s">
        <v>609</v>
      </c>
      <c r="U171" s="52">
        <v>42756</v>
      </c>
      <c r="V171" t="s">
        <v>157</v>
      </c>
      <c r="W171"/>
      <c r="X171" t="s">
        <v>612</v>
      </c>
      <c r="Y171" t="s">
        <v>92</v>
      </c>
    </row>
    <row r="172" spans="1:25" ht="15" hidden="1" x14ac:dyDescent="0.25">
      <c r="A172" t="s">
        <v>81</v>
      </c>
      <c r="B172" t="s">
        <v>82</v>
      </c>
      <c r="C172" t="s">
        <v>608</v>
      </c>
      <c r="D172" t="s">
        <v>84</v>
      </c>
      <c r="E172" s="56">
        <v>3014</v>
      </c>
      <c r="F172" s="51">
        <v>-286106</v>
      </c>
      <c r="G172" t="s">
        <v>613</v>
      </c>
      <c r="H172" t="s">
        <v>257</v>
      </c>
      <c r="I172" t="s">
        <v>88</v>
      </c>
      <c r="J172" s="52">
        <v>41943</v>
      </c>
      <c r="K172" s="52">
        <v>42222</v>
      </c>
      <c r="L172" s="52">
        <v>42100</v>
      </c>
      <c r="M172" s="52">
        <v>42160</v>
      </c>
      <c r="N172" s="51">
        <v>73</v>
      </c>
      <c r="O172"/>
      <c r="P172" t="s">
        <v>130</v>
      </c>
      <c r="Q172" t="s">
        <v>614</v>
      </c>
      <c r="R172" t="s">
        <v>615</v>
      </c>
      <c r="S172" t="s">
        <v>198</v>
      </c>
      <c r="T172" t="s">
        <v>608</v>
      </c>
      <c r="U172" s="52">
        <v>42233</v>
      </c>
      <c r="V172" t="s">
        <v>104</v>
      </c>
      <c r="W172"/>
      <c r="X172" t="s">
        <v>91</v>
      </c>
      <c r="Y172" t="s">
        <v>92</v>
      </c>
    </row>
    <row r="173" spans="1:25" ht="15" hidden="1" x14ac:dyDescent="0.25">
      <c r="A173" t="s">
        <v>81</v>
      </c>
      <c r="B173" t="s">
        <v>82</v>
      </c>
      <c r="C173" t="s">
        <v>616</v>
      </c>
      <c r="D173" t="s">
        <v>84</v>
      </c>
      <c r="E173" s="56">
        <v>3015</v>
      </c>
      <c r="F173" s="51">
        <v>-462525</v>
      </c>
      <c r="G173" t="s">
        <v>256</v>
      </c>
      <c r="H173" t="s">
        <v>257</v>
      </c>
      <c r="I173" t="s">
        <v>171</v>
      </c>
      <c r="J173" s="52">
        <v>42172</v>
      </c>
      <c r="K173" s="52">
        <v>42308</v>
      </c>
      <c r="L173" s="52">
        <v>41964</v>
      </c>
      <c r="M173" s="52">
        <v>42024</v>
      </c>
      <c r="N173" s="51">
        <v>295</v>
      </c>
      <c r="O173"/>
      <c r="P173" t="s">
        <v>130</v>
      </c>
      <c r="Q173" t="s">
        <v>617</v>
      </c>
      <c r="R173" t="s">
        <v>259</v>
      </c>
      <c r="S173" t="s">
        <v>198</v>
      </c>
      <c r="T173" t="s">
        <v>618</v>
      </c>
      <c r="U173" s="52">
        <v>42319</v>
      </c>
      <c r="V173" t="s">
        <v>157</v>
      </c>
      <c r="W173"/>
      <c r="X173" t="s">
        <v>261</v>
      </c>
      <c r="Y173" t="s">
        <v>92</v>
      </c>
    </row>
    <row r="174" spans="1:25" ht="15" hidden="1" x14ac:dyDescent="0.25">
      <c r="A174" t="s">
        <v>81</v>
      </c>
      <c r="B174" t="s">
        <v>82</v>
      </c>
      <c r="C174" t="s">
        <v>618</v>
      </c>
      <c r="D174" t="s">
        <v>84</v>
      </c>
      <c r="E174" s="56">
        <v>3015</v>
      </c>
      <c r="F174" s="51">
        <v>-453200</v>
      </c>
      <c r="G174" t="s">
        <v>517</v>
      </c>
      <c r="H174" t="s">
        <v>257</v>
      </c>
      <c r="I174" t="s">
        <v>88</v>
      </c>
      <c r="J174" s="52">
        <v>41943</v>
      </c>
      <c r="K174" s="52">
        <v>42202</v>
      </c>
      <c r="L174" s="52">
        <v>41964</v>
      </c>
      <c r="M174" s="52">
        <v>42024</v>
      </c>
      <c r="N174" s="51">
        <v>178</v>
      </c>
      <c r="O174"/>
      <c r="P174" t="s">
        <v>130</v>
      </c>
      <c r="Q174" t="s">
        <v>518</v>
      </c>
      <c r="R174" t="s">
        <v>502</v>
      </c>
      <c r="S174" t="s">
        <v>198</v>
      </c>
      <c r="T174" t="s">
        <v>618</v>
      </c>
      <c r="U174" s="52">
        <v>42202</v>
      </c>
      <c r="V174" t="s">
        <v>104</v>
      </c>
      <c r="W174"/>
      <c r="X174" t="s">
        <v>91</v>
      </c>
      <c r="Y174" t="s">
        <v>92</v>
      </c>
    </row>
    <row r="175" spans="1:25" ht="15" hidden="1" x14ac:dyDescent="0.25">
      <c r="A175" t="s">
        <v>81</v>
      </c>
      <c r="B175" t="s">
        <v>82</v>
      </c>
      <c r="C175" t="s">
        <v>620</v>
      </c>
      <c r="D175" t="s">
        <v>84</v>
      </c>
      <c r="E175" s="56">
        <v>3016</v>
      </c>
      <c r="F175" s="51">
        <v>-44491</v>
      </c>
      <c r="G175" t="s">
        <v>590</v>
      </c>
      <c r="H175" t="s">
        <v>383</v>
      </c>
      <c r="I175" t="s">
        <v>171</v>
      </c>
      <c r="J175" s="52">
        <v>42395</v>
      </c>
      <c r="K175" s="52">
        <v>42674</v>
      </c>
      <c r="L175" s="52">
        <v>42395</v>
      </c>
      <c r="M175" s="52">
        <v>42395</v>
      </c>
      <c r="N175" s="51">
        <v>361</v>
      </c>
      <c r="O175"/>
      <c r="P175" t="s">
        <v>130</v>
      </c>
      <c r="Q175" t="s">
        <v>591</v>
      </c>
      <c r="R175" t="s">
        <v>610</v>
      </c>
      <c r="S175" t="s">
        <v>611</v>
      </c>
      <c r="T175" t="s">
        <v>620</v>
      </c>
      <c r="U175" s="52">
        <v>42756</v>
      </c>
      <c r="V175" t="s">
        <v>157</v>
      </c>
      <c r="W175"/>
      <c r="X175" t="s">
        <v>612</v>
      </c>
      <c r="Y175" t="s">
        <v>92</v>
      </c>
    </row>
    <row r="176" spans="1:25" ht="15" hidden="1" x14ac:dyDescent="0.25">
      <c r="A176" t="s">
        <v>81</v>
      </c>
      <c r="B176" t="s">
        <v>82</v>
      </c>
      <c r="C176" t="s">
        <v>619</v>
      </c>
      <c r="D176" t="s">
        <v>84</v>
      </c>
      <c r="E176" s="56">
        <v>3016</v>
      </c>
      <c r="F176" s="51">
        <v>-56517</v>
      </c>
      <c r="G176" t="s">
        <v>511</v>
      </c>
      <c r="H176" t="s">
        <v>257</v>
      </c>
      <c r="I176" t="s">
        <v>88</v>
      </c>
      <c r="J176" s="52">
        <v>41943</v>
      </c>
      <c r="K176" s="52">
        <v>42253</v>
      </c>
      <c r="L176" s="52">
        <v>42100</v>
      </c>
      <c r="M176" s="52">
        <v>42160</v>
      </c>
      <c r="N176" s="51">
        <v>104</v>
      </c>
      <c r="O176"/>
      <c r="P176" t="s">
        <v>467</v>
      </c>
      <c r="Q176" t="s">
        <v>512</v>
      </c>
      <c r="R176" t="s">
        <v>502</v>
      </c>
      <c r="S176" t="s">
        <v>198</v>
      </c>
      <c r="T176" t="s">
        <v>619</v>
      </c>
      <c r="U176" s="52">
        <v>42264</v>
      </c>
      <c r="V176" t="s">
        <v>157</v>
      </c>
      <c r="W176"/>
      <c r="X176" t="s">
        <v>91</v>
      </c>
      <c r="Y176" t="s">
        <v>92</v>
      </c>
    </row>
    <row r="177" spans="1:25" ht="15" hidden="1" x14ac:dyDescent="0.25">
      <c r="A177" t="s">
        <v>81</v>
      </c>
      <c r="B177" t="s">
        <v>82</v>
      </c>
      <c r="C177" t="s">
        <v>621</v>
      </c>
      <c r="D177" t="s">
        <v>84</v>
      </c>
      <c r="E177" s="56">
        <v>3017</v>
      </c>
      <c r="F177" s="51">
        <v>-810375</v>
      </c>
      <c r="G177" t="s">
        <v>256</v>
      </c>
      <c r="H177" t="s">
        <v>257</v>
      </c>
      <c r="I177" t="s">
        <v>171</v>
      </c>
      <c r="J177" s="52">
        <v>42172</v>
      </c>
      <c r="K177" s="52">
        <v>42308</v>
      </c>
      <c r="L177" s="52">
        <v>41964</v>
      </c>
      <c r="M177" s="52">
        <v>42024</v>
      </c>
      <c r="N177" s="51">
        <v>295</v>
      </c>
      <c r="O177"/>
      <c r="P177" t="s">
        <v>130</v>
      </c>
      <c r="Q177" t="s">
        <v>622</v>
      </c>
      <c r="R177" t="s">
        <v>259</v>
      </c>
      <c r="S177" t="s">
        <v>198</v>
      </c>
      <c r="T177" t="s">
        <v>623</v>
      </c>
      <c r="U177" s="52">
        <v>42319</v>
      </c>
      <c r="V177" t="s">
        <v>157</v>
      </c>
      <c r="W177"/>
      <c r="X177" t="s">
        <v>261</v>
      </c>
      <c r="Y177" t="s">
        <v>92</v>
      </c>
    </row>
    <row r="178" spans="1:25" ht="15" hidden="1" x14ac:dyDescent="0.25">
      <c r="A178" t="s">
        <v>81</v>
      </c>
      <c r="B178" t="s">
        <v>82</v>
      </c>
      <c r="C178" t="s">
        <v>623</v>
      </c>
      <c r="D178" t="s">
        <v>84</v>
      </c>
      <c r="E178" s="56">
        <v>3017</v>
      </c>
      <c r="F178" s="51">
        <v>-691225</v>
      </c>
      <c r="G178" t="s">
        <v>361</v>
      </c>
      <c r="H178" t="s">
        <v>257</v>
      </c>
      <c r="I178" t="s">
        <v>88</v>
      </c>
      <c r="J178" s="52">
        <v>41943</v>
      </c>
      <c r="K178" s="52">
        <v>42145</v>
      </c>
      <c r="L178" s="52">
        <v>41964</v>
      </c>
      <c r="M178" s="52">
        <v>42024</v>
      </c>
      <c r="N178" s="51">
        <v>132</v>
      </c>
      <c r="O178"/>
      <c r="P178" t="s">
        <v>130</v>
      </c>
      <c r="Q178" t="s">
        <v>362</v>
      </c>
      <c r="R178" t="s">
        <v>560</v>
      </c>
      <c r="S178" t="s">
        <v>198</v>
      </c>
      <c r="T178" t="s">
        <v>623</v>
      </c>
      <c r="U178" s="52">
        <v>42156</v>
      </c>
      <c r="V178" t="s">
        <v>104</v>
      </c>
      <c r="W178"/>
      <c r="X178" t="s">
        <v>91</v>
      </c>
      <c r="Y178" t="s">
        <v>92</v>
      </c>
    </row>
    <row r="179" spans="1:25" ht="15" hidden="1" x14ac:dyDescent="0.25">
      <c r="A179" t="s">
        <v>81</v>
      </c>
      <c r="B179" t="s">
        <v>82</v>
      </c>
      <c r="C179" t="s">
        <v>625</v>
      </c>
      <c r="D179" t="s">
        <v>84</v>
      </c>
      <c r="E179" s="56">
        <v>3018</v>
      </c>
      <c r="F179" s="51">
        <v>-114570</v>
      </c>
      <c r="G179" t="s">
        <v>590</v>
      </c>
      <c r="H179" t="s">
        <v>383</v>
      </c>
      <c r="I179" t="s">
        <v>171</v>
      </c>
      <c r="J179" s="52">
        <v>42395</v>
      </c>
      <c r="K179" s="52">
        <v>42674</v>
      </c>
      <c r="L179" s="52">
        <v>42395</v>
      </c>
      <c r="M179" s="52">
        <v>42395</v>
      </c>
      <c r="N179" s="51">
        <v>361</v>
      </c>
      <c r="O179"/>
      <c r="P179" t="s">
        <v>130</v>
      </c>
      <c r="Q179" t="s">
        <v>591</v>
      </c>
      <c r="R179" t="s">
        <v>610</v>
      </c>
      <c r="S179" t="s">
        <v>611</v>
      </c>
      <c r="T179" t="s">
        <v>625</v>
      </c>
      <c r="U179" s="52">
        <v>42756</v>
      </c>
      <c r="V179" t="s">
        <v>157</v>
      </c>
      <c r="W179"/>
      <c r="X179" t="s">
        <v>612</v>
      </c>
      <c r="Y179" t="s">
        <v>92</v>
      </c>
    </row>
    <row r="180" spans="1:25" ht="15" hidden="1" x14ac:dyDescent="0.25">
      <c r="A180" t="s">
        <v>81</v>
      </c>
      <c r="B180" t="s">
        <v>82</v>
      </c>
      <c r="C180" t="s">
        <v>624</v>
      </c>
      <c r="D180" t="s">
        <v>84</v>
      </c>
      <c r="E180" s="56">
        <v>3018</v>
      </c>
      <c r="F180" s="51">
        <v>-502490</v>
      </c>
      <c r="G180" t="s">
        <v>511</v>
      </c>
      <c r="H180" t="s">
        <v>257</v>
      </c>
      <c r="I180" t="s">
        <v>88</v>
      </c>
      <c r="J180" s="52">
        <v>41943</v>
      </c>
      <c r="K180" s="52">
        <v>42253</v>
      </c>
      <c r="L180" s="52">
        <v>42100</v>
      </c>
      <c r="M180" s="52">
        <v>42160</v>
      </c>
      <c r="N180" s="51">
        <v>104</v>
      </c>
      <c r="O180"/>
      <c r="P180" t="s">
        <v>130</v>
      </c>
      <c r="Q180" t="s">
        <v>512</v>
      </c>
      <c r="R180" t="s">
        <v>626</v>
      </c>
      <c r="S180" t="s">
        <v>483</v>
      </c>
      <c r="T180" t="s">
        <v>624</v>
      </c>
      <c r="U180" s="52">
        <v>42264</v>
      </c>
      <c r="V180" t="s">
        <v>157</v>
      </c>
      <c r="W180"/>
      <c r="X180" t="s">
        <v>91</v>
      </c>
      <c r="Y180" t="s">
        <v>92</v>
      </c>
    </row>
    <row r="181" spans="1:25" ht="15" hidden="1" x14ac:dyDescent="0.25">
      <c r="A181" t="s">
        <v>81</v>
      </c>
      <c r="B181" t="s">
        <v>82</v>
      </c>
      <c r="C181" t="s">
        <v>627</v>
      </c>
      <c r="D181" t="s">
        <v>84</v>
      </c>
      <c r="E181" s="56">
        <v>3019</v>
      </c>
      <c r="F181" s="51">
        <v>-701250</v>
      </c>
      <c r="G181" t="s">
        <v>256</v>
      </c>
      <c r="H181" t="s">
        <v>257</v>
      </c>
      <c r="I181" t="s">
        <v>171</v>
      </c>
      <c r="J181" s="52">
        <v>42172</v>
      </c>
      <c r="K181" s="52">
        <v>42308</v>
      </c>
      <c r="L181" s="52">
        <v>41964</v>
      </c>
      <c r="M181" s="52">
        <v>42024</v>
      </c>
      <c r="N181" s="51">
        <v>295</v>
      </c>
      <c r="O181"/>
      <c r="P181" t="s">
        <v>130</v>
      </c>
      <c r="Q181" t="s">
        <v>628</v>
      </c>
      <c r="R181" t="s">
        <v>259</v>
      </c>
      <c r="S181" t="s">
        <v>198</v>
      </c>
      <c r="T181" t="s">
        <v>629</v>
      </c>
      <c r="U181" s="52">
        <v>42319</v>
      </c>
      <c r="V181" t="s">
        <v>157</v>
      </c>
      <c r="W181"/>
      <c r="X181" t="s">
        <v>261</v>
      </c>
      <c r="Y181" t="s">
        <v>92</v>
      </c>
    </row>
    <row r="182" spans="1:25" ht="15" hidden="1" x14ac:dyDescent="0.25">
      <c r="A182" t="s">
        <v>81</v>
      </c>
      <c r="B182" t="s">
        <v>82</v>
      </c>
      <c r="C182" t="s">
        <v>629</v>
      </c>
      <c r="D182" t="s">
        <v>84</v>
      </c>
      <c r="E182" s="56">
        <v>3019</v>
      </c>
      <c r="F182" s="51">
        <v>-974120</v>
      </c>
      <c r="G182" t="s">
        <v>517</v>
      </c>
      <c r="H182" t="s">
        <v>257</v>
      </c>
      <c r="I182" t="s">
        <v>88</v>
      </c>
      <c r="J182" s="52">
        <v>41943</v>
      </c>
      <c r="K182" s="52">
        <v>42202</v>
      </c>
      <c r="L182" s="52">
        <v>41964</v>
      </c>
      <c r="M182" s="52">
        <v>42024</v>
      </c>
      <c r="N182" s="51">
        <v>178</v>
      </c>
      <c r="O182"/>
      <c r="P182" t="s">
        <v>130</v>
      </c>
      <c r="Q182" t="s">
        <v>518</v>
      </c>
      <c r="R182" t="s">
        <v>513</v>
      </c>
      <c r="S182" t="s">
        <v>198</v>
      </c>
      <c r="T182" t="s">
        <v>629</v>
      </c>
      <c r="U182" s="52">
        <v>42202</v>
      </c>
      <c r="V182" t="s">
        <v>104</v>
      </c>
      <c r="W182"/>
      <c r="X182" t="s">
        <v>91</v>
      </c>
      <c r="Y182" t="s">
        <v>92</v>
      </c>
    </row>
    <row r="183" spans="1:25" ht="15" hidden="1" x14ac:dyDescent="0.25">
      <c r="A183" t="s">
        <v>81</v>
      </c>
      <c r="B183" t="s">
        <v>82</v>
      </c>
      <c r="C183" t="s">
        <v>630</v>
      </c>
      <c r="D183" t="s">
        <v>84</v>
      </c>
      <c r="E183" s="56">
        <v>3045</v>
      </c>
      <c r="F183" s="51">
        <v>-28400</v>
      </c>
      <c r="G183" t="s">
        <v>517</v>
      </c>
      <c r="H183" t="s">
        <v>257</v>
      </c>
      <c r="I183" t="s">
        <v>88</v>
      </c>
      <c r="J183" s="52">
        <v>41953</v>
      </c>
      <c r="K183" s="52">
        <v>42192</v>
      </c>
      <c r="L183" s="52">
        <v>42011</v>
      </c>
      <c r="M183" s="52">
        <v>42071</v>
      </c>
      <c r="N183" s="51">
        <v>131</v>
      </c>
      <c r="O183"/>
      <c r="P183" t="s">
        <v>130</v>
      </c>
      <c r="Q183" t="s">
        <v>518</v>
      </c>
      <c r="R183" t="s">
        <v>547</v>
      </c>
      <c r="S183" t="s">
        <v>198</v>
      </c>
      <c r="T183" t="s">
        <v>630</v>
      </c>
      <c r="U183" s="52">
        <v>42202</v>
      </c>
      <c r="V183" t="s">
        <v>104</v>
      </c>
      <c r="W183"/>
      <c r="X183" t="s">
        <v>91</v>
      </c>
      <c r="Y183" t="s">
        <v>92</v>
      </c>
    </row>
    <row r="184" spans="1:25" ht="15" hidden="1" x14ac:dyDescent="0.25">
      <c r="A184" t="s">
        <v>81</v>
      </c>
      <c r="B184" t="s">
        <v>82</v>
      </c>
      <c r="C184" t="s">
        <v>631</v>
      </c>
      <c r="D184" t="s">
        <v>84</v>
      </c>
      <c r="E184" s="56">
        <v>3052</v>
      </c>
      <c r="F184" s="51">
        <v>-28400</v>
      </c>
      <c r="G184" t="s">
        <v>517</v>
      </c>
      <c r="H184" t="s">
        <v>257</v>
      </c>
      <c r="I184" t="s">
        <v>88</v>
      </c>
      <c r="J184" s="52">
        <v>41962</v>
      </c>
      <c r="K184" s="52">
        <v>42192</v>
      </c>
      <c r="L184" s="52">
        <v>42011</v>
      </c>
      <c r="M184" s="52">
        <v>42071</v>
      </c>
      <c r="N184" s="51">
        <v>131</v>
      </c>
      <c r="O184"/>
      <c r="P184" t="s">
        <v>130</v>
      </c>
      <c r="Q184" t="s">
        <v>518</v>
      </c>
      <c r="R184" t="s">
        <v>573</v>
      </c>
      <c r="S184" t="s">
        <v>483</v>
      </c>
      <c r="T184" t="s">
        <v>631</v>
      </c>
      <c r="U184" s="52">
        <v>42202</v>
      </c>
      <c r="V184" t="s">
        <v>104</v>
      </c>
      <c r="W184"/>
      <c r="X184" t="s">
        <v>91</v>
      </c>
      <c r="Y184" t="s">
        <v>92</v>
      </c>
    </row>
    <row r="185" spans="1:25" ht="15" hidden="1" x14ac:dyDescent="0.25">
      <c r="A185" t="s">
        <v>81</v>
      </c>
      <c r="B185" t="s">
        <v>82</v>
      </c>
      <c r="C185" t="s">
        <v>632</v>
      </c>
      <c r="D185" t="s">
        <v>84</v>
      </c>
      <c r="E185" s="56">
        <v>3055</v>
      </c>
      <c r="F185" s="51">
        <v>-28400</v>
      </c>
      <c r="G185" t="s">
        <v>517</v>
      </c>
      <c r="H185" t="s">
        <v>257</v>
      </c>
      <c r="I185" t="s">
        <v>88</v>
      </c>
      <c r="J185" s="52">
        <v>41963</v>
      </c>
      <c r="K185" s="52">
        <v>42192</v>
      </c>
      <c r="L185" s="52">
        <v>42011</v>
      </c>
      <c r="M185" s="52">
        <v>42071</v>
      </c>
      <c r="N185" s="51">
        <v>131</v>
      </c>
      <c r="O185"/>
      <c r="P185" t="s">
        <v>130</v>
      </c>
      <c r="Q185" t="s">
        <v>518</v>
      </c>
      <c r="R185" t="s">
        <v>633</v>
      </c>
      <c r="S185" t="s">
        <v>198</v>
      </c>
      <c r="T185" t="s">
        <v>632</v>
      </c>
      <c r="U185" s="52">
        <v>42202</v>
      </c>
      <c r="V185" t="s">
        <v>104</v>
      </c>
      <c r="W185"/>
      <c r="X185" t="s">
        <v>91</v>
      </c>
      <c r="Y185" t="s">
        <v>92</v>
      </c>
    </row>
    <row r="186" spans="1:25" ht="15" hidden="1" x14ac:dyDescent="0.25">
      <c r="A186" t="s">
        <v>81</v>
      </c>
      <c r="B186" t="s">
        <v>82</v>
      </c>
      <c r="C186" t="s">
        <v>634</v>
      </c>
      <c r="D186" t="s">
        <v>84</v>
      </c>
      <c r="E186" s="56">
        <v>3057</v>
      </c>
      <c r="F186" s="51">
        <v>-345750</v>
      </c>
      <c r="G186" t="s">
        <v>256</v>
      </c>
      <c r="H186" t="s">
        <v>257</v>
      </c>
      <c r="I186" t="s">
        <v>171</v>
      </c>
      <c r="J186" s="52">
        <v>42172</v>
      </c>
      <c r="K186" s="52">
        <v>42308</v>
      </c>
      <c r="L186" s="52">
        <v>42040</v>
      </c>
      <c r="M186" s="52">
        <v>42100</v>
      </c>
      <c r="N186" s="51">
        <v>219</v>
      </c>
      <c r="O186"/>
      <c r="P186" t="s">
        <v>130</v>
      </c>
      <c r="Q186" t="s">
        <v>635</v>
      </c>
      <c r="R186" t="s">
        <v>259</v>
      </c>
      <c r="S186" t="s">
        <v>198</v>
      </c>
      <c r="T186" t="s">
        <v>636</v>
      </c>
      <c r="U186" s="52">
        <v>42319</v>
      </c>
      <c r="V186" t="s">
        <v>157</v>
      </c>
      <c r="W186"/>
      <c r="X186" t="s">
        <v>261</v>
      </c>
      <c r="Y186" t="s">
        <v>92</v>
      </c>
    </row>
    <row r="187" spans="1:25" ht="15" hidden="1" x14ac:dyDescent="0.25">
      <c r="A187" t="s">
        <v>81</v>
      </c>
      <c r="B187" t="s">
        <v>82</v>
      </c>
      <c r="C187" t="s">
        <v>636</v>
      </c>
      <c r="D187" t="s">
        <v>84</v>
      </c>
      <c r="E187" s="56">
        <v>3057</v>
      </c>
      <c r="F187" s="51">
        <v>-2992434</v>
      </c>
      <c r="G187" t="s">
        <v>517</v>
      </c>
      <c r="H187" t="s">
        <v>257</v>
      </c>
      <c r="I187" t="s">
        <v>88</v>
      </c>
      <c r="J187" s="52">
        <v>41957</v>
      </c>
      <c r="K187" s="52">
        <v>42190</v>
      </c>
      <c r="L187" s="52">
        <v>42040</v>
      </c>
      <c r="M187" s="52">
        <v>42100</v>
      </c>
      <c r="N187" s="51">
        <v>102</v>
      </c>
      <c r="O187"/>
      <c r="P187" t="s">
        <v>130</v>
      </c>
      <c r="Q187" t="s">
        <v>518</v>
      </c>
      <c r="R187" t="s">
        <v>167</v>
      </c>
      <c r="S187" t="s">
        <v>198</v>
      </c>
      <c r="T187" t="s">
        <v>636</v>
      </c>
      <c r="U187" s="52">
        <v>42202</v>
      </c>
      <c r="V187" t="s">
        <v>104</v>
      </c>
      <c r="W187"/>
      <c r="X187" t="s">
        <v>91</v>
      </c>
      <c r="Y187" t="s">
        <v>92</v>
      </c>
    </row>
    <row r="188" spans="1:25" ht="15" hidden="1" x14ac:dyDescent="0.25">
      <c r="A188" t="s">
        <v>81</v>
      </c>
      <c r="B188" t="s">
        <v>82</v>
      </c>
      <c r="C188" t="s">
        <v>637</v>
      </c>
      <c r="D188" t="s">
        <v>84</v>
      </c>
      <c r="E188" s="56">
        <v>3060</v>
      </c>
      <c r="F188" s="51">
        <v>-28400</v>
      </c>
      <c r="G188" t="s">
        <v>517</v>
      </c>
      <c r="H188" t="s">
        <v>257</v>
      </c>
      <c r="I188" t="s">
        <v>88</v>
      </c>
      <c r="J188" s="52">
        <v>41967</v>
      </c>
      <c r="K188" s="52">
        <v>42192</v>
      </c>
      <c r="L188" s="52">
        <v>42011</v>
      </c>
      <c r="M188" s="52">
        <v>42071</v>
      </c>
      <c r="N188" s="51">
        <v>131</v>
      </c>
      <c r="O188"/>
      <c r="P188" t="s">
        <v>130</v>
      </c>
      <c r="Q188" t="s">
        <v>518</v>
      </c>
      <c r="R188" t="s">
        <v>638</v>
      </c>
      <c r="S188" t="s">
        <v>198</v>
      </c>
      <c r="T188" t="s">
        <v>637</v>
      </c>
      <c r="U188" s="52">
        <v>42202</v>
      </c>
      <c r="V188" t="s">
        <v>104</v>
      </c>
      <c r="W188"/>
      <c r="X188" t="s">
        <v>91</v>
      </c>
      <c r="Y188" t="s">
        <v>92</v>
      </c>
    </row>
    <row r="189" spans="1:25" ht="15" hidden="1" x14ac:dyDescent="0.25">
      <c r="A189" t="s">
        <v>81</v>
      </c>
      <c r="B189" t="s">
        <v>82</v>
      </c>
      <c r="C189" t="s">
        <v>639</v>
      </c>
      <c r="D189" t="s">
        <v>84</v>
      </c>
      <c r="E189" s="56">
        <v>3070</v>
      </c>
      <c r="F189" s="51">
        <v>-522600</v>
      </c>
      <c r="G189" t="s">
        <v>256</v>
      </c>
      <c r="H189" t="s">
        <v>257</v>
      </c>
      <c r="I189" t="s">
        <v>171</v>
      </c>
      <c r="J189" s="52">
        <v>42172</v>
      </c>
      <c r="K189" s="52">
        <v>42308</v>
      </c>
      <c r="L189" s="52">
        <v>42040</v>
      </c>
      <c r="M189" s="52">
        <v>42100</v>
      </c>
      <c r="N189" s="51">
        <v>219</v>
      </c>
      <c r="O189"/>
      <c r="P189" t="s">
        <v>130</v>
      </c>
      <c r="Q189" t="s">
        <v>640</v>
      </c>
      <c r="R189" t="s">
        <v>259</v>
      </c>
      <c r="S189" t="s">
        <v>195</v>
      </c>
      <c r="T189" t="s">
        <v>641</v>
      </c>
      <c r="U189" s="52">
        <v>42319</v>
      </c>
      <c r="V189" t="s">
        <v>157</v>
      </c>
      <c r="W189"/>
      <c r="X189" t="s">
        <v>261</v>
      </c>
      <c r="Y189" t="s">
        <v>92</v>
      </c>
    </row>
    <row r="190" spans="1:25" ht="15" hidden="1" x14ac:dyDescent="0.25">
      <c r="A190" t="s">
        <v>81</v>
      </c>
      <c r="B190" t="s">
        <v>82</v>
      </c>
      <c r="C190" t="s">
        <v>641</v>
      </c>
      <c r="D190" t="s">
        <v>84</v>
      </c>
      <c r="E190" s="56">
        <v>3070</v>
      </c>
      <c r="F190" s="51">
        <v>-3891360</v>
      </c>
      <c r="G190" t="s">
        <v>517</v>
      </c>
      <c r="H190" t="s">
        <v>257</v>
      </c>
      <c r="I190" t="s">
        <v>88</v>
      </c>
      <c r="J190" s="52">
        <v>41961</v>
      </c>
      <c r="K190" s="52">
        <v>42190</v>
      </c>
      <c r="L190" s="52">
        <v>42040</v>
      </c>
      <c r="M190" s="52">
        <v>42100</v>
      </c>
      <c r="N190" s="51">
        <v>102</v>
      </c>
      <c r="O190"/>
      <c r="P190" t="s">
        <v>130</v>
      </c>
      <c r="Q190" t="s">
        <v>518</v>
      </c>
      <c r="R190" t="s">
        <v>194</v>
      </c>
      <c r="S190" t="s">
        <v>195</v>
      </c>
      <c r="T190" t="s">
        <v>641</v>
      </c>
      <c r="U190" s="52">
        <v>42202</v>
      </c>
      <c r="V190" t="s">
        <v>104</v>
      </c>
      <c r="W190"/>
      <c r="X190" t="s">
        <v>91</v>
      </c>
      <c r="Y190" t="s">
        <v>92</v>
      </c>
    </row>
    <row r="191" spans="1:25" ht="15" hidden="1" x14ac:dyDescent="0.25">
      <c r="A191" t="s">
        <v>81</v>
      </c>
      <c r="B191" t="s">
        <v>82</v>
      </c>
      <c r="C191" t="s">
        <v>642</v>
      </c>
      <c r="D191" t="s">
        <v>84</v>
      </c>
      <c r="E191" s="56">
        <v>3128</v>
      </c>
      <c r="F191" s="51">
        <v>-208120</v>
      </c>
      <c r="G191" t="s">
        <v>256</v>
      </c>
      <c r="H191" t="s">
        <v>257</v>
      </c>
      <c r="I191" t="s">
        <v>171</v>
      </c>
      <c r="J191" s="52">
        <v>42172</v>
      </c>
      <c r="K191" s="52">
        <v>42308</v>
      </c>
      <c r="L191" s="52">
        <v>42040</v>
      </c>
      <c r="M191" s="52">
        <v>42100</v>
      </c>
      <c r="N191" s="51">
        <v>219</v>
      </c>
      <c r="O191"/>
      <c r="P191" t="s">
        <v>130</v>
      </c>
      <c r="Q191" t="s">
        <v>643</v>
      </c>
      <c r="R191" t="s">
        <v>259</v>
      </c>
      <c r="S191" t="s">
        <v>198</v>
      </c>
      <c r="T191" t="s">
        <v>644</v>
      </c>
      <c r="U191" s="52">
        <v>42319</v>
      </c>
      <c r="V191" t="s">
        <v>157</v>
      </c>
      <c r="W191"/>
      <c r="X191" t="s">
        <v>261</v>
      </c>
      <c r="Y191" t="s">
        <v>92</v>
      </c>
    </row>
    <row r="192" spans="1:25" ht="15" hidden="1" x14ac:dyDescent="0.25">
      <c r="A192" t="s">
        <v>81</v>
      </c>
      <c r="B192" t="s">
        <v>82</v>
      </c>
      <c r="C192" t="s">
        <v>644</v>
      </c>
      <c r="D192" t="s">
        <v>84</v>
      </c>
      <c r="E192" s="56">
        <v>3128</v>
      </c>
      <c r="F192" s="51">
        <v>-1624456</v>
      </c>
      <c r="G192" t="s">
        <v>517</v>
      </c>
      <c r="H192" t="s">
        <v>257</v>
      </c>
      <c r="I192" t="s">
        <v>88</v>
      </c>
      <c r="J192" s="52">
        <v>41968</v>
      </c>
      <c r="K192" s="52">
        <v>42160</v>
      </c>
      <c r="L192" s="52">
        <v>42040</v>
      </c>
      <c r="M192" s="52">
        <v>42100</v>
      </c>
      <c r="N192" s="51">
        <v>102</v>
      </c>
      <c r="O192"/>
      <c r="P192" t="s">
        <v>130</v>
      </c>
      <c r="Q192" t="s">
        <v>518</v>
      </c>
      <c r="R192" t="s">
        <v>163</v>
      </c>
      <c r="S192" t="s">
        <v>198</v>
      </c>
      <c r="T192" t="s">
        <v>644</v>
      </c>
      <c r="U192" s="52">
        <v>42202</v>
      </c>
      <c r="V192" t="s">
        <v>263</v>
      </c>
      <c r="W192"/>
      <c r="X192" t="s">
        <v>91</v>
      </c>
      <c r="Y192" t="s">
        <v>92</v>
      </c>
    </row>
    <row r="193" spans="1:25" ht="15" hidden="1" x14ac:dyDescent="0.25">
      <c r="A193" t="s">
        <v>81</v>
      </c>
      <c r="B193" t="s">
        <v>82</v>
      </c>
      <c r="C193" t="s">
        <v>645</v>
      </c>
      <c r="D193" t="s">
        <v>84</v>
      </c>
      <c r="E193" s="56">
        <v>3129</v>
      </c>
      <c r="F193" s="51">
        <v>-1088682</v>
      </c>
      <c r="G193" t="s">
        <v>646</v>
      </c>
      <c r="H193" t="s">
        <v>257</v>
      </c>
      <c r="I193" t="s">
        <v>88</v>
      </c>
      <c r="J193" s="52">
        <v>42172</v>
      </c>
      <c r="K193" s="52">
        <v>42319</v>
      </c>
      <c r="L193" s="52">
        <v>42040</v>
      </c>
      <c r="M193" s="52">
        <v>42100</v>
      </c>
      <c r="N193" s="51">
        <v>249</v>
      </c>
      <c r="O193"/>
      <c r="P193" t="s">
        <v>130</v>
      </c>
      <c r="Q193" t="s">
        <v>647</v>
      </c>
      <c r="R193" t="s">
        <v>648</v>
      </c>
      <c r="S193" t="s">
        <v>381</v>
      </c>
      <c r="T193" t="s">
        <v>649</v>
      </c>
      <c r="U193" s="52">
        <v>42349</v>
      </c>
      <c r="V193" t="s">
        <v>157</v>
      </c>
      <c r="W193"/>
      <c r="X193" t="s">
        <v>650</v>
      </c>
      <c r="Y193" t="s">
        <v>92</v>
      </c>
    </row>
    <row r="194" spans="1:25" ht="15" hidden="1" x14ac:dyDescent="0.25">
      <c r="A194" t="s">
        <v>81</v>
      </c>
      <c r="B194" t="s">
        <v>82</v>
      </c>
      <c r="C194" t="s">
        <v>645</v>
      </c>
      <c r="D194" t="s">
        <v>84</v>
      </c>
      <c r="E194" s="56">
        <v>3129</v>
      </c>
      <c r="F194" s="51">
        <v>-126379</v>
      </c>
      <c r="G194" t="s">
        <v>256</v>
      </c>
      <c r="H194" t="s">
        <v>257</v>
      </c>
      <c r="I194" t="s">
        <v>88</v>
      </c>
      <c r="J194" s="52">
        <v>42172</v>
      </c>
      <c r="K194" s="52">
        <v>42319</v>
      </c>
      <c r="L194" s="52">
        <v>42172</v>
      </c>
      <c r="M194" s="52">
        <v>42172</v>
      </c>
      <c r="N194" s="51">
        <v>147</v>
      </c>
      <c r="O194"/>
      <c r="P194" t="s">
        <v>130</v>
      </c>
      <c r="Q194" t="s">
        <v>651</v>
      </c>
      <c r="R194" t="s">
        <v>651</v>
      </c>
      <c r="S194" t="s">
        <v>381</v>
      </c>
      <c r="T194" t="s">
        <v>645</v>
      </c>
      <c r="U194" s="52">
        <v>42319</v>
      </c>
      <c r="V194" t="s">
        <v>157</v>
      </c>
      <c r="W194"/>
      <c r="X194" t="s">
        <v>650</v>
      </c>
      <c r="Y194" t="s">
        <v>92</v>
      </c>
    </row>
    <row r="195" spans="1:25" ht="15" hidden="1" x14ac:dyDescent="0.25">
      <c r="A195" t="s">
        <v>81</v>
      </c>
      <c r="B195" t="s">
        <v>82</v>
      </c>
      <c r="C195" t="s">
        <v>649</v>
      </c>
      <c r="D195" t="s">
        <v>84</v>
      </c>
      <c r="E195" s="56">
        <v>3129</v>
      </c>
      <c r="F195" s="51">
        <v>-5041644</v>
      </c>
      <c r="G195" t="s">
        <v>517</v>
      </c>
      <c r="H195" t="s">
        <v>257</v>
      </c>
      <c r="I195" t="s">
        <v>88</v>
      </c>
      <c r="J195" s="52">
        <v>41968</v>
      </c>
      <c r="K195" s="52">
        <v>42190</v>
      </c>
      <c r="L195" s="52">
        <v>42040</v>
      </c>
      <c r="M195" s="52">
        <v>42100</v>
      </c>
      <c r="N195" s="51">
        <v>102</v>
      </c>
      <c r="O195"/>
      <c r="P195" t="s">
        <v>130</v>
      </c>
      <c r="Q195" t="s">
        <v>518</v>
      </c>
      <c r="R195" t="s">
        <v>577</v>
      </c>
      <c r="S195" t="s">
        <v>381</v>
      </c>
      <c r="T195" t="s">
        <v>649</v>
      </c>
      <c r="U195" s="52">
        <v>42202</v>
      </c>
      <c r="V195" t="s">
        <v>104</v>
      </c>
      <c r="W195"/>
      <c r="X195" t="s">
        <v>91</v>
      </c>
      <c r="Y195" t="s">
        <v>92</v>
      </c>
    </row>
    <row r="196" spans="1:25" ht="15" hidden="1" x14ac:dyDescent="0.25">
      <c r="A196" t="s">
        <v>81</v>
      </c>
      <c r="B196" t="s">
        <v>82</v>
      </c>
      <c r="C196" t="s">
        <v>652</v>
      </c>
      <c r="D196" t="s">
        <v>84</v>
      </c>
      <c r="E196" s="56">
        <v>3130</v>
      </c>
      <c r="F196" s="51">
        <v>-111250</v>
      </c>
      <c r="G196" t="s">
        <v>653</v>
      </c>
      <c r="H196" t="s">
        <v>383</v>
      </c>
      <c r="I196" t="s">
        <v>88</v>
      </c>
      <c r="J196" s="52">
        <v>42937</v>
      </c>
      <c r="K196" s="52">
        <v>42990</v>
      </c>
      <c r="L196" s="52">
        <v>42040</v>
      </c>
      <c r="M196" s="52">
        <v>42100</v>
      </c>
      <c r="N196" s="51">
        <v>925</v>
      </c>
      <c r="O196"/>
      <c r="P196" t="s">
        <v>130</v>
      </c>
      <c r="Q196" t="s">
        <v>654</v>
      </c>
      <c r="R196" t="s">
        <v>655</v>
      </c>
      <c r="S196" t="s">
        <v>198</v>
      </c>
      <c r="T196" t="s">
        <v>656</v>
      </c>
      <c r="U196" s="52">
        <v>43025</v>
      </c>
      <c r="V196" t="s">
        <v>157</v>
      </c>
      <c r="W196"/>
      <c r="X196" t="s">
        <v>657</v>
      </c>
      <c r="Y196" t="s">
        <v>92</v>
      </c>
    </row>
    <row r="197" spans="1:25" ht="15" hidden="1" x14ac:dyDescent="0.25">
      <c r="A197" t="s">
        <v>81</v>
      </c>
      <c r="B197" t="s">
        <v>82</v>
      </c>
      <c r="C197" t="s">
        <v>656</v>
      </c>
      <c r="D197" t="s">
        <v>84</v>
      </c>
      <c r="E197" s="56">
        <v>3130</v>
      </c>
      <c r="F197" s="51">
        <v>-775790</v>
      </c>
      <c r="G197" t="s">
        <v>517</v>
      </c>
      <c r="H197" t="s">
        <v>257</v>
      </c>
      <c r="I197" t="s">
        <v>88</v>
      </c>
      <c r="J197" s="52">
        <v>41968</v>
      </c>
      <c r="K197" s="52">
        <v>42190</v>
      </c>
      <c r="L197" s="52">
        <v>42040</v>
      </c>
      <c r="M197" s="52">
        <v>42100</v>
      </c>
      <c r="N197" s="51">
        <v>102</v>
      </c>
      <c r="O197"/>
      <c r="P197" t="s">
        <v>130</v>
      </c>
      <c r="Q197" t="s">
        <v>518</v>
      </c>
      <c r="R197" t="s">
        <v>167</v>
      </c>
      <c r="S197" t="s">
        <v>198</v>
      </c>
      <c r="T197" t="s">
        <v>656</v>
      </c>
      <c r="U197" s="52">
        <v>42202</v>
      </c>
      <c r="V197" t="s">
        <v>104</v>
      </c>
      <c r="W197"/>
      <c r="X197" t="s">
        <v>91</v>
      </c>
      <c r="Y197" t="s">
        <v>92</v>
      </c>
    </row>
    <row r="198" spans="1:25" ht="15" hidden="1" x14ac:dyDescent="0.25">
      <c r="A198" t="s">
        <v>81</v>
      </c>
      <c r="B198" t="s">
        <v>82</v>
      </c>
      <c r="C198" t="s">
        <v>658</v>
      </c>
      <c r="D198" t="s">
        <v>84</v>
      </c>
      <c r="E198" s="56">
        <v>3131</v>
      </c>
      <c r="F198" s="51">
        <v>-166400</v>
      </c>
      <c r="G198" t="s">
        <v>653</v>
      </c>
      <c r="H198" t="s">
        <v>383</v>
      </c>
      <c r="I198" t="s">
        <v>88</v>
      </c>
      <c r="J198" s="52">
        <v>42937</v>
      </c>
      <c r="K198" s="52">
        <v>42990</v>
      </c>
      <c r="L198" s="52">
        <v>42040</v>
      </c>
      <c r="M198" s="52">
        <v>42100</v>
      </c>
      <c r="N198" s="51">
        <v>925</v>
      </c>
      <c r="O198"/>
      <c r="P198" t="s">
        <v>130</v>
      </c>
      <c r="Q198" t="s">
        <v>659</v>
      </c>
      <c r="R198" t="s">
        <v>655</v>
      </c>
      <c r="S198" t="s">
        <v>198</v>
      </c>
      <c r="T198" t="s">
        <v>660</v>
      </c>
      <c r="U198" s="52">
        <v>43025</v>
      </c>
      <c r="V198" t="s">
        <v>157</v>
      </c>
      <c r="W198"/>
      <c r="X198" t="s">
        <v>657</v>
      </c>
      <c r="Y198" t="s">
        <v>92</v>
      </c>
    </row>
    <row r="199" spans="1:25" ht="15" hidden="1" x14ac:dyDescent="0.25">
      <c r="A199" t="s">
        <v>81</v>
      </c>
      <c r="B199" t="s">
        <v>82</v>
      </c>
      <c r="C199" t="s">
        <v>660</v>
      </c>
      <c r="D199" t="s">
        <v>84</v>
      </c>
      <c r="E199" s="56">
        <v>3131</v>
      </c>
      <c r="F199" s="51">
        <v>-874500</v>
      </c>
      <c r="G199" t="s">
        <v>517</v>
      </c>
      <c r="H199" t="s">
        <v>257</v>
      </c>
      <c r="I199" t="s">
        <v>88</v>
      </c>
      <c r="J199" s="52">
        <v>41968</v>
      </c>
      <c r="K199" s="52">
        <v>42190</v>
      </c>
      <c r="L199" s="52">
        <v>42040</v>
      </c>
      <c r="M199" s="52">
        <v>42100</v>
      </c>
      <c r="N199" s="51">
        <v>102</v>
      </c>
      <c r="O199"/>
      <c r="P199" t="s">
        <v>130</v>
      </c>
      <c r="Q199" t="s">
        <v>518</v>
      </c>
      <c r="R199" t="s">
        <v>502</v>
      </c>
      <c r="S199" t="s">
        <v>198</v>
      </c>
      <c r="T199" t="s">
        <v>660</v>
      </c>
      <c r="U199" s="52">
        <v>42202</v>
      </c>
      <c r="V199" t="s">
        <v>104</v>
      </c>
      <c r="W199"/>
      <c r="X199" t="s">
        <v>91</v>
      </c>
      <c r="Y199" t="s">
        <v>92</v>
      </c>
    </row>
    <row r="200" spans="1:25" ht="15" hidden="1" x14ac:dyDescent="0.25">
      <c r="A200" t="s">
        <v>81</v>
      </c>
      <c r="B200" t="s">
        <v>82</v>
      </c>
      <c r="C200" t="s">
        <v>661</v>
      </c>
      <c r="D200" t="s">
        <v>84</v>
      </c>
      <c r="E200" s="56">
        <v>3132</v>
      </c>
      <c r="F200" s="51">
        <v>-126100</v>
      </c>
      <c r="G200" t="s">
        <v>429</v>
      </c>
      <c r="H200" t="s">
        <v>257</v>
      </c>
      <c r="I200" t="s">
        <v>88</v>
      </c>
      <c r="J200" s="52">
        <v>41968</v>
      </c>
      <c r="K200" s="52">
        <v>42099</v>
      </c>
      <c r="L200" s="52">
        <v>42040</v>
      </c>
      <c r="M200" s="52">
        <v>42100</v>
      </c>
      <c r="N200" s="51">
        <v>14</v>
      </c>
      <c r="O200"/>
      <c r="P200" t="s">
        <v>467</v>
      </c>
      <c r="Q200" t="s">
        <v>430</v>
      </c>
      <c r="R200" t="s">
        <v>502</v>
      </c>
      <c r="S200" t="s">
        <v>198</v>
      </c>
      <c r="T200" t="s">
        <v>661</v>
      </c>
      <c r="U200" s="52">
        <v>42114</v>
      </c>
      <c r="V200" t="s">
        <v>263</v>
      </c>
      <c r="W200"/>
      <c r="X200" t="s">
        <v>91</v>
      </c>
      <c r="Y200" t="s">
        <v>92</v>
      </c>
    </row>
    <row r="201" spans="1:25" ht="15" hidden="1" x14ac:dyDescent="0.25">
      <c r="A201" t="s">
        <v>81</v>
      </c>
      <c r="B201" t="s">
        <v>82</v>
      </c>
      <c r="C201" t="s">
        <v>662</v>
      </c>
      <c r="D201" t="s">
        <v>84</v>
      </c>
      <c r="E201" s="56">
        <v>3133</v>
      </c>
      <c r="F201" s="51">
        <v>-114400</v>
      </c>
      <c r="G201" t="s">
        <v>653</v>
      </c>
      <c r="H201" t="s">
        <v>383</v>
      </c>
      <c r="I201" t="s">
        <v>88</v>
      </c>
      <c r="J201" s="52">
        <v>42937</v>
      </c>
      <c r="K201" s="52">
        <v>42990</v>
      </c>
      <c r="L201" s="52">
        <v>42040</v>
      </c>
      <c r="M201" s="52">
        <v>42100</v>
      </c>
      <c r="N201" s="51">
        <v>925</v>
      </c>
      <c r="O201"/>
      <c r="P201" t="s">
        <v>130</v>
      </c>
      <c r="Q201" t="s">
        <v>663</v>
      </c>
      <c r="R201" t="s">
        <v>655</v>
      </c>
      <c r="S201" t="s">
        <v>198</v>
      </c>
      <c r="T201" t="s">
        <v>664</v>
      </c>
      <c r="U201" s="52">
        <v>43025</v>
      </c>
      <c r="V201" t="s">
        <v>157</v>
      </c>
      <c r="W201"/>
      <c r="X201" t="s">
        <v>657</v>
      </c>
      <c r="Y201" t="s">
        <v>92</v>
      </c>
    </row>
    <row r="202" spans="1:25" ht="15" hidden="1" x14ac:dyDescent="0.25">
      <c r="A202" t="s">
        <v>81</v>
      </c>
      <c r="B202" t="s">
        <v>82</v>
      </c>
      <c r="C202" t="s">
        <v>664</v>
      </c>
      <c r="D202" t="s">
        <v>84</v>
      </c>
      <c r="E202" s="56">
        <v>3133</v>
      </c>
      <c r="F202" s="51">
        <v>-922168</v>
      </c>
      <c r="G202" t="s">
        <v>517</v>
      </c>
      <c r="H202" t="s">
        <v>257</v>
      </c>
      <c r="I202" t="s">
        <v>88</v>
      </c>
      <c r="J202" s="52">
        <v>41968</v>
      </c>
      <c r="K202" s="52">
        <v>42190</v>
      </c>
      <c r="L202" s="52">
        <v>42040</v>
      </c>
      <c r="M202" s="52">
        <v>42100</v>
      </c>
      <c r="N202" s="51">
        <v>102</v>
      </c>
      <c r="O202"/>
      <c r="P202" t="s">
        <v>130</v>
      </c>
      <c r="Q202" t="s">
        <v>518</v>
      </c>
      <c r="R202" t="s">
        <v>560</v>
      </c>
      <c r="S202" t="s">
        <v>198</v>
      </c>
      <c r="T202" t="s">
        <v>664</v>
      </c>
      <c r="U202" s="52">
        <v>42202</v>
      </c>
      <c r="V202" t="s">
        <v>104</v>
      </c>
      <c r="W202"/>
      <c r="X202" t="s">
        <v>91</v>
      </c>
      <c r="Y202" t="s">
        <v>92</v>
      </c>
    </row>
    <row r="203" spans="1:25" ht="15" hidden="1" x14ac:dyDescent="0.25">
      <c r="A203" t="s">
        <v>81</v>
      </c>
      <c r="B203" t="s">
        <v>82</v>
      </c>
      <c r="C203" t="s">
        <v>665</v>
      </c>
      <c r="D203" t="s">
        <v>84</v>
      </c>
      <c r="E203" s="56">
        <v>3134</v>
      </c>
      <c r="F203" s="51">
        <v>-147700</v>
      </c>
      <c r="G203" t="s">
        <v>653</v>
      </c>
      <c r="H203" t="s">
        <v>383</v>
      </c>
      <c r="I203" t="s">
        <v>88</v>
      </c>
      <c r="J203" s="52">
        <v>42937</v>
      </c>
      <c r="K203" s="52">
        <v>42990</v>
      </c>
      <c r="L203" s="52">
        <v>42040</v>
      </c>
      <c r="M203" s="52">
        <v>42100</v>
      </c>
      <c r="N203" s="51">
        <v>925</v>
      </c>
      <c r="O203"/>
      <c r="P203" t="s">
        <v>130</v>
      </c>
      <c r="Q203" t="s">
        <v>666</v>
      </c>
      <c r="R203" t="s">
        <v>655</v>
      </c>
      <c r="S203" t="s">
        <v>198</v>
      </c>
      <c r="T203" t="s">
        <v>667</v>
      </c>
      <c r="U203" s="52">
        <v>43025</v>
      </c>
      <c r="V203" t="s">
        <v>157</v>
      </c>
      <c r="W203"/>
      <c r="X203" t="s">
        <v>657</v>
      </c>
      <c r="Y203" t="s">
        <v>92</v>
      </c>
    </row>
    <row r="204" spans="1:25" ht="15" hidden="1" x14ac:dyDescent="0.25">
      <c r="A204" t="s">
        <v>81</v>
      </c>
      <c r="B204" t="s">
        <v>82</v>
      </c>
      <c r="C204" t="s">
        <v>667</v>
      </c>
      <c r="D204" t="s">
        <v>84</v>
      </c>
      <c r="E204" s="56">
        <v>3134</v>
      </c>
      <c r="F204" s="51">
        <v>-1342120</v>
      </c>
      <c r="G204" t="s">
        <v>403</v>
      </c>
      <c r="H204" t="s">
        <v>257</v>
      </c>
      <c r="I204" t="s">
        <v>88</v>
      </c>
      <c r="J204" s="52">
        <v>41968</v>
      </c>
      <c r="K204" s="52">
        <v>42160</v>
      </c>
      <c r="L204" s="52">
        <v>42040</v>
      </c>
      <c r="M204" s="52">
        <v>42100</v>
      </c>
      <c r="N204" s="51">
        <v>76</v>
      </c>
      <c r="O204"/>
      <c r="P204" t="s">
        <v>130</v>
      </c>
      <c r="Q204" t="s">
        <v>404</v>
      </c>
      <c r="R204" t="s">
        <v>513</v>
      </c>
      <c r="S204" t="s">
        <v>198</v>
      </c>
      <c r="T204" t="s">
        <v>667</v>
      </c>
      <c r="U204" s="52">
        <v>42176</v>
      </c>
      <c r="V204" t="s">
        <v>263</v>
      </c>
      <c r="W204"/>
      <c r="X204" t="s">
        <v>91</v>
      </c>
      <c r="Y204" t="s">
        <v>92</v>
      </c>
    </row>
    <row r="205" spans="1:25" ht="15" hidden="1" x14ac:dyDescent="0.25">
      <c r="A205" t="s">
        <v>81</v>
      </c>
      <c r="B205" t="s">
        <v>82</v>
      </c>
      <c r="C205" t="s">
        <v>668</v>
      </c>
      <c r="D205" t="s">
        <v>84</v>
      </c>
      <c r="E205" s="56">
        <v>3135</v>
      </c>
      <c r="F205" s="51">
        <v>-37400</v>
      </c>
      <c r="G205" t="s">
        <v>653</v>
      </c>
      <c r="H205" t="s">
        <v>383</v>
      </c>
      <c r="I205" t="s">
        <v>88</v>
      </c>
      <c r="J205" s="52">
        <v>42937</v>
      </c>
      <c r="K205" s="52">
        <v>42990</v>
      </c>
      <c r="L205" s="52">
        <v>42040</v>
      </c>
      <c r="M205" s="52">
        <v>42100</v>
      </c>
      <c r="N205" s="51">
        <v>925</v>
      </c>
      <c r="O205"/>
      <c r="P205" t="s">
        <v>130</v>
      </c>
      <c r="Q205" t="s">
        <v>669</v>
      </c>
      <c r="R205" t="s">
        <v>655</v>
      </c>
      <c r="S205" t="s">
        <v>483</v>
      </c>
      <c r="T205" t="s">
        <v>670</v>
      </c>
      <c r="U205" s="52">
        <v>43025</v>
      </c>
      <c r="V205" t="s">
        <v>157</v>
      </c>
      <c r="W205"/>
      <c r="X205" t="s">
        <v>657</v>
      </c>
      <c r="Y205" t="s">
        <v>92</v>
      </c>
    </row>
    <row r="206" spans="1:25" ht="15" hidden="1" x14ac:dyDescent="0.25">
      <c r="A206" t="s">
        <v>81</v>
      </c>
      <c r="B206" t="s">
        <v>82</v>
      </c>
      <c r="C206" t="s">
        <v>670</v>
      </c>
      <c r="D206" t="s">
        <v>84</v>
      </c>
      <c r="E206" s="56">
        <v>3135</v>
      </c>
      <c r="F206" s="51">
        <v>-470490</v>
      </c>
      <c r="G206" t="s">
        <v>517</v>
      </c>
      <c r="H206" t="s">
        <v>257</v>
      </c>
      <c r="I206" t="s">
        <v>88</v>
      </c>
      <c r="J206" s="52">
        <v>41968</v>
      </c>
      <c r="K206" s="52">
        <v>42190</v>
      </c>
      <c r="L206" s="52">
        <v>42040</v>
      </c>
      <c r="M206" s="52">
        <v>42100</v>
      </c>
      <c r="N206" s="51">
        <v>102</v>
      </c>
      <c r="O206"/>
      <c r="P206" t="s">
        <v>130</v>
      </c>
      <c r="Q206" t="s">
        <v>518</v>
      </c>
      <c r="R206" t="s">
        <v>626</v>
      </c>
      <c r="S206" t="s">
        <v>483</v>
      </c>
      <c r="T206" t="s">
        <v>670</v>
      </c>
      <c r="U206" s="52">
        <v>42202</v>
      </c>
      <c r="V206" t="s">
        <v>104</v>
      </c>
      <c r="W206"/>
      <c r="X206" t="s">
        <v>91</v>
      </c>
      <c r="Y206" t="s">
        <v>92</v>
      </c>
    </row>
    <row r="207" spans="1:25" ht="15" hidden="1" x14ac:dyDescent="0.25">
      <c r="A207" t="s">
        <v>81</v>
      </c>
      <c r="B207" t="s">
        <v>82</v>
      </c>
      <c r="C207" t="s">
        <v>671</v>
      </c>
      <c r="D207" t="s">
        <v>84</v>
      </c>
      <c r="E207" s="56">
        <v>3136</v>
      </c>
      <c r="F207" s="51">
        <v>-91600</v>
      </c>
      <c r="G207" t="s">
        <v>653</v>
      </c>
      <c r="H207" t="s">
        <v>383</v>
      </c>
      <c r="I207" t="s">
        <v>88</v>
      </c>
      <c r="J207" s="52">
        <v>42937</v>
      </c>
      <c r="K207" s="52">
        <v>42990</v>
      </c>
      <c r="L207" s="52">
        <v>42040</v>
      </c>
      <c r="M207" s="52">
        <v>42100</v>
      </c>
      <c r="N207" s="51">
        <v>925</v>
      </c>
      <c r="O207"/>
      <c r="P207" t="s">
        <v>130</v>
      </c>
      <c r="Q207" t="s">
        <v>672</v>
      </c>
      <c r="R207" t="s">
        <v>655</v>
      </c>
      <c r="S207" t="s">
        <v>198</v>
      </c>
      <c r="T207" t="s">
        <v>673</v>
      </c>
      <c r="U207" s="52">
        <v>43025</v>
      </c>
      <c r="V207" t="s">
        <v>157</v>
      </c>
      <c r="W207"/>
      <c r="X207" t="s">
        <v>657</v>
      </c>
      <c r="Y207" t="s">
        <v>92</v>
      </c>
    </row>
    <row r="208" spans="1:25" ht="15" hidden="1" x14ac:dyDescent="0.25">
      <c r="A208" t="s">
        <v>81</v>
      </c>
      <c r="B208" t="s">
        <v>82</v>
      </c>
      <c r="C208" t="s">
        <v>673</v>
      </c>
      <c r="D208" t="s">
        <v>84</v>
      </c>
      <c r="E208" s="56">
        <v>3136</v>
      </c>
      <c r="F208" s="51">
        <v>-498245</v>
      </c>
      <c r="G208" t="s">
        <v>517</v>
      </c>
      <c r="H208" t="s">
        <v>257</v>
      </c>
      <c r="I208" t="s">
        <v>88</v>
      </c>
      <c r="J208" s="52">
        <v>41968</v>
      </c>
      <c r="K208" s="52">
        <v>42190</v>
      </c>
      <c r="L208" s="52">
        <v>42040</v>
      </c>
      <c r="M208" s="52">
        <v>42100</v>
      </c>
      <c r="N208" s="51">
        <v>102</v>
      </c>
      <c r="O208"/>
      <c r="P208" t="s">
        <v>130</v>
      </c>
      <c r="Q208" t="s">
        <v>518</v>
      </c>
      <c r="R208" t="s">
        <v>585</v>
      </c>
      <c r="S208" t="s">
        <v>198</v>
      </c>
      <c r="T208" t="s">
        <v>673</v>
      </c>
      <c r="U208" s="52">
        <v>42202</v>
      </c>
      <c r="V208" t="s">
        <v>104</v>
      </c>
      <c r="W208"/>
      <c r="X208" t="s">
        <v>91</v>
      </c>
      <c r="Y208" t="s">
        <v>92</v>
      </c>
    </row>
    <row r="209" spans="1:25" ht="15" hidden="1" x14ac:dyDescent="0.25">
      <c r="A209" t="s">
        <v>81</v>
      </c>
      <c r="B209" t="s">
        <v>82</v>
      </c>
      <c r="C209" t="s">
        <v>674</v>
      </c>
      <c r="D209" t="s">
        <v>84</v>
      </c>
      <c r="E209" s="56">
        <v>3181</v>
      </c>
      <c r="F209" s="51">
        <v>-28400</v>
      </c>
      <c r="G209" t="s">
        <v>517</v>
      </c>
      <c r="H209" t="s">
        <v>257</v>
      </c>
      <c r="I209" t="s">
        <v>88</v>
      </c>
      <c r="J209" s="52">
        <v>41982</v>
      </c>
      <c r="K209" s="52">
        <v>42202</v>
      </c>
      <c r="L209" s="52">
        <v>42023</v>
      </c>
      <c r="M209" s="52">
        <v>42083</v>
      </c>
      <c r="N209" s="51">
        <v>119</v>
      </c>
      <c r="O209"/>
      <c r="P209" t="s">
        <v>130</v>
      </c>
      <c r="Q209" t="s">
        <v>518</v>
      </c>
      <c r="R209" t="s">
        <v>675</v>
      </c>
      <c r="S209" t="s">
        <v>198</v>
      </c>
      <c r="T209" t="s">
        <v>674</v>
      </c>
      <c r="U209" s="52">
        <v>42202</v>
      </c>
      <c r="V209" t="s">
        <v>104</v>
      </c>
      <c r="W209"/>
      <c r="X209" t="s">
        <v>91</v>
      </c>
      <c r="Y209" t="s">
        <v>92</v>
      </c>
    </row>
    <row r="210" spans="1:25" ht="15" hidden="1" x14ac:dyDescent="0.25">
      <c r="A210" t="s">
        <v>81</v>
      </c>
      <c r="B210" t="s">
        <v>82</v>
      </c>
      <c r="C210" t="s">
        <v>676</v>
      </c>
      <c r="D210" t="s">
        <v>84</v>
      </c>
      <c r="E210" s="56">
        <v>3183</v>
      </c>
      <c r="F210" s="51">
        <v>-28400</v>
      </c>
      <c r="G210" t="s">
        <v>517</v>
      </c>
      <c r="H210" t="s">
        <v>257</v>
      </c>
      <c r="I210" t="s">
        <v>88</v>
      </c>
      <c r="J210" s="52">
        <v>41978</v>
      </c>
      <c r="K210" s="52">
        <v>42202</v>
      </c>
      <c r="L210" s="52">
        <v>42023</v>
      </c>
      <c r="M210" s="52">
        <v>42083</v>
      </c>
      <c r="N210" s="51">
        <v>119</v>
      </c>
      <c r="O210"/>
      <c r="P210" t="s">
        <v>130</v>
      </c>
      <c r="Q210" t="s">
        <v>518</v>
      </c>
      <c r="R210" t="s">
        <v>519</v>
      </c>
      <c r="S210" t="s">
        <v>198</v>
      </c>
      <c r="T210" t="s">
        <v>676</v>
      </c>
      <c r="U210" s="52">
        <v>42202</v>
      </c>
      <c r="V210" t="s">
        <v>104</v>
      </c>
      <c r="W210"/>
      <c r="X210" t="s">
        <v>91</v>
      </c>
      <c r="Y210" t="s">
        <v>92</v>
      </c>
    </row>
    <row r="211" spans="1:25" ht="15" hidden="1" x14ac:dyDescent="0.25">
      <c r="A211" t="s">
        <v>81</v>
      </c>
      <c r="B211" t="s">
        <v>82</v>
      </c>
      <c r="C211" t="s">
        <v>677</v>
      </c>
      <c r="D211" t="s">
        <v>84</v>
      </c>
      <c r="E211" s="56">
        <v>3185</v>
      </c>
      <c r="F211" s="51">
        <v>-28400</v>
      </c>
      <c r="G211" t="s">
        <v>517</v>
      </c>
      <c r="H211" t="s">
        <v>257</v>
      </c>
      <c r="I211" t="s">
        <v>88</v>
      </c>
      <c r="J211" s="52">
        <v>41978</v>
      </c>
      <c r="K211" s="52">
        <v>42202</v>
      </c>
      <c r="L211" s="52">
        <v>42023</v>
      </c>
      <c r="M211" s="52">
        <v>42083</v>
      </c>
      <c r="N211" s="51">
        <v>119</v>
      </c>
      <c r="O211"/>
      <c r="P211" t="s">
        <v>130</v>
      </c>
      <c r="Q211" t="s">
        <v>518</v>
      </c>
      <c r="R211" t="s">
        <v>678</v>
      </c>
      <c r="S211" t="s">
        <v>483</v>
      </c>
      <c r="T211" t="s">
        <v>677</v>
      </c>
      <c r="U211" s="52">
        <v>42202</v>
      </c>
      <c r="V211" t="s">
        <v>104</v>
      </c>
      <c r="W211"/>
      <c r="X211" t="s">
        <v>91</v>
      </c>
      <c r="Y211" t="s">
        <v>92</v>
      </c>
    </row>
    <row r="212" spans="1:25" ht="15" hidden="1" x14ac:dyDescent="0.25">
      <c r="A212" t="s">
        <v>81</v>
      </c>
      <c r="B212" t="s">
        <v>82</v>
      </c>
      <c r="C212" t="s">
        <v>679</v>
      </c>
      <c r="D212" t="s">
        <v>84</v>
      </c>
      <c r="E212" s="56">
        <v>3200</v>
      </c>
      <c r="F212" s="51">
        <v>-28400</v>
      </c>
      <c r="G212" t="s">
        <v>517</v>
      </c>
      <c r="H212" t="s">
        <v>257</v>
      </c>
      <c r="I212" t="s">
        <v>88</v>
      </c>
      <c r="J212" s="52">
        <v>41991</v>
      </c>
      <c r="K212" s="52">
        <v>42202</v>
      </c>
      <c r="L212" s="52">
        <v>42023</v>
      </c>
      <c r="M212" s="52">
        <v>42083</v>
      </c>
      <c r="N212" s="51">
        <v>119</v>
      </c>
      <c r="O212"/>
      <c r="P212" t="s">
        <v>130</v>
      </c>
      <c r="Q212" t="s">
        <v>518</v>
      </c>
      <c r="R212" t="s">
        <v>573</v>
      </c>
      <c r="S212" t="s">
        <v>483</v>
      </c>
      <c r="T212" t="s">
        <v>679</v>
      </c>
      <c r="U212" s="52">
        <v>42202</v>
      </c>
      <c r="V212" t="s">
        <v>104</v>
      </c>
      <c r="W212"/>
      <c r="X212" t="s">
        <v>91</v>
      </c>
      <c r="Y212" t="s">
        <v>92</v>
      </c>
    </row>
    <row r="213" spans="1:25" ht="15" hidden="1" x14ac:dyDescent="0.25">
      <c r="A213" t="s">
        <v>81</v>
      </c>
      <c r="B213" t="s">
        <v>82</v>
      </c>
      <c r="C213" t="s">
        <v>680</v>
      </c>
      <c r="D213" t="s">
        <v>84</v>
      </c>
      <c r="E213" s="56">
        <v>3217</v>
      </c>
      <c r="F213" s="51">
        <v>-330394</v>
      </c>
      <c r="G213" t="s">
        <v>653</v>
      </c>
      <c r="H213" t="s">
        <v>383</v>
      </c>
      <c r="I213" t="s">
        <v>88</v>
      </c>
      <c r="J213" s="52">
        <v>42937</v>
      </c>
      <c r="K213" s="52">
        <v>42989</v>
      </c>
      <c r="L213" s="52">
        <v>42040</v>
      </c>
      <c r="M213" s="52">
        <v>42100</v>
      </c>
      <c r="N213" s="51">
        <v>925</v>
      </c>
      <c r="O213"/>
      <c r="P213" t="s">
        <v>130</v>
      </c>
      <c r="Q213" t="s">
        <v>681</v>
      </c>
      <c r="R213" t="s">
        <v>655</v>
      </c>
      <c r="S213" t="s">
        <v>198</v>
      </c>
      <c r="T213" t="s">
        <v>682</v>
      </c>
      <c r="U213" s="52">
        <v>43025</v>
      </c>
      <c r="V213" t="s">
        <v>157</v>
      </c>
      <c r="W213"/>
      <c r="X213" t="s">
        <v>657</v>
      </c>
      <c r="Y213" t="s">
        <v>92</v>
      </c>
    </row>
    <row r="214" spans="1:25" ht="15" hidden="1" x14ac:dyDescent="0.25">
      <c r="A214" t="s">
        <v>81</v>
      </c>
      <c r="B214" t="s">
        <v>82</v>
      </c>
      <c r="C214" t="s">
        <v>682</v>
      </c>
      <c r="D214" t="s">
        <v>84</v>
      </c>
      <c r="E214" s="56">
        <v>3217</v>
      </c>
      <c r="F214" s="51">
        <v>-3073292</v>
      </c>
      <c r="G214" t="s">
        <v>511</v>
      </c>
      <c r="H214" t="s">
        <v>257</v>
      </c>
      <c r="I214" t="s">
        <v>88</v>
      </c>
      <c r="J214" s="52">
        <v>41983</v>
      </c>
      <c r="K214" s="52">
        <v>42252</v>
      </c>
      <c r="L214" s="52">
        <v>42040</v>
      </c>
      <c r="M214" s="52">
        <v>42100</v>
      </c>
      <c r="N214" s="51">
        <v>164</v>
      </c>
      <c r="O214"/>
      <c r="P214" t="s">
        <v>130</v>
      </c>
      <c r="Q214" t="s">
        <v>512</v>
      </c>
      <c r="R214" t="s">
        <v>163</v>
      </c>
      <c r="S214" t="s">
        <v>198</v>
      </c>
      <c r="T214" t="s">
        <v>682</v>
      </c>
      <c r="U214" s="52">
        <v>42264</v>
      </c>
      <c r="V214" t="s">
        <v>157</v>
      </c>
      <c r="W214"/>
      <c r="X214" t="s">
        <v>91</v>
      </c>
      <c r="Y214" t="s">
        <v>92</v>
      </c>
    </row>
    <row r="215" spans="1:25" ht="15" hidden="1" x14ac:dyDescent="0.25">
      <c r="A215" t="s">
        <v>81</v>
      </c>
      <c r="B215" t="s">
        <v>82</v>
      </c>
      <c r="C215" t="s">
        <v>683</v>
      </c>
      <c r="D215" t="s">
        <v>84</v>
      </c>
      <c r="E215" s="56">
        <v>3314</v>
      </c>
      <c r="F215" s="51">
        <v>-257050</v>
      </c>
      <c r="G215" t="s">
        <v>653</v>
      </c>
      <c r="H215" t="s">
        <v>383</v>
      </c>
      <c r="I215" t="s">
        <v>88</v>
      </c>
      <c r="J215" s="52">
        <v>42937</v>
      </c>
      <c r="K215" s="52">
        <v>42990</v>
      </c>
      <c r="L215" s="52">
        <v>42040</v>
      </c>
      <c r="M215" s="52">
        <v>42100</v>
      </c>
      <c r="N215" s="51">
        <v>925</v>
      </c>
      <c r="O215"/>
      <c r="P215" t="s">
        <v>130</v>
      </c>
      <c r="Q215" t="s">
        <v>684</v>
      </c>
      <c r="R215" t="s">
        <v>655</v>
      </c>
      <c r="S215" t="s">
        <v>198</v>
      </c>
      <c r="T215" t="s">
        <v>685</v>
      </c>
      <c r="U215" s="52">
        <v>43025</v>
      </c>
      <c r="V215" t="s">
        <v>157</v>
      </c>
      <c r="W215"/>
      <c r="X215" t="s">
        <v>657</v>
      </c>
      <c r="Y215" t="s">
        <v>92</v>
      </c>
    </row>
    <row r="216" spans="1:25" ht="15" hidden="1" x14ac:dyDescent="0.25">
      <c r="A216" t="s">
        <v>81</v>
      </c>
      <c r="B216" t="s">
        <v>82</v>
      </c>
      <c r="C216" t="s">
        <v>685</v>
      </c>
      <c r="D216" t="s">
        <v>84</v>
      </c>
      <c r="E216" s="56">
        <v>3314</v>
      </c>
      <c r="F216" s="51">
        <v>-1076247</v>
      </c>
      <c r="G216" t="s">
        <v>403</v>
      </c>
      <c r="H216" t="s">
        <v>257</v>
      </c>
      <c r="I216" t="s">
        <v>88</v>
      </c>
      <c r="J216" s="52">
        <v>42004</v>
      </c>
      <c r="K216" s="52">
        <v>42160</v>
      </c>
      <c r="L216" s="52">
        <v>42040</v>
      </c>
      <c r="M216" s="52">
        <v>42100</v>
      </c>
      <c r="N216" s="51">
        <v>76</v>
      </c>
      <c r="O216"/>
      <c r="P216" t="s">
        <v>130</v>
      </c>
      <c r="Q216" t="s">
        <v>404</v>
      </c>
      <c r="R216" t="s">
        <v>560</v>
      </c>
      <c r="S216" t="s">
        <v>198</v>
      </c>
      <c r="T216" t="s">
        <v>685</v>
      </c>
      <c r="U216" s="52">
        <v>42176</v>
      </c>
      <c r="V216" t="s">
        <v>263</v>
      </c>
      <c r="W216"/>
      <c r="X216" t="s">
        <v>91</v>
      </c>
      <c r="Y216" t="s">
        <v>92</v>
      </c>
    </row>
    <row r="217" spans="1:25" ht="15" hidden="1" x14ac:dyDescent="0.25">
      <c r="A217" t="s">
        <v>81</v>
      </c>
      <c r="B217" t="s">
        <v>82</v>
      </c>
      <c r="C217" t="s">
        <v>686</v>
      </c>
      <c r="D217" t="s">
        <v>84</v>
      </c>
      <c r="E217" s="56">
        <v>3315</v>
      </c>
      <c r="F217" s="51">
        <v>-190550</v>
      </c>
      <c r="G217" t="s">
        <v>653</v>
      </c>
      <c r="H217" t="s">
        <v>383</v>
      </c>
      <c r="I217" t="s">
        <v>88</v>
      </c>
      <c r="J217" s="52">
        <v>42937</v>
      </c>
      <c r="K217" s="52">
        <v>42990</v>
      </c>
      <c r="L217" s="52">
        <v>42040</v>
      </c>
      <c r="M217" s="52">
        <v>42100</v>
      </c>
      <c r="N217" s="51">
        <v>925</v>
      </c>
      <c r="O217"/>
      <c r="P217" t="s">
        <v>130</v>
      </c>
      <c r="Q217" t="s">
        <v>687</v>
      </c>
      <c r="R217" t="s">
        <v>655</v>
      </c>
      <c r="S217" t="s">
        <v>198</v>
      </c>
      <c r="T217" t="s">
        <v>688</v>
      </c>
      <c r="U217" s="52">
        <v>43025</v>
      </c>
      <c r="V217" t="s">
        <v>157</v>
      </c>
      <c r="W217"/>
      <c r="X217" t="s">
        <v>657</v>
      </c>
      <c r="Y217" t="s">
        <v>92</v>
      </c>
    </row>
    <row r="218" spans="1:25" ht="15" hidden="1" x14ac:dyDescent="0.25">
      <c r="A218" t="s">
        <v>81</v>
      </c>
      <c r="B218" t="s">
        <v>82</v>
      </c>
      <c r="C218" t="s">
        <v>688</v>
      </c>
      <c r="D218" t="s">
        <v>84</v>
      </c>
      <c r="E218" s="56">
        <v>3315</v>
      </c>
      <c r="F218" s="51">
        <v>-1384720</v>
      </c>
      <c r="G218" t="s">
        <v>517</v>
      </c>
      <c r="H218" t="s">
        <v>257</v>
      </c>
      <c r="I218" t="s">
        <v>88</v>
      </c>
      <c r="J218" s="52">
        <v>42004</v>
      </c>
      <c r="K218" s="52">
        <v>42190</v>
      </c>
      <c r="L218" s="52">
        <v>42040</v>
      </c>
      <c r="M218" s="52">
        <v>42100</v>
      </c>
      <c r="N218" s="51">
        <v>102</v>
      </c>
      <c r="O218"/>
      <c r="P218" t="s">
        <v>130</v>
      </c>
      <c r="Q218" t="s">
        <v>518</v>
      </c>
      <c r="R218" t="s">
        <v>513</v>
      </c>
      <c r="S218" t="s">
        <v>198</v>
      </c>
      <c r="T218" t="s">
        <v>688</v>
      </c>
      <c r="U218" s="52">
        <v>42202</v>
      </c>
      <c r="V218" t="s">
        <v>104</v>
      </c>
      <c r="W218"/>
      <c r="X218" t="s">
        <v>91</v>
      </c>
      <c r="Y218" t="s">
        <v>92</v>
      </c>
    </row>
    <row r="219" spans="1:25" ht="15" hidden="1" x14ac:dyDescent="0.25">
      <c r="A219" t="s">
        <v>81</v>
      </c>
      <c r="B219" t="s">
        <v>82</v>
      </c>
      <c r="C219" t="s">
        <v>689</v>
      </c>
      <c r="D219" t="s">
        <v>84</v>
      </c>
      <c r="E219" s="56">
        <v>3316</v>
      </c>
      <c r="F219" s="51">
        <v>-154100</v>
      </c>
      <c r="G219" t="s">
        <v>653</v>
      </c>
      <c r="H219" t="s">
        <v>383</v>
      </c>
      <c r="I219" t="s">
        <v>88</v>
      </c>
      <c r="J219" s="52">
        <v>42937</v>
      </c>
      <c r="K219" s="52">
        <v>42990</v>
      </c>
      <c r="L219" s="52">
        <v>42040</v>
      </c>
      <c r="M219" s="52">
        <v>42100</v>
      </c>
      <c r="N219" s="51">
        <v>925</v>
      </c>
      <c r="O219"/>
      <c r="P219" t="s">
        <v>130</v>
      </c>
      <c r="Q219" t="s">
        <v>690</v>
      </c>
      <c r="R219" t="s">
        <v>655</v>
      </c>
      <c r="S219" t="s">
        <v>198</v>
      </c>
      <c r="T219" t="s">
        <v>691</v>
      </c>
      <c r="U219" s="52">
        <v>43025</v>
      </c>
      <c r="V219" t="s">
        <v>157</v>
      </c>
      <c r="W219"/>
      <c r="X219" t="s">
        <v>657</v>
      </c>
      <c r="Y219" t="s">
        <v>92</v>
      </c>
    </row>
    <row r="220" spans="1:25" ht="15" hidden="1" x14ac:dyDescent="0.25">
      <c r="A220" t="s">
        <v>81</v>
      </c>
      <c r="B220" t="s">
        <v>82</v>
      </c>
      <c r="C220" t="s">
        <v>691</v>
      </c>
      <c r="D220" t="s">
        <v>84</v>
      </c>
      <c r="E220" s="56">
        <v>3316</v>
      </c>
      <c r="F220" s="51">
        <v>-1021600</v>
      </c>
      <c r="G220" t="s">
        <v>517</v>
      </c>
      <c r="H220" t="s">
        <v>257</v>
      </c>
      <c r="I220" t="s">
        <v>88</v>
      </c>
      <c r="J220" s="52">
        <v>42004</v>
      </c>
      <c r="K220" s="52">
        <v>42190</v>
      </c>
      <c r="L220" s="52">
        <v>42040</v>
      </c>
      <c r="M220" s="52">
        <v>42100</v>
      </c>
      <c r="N220" s="51">
        <v>102</v>
      </c>
      <c r="O220"/>
      <c r="P220" t="s">
        <v>130</v>
      </c>
      <c r="Q220" t="s">
        <v>518</v>
      </c>
      <c r="R220" t="s">
        <v>502</v>
      </c>
      <c r="S220" t="s">
        <v>198</v>
      </c>
      <c r="T220" t="s">
        <v>691</v>
      </c>
      <c r="U220" s="52">
        <v>42202</v>
      </c>
      <c r="V220" t="s">
        <v>104</v>
      </c>
      <c r="W220"/>
      <c r="X220" t="s">
        <v>91</v>
      </c>
      <c r="Y220" t="s">
        <v>92</v>
      </c>
    </row>
    <row r="221" spans="1:25" ht="15" hidden="1" x14ac:dyDescent="0.25">
      <c r="A221" t="s">
        <v>81</v>
      </c>
      <c r="B221" t="s">
        <v>82</v>
      </c>
      <c r="C221" t="s">
        <v>692</v>
      </c>
      <c r="D221" t="s">
        <v>84</v>
      </c>
      <c r="E221" s="56">
        <v>3317</v>
      </c>
      <c r="F221" s="51">
        <v>-144850</v>
      </c>
      <c r="G221" t="s">
        <v>653</v>
      </c>
      <c r="H221" t="s">
        <v>383</v>
      </c>
      <c r="I221" t="s">
        <v>88</v>
      </c>
      <c r="J221" s="52">
        <v>42937</v>
      </c>
      <c r="K221" s="52">
        <v>42990</v>
      </c>
      <c r="L221" s="52">
        <v>42040</v>
      </c>
      <c r="M221" s="52">
        <v>42100</v>
      </c>
      <c r="N221" s="51">
        <v>925</v>
      </c>
      <c r="O221"/>
      <c r="P221" t="s">
        <v>130</v>
      </c>
      <c r="Q221" t="s">
        <v>693</v>
      </c>
      <c r="R221" t="s">
        <v>655</v>
      </c>
      <c r="S221" t="s">
        <v>483</v>
      </c>
      <c r="T221" t="s">
        <v>694</v>
      </c>
      <c r="U221" s="52">
        <v>43025</v>
      </c>
      <c r="V221" t="s">
        <v>157</v>
      </c>
      <c r="W221"/>
      <c r="X221" t="s">
        <v>657</v>
      </c>
      <c r="Y221" t="s">
        <v>92</v>
      </c>
    </row>
    <row r="222" spans="1:25" ht="15" hidden="1" x14ac:dyDescent="0.25">
      <c r="A222" t="s">
        <v>81</v>
      </c>
      <c r="B222" t="s">
        <v>82</v>
      </c>
      <c r="C222" t="s">
        <v>694</v>
      </c>
      <c r="D222" t="s">
        <v>84</v>
      </c>
      <c r="E222" s="56">
        <v>3317</v>
      </c>
      <c r="F222" s="51">
        <v>-844480</v>
      </c>
      <c r="G222" t="s">
        <v>517</v>
      </c>
      <c r="H222" t="s">
        <v>257</v>
      </c>
      <c r="I222" t="s">
        <v>88</v>
      </c>
      <c r="J222" s="52">
        <v>42004</v>
      </c>
      <c r="K222" s="52">
        <v>42190</v>
      </c>
      <c r="L222" s="52">
        <v>42040</v>
      </c>
      <c r="M222" s="52">
        <v>42100</v>
      </c>
      <c r="N222" s="51">
        <v>102</v>
      </c>
      <c r="O222"/>
      <c r="P222" t="s">
        <v>130</v>
      </c>
      <c r="Q222" t="s">
        <v>518</v>
      </c>
      <c r="R222" t="s">
        <v>626</v>
      </c>
      <c r="S222" t="s">
        <v>483</v>
      </c>
      <c r="T222" t="s">
        <v>694</v>
      </c>
      <c r="U222" s="52">
        <v>42202</v>
      </c>
      <c r="V222" t="s">
        <v>104</v>
      </c>
      <c r="W222"/>
      <c r="X222" t="s">
        <v>91</v>
      </c>
      <c r="Y222" t="s">
        <v>92</v>
      </c>
    </row>
    <row r="223" spans="1:25" ht="15" hidden="1" x14ac:dyDescent="0.25">
      <c r="A223" t="s">
        <v>81</v>
      </c>
      <c r="B223" t="s">
        <v>82</v>
      </c>
      <c r="C223" t="s">
        <v>695</v>
      </c>
      <c r="D223" t="s">
        <v>84</v>
      </c>
      <c r="E223" s="56">
        <v>3318</v>
      </c>
      <c r="F223" s="51">
        <v>-392450</v>
      </c>
      <c r="G223" t="s">
        <v>653</v>
      </c>
      <c r="H223" t="s">
        <v>383</v>
      </c>
      <c r="I223" t="s">
        <v>88</v>
      </c>
      <c r="J223" s="52">
        <v>42937</v>
      </c>
      <c r="K223" s="52">
        <v>42990</v>
      </c>
      <c r="L223" s="52">
        <v>42040</v>
      </c>
      <c r="M223" s="52">
        <v>42100</v>
      </c>
      <c r="N223" s="51">
        <v>925</v>
      </c>
      <c r="O223"/>
      <c r="P223" t="s">
        <v>130</v>
      </c>
      <c r="Q223" t="s">
        <v>696</v>
      </c>
      <c r="R223" t="s">
        <v>655</v>
      </c>
      <c r="S223" t="s">
        <v>198</v>
      </c>
      <c r="T223" t="s">
        <v>697</v>
      </c>
      <c r="U223" s="52">
        <v>43025</v>
      </c>
      <c r="V223" t="s">
        <v>157</v>
      </c>
      <c r="W223"/>
      <c r="X223" t="s">
        <v>657</v>
      </c>
      <c r="Y223" t="s">
        <v>92</v>
      </c>
    </row>
    <row r="224" spans="1:25" ht="15" hidden="1" x14ac:dyDescent="0.25">
      <c r="A224" t="s">
        <v>81</v>
      </c>
      <c r="B224" t="s">
        <v>82</v>
      </c>
      <c r="C224" t="s">
        <v>697</v>
      </c>
      <c r="D224" t="s">
        <v>84</v>
      </c>
      <c r="E224" s="56">
        <v>3318</v>
      </c>
      <c r="F224" s="51">
        <v>-2296660</v>
      </c>
      <c r="G224" t="s">
        <v>517</v>
      </c>
      <c r="H224" t="s">
        <v>257</v>
      </c>
      <c r="I224" t="s">
        <v>88</v>
      </c>
      <c r="J224" s="52">
        <v>42004</v>
      </c>
      <c r="K224" s="52">
        <v>42190</v>
      </c>
      <c r="L224" s="52">
        <v>42040</v>
      </c>
      <c r="M224" s="52">
        <v>42100</v>
      </c>
      <c r="N224" s="51">
        <v>102</v>
      </c>
      <c r="O224"/>
      <c r="P224" t="s">
        <v>130</v>
      </c>
      <c r="Q224" t="s">
        <v>518</v>
      </c>
      <c r="R224" t="s">
        <v>167</v>
      </c>
      <c r="S224" t="s">
        <v>198</v>
      </c>
      <c r="T224" t="s">
        <v>697</v>
      </c>
      <c r="U224" s="52">
        <v>42202</v>
      </c>
      <c r="V224" t="s">
        <v>104</v>
      </c>
      <c r="W224"/>
      <c r="X224" t="s">
        <v>91</v>
      </c>
      <c r="Y224" t="s">
        <v>92</v>
      </c>
    </row>
    <row r="225" spans="1:25" ht="15" hidden="1" x14ac:dyDescent="0.25">
      <c r="A225" t="s">
        <v>81</v>
      </c>
      <c r="B225" t="s">
        <v>82</v>
      </c>
      <c r="C225" t="s">
        <v>698</v>
      </c>
      <c r="D225" t="s">
        <v>84</v>
      </c>
      <c r="E225" s="56">
        <v>3319</v>
      </c>
      <c r="F225" s="51">
        <v>-186750</v>
      </c>
      <c r="G225" t="s">
        <v>653</v>
      </c>
      <c r="H225" t="s">
        <v>383</v>
      </c>
      <c r="I225" t="s">
        <v>88</v>
      </c>
      <c r="J225" s="52">
        <v>42937</v>
      </c>
      <c r="K225" s="52">
        <v>42990</v>
      </c>
      <c r="L225" s="52">
        <v>42040</v>
      </c>
      <c r="M225" s="52">
        <v>42100</v>
      </c>
      <c r="N225" s="51">
        <v>925</v>
      </c>
      <c r="O225"/>
      <c r="P225" t="s">
        <v>130</v>
      </c>
      <c r="Q225" t="s">
        <v>699</v>
      </c>
      <c r="R225" t="s">
        <v>655</v>
      </c>
      <c r="S225" t="s">
        <v>198</v>
      </c>
      <c r="T225" t="s">
        <v>700</v>
      </c>
      <c r="U225" s="52">
        <v>43025</v>
      </c>
      <c r="V225" t="s">
        <v>157</v>
      </c>
      <c r="W225"/>
      <c r="X225" t="s">
        <v>657</v>
      </c>
      <c r="Y225" t="s">
        <v>92</v>
      </c>
    </row>
    <row r="226" spans="1:25" ht="15" hidden="1" x14ac:dyDescent="0.25">
      <c r="A226" t="s">
        <v>81</v>
      </c>
      <c r="B226" t="s">
        <v>82</v>
      </c>
      <c r="C226" t="s">
        <v>700</v>
      </c>
      <c r="D226" t="s">
        <v>84</v>
      </c>
      <c r="E226" s="56">
        <v>3319</v>
      </c>
      <c r="F226" s="51">
        <v>-679139</v>
      </c>
      <c r="G226" t="s">
        <v>517</v>
      </c>
      <c r="H226" t="s">
        <v>257</v>
      </c>
      <c r="I226" t="s">
        <v>88</v>
      </c>
      <c r="J226" s="52">
        <v>42004</v>
      </c>
      <c r="K226" s="52">
        <v>42190</v>
      </c>
      <c r="L226" s="52">
        <v>42040</v>
      </c>
      <c r="M226" s="52">
        <v>42100</v>
      </c>
      <c r="N226" s="51">
        <v>102</v>
      </c>
      <c r="O226"/>
      <c r="P226" t="s">
        <v>130</v>
      </c>
      <c r="Q226" t="s">
        <v>518</v>
      </c>
      <c r="R226" t="s">
        <v>585</v>
      </c>
      <c r="S226" t="s">
        <v>198</v>
      </c>
      <c r="T226" t="s">
        <v>700</v>
      </c>
      <c r="U226" s="52">
        <v>42202</v>
      </c>
      <c r="V226" t="s">
        <v>104</v>
      </c>
      <c r="W226"/>
      <c r="X226" t="s">
        <v>91</v>
      </c>
      <c r="Y226" t="s">
        <v>92</v>
      </c>
    </row>
    <row r="227" spans="1:25" ht="15" hidden="1" x14ac:dyDescent="0.25">
      <c r="A227" t="s">
        <v>81</v>
      </c>
      <c r="B227" t="s">
        <v>82</v>
      </c>
      <c r="C227" t="s">
        <v>701</v>
      </c>
      <c r="D227" t="s">
        <v>84</v>
      </c>
      <c r="E227" s="56">
        <v>3348</v>
      </c>
      <c r="F227" s="51">
        <v>-29800</v>
      </c>
      <c r="G227" t="s">
        <v>613</v>
      </c>
      <c r="H227" t="s">
        <v>257</v>
      </c>
      <c r="I227" t="s">
        <v>88</v>
      </c>
      <c r="J227" s="52">
        <v>42025</v>
      </c>
      <c r="K227" s="52">
        <v>42229</v>
      </c>
      <c r="L227" s="52">
        <v>42048</v>
      </c>
      <c r="M227" s="52">
        <v>42108</v>
      </c>
      <c r="N227" s="51">
        <v>125</v>
      </c>
      <c r="O227"/>
      <c r="P227" t="s">
        <v>130</v>
      </c>
      <c r="Q227" t="s">
        <v>614</v>
      </c>
      <c r="R227" t="s">
        <v>519</v>
      </c>
      <c r="S227" t="s">
        <v>198</v>
      </c>
      <c r="T227" t="s">
        <v>701</v>
      </c>
      <c r="U227" s="52">
        <v>42233</v>
      </c>
      <c r="V227" t="s">
        <v>104</v>
      </c>
      <c r="W227"/>
      <c r="X227" t="s">
        <v>91</v>
      </c>
      <c r="Y227" t="s">
        <v>92</v>
      </c>
    </row>
    <row r="228" spans="1:25" ht="15" hidden="1" x14ac:dyDescent="0.25">
      <c r="A228" t="s">
        <v>81</v>
      </c>
      <c r="B228" t="s">
        <v>82</v>
      </c>
      <c r="C228" t="s">
        <v>702</v>
      </c>
      <c r="D228" t="s">
        <v>84</v>
      </c>
      <c r="E228" s="56">
        <v>3377</v>
      </c>
      <c r="F228" s="51">
        <v>-4652250</v>
      </c>
      <c r="G228" t="s">
        <v>613</v>
      </c>
      <c r="H228" t="s">
        <v>257</v>
      </c>
      <c r="I228" t="s">
        <v>88</v>
      </c>
      <c r="J228" s="52">
        <v>42024</v>
      </c>
      <c r="K228" s="52">
        <v>42233</v>
      </c>
      <c r="L228" s="52">
        <v>42053</v>
      </c>
      <c r="M228" s="52">
        <v>42113</v>
      </c>
      <c r="N228" s="51">
        <v>120</v>
      </c>
      <c r="O228"/>
      <c r="P228" t="s">
        <v>130</v>
      </c>
      <c r="Q228" t="s">
        <v>614</v>
      </c>
      <c r="R228" t="s">
        <v>163</v>
      </c>
      <c r="S228" t="s">
        <v>198</v>
      </c>
      <c r="T228" t="s">
        <v>702</v>
      </c>
      <c r="U228" s="52">
        <v>42233</v>
      </c>
      <c r="V228" t="s">
        <v>104</v>
      </c>
      <c r="W228"/>
      <c r="X228" t="s">
        <v>91</v>
      </c>
      <c r="Y228" t="s">
        <v>92</v>
      </c>
    </row>
    <row r="229" spans="1:25" ht="15" hidden="1" x14ac:dyDescent="0.25">
      <c r="A229" t="s">
        <v>81</v>
      </c>
      <c r="B229" t="s">
        <v>82</v>
      </c>
      <c r="C229" t="s">
        <v>703</v>
      </c>
      <c r="D229" t="s">
        <v>84</v>
      </c>
      <c r="E229" s="56">
        <v>3422</v>
      </c>
      <c r="F229" s="51">
        <v>-29800</v>
      </c>
      <c r="G229" t="s">
        <v>613</v>
      </c>
      <c r="H229" t="s">
        <v>257</v>
      </c>
      <c r="I229" t="s">
        <v>88</v>
      </c>
      <c r="J229" s="52">
        <v>42030</v>
      </c>
      <c r="K229" s="52">
        <v>42229</v>
      </c>
      <c r="L229" s="52">
        <v>42048</v>
      </c>
      <c r="M229" s="52">
        <v>42108</v>
      </c>
      <c r="N229" s="51">
        <v>125</v>
      </c>
      <c r="O229"/>
      <c r="P229" t="s">
        <v>130</v>
      </c>
      <c r="Q229" t="s">
        <v>614</v>
      </c>
      <c r="R229" t="s">
        <v>167</v>
      </c>
      <c r="S229" t="s">
        <v>198</v>
      </c>
      <c r="T229" t="s">
        <v>703</v>
      </c>
      <c r="U229" s="52">
        <v>42233</v>
      </c>
      <c r="V229" t="s">
        <v>104</v>
      </c>
      <c r="W229"/>
      <c r="X229" t="s">
        <v>91</v>
      </c>
      <c r="Y229" t="s">
        <v>92</v>
      </c>
    </row>
    <row r="230" spans="1:25" ht="15" hidden="1" x14ac:dyDescent="0.25">
      <c r="A230" t="s">
        <v>81</v>
      </c>
      <c r="B230" t="s">
        <v>82</v>
      </c>
      <c r="C230" t="s">
        <v>704</v>
      </c>
      <c r="D230" t="s">
        <v>84</v>
      </c>
      <c r="E230" s="56">
        <v>3469</v>
      </c>
      <c r="F230" s="51">
        <v>-906623</v>
      </c>
      <c r="G230" t="s">
        <v>613</v>
      </c>
      <c r="H230" t="s">
        <v>257</v>
      </c>
      <c r="I230" t="s">
        <v>88</v>
      </c>
      <c r="J230" s="52">
        <v>42025</v>
      </c>
      <c r="K230" s="52">
        <v>42233</v>
      </c>
      <c r="L230" s="52">
        <v>42053</v>
      </c>
      <c r="M230" s="52">
        <v>42113</v>
      </c>
      <c r="N230" s="51">
        <v>120</v>
      </c>
      <c r="O230"/>
      <c r="P230" t="s">
        <v>130</v>
      </c>
      <c r="Q230" t="s">
        <v>614</v>
      </c>
      <c r="R230" t="s">
        <v>560</v>
      </c>
      <c r="S230" t="s">
        <v>198</v>
      </c>
      <c r="T230" t="s">
        <v>704</v>
      </c>
      <c r="U230" s="52">
        <v>42233</v>
      </c>
      <c r="V230" t="s">
        <v>104</v>
      </c>
      <c r="W230"/>
      <c r="X230" t="s">
        <v>91</v>
      </c>
      <c r="Y230" t="s">
        <v>92</v>
      </c>
    </row>
    <row r="231" spans="1:25" ht="15" hidden="1" x14ac:dyDescent="0.25">
      <c r="A231" t="s">
        <v>81</v>
      </c>
      <c r="B231" t="s">
        <v>82</v>
      </c>
      <c r="C231" t="s">
        <v>705</v>
      </c>
      <c r="D231" t="s">
        <v>84</v>
      </c>
      <c r="E231" s="56">
        <v>3470</v>
      </c>
      <c r="F231" s="51">
        <v>-439745</v>
      </c>
      <c r="G231" t="s">
        <v>613</v>
      </c>
      <c r="H231" t="s">
        <v>257</v>
      </c>
      <c r="I231" t="s">
        <v>88</v>
      </c>
      <c r="J231" s="52">
        <v>42023</v>
      </c>
      <c r="K231" s="52">
        <v>42233</v>
      </c>
      <c r="L231" s="52">
        <v>42053</v>
      </c>
      <c r="M231" s="52">
        <v>42113</v>
      </c>
      <c r="N231" s="51">
        <v>120</v>
      </c>
      <c r="O231"/>
      <c r="P231" t="s">
        <v>130</v>
      </c>
      <c r="Q231" t="s">
        <v>614</v>
      </c>
      <c r="R231" t="s">
        <v>585</v>
      </c>
      <c r="S231" t="s">
        <v>198</v>
      </c>
      <c r="T231" t="s">
        <v>705</v>
      </c>
      <c r="U231" s="52">
        <v>42233</v>
      </c>
      <c r="V231" t="s">
        <v>104</v>
      </c>
      <c r="W231"/>
      <c r="X231" t="s">
        <v>91</v>
      </c>
      <c r="Y231" t="s">
        <v>92</v>
      </c>
    </row>
    <row r="232" spans="1:25" ht="15" hidden="1" x14ac:dyDescent="0.25">
      <c r="A232" t="s">
        <v>81</v>
      </c>
      <c r="B232" t="s">
        <v>82</v>
      </c>
      <c r="C232" t="s">
        <v>706</v>
      </c>
      <c r="D232" t="s">
        <v>84</v>
      </c>
      <c r="E232" s="56">
        <v>3471</v>
      </c>
      <c r="F232" s="51">
        <v>-707156</v>
      </c>
      <c r="G232" t="s">
        <v>613</v>
      </c>
      <c r="H232" t="s">
        <v>257</v>
      </c>
      <c r="I232" t="s">
        <v>88</v>
      </c>
      <c r="J232" s="52">
        <v>42030</v>
      </c>
      <c r="K232" s="52">
        <v>42233</v>
      </c>
      <c r="L232" s="52">
        <v>42053</v>
      </c>
      <c r="M232" s="52">
        <v>42113</v>
      </c>
      <c r="N232" s="51">
        <v>120</v>
      </c>
      <c r="O232"/>
      <c r="P232" t="s">
        <v>130</v>
      </c>
      <c r="Q232" t="s">
        <v>614</v>
      </c>
      <c r="R232" t="s">
        <v>626</v>
      </c>
      <c r="S232" t="s">
        <v>483</v>
      </c>
      <c r="T232" t="s">
        <v>706</v>
      </c>
      <c r="U232" s="52">
        <v>42233</v>
      </c>
      <c r="V232" t="s">
        <v>104</v>
      </c>
      <c r="W232"/>
      <c r="X232" t="s">
        <v>91</v>
      </c>
      <c r="Y232" t="s">
        <v>92</v>
      </c>
    </row>
    <row r="233" spans="1:25" ht="15" hidden="1" x14ac:dyDescent="0.25">
      <c r="A233" t="s">
        <v>81</v>
      </c>
      <c r="B233" t="s">
        <v>82</v>
      </c>
      <c r="C233" t="s">
        <v>707</v>
      </c>
      <c r="D233" t="s">
        <v>84</v>
      </c>
      <c r="E233" s="56">
        <v>3472</v>
      </c>
      <c r="F233" s="51">
        <v>-1493120</v>
      </c>
      <c r="G233" t="s">
        <v>613</v>
      </c>
      <c r="H233" t="s">
        <v>257</v>
      </c>
      <c r="I233" t="s">
        <v>88</v>
      </c>
      <c r="J233" s="52">
        <v>42030</v>
      </c>
      <c r="K233" s="52">
        <v>42233</v>
      </c>
      <c r="L233" s="52">
        <v>42053</v>
      </c>
      <c r="M233" s="52">
        <v>42113</v>
      </c>
      <c r="N233" s="51">
        <v>120</v>
      </c>
      <c r="O233"/>
      <c r="P233" t="s">
        <v>130</v>
      </c>
      <c r="Q233" t="s">
        <v>614</v>
      </c>
      <c r="R233" t="s">
        <v>513</v>
      </c>
      <c r="S233" t="s">
        <v>198</v>
      </c>
      <c r="T233" t="s">
        <v>707</v>
      </c>
      <c r="U233" s="52">
        <v>42233</v>
      </c>
      <c r="V233" t="s">
        <v>104</v>
      </c>
      <c r="W233"/>
      <c r="X233" t="s">
        <v>91</v>
      </c>
      <c r="Y233" t="s">
        <v>92</v>
      </c>
    </row>
    <row r="234" spans="1:25" ht="15" hidden="1" x14ac:dyDescent="0.25">
      <c r="A234" t="s">
        <v>81</v>
      </c>
      <c r="B234" t="s">
        <v>82</v>
      </c>
      <c r="C234" t="s">
        <v>708</v>
      </c>
      <c r="D234" t="s">
        <v>84</v>
      </c>
      <c r="E234" s="56">
        <v>3508</v>
      </c>
      <c r="F234" s="51">
        <v>-29800</v>
      </c>
      <c r="G234" t="s">
        <v>613</v>
      </c>
      <c r="H234" t="s">
        <v>257</v>
      </c>
      <c r="I234" t="s">
        <v>88</v>
      </c>
      <c r="J234" s="52">
        <v>42045</v>
      </c>
      <c r="K234" s="52">
        <v>42219</v>
      </c>
      <c r="L234" s="52">
        <v>42066</v>
      </c>
      <c r="M234" s="52">
        <v>42126</v>
      </c>
      <c r="N234" s="51">
        <v>107</v>
      </c>
      <c r="O234"/>
      <c r="P234" t="s">
        <v>130</v>
      </c>
      <c r="Q234" t="s">
        <v>614</v>
      </c>
      <c r="R234" t="s">
        <v>675</v>
      </c>
      <c r="S234" t="s">
        <v>198</v>
      </c>
      <c r="T234" t="s">
        <v>708</v>
      </c>
      <c r="U234" s="52">
        <v>42233</v>
      </c>
      <c r="V234" t="s">
        <v>104</v>
      </c>
      <c r="W234"/>
      <c r="X234" t="s">
        <v>91</v>
      </c>
      <c r="Y234" t="s">
        <v>92</v>
      </c>
    </row>
    <row r="235" spans="1:25" ht="15" hidden="1" x14ac:dyDescent="0.25">
      <c r="A235" t="s">
        <v>81</v>
      </c>
      <c r="B235" t="s">
        <v>82</v>
      </c>
      <c r="C235" t="s">
        <v>709</v>
      </c>
      <c r="D235" t="s">
        <v>84</v>
      </c>
      <c r="E235" s="56">
        <v>3509</v>
      </c>
      <c r="F235" s="51">
        <v>-29800</v>
      </c>
      <c r="G235" t="s">
        <v>590</v>
      </c>
      <c r="H235" t="s">
        <v>383</v>
      </c>
      <c r="I235" t="s">
        <v>88</v>
      </c>
      <c r="J235" s="52">
        <v>42045</v>
      </c>
      <c r="K235" s="52">
        <v>42707</v>
      </c>
      <c r="L235" s="52">
        <v>42066</v>
      </c>
      <c r="M235" s="52">
        <v>42126</v>
      </c>
      <c r="N235" s="51">
        <v>630</v>
      </c>
      <c r="O235"/>
      <c r="P235" t="s">
        <v>85</v>
      </c>
      <c r="Q235" t="s">
        <v>591</v>
      </c>
      <c r="R235" t="s">
        <v>592</v>
      </c>
      <c r="S235" t="s">
        <v>593</v>
      </c>
      <c r="T235" t="s">
        <v>709</v>
      </c>
      <c r="U235" s="52">
        <v>42756</v>
      </c>
      <c r="V235" t="s">
        <v>157</v>
      </c>
      <c r="W235"/>
      <c r="X235" t="s">
        <v>91</v>
      </c>
      <c r="Y235" t="s">
        <v>92</v>
      </c>
    </row>
    <row r="236" spans="1:25" ht="15" hidden="1" x14ac:dyDescent="0.25">
      <c r="A236" t="s">
        <v>81</v>
      </c>
      <c r="B236" t="s">
        <v>82</v>
      </c>
      <c r="C236" t="s">
        <v>710</v>
      </c>
      <c r="D236" t="s">
        <v>84</v>
      </c>
      <c r="E236" s="56">
        <v>3520</v>
      </c>
      <c r="F236" s="51">
        <v>-29800</v>
      </c>
      <c r="G236" t="s">
        <v>613</v>
      </c>
      <c r="H236" t="s">
        <v>257</v>
      </c>
      <c r="I236" t="s">
        <v>88</v>
      </c>
      <c r="J236" s="52">
        <v>42047</v>
      </c>
      <c r="K236" s="52">
        <v>42219</v>
      </c>
      <c r="L236" s="52">
        <v>42066</v>
      </c>
      <c r="M236" s="52">
        <v>42126</v>
      </c>
      <c r="N236" s="51">
        <v>107</v>
      </c>
      <c r="O236"/>
      <c r="P236" t="s">
        <v>130</v>
      </c>
      <c r="Q236" t="s">
        <v>614</v>
      </c>
      <c r="R236" t="s">
        <v>711</v>
      </c>
      <c r="S236" t="s">
        <v>483</v>
      </c>
      <c r="T236" t="s">
        <v>710</v>
      </c>
      <c r="U236" s="52">
        <v>42233</v>
      </c>
      <c r="V236" t="s">
        <v>104</v>
      </c>
      <c r="W236"/>
      <c r="X236" t="s">
        <v>91</v>
      </c>
      <c r="Y236" t="s">
        <v>92</v>
      </c>
    </row>
    <row r="237" spans="1:25" ht="15" hidden="1" x14ac:dyDescent="0.25">
      <c r="A237" t="s">
        <v>81</v>
      </c>
      <c r="B237" t="s">
        <v>82</v>
      </c>
      <c r="C237" t="s">
        <v>712</v>
      </c>
      <c r="D237" t="s">
        <v>84</v>
      </c>
      <c r="E237" s="56">
        <v>3548</v>
      </c>
      <c r="F237" s="51">
        <v>-29800</v>
      </c>
      <c r="G237" t="s">
        <v>613</v>
      </c>
      <c r="H237" t="s">
        <v>257</v>
      </c>
      <c r="I237" t="s">
        <v>88</v>
      </c>
      <c r="J237" s="52">
        <v>42052</v>
      </c>
      <c r="K237" s="52">
        <v>42219</v>
      </c>
      <c r="L237" s="52">
        <v>42066</v>
      </c>
      <c r="M237" s="52">
        <v>42126</v>
      </c>
      <c r="N237" s="51">
        <v>107</v>
      </c>
      <c r="O237"/>
      <c r="P237" t="s">
        <v>130</v>
      </c>
      <c r="Q237" t="s">
        <v>614</v>
      </c>
      <c r="R237" t="s">
        <v>163</v>
      </c>
      <c r="S237" t="s">
        <v>198</v>
      </c>
      <c r="T237" t="s">
        <v>712</v>
      </c>
      <c r="U237" s="52">
        <v>42233</v>
      </c>
      <c r="V237" t="s">
        <v>104</v>
      </c>
      <c r="W237"/>
      <c r="X237" t="s">
        <v>91</v>
      </c>
      <c r="Y237" t="s">
        <v>92</v>
      </c>
    </row>
    <row r="238" spans="1:25" ht="15" hidden="1" x14ac:dyDescent="0.25">
      <c r="A238" t="s">
        <v>81</v>
      </c>
      <c r="B238" t="s">
        <v>82</v>
      </c>
      <c r="C238" t="s">
        <v>713</v>
      </c>
      <c r="D238" t="s">
        <v>84</v>
      </c>
      <c r="E238" s="56">
        <v>3549</v>
      </c>
      <c r="F238" s="51">
        <v>-29800</v>
      </c>
      <c r="G238" t="s">
        <v>613</v>
      </c>
      <c r="H238" t="s">
        <v>257</v>
      </c>
      <c r="I238" t="s">
        <v>88</v>
      </c>
      <c r="J238" s="52">
        <v>42052</v>
      </c>
      <c r="K238" s="52">
        <v>42219</v>
      </c>
      <c r="L238" s="52">
        <v>42066</v>
      </c>
      <c r="M238" s="52">
        <v>42126</v>
      </c>
      <c r="N238" s="51">
        <v>107</v>
      </c>
      <c r="O238"/>
      <c r="P238" t="s">
        <v>130</v>
      </c>
      <c r="Q238" t="s">
        <v>614</v>
      </c>
      <c r="R238" t="s">
        <v>519</v>
      </c>
      <c r="S238" t="s">
        <v>198</v>
      </c>
      <c r="T238" t="s">
        <v>713</v>
      </c>
      <c r="U238" s="52">
        <v>42233</v>
      </c>
      <c r="V238" t="s">
        <v>104</v>
      </c>
      <c r="W238"/>
      <c r="X238" t="s">
        <v>91</v>
      </c>
      <c r="Y238" t="s">
        <v>92</v>
      </c>
    </row>
    <row r="239" spans="1:25" ht="15" hidden="1" x14ac:dyDescent="0.25">
      <c r="A239" t="s">
        <v>81</v>
      </c>
      <c r="B239" t="s">
        <v>82</v>
      </c>
      <c r="C239" t="s">
        <v>714</v>
      </c>
      <c r="D239" t="s">
        <v>84</v>
      </c>
      <c r="E239" s="56">
        <v>3556</v>
      </c>
      <c r="F239" s="51">
        <v>-6115391</v>
      </c>
      <c r="G239" t="s">
        <v>613</v>
      </c>
      <c r="H239" t="s">
        <v>257</v>
      </c>
      <c r="I239" t="s">
        <v>88</v>
      </c>
      <c r="J239" s="52">
        <v>42053</v>
      </c>
      <c r="K239" s="52">
        <v>42233</v>
      </c>
      <c r="L239" s="52">
        <v>42081</v>
      </c>
      <c r="M239" s="52">
        <v>42141</v>
      </c>
      <c r="N239" s="51">
        <v>92</v>
      </c>
      <c r="O239"/>
      <c r="P239" t="s">
        <v>130</v>
      </c>
      <c r="Q239" t="s">
        <v>614</v>
      </c>
      <c r="R239" t="s">
        <v>715</v>
      </c>
      <c r="S239" t="s">
        <v>198</v>
      </c>
      <c r="T239" t="s">
        <v>714</v>
      </c>
      <c r="U239" s="52">
        <v>42233</v>
      </c>
      <c r="V239" t="s">
        <v>104</v>
      </c>
      <c r="W239"/>
      <c r="X239" t="s">
        <v>91</v>
      </c>
      <c r="Y239" t="s">
        <v>92</v>
      </c>
    </row>
    <row r="240" spans="1:25" ht="15" hidden="1" x14ac:dyDescent="0.25">
      <c r="A240" t="s">
        <v>81</v>
      </c>
      <c r="B240" t="s">
        <v>82</v>
      </c>
      <c r="C240" t="s">
        <v>716</v>
      </c>
      <c r="D240" t="s">
        <v>84</v>
      </c>
      <c r="E240" s="56">
        <v>3561</v>
      </c>
      <c r="F240" s="51">
        <v>-29800</v>
      </c>
      <c r="G240" t="s">
        <v>613</v>
      </c>
      <c r="H240" t="s">
        <v>257</v>
      </c>
      <c r="I240" t="s">
        <v>88</v>
      </c>
      <c r="J240" s="52">
        <v>42054</v>
      </c>
      <c r="K240" s="52">
        <v>42219</v>
      </c>
      <c r="L240" s="52">
        <v>42066</v>
      </c>
      <c r="M240" s="52">
        <v>42126</v>
      </c>
      <c r="N240" s="51">
        <v>107</v>
      </c>
      <c r="O240"/>
      <c r="P240" t="s">
        <v>130</v>
      </c>
      <c r="Q240" t="s">
        <v>614</v>
      </c>
      <c r="R240" t="s">
        <v>573</v>
      </c>
      <c r="S240" t="s">
        <v>483</v>
      </c>
      <c r="T240" t="s">
        <v>716</v>
      </c>
      <c r="U240" s="52">
        <v>42233</v>
      </c>
      <c r="V240" t="s">
        <v>104</v>
      </c>
      <c r="W240"/>
      <c r="X240" t="s">
        <v>91</v>
      </c>
      <c r="Y240" t="s">
        <v>92</v>
      </c>
    </row>
    <row r="241" spans="1:25" ht="15" hidden="1" x14ac:dyDescent="0.25">
      <c r="A241" t="s">
        <v>81</v>
      </c>
      <c r="B241" t="s">
        <v>82</v>
      </c>
      <c r="C241" t="s">
        <v>717</v>
      </c>
      <c r="D241" t="s">
        <v>84</v>
      </c>
      <c r="E241" s="56">
        <v>3567</v>
      </c>
      <c r="F241" s="51">
        <v>-67471</v>
      </c>
      <c r="G241" t="s">
        <v>382</v>
      </c>
      <c r="H241" t="s">
        <v>383</v>
      </c>
      <c r="I241" t="s">
        <v>88</v>
      </c>
      <c r="J241" s="52">
        <v>42056</v>
      </c>
      <c r="K241" s="52">
        <v>42828</v>
      </c>
      <c r="L241" s="52">
        <v>42100</v>
      </c>
      <c r="M241" s="52">
        <v>42160</v>
      </c>
      <c r="N241" s="51">
        <v>922</v>
      </c>
      <c r="O241"/>
      <c r="P241" t="s">
        <v>85</v>
      </c>
      <c r="Q241" t="s">
        <v>718</v>
      </c>
      <c r="R241" t="s">
        <v>718</v>
      </c>
      <c r="S241" t="s">
        <v>719</v>
      </c>
      <c r="T241" t="s">
        <v>720</v>
      </c>
      <c r="U241" s="52">
        <v>43082</v>
      </c>
      <c r="V241" t="s">
        <v>157</v>
      </c>
      <c r="W241"/>
      <c r="X241" t="s">
        <v>721</v>
      </c>
      <c r="Y241" t="s">
        <v>92</v>
      </c>
    </row>
    <row r="242" spans="1:25" ht="15" hidden="1" x14ac:dyDescent="0.25">
      <c r="A242" t="s">
        <v>81</v>
      </c>
      <c r="B242" t="s">
        <v>82</v>
      </c>
      <c r="C242" t="s">
        <v>717</v>
      </c>
      <c r="D242" t="s">
        <v>84</v>
      </c>
      <c r="E242" s="56">
        <v>3567</v>
      </c>
      <c r="F242" s="51">
        <v>-171443</v>
      </c>
      <c r="G242" t="s">
        <v>722</v>
      </c>
      <c r="H242" t="s">
        <v>383</v>
      </c>
      <c r="I242" t="s">
        <v>88</v>
      </c>
      <c r="J242" s="52">
        <v>42056</v>
      </c>
      <c r="K242" s="52">
        <v>42828</v>
      </c>
      <c r="L242" s="52">
        <v>42056</v>
      </c>
      <c r="M242" s="52">
        <v>42056</v>
      </c>
      <c r="N242" s="51">
        <v>772</v>
      </c>
      <c r="O242"/>
      <c r="P242" t="s">
        <v>85</v>
      </c>
      <c r="Q242" t="s">
        <v>723</v>
      </c>
      <c r="R242" t="s">
        <v>724</v>
      </c>
      <c r="S242" t="s">
        <v>719</v>
      </c>
      <c r="T242" t="s">
        <v>717</v>
      </c>
      <c r="U242" s="52">
        <v>42828</v>
      </c>
      <c r="V242" t="s">
        <v>157</v>
      </c>
      <c r="W242"/>
      <c r="X242" t="s">
        <v>721</v>
      </c>
      <c r="Y242" t="s">
        <v>92</v>
      </c>
    </row>
    <row r="243" spans="1:25" ht="15" hidden="1" x14ac:dyDescent="0.25">
      <c r="A243" t="s">
        <v>81</v>
      </c>
      <c r="B243" t="s">
        <v>82</v>
      </c>
      <c r="C243" t="s">
        <v>726</v>
      </c>
      <c r="D243" t="s">
        <v>84</v>
      </c>
      <c r="E243" s="56">
        <v>3585</v>
      </c>
      <c r="F243" s="51">
        <v>-29800</v>
      </c>
      <c r="G243" t="s">
        <v>613</v>
      </c>
      <c r="H243" t="s">
        <v>257</v>
      </c>
      <c r="I243" t="s">
        <v>88</v>
      </c>
      <c r="J243" s="52">
        <v>42061</v>
      </c>
      <c r="K243" s="52">
        <v>42219</v>
      </c>
      <c r="L243" s="52">
        <v>42066</v>
      </c>
      <c r="M243" s="52">
        <v>42126</v>
      </c>
      <c r="N243" s="51">
        <v>107</v>
      </c>
      <c r="O243"/>
      <c r="P243" t="s">
        <v>130</v>
      </c>
      <c r="Q243" t="s">
        <v>614</v>
      </c>
      <c r="R243" t="s">
        <v>585</v>
      </c>
      <c r="S243" t="s">
        <v>198</v>
      </c>
      <c r="T243" t="s">
        <v>726</v>
      </c>
      <c r="U243" s="52">
        <v>42233</v>
      </c>
      <c r="V243" t="s">
        <v>104</v>
      </c>
      <c r="W243"/>
      <c r="X243" t="s">
        <v>91</v>
      </c>
      <c r="Y243" t="s">
        <v>92</v>
      </c>
    </row>
    <row r="244" spans="1:25" ht="15" hidden="1" x14ac:dyDescent="0.25">
      <c r="A244" t="s">
        <v>81</v>
      </c>
      <c r="B244" t="s">
        <v>82</v>
      </c>
      <c r="C244" t="s">
        <v>727</v>
      </c>
      <c r="D244" t="s">
        <v>84</v>
      </c>
      <c r="E244" s="56">
        <v>3639</v>
      </c>
      <c r="F244" s="51">
        <v>-31600</v>
      </c>
      <c r="G244" t="s">
        <v>511</v>
      </c>
      <c r="H244" t="s">
        <v>257</v>
      </c>
      <c r="I244" t="s">
        <v>88</v>
      </c>
      <c r="J244" s="52">
        <v>42065</v>
      </c>
      <c r="K244" s="52">
        <v>42264</v>
      </c>
      <c r="L244" s="52">
        <v>42114</v>
      </c>
      <c r="M244" s="52">
        <v>42174</v>
      </c>
      <c r="N244" s="51">
        <v>90</v>
      </c>
      <c r="O244"/>
      <c r="P244" t="s">
        <v>130</v>
      </c>
      <c r="Q244" t="s">
        <v>512</v>
      </c>
      <c r="R244" t="s">
        <v>167</v>
      </c>
      <c r="S244" t="s">
        <v>198</v>
      </c>
      <c r="T244" t="s">
        <v>727</v>
      </c>
      <c r="U244" s="52">
        <v>42264</v>
      </c>
      <c r="V244" t="s">
        <v>157</v>
      </c>
      <c r="W244"/>
      <c r="X244" t="s">
        <v>91</v>
      </c>
      <c r="Y244" t="s">
        <v>92</v>
      </c>
    </row>
    <row r="245" spans="1:25" ht="15" hidden="1" x14ac:dyDescent="0.25">
      <c r="A245" t="s">
        <v>81</v>
      </c>
      <c r="B245" t="s">
        <v>82</v>
      </c>
      <c r="C245" t="s">
        <v>728</v>
      </c>
      <c r="D245" t="s">
        <v>84</v>
      </c>
      <c r="E245" s="56">
        <v>3652</v>
      </c>
      <c r="F245" s="51">
        <v>-655200</v>
      </c>
      <c r="G245" t="s">
        <v>613</v>
      </c>
      <c r="H245" t="s">
        <v>257</v>
      </c>
      <c r="I245" t="s">
        <v>88</v>
      </c>
      <c r="J245" s="52">
        <v>42061</v>
      </c>
      <c r="K245" s="52">
        <v>42233</v>
      </c>
      <c r="L245" s="52">
        <v>42081</v>
      </c>
      <c r="M245" s="52">
        <v>42141</v>
      </c>
      <c r="N245" s="51">
        <v>92</v>
      </c>
      <c r="O245"/>
      <c r="P245" t="s">
        <v>130</v>
      </c>
      <c r="Q245" t="s">
        <v>614</v>
      </c>
      <c r="R245" t="s">
        <v>715</v>
      </c>
      <c r="S245" t="s">
        <v>198</v>
      </c>
      <c r="T245" t="s">
        <v>728</v>
      </c>
      <c r="U245" s="52">
        <v>42233</v>
      </c>
      <c r="V245" t="s">
        <v>104</v>
      </c>
      <c r="W245"/>
      <c r="X245" t="s">
        <v>91</v>
      </c>
      <c r="Y245" t="s">
        <v>92</v>
      </c>
    </row>
    <row r="246" spans="1:25" ht="15" hidden="1" x14ac:dyDescent="0.25">
      <c r="A246" t="s">
        <v>81</v>
      </c>
      <c r="B246" t="s">
        <v>82</v>
      </c>
      <c r="C246" t="s">
        <v>729</v>
      </c>
      <c r="D246" t="s">
        <v>84</v>
      </c>
      <c r="E246" s="56">
        <v>3653</v>
      </c>
      <c r="F246" s="51">
        <v>-1982020</v>
      </c>
      <c r="G246" t="s">
        <v>613</v>
      </c>
      <c r="H246" t="s">
        <v>257</v>
      </c>
      <c r="I246" t="s">
        <v>88</v>
      </c>
      <c r="J246" s="52">
        <v>42061</v>
      </c>
      <c r="K246" s="52">
        <v>42233</v>
      </c>
      <c r="L246" s="52">
        <v>42081</v>
      </c>
      <c r="M246" s="52">
        <v>42141</v>
      </c>
      <c r="N246" s="51">
        <v>92</v>
      </c>
      <c r="O246"/>
      <c r="P246" t="s">
        <v>130</v>
      </c>
      <c r="Q246" t="s">
        <v>614</v>
      </c>
      <c r="R246" t="s">
        <v>513</v>
      </c>
      <c r="S246" t="s">
        <v>198</v>
      </c>
      <c r="T246" t="s">
        <v>729</v>
      </c>
      <c r="U246" s="52">
        <v>42233</v>
      </c>
      <c r="V246" t="s">
        <v>104</v>
      </c>
      <c r="W246"/>
      <c r="X246" t="s">
        <v>91</v>
      </c>
      <c r="Y246" t="s">
        <v>92</v>
      </c>
    </row>
    <row r="247" spans="1:25" ht="15" hidden="1" x14ac:dyDescent="0.25">
      <c r="A247" t="s">
        <v>81</v>
      </c>
      <c r="B247" t="s">
        <v>82</v>
      </c>
      <c r="C247" t="s">
        <v>730</v>
      </c>
      <c r="D247" t="s">
        <v>84</v>
      </c>
      <c r="E247" s="56">
        <v>3654</v>
      </c>
      <c r="F247" s="51">
        <v>-607690</v>
      </c>
      <c r="G247" t="s">
        <v>613</v>
      </c>
      <c r="H247" t="s">
        <v>257</v>
      </c>
      <c r="I247" t="s">
        <v>88</v>
      </c>
      <c r="J247" s="52">
        <v>42061</v>
      </c>
      <c r="K247" s="52">
        <v>42233</v>
      </c>
      <c r="L247" s="52">
        <v>42081</v>
      </c>
      <c r="M247" s="52">
        <v>42141</v>
      </c>
      <c r="N247" s="51">
        <v>92</v>
      </c>
      <c r="O247"/>
      <c r="P247" t="s">
        <v>130</v>
      </c>
      <c r="Q247" t="s">
        <v>614</v>
      </c>
      <c r="R247" t="s">
        <v>626</v>
      </c>
      <c r="S247" t="s">
        <v>483</v>
      </c>
      <c r="T247" t="s">
        <v>730</v>
      </c>
      <c r="U247" s="52">
        <v>42233</v>
      </c>
      <c r="V247" t="s">
        <v>104</v>
      </c>
      <c r="W247"/>
      <c r="X247" t="s">
        <v>91</v>
      </c>
      <c r="Y247" t="s">
        <v>92</v>
      </c>
    </row>
    <row r="248" spans="1:25" ht="15" hidden="1" x14ac:dyDescent="0.25">
      <c r="A248" t="s">
        <v>81</v>
      </c>
      <c r="B248" t="s">
        <v>82</v>
      </c>
      <c r="C248" t="s">
        <v>731</v>
      </c>
      <c r="D248" t="s">
        <v>84</v>
      </c>
      <c r="E248" s="56">
        <v>3686</v>
      </c>
      <c r="F248" s="51">
        <v>-31600</v>
      </c>
      <c r="G248" t="s">
        <v>511</v>
      </c>
      <c r="H248" t="s">
        <v>257</v>
      </c>
      <c r="I248" t="s">
        <v>88</v>
      </c>
      <c r="J248" s="52">
        <v>42075</v>
      </c>
      <c r="K248" s="52">
        <v>42264</v>
      </c>
      <c r="L248" s="52">
        <v>42114</v>
      </c>
      <c r="M248" s="52">
        <v>42174</v>
      </c>
      <c r="N248" s="51">
        <v>90</v>
      </c>
      <c r="O248"/>
      <c r="P248" t="s">
        <v>130</v>
      </c>
      <c r="Q248" t="s">
        <v>512</v>
      </c>
      <c r="R248" t="s">
        <v>547</v>
      </c>
      <c r="S248" t="s">
        <v>198</v>
      </c>
      <c r="T248" t="s">
        <v>731</v>
      </c>
      <c r="U248" s="52">
        <v>42264</v>
      </c>
      <c r="V248" t="s">
        <v>157</v>
      </c>
      <c r="W248"/>
      <c r="X248" t="s">
        <v>91</v>
      </c>
      <c r="Y248" t="s">
        <v>92</v>
      </c>
    </row>
    <row r="249" spans="1:25" ht="15" hidden="1" x14ac:dyDescent="0.25">
      <c r="A249" t="s">
        <v>81</v>
      </c>
      <c r="B249" t="s">
        <v>82</v>
      </c>
      <c r="C249" t="s">
        <v>732</v>
      </c>
      <c r="D249" t="s">
        <v>84</v>
      </c>
      <c r="E249" s="56">
        <v>3714</v>
      </c>
      <c r="F249" s="51">
        <v>-31600</v>
      </c>
      <c r="G249" t="s">
        <v>511</v>
      </c>
      <c r="H249" t="s">
        <v>257</v>
      </c>
      <c r="I249" t="s">
        <v>88</v>
      </c>
      <c r="J249" s="52">
        <v>42083</v>
      </c>
      <c r="K249" s="52">
        <v>42264</v>
      </c>
      <c r="L249" s="52">
        <v>42114</v>
      </c>
      <c r="M249" s="52">
        <v>42174</v>
      </c>
      <c r="N249" s="51">
        <v>90</v>
      </c>
      <c r="O249"/>
      <c r="P249" t="s">
        <v>130</v>
      </c>
      <c r="Q249" t="s">
        <v>512</v>
      </c>
      <c r="R249" t="s">
        <v>519</v>
      </c>
      <c r="S249" t="s">
        <v>198</v>
      </c>
      <c r="T249" t="s">
        <v>732</v>
      </c>
      <c r="U249" s="52">
        <v>42264</v>
      </c>
      <c r="V249" t="s">
        <v>157</v>
      </c>
      <c r="W249"/>
      <c r="X249" t="s">
        <v>91</v>
      </c>
      <c r="Y249" t="s">
        <v>92</v>
      </c>
    </row>
    <row r="250" spans="1:25" ht="15" hidden="1" x14ac:dyDescent="0.25">
      <c r="A250" t="s">
        <v>81</v>
      </c>
      <c r="B250" t="s">
        <v>82</v>
      </c>
      <c r="C250" t="s">
        <v>733</v>
      </c>
      <c r="D250" t="s">
        <v>84</v>
      </c>
      <c r="E250" s="56">
        <v>3730</v>
      </c>
      <c r="F250" s="51">
        <v>-31600</v>
      </c>
      <c r="G250" t="s">
        <v>511</v>
      </c>
      <c r="H250" t="s">
        <v>257</v>
      </c>
      <c r="I250" t="s">
        <v>88</v>
      </c>
      <c r="J250" s="52">
        <v>42087</v>
      </c>
      <c r="K250" s="52">
        <v>42264</v>
      </c>
      <c r="L250" s="52">
        <v>42114</v>
      </c>
      <c r="M250" s="52">
        <v>42174</v>
      </c>
      <c r="N250" s="51">
        <v>90</v>
      </c>
      <c r="O250"/>
      <c r="P250" t="s">
        <v>130</v>
      </c>
      <c r="Q250" t="s">
        <v>512</v>
      </c>
      <c r="R250" t="s">
        <v>734</v>
      </c>
      <c r="S250" t="s">
        <v>198</v>
      </c>
      <c r="T250" t="s">
        <v>733</v>
      </c>
      <c r="U250" s="52">
        <v>42264</v>
      </c>
      <c r="V250" t="s">
        <v>157</v>
      </c>
      <c r="W250"/>
      <c r="X250" t="s">
        <v>91</v>
      </c>
      <c r="Y250" t="s">
        <v>92</v>
      </c>
    </row>
    <row r="251" spans="1:25" ht="15" hidden="1" x14ac:dyDescent="0.25">
      <c r="A251" t="s">
        <v>81</v>
      </c>
      <c r="B251" t="s">
        <v>82</v>
      </c>
      <c r="C251" t="s">
        <v>735</v>
      </c>
      <c r="D251" t="s">
        <v>84</v>
      </c>
      <c r="E251" s="56">
        <v>3731</v>
      </c>
      <c r="F251" s="51">
        <v>-31600</v>
      </c>
      <c r="G251" t="s">
        <v>511</v>
      </c>
      <c r="H251" t="s">
        <v>257</v>
      </c>
      <c r="I251" t="s">
        <v>88</v>
      </c>
      <c r="J251" s="52">
        <v>42087</v>
      </c>
      <c r="K251" s="52">
        <v>42264</v>
      </c>
      <c r="L251" s="52">
        <v>42114</v>
      </c>
      <c r="M251" s="52">
        <v>42174</v>
      </c>
      <c r="N251" s="51">
        <v>90</v>
      </c>
      <c r="O251"/>
      <c r="P251" t="s">
        <v>130</v>
      </c>
      <c r="Q251" t="s">
        <v>512</v>
      </c>
      <c r="R251" t="s">
        <v>633</v>
      </c>
      <c r="S251" t="s">
        <v>198</v>
      </c>
      <c r="T251" t="s">
        <v>735</v>
      </c>
      <c r="U251" s="52">
        <v>42264</v>
      </c>
      <c r="V251" t="s">
        <v>157</v>
      </c>
      <c r="W251"/>
      <c r="X251" t="s">
        <v>91</v>
      </c>
      <c r="Y251" t="s">
        <v>92</v>
      </c>
    </row>
    <row r="252" spans="1:25" ht="15" hidden="1" x14ac:dyDescent="0.25">
      <c r="A252" t="s">
        <v>81</v>
      </c>
      <c r="B252" t="s">
        <v>82</v>
      </c>
      <c r="C252" t="s">
        <v>737</v>
      </c>
      <c r="D252" t="s">
        <v>84</v>
      </c>
      <c r="E252" s="56">
        <v>3735</v>
      </c>
      <c r="F252" s="51">
        <v>-707906</v>
      </c>
      <c r="G252" t="s">
        <v>590</v>
      </c>
      <c r="H252" t="s">
        <v>383</v>
      </c>
      <c r="I252" t="s">
        <v>171</v>
      </c>
      <c r="J252" s="52">
        <v>42395</v>
      </c>
      <c r="K252" s="52">
        <v>42674</v>
      </c>
      <c r="L252" s="52">
        <v>42395</v>
      </c>
      <c r="M252" s="52">
        <v>42395</v>
      </c>
      <c r="N252" s="51">
        <v>361</v>
      </c>
      <c r="O252"/>
      <c r="P252" t="s">
        <v>130</v>
      </c>
      <c r="Q252" t="s">
        <v>591</v>
      </c>
      <c r="R252" t="s">
        <v>610</v>
      </c>
      <c r="S252" t="s">
        <v>611</v>
      </c>
      <c r="T252" t="s">
        <v>737</v>
      </c>
      <c r="U252" s="52">
        <v>42756</v>
      </c>
      <c r="V252" t="s">
        <v>157</v>
      </c>
      <c r="W252"/>
      <c r="X252" t="s">
        <v>612</v>
      </c>
      <c r="Y252" t="s">
        <v>92</v>
      </c>
    </row>
    <row r="253" spans="1:25" ht="15" hidden="1" x14ac:dyDescent="0.25">
      <c r="A253" t="s">
        <v>81</v>
      </c>
      <c r="B253" t="s">
        <v>82</v>
      </c>
      <c r="C253" t="s">
        <v>736</v>
      </c>
      <c r="D253" t="s">
        <v>84</v>
      </c>
      <c r="E253" s="56">
        <v>3735</v>
      </c>
      <c r="F253" s="51">
        <v>-4633975</v>
      </c>
      <c r="G253" t="s">
        <v>613</v>
      </c>
      <c r="H253" t="s">
        <v>257</v>
      </c>
      <c r="I253" t="s">
        <v>88</v>
      </c>
      <c r="J253" s="52">
        <v>42087</v>
      </c>
      <c r="K253" s="52">
        <v>42222</v>
      </c>
      <c r="L253" s="52">
        <v>42100</v>
      </c>
      <c r="M253" s="52">
        <v>42160</v>
      </c>
      <c r="N253" s="51">
        <v>73</v>
      </c>
      <c r="O253"/>
      <c r="P253" t="s">
        <v>130</v>
      </c>
      <c r="Q253" t="s">
        <v>614</v>
      </c>
      <c r="R253" t="s">
        <v>577</v>
      </c>
      <c r="S253" t="s">
        <v>381</v>
      </c>
      <c r="T253" t="s">
        <v>736</v>
      </c>
      <c r="U253" s="52">
        <v>42233</v>
      </c>
      <c r="V253" t="s">
        <v>104</v>
      </c>
      <c r="W253"/>
      <c r="X253" t="s">
        <v>91</v>
      </c>
      <c r="Y253" t="s">
        <v>92</v>
      </c>
    </row>
    <row r="254" spans="1:25" ht="15" hidden="1" x14ac:dyDescent="0.25">
      <c r="A254" t="s">
        <v>81</v>
      </c>
      <c r="B254" t="s">
        <v>82</v>
      </c>
      <c r="C254" t="s">
        <v>739</v>
      </c>
      <c r="D254" t="s">
        <v>84</v>
      </c>
      <c r="E254" s="56">
        <v>3736</v>
      </c>
      <c r="F254" s="51">
        <v>-479612</v>
      </c>
      <c r="G254" t="s">
        <v>590</v>
      </c>
      <c r="H254" t="s">
        <v>383</v>
      </c>
      <c r="I254" t="s">
        <v>171</v>
      </c>
      <c r="J254" s="52">
        <v>42395</v>
      </c>
      <c r="K254" s="52">
        <v>42674</v>
      </c>
      <c r="L254" s="52">
        <v>42395</v>
      </c>
      <c r="M254" s="52">
        <v>42395</v>
      </c>
      <c r="N254" s="51">
        <v>361</v>
      </c>
      <c r="O254"/>
      <c r="P254" t="s">
        <v>130</v>
      </c>
      <c r="Q254" t="s">
        <v>591</v>
      </c>
      <c r="R254" t="s">
        <v>610</v>
      </c>
      <c r="S254" t="s">
        <v>611</v>
      </c>
      <c r="T254" t="s">
        <v>739</v>
      </c>
      <c r="U254" s="52">
        <v>42756</v>
      </c>
      <c r="V254" t="s">
        <v>157</v>
      </c>
      <c r="W254"/>
      <c r="X254" t="s">
        <v>612</v>
      </c>
      <c r="Y254" t="s">
        <v>92</v>
      </c>
    </row>
    <row r="255" spans="1:25" ht="15" hidden="1" x14ac:dyDescent="0.25">
      <c r="A255" t="s">
        <v>81</v>
      </c>
      <c r="B255" t="s">
        <v>82</v>
      </c>
      <c r="C255" t="s">
        <v>738</v>
      </c>
      <c r="D255" t="s">
        <v>84</v>
      </c>
      <c r="E255" s="56">
        <v>3736</v>
      </c>
      <c r="F255" s="51">
        <v>-5202516</v>
      </c>
      <c r="G255" t="s">
        <v>511</v>
      </c>
      <c r="H255" t="s">
        <v>257</v>
      </c>
      <c r="I255" t="s">
        <v>88</v>
      </c>
      <c r="J255" s="52">
        <v>42087</v>
      </c>
      <c r="K255" s="52">
        <v>42253</v>
      </c>
      <c r="L255" s="52">
        <v>42100</v>
      </c>
      <c r="M255" s="52">
        <v>42160</v>
      </c>
      <c r="N255" s="51">
        <v>104</v>
      </c>
      <c r="O255"/>
      <c r="P255" t="s">
        <v>130</v>
      </c>
      <c r="Q255" t="s">
        <v>512</v>
      </c>
      <c r="R255" t="s">
        <v>740</v>
      </c>
      <c r="S255" t="s">
        <v>381</v>
      </c>
      <c r="T255" t="s">
        <v>738</v>
      </c>
      <c r="U255" s="52">
        <v>42264</v>
      </c>
      <c r="V255" t="s">
        <v>157</v>
      </c>
      <c r="W255"/>
      <c r="X255" t="s">
        <v>91</v>
      </c>
      <c r="Y255" t="s">
        <v>92</v>
      </c>
    </row>
    <row r="256" spans="1:25" ht="15" hidden="1" x14ac:dyDescent="0.25">
      <c r="A256" t="s">
        <v>81</v>
      </c>
      <c r="B256" t="s">
        <v>82</v>
      </c>
      <c r="C256" t="s">
        <v>741</v>
      </c>
      <c r="D256" t="s">
        <v>84</v>
      </c>
      <c r="E256" s="56">
        <v>3795</v>
      </c>
      <c r="F256" s="51">
        <v>-2612501</v>
      </c>
      <c r="G256" t="s">
        <v>340</v>
      </c>
      <c r="H256" t="s">
        <v>192</v>
      </c>
      <c r="I256" t="s">
        <v>88</v>
      </c>
      <c r="J256" s="52">
        <v>42089</v>
      </c>
      <c r="K256" s="52">
        <v>43291</v>
      </c>
      <c r="L256" s="52">
        <v>42114</v>
      </c>
      <c r="M256" s="52">
        <v>42174</v>
      </c>
      <c r="N256" s="51">
        <v>1186</v>
      </c>
      <c r="O256"/>
      <c r="P256" t="s">
        <v>85</v>
      </c>
      <c r="Q256" t="s">
        <v>742</v>
      </c>
      <c r="R256" t="s">
        <v>743</v>
      </c>
      <c r="S256" t="s">
        <v>89</v>
      </c>
      <c r="T256" t="s">
        <v>741</v>
      </c>
      <c r="U256" s="52">
        <v>43360</v>
      </c>
      <c r="V256" t="s">
        <v>157</v>
      </c>
      <c r="W256"/>
      <c r="X256" t="s">
        <v>91</v>
      </c>
      <c r="Y256" t="s">
        <v>92</v>
      </c>
    </row>
    <row r="257" spans="1:25" ht="15" hidden="1" x14ac:dyDescent="0.25">
      <c r="A257" t="s">
        <v>81</v>
      </c>
      <c r="B257" t="s">
        <v>82</v>
      </c>
      <c r="C257" t="s">
        <v>744</v>
      </c>
      <c r="D257" t="s">
        <v>84</v>
      </c>
      <c r="E257" s="56">
        <v>3799</v>
      </c>
      <c r="F257" s="51">
        <v>-979581</v>
      </c>
      <c r="G257" t="s">
        <v>511</v>
      </c>
      <c r="H257" t="s">
        <v>257</v>
      </c>
      <c r="I257" t="s">
        <v>88</v>
      </c>
      <c r="J257" s="52">
        <v>42089</v>
      </c>
      <c r="K257" s="52">
        <v>42264</v>
      </c>
      <c r="L257" s="52">
        <v>42114</v>
      </c>
      <c r="M257" s="52">
        <v>42174</v>
      </c>
      <c r="N257" s="51">
        <v>90</v>
      </c>
      <c r="O257"/>
      <c r="P257" t="s">
        <v>130</v>
      </c>
      <c r="Q257" t="s">
        <v>512</v>
      </c>
      <c r="R257" t="s">
        <v>585</v>
      </c>
      <c r="S257" t="s">
        <v>198</v>
      </c>
      <c r="T257" t="s">
        <v>744</v>
      </c>
      <c r="U257" s="52">
        <v>42264</v>
      </c>
      <c r="V257" t="s">
        <v>157</v>
      </c>
      <c r="W257"/>
      <c r="X257" t="s">
        <v>91</v>
      </c>
      <c r="Y257" t="s">
        <v>92</v>
      </c>
    </row>
    <row r="258" spans="1:25" ht="15" hidden="1" x14ac:dyDescent="0.25">
      <c r="A258" t="s">
        <v>81</v>
      </c>
      <c r="B258" t="s">
        <v>82</v>
      </c>
      <c r="C258" t="s">
        <v>747</v>
      </c>
      <c r="D258" t="s">
        <v>84</v>
      </c>
      <c r="E258" s="56">
        <v>3800</v>
      </c>
      <c r="F258" s="51">
        <v>-35000</v>
      </c>
      <c r="G258" t="s">
        <v>590</v>
      </c>
      <c r="H258" t="s">
        <v>383</v>
      </c>
      <c r="I258" t="s">
        <v>171</v>
      </c>
      <c r="J258" s="52">
        <v>42395</v>
      </c>
      <c r="K258" s="52">
        <v>42674</v>
      </c>
      <c r="L258" s="52">
        <v>42395</v>
      </c>
      <c r="M258" s="52">
        <v>42395</v>
      </c>
      <c r="N258" s="51">
        <v>361</v>
      </c>
      <c r="O258"/>
      <c r="P258" t="s">
        <v>130</v>
      </c>
      <c r="Q258" t="s">
        <v>591</v>
      </c>
      <c r="R258" t="s">
        <v>610</v>
      </c>
      <c r="S258" t="s">
        <v>611</v>
      </c>
      <c r="T258" t="s">
        <v>747</v>
      </c>
      <c r="U258" s="52">
        <v>42756</v>
      </c>
      <c r="V258" t="s">
        <v>157</v>
      </c>
      <c r="W258"/>
      <c r="X258" t="s">
        <v>612</v>
      </c>
      <c r="Y258" t="s">
        <v>92</v>
      </c>
    </row>
    <row r="259" spans="1:25" ht="15" hidden="1" x14ac:dyDescent="0.25">
      <c r="A259" t="s">
        <v>81</v>
      </c>
      <c r="B259" t="s">
        <v>82</v>
      </c>
      <c r="C259" t="s">
        <v>746</v>
      </c>
      <c r="D259" t="s">
        <v>84</v>
      </c>
      <c r="E259" s="56">
        <v>3800</v>
      </c>
      <c r="F259" s="51">
        <v>-338490</v>
      </c>
      <c r="G259" t="s">
        <v>511</v>
      </c>
      <c r="H259" t="s">
        <v>257</v>
      </c>
      <c r="I259" t="s">
        <v>88</v>
      </c>
      <c r="J259" s="52">
        <v>42089</v>
      </c>
      <c r="K259" s="52">
        <v>42264</v>
      </c>
      <c r="L259" s="52">
        <v>42114</v>
      </c>
      <c r="M259" s="52">
        <v>42174</v>
      </c>
      <c r="N259" s="51">
        <v>90</v>
      </c>
      <c r="O259"/>
      <c r="P259" t="s">
        <v>130</v>
      </c>
      <c r="Q259" t="s">
        <v>512</v>
      </c>
      <c r="R259" t="s">
        <v>626</v>
      </c>
      <c r="S259" t="s">
        <v>483</v>
      </c>
      <c r="T259" t="s">
        <v>746</v>
      </c>
      <c r="U259" s="52">
        <v>42264</v>
      </c>
      <c r="V259" t="s">
        <v>157</v>
      </c>
      <c r="W259"/>
      <c r="X259" t="s">
        <v>91</v>
      </c>
      <c r="Y259" t="s">
        <v>92</v>
      </c>
    </row>
    <row r="260" spans="1:25" ht="15" hidden="1" x14ac:dyDescent="0.25">
      <c r="A260" t="s">
        <v>81</v>
      </c>
      <c r="B260" t="s">
        <v>82</v>
      </c>
      <c r="C260" t="s">
        <v>749</v>
      </c>
      <c r="D260" t="s">
        <v>84</v>
      </c>
      <c r="E260" s="56">
        <v>3802</v>
      </c>
      <c r="F260" s="51">
        <v>-90540</v>
      </c>
      <c r="G260" t="s">
        <v>590</v>
      </c>
      <c r="H260" t="s">
        <v>383</v>
      </c>
      <c r="I260" t="s">
        <v>171</v>
      </c>
      <c r="J260" s="52">
        <v>42395</v>
      </c>
      <c r="K260" s="52">
        <v>42674</v>
      </c>
      <c r="L260" s="52">
        <v>42395</v>
      </c>
      <c r="M260" s="52">
        <v>42395</v>
      </c>
      <c r="N260" s="51">
        <v>361</v>
      </c>
      <c r="O260"/>
      <c r="P260" t="s">
        <v>130</v>
      </c>
      <c r="Q260" t="s">
        <v>591</v>
      </c>
      <c r="R260" t="s">
        <v>610</v>
      </c>
      <c r="S260" t="s">
        <v>611</v>
      </c>
      <c r="T260" t="s">
        <v>749</v>
      </c>
      <c r="U260" s="52">
        <v>42756</v>
      </c>
      <c r="V260" t="s">
        <v>157</v>
      </c>
      <c r="W260"/>
      <c r="X260" t="s">
        <v>612</v>
      </c>
      <c r="Y260" t="s">
        <v>92</v>
      </c>
    </row>
    <row r="261" spans="1:25" ht="15" hidden="1" x14ac:dyDescent="0.25">
      <c r="A261" t="s">
        <v>81</v>
      </c>
      <c r="B261" t="s">
        <v>82</v>
      </c>
      <c r="C261" t="s">
        <v>748</v>
      </c>
      <c r="D261" t="s">
        <v>84</v>
      </c>
      <c r="E261" s="56">
        <v>3802</v>
      </c>
      <c r="F261" s="51">
        <v>-1151807</v>
      </c>
      <c r="G261" t="s">
        <v>511</v>
      </c>
      <c r="H261" t="s">
        <v>257</v>
      </c>
      <c r="I261" t="s">
        <v>88</v>
      </c>
      <c r="J261" s="52">
        <v>42089</v>
      </c>
      <c r="K261" s="52">
        <v>42264</v>
      </c>
      <c r="L261" s="52">
        <v>42114</v>
      </c>
      <c r="M261" s="52">
        <v>42174</v>
      </c>
      <c r="N261" s="51">
        <v>90</v>
      </c>
      <c r="O261"/>
      <c r="P261" t="s">
        <v>130</v>
      </c>
      <c r="Q261" t="s">
        <v>512</v>
      </c>
      <c r="R261" t="s">
        <v>715</v>
      </c>
      <c r="S261" t="s">
        <v>198</v>
      </c>
      <c r="T261" t="s">
        <v>748</v>
      </c>
      <c r="U261" s="52">
        <v>42264</v>
      </c>
      <c r="V261" t="s">
        <v>157</v>
      </c>
      <c r="W261"/>
      <c r="X261" t="s">
        <v>91</v>
      </c>
      <c r="Y261" t="s">
        <v>92</v>
      </c>
    </row>
    <row r="262" spans="1:25" ht="15" hidden="1" x14ac:dyDescent="0.25">
      <c r="A262" t="s">
        <v>81</v>
      </c>
      <c r="B262" t="s">
        <v>82</v>
      </c>
      <c r="C262" t="s">
        <v>751</v>
      </c>
      <c r="D262" t="s">
        <v>84</v>
      </c>
      <c r="E262" s="56">
        <v>3804</v>
      </c>
      <c r="F262" s="51">
        <v>-381700</v>
      </c>
      <c r="G262" t="s">
        <v>590</v>
      </c>
      <c r="H262" t="s">
        <v>383</v>
      </c>
      <c r="I262" t="s">
        <v>171</v>
      </c>
      <c r="J262" s="52">
        <v>42395</v>
      </c>
      <c r="K262" s="52">
        <v>42674</v>
      </c>
      <c r="L262" s="52">
        <v>42395</v>
      </c>
      <c r="M262" s="52">
        <v>42395</v>
      </c>
      <c r="N262" s="51">
        <v>361</v>
      </c>
      <c r="O262"/>
      <c r="P262" t="s">
        <v>130</v>
      </c>
      <c r="Q262" t="s">
        <v>591</v>
      </c>
      <c r="R262" t="s">
        <v>610</v>
      </c>
      <c r="S262" t="s">
        <v>611</v>
      </c>
      <c r="T262" t="s">
        <v>751</v>
      </c>
      <c r="U262" s="52">
        <v>42756</v>
      </c>
      <c r="V262" t="s">
        <v>157</v>
      </c>
      <c r="W262"/>
      <c r="X262" t="s">
        <v>612</v>
      </c>
      <c r="Y262" t="s">
        <v>92</v>
      </c>
    </row>
    <row r="263" spans="1:25" ht="15" hidden="1" x14ac:dyDescent="0.25">
      <c r="A263" t="s">
        <v>81</v>
      </c>
      <c r="B263" t="s">
        <v>82</v>
      </c>
      <c r="C263" t="s">
        <v>750</v>
      </c>
      <c r="D263" t="s">
        <v>84</v>
      </c>
      <c r="E263" s="56">
        <v>3804</v>
      </c>
      <c r="F263" s="51">
        <v>-1693650</v>
      </c>
      <c r="G263" t="s">
        <v>511</v>
      </c>
      <c r="H263" t="s">
        <v>257</v>
      </c>
      <c r="I263" t="s">
        <v>88</v>
      </c>
      <c r="J263" s="52">
        <v>42089</v>
      </c>
      <c r="K263" s="52">
        <v>42264</v>
      </c>
      <c r="L263" s="52">
        <v>42114</v>
      </c>
      <c r="M263" s="52">
        <v>42174</v>
      </c>
      <c r="N263" s="51">
        <v>90</v>
      </c>
      <c r="O263"/>
      <c r="P263" t="s">
        <v>130</v>
      </c>
      <c r="Q263" t="s">
        <v>512</v>
      </c>
      <c r="R263" t="s">
        <v>167</v>
      </c>
      <c r="S263" t="s">
        <v>198</v>
      </c>
      <c r="T263" t="s">
        <v>750</v>
      </c>
      <c r="U263" s="52">
        <v>42264</v>
      </c>
      <c r="V263" t="s">
        <v>157</v>
      </c>
      <c r="W263"/>
      <c r="X263" t="s">
        <v>91</v>
      </c>
      <c r="Y263" t="s">
        <v>92</v>
      </c>
    </row>
    <row r="264" spans="1:25" ht="15" hidden="1" x14ac:dyDescent="0.25">
      <c r="A264" t="s">
        <v>81</v>
      </c>
      <c r="B264" t="s">
        <v>82</v>
      </c>
      <c r="C264" t="s">
        <v>752</v>
      </c>
      <c r="D264" t="s">
        <v>84</v>
      </c>
      <c r="E264" s="56">
        <v>3836</v>
      </c>
      <c r="F264" s="51">
        <v>-29800</v>
      </c>
      <c r="G264" t="s">
        <v>511</v>
      </c>
      <c r="H264" t="s">
        <v>257</v>
      </c>
      <c r="I264" t="s">
        <v>88</v>
      </c>
      <c r="J264" s="52">
        <v>42090</v>
      </c>
      <c r="K264" s="52">
        <v>42261</v>
      </c>
      <c r="L264" s="52">
        <v>42138</v>
      </c>
      <c r="M264" s="52">
        <v>42198</v>
      </c>
      <c r="N264" s="51">
        <v>66</v>
      </c>
      <c r="O264"/>
      <c r="P264" t="s">
        <v>130</v>
      </c>
      <c r="Q264" t="s">
        <v>512</v>
      </c>
      <c r="R264" t="s">
        <v>513</v>
      </c>
      <c r="S264" t="s">
        <v>198</v>
      </c>
      <c r="T264" t="s">
        <v>752</v>
      </c>
      <c r="U264" s="52">
        <v>42264</v>
      </c>
      <c r="V264" t="s">
        <v>157</v>
      </c>
      <c r="W264"/>
      <c r="X264" t="s">
        <v>91</v>
      </c>
      <c r="Y264" t="s">
        <v>92</v>
      </c>
    </row>
    <row r="265" spans="1:25" ht="15" hidden="1" x14ac:dyDescent="0.25">
      <c r="A265" t="s">
        <v>81</v>
      </c>
      <c r="B265" t="s">
        <v>82</v>
      </c>
      <c r="C265" t="s">
        <v>753</v>
      </c>
      <c r="D265" t="s">
        <v>84</v>
      </c>
      <c r="E265" s="56">
        <v>3861</v>
      </c>
      <c r="F265" s="51">
        <v>-27400</v>
      </c>
      <c r="G265" t="s">
        <v>511</v>
      </c>
      <c r="H265" t="s">
        <v>257</v>
      </c>
      <c r="I265" t="s">
        <v>88</v>
      </c>
      <c r="J265" s="52">
        <v>42103</v>
      </c>
      <c r="K265" s="52">
        <v>42261</v>
      </c>
      <c r="L265" s="52">
        <v>42138</v>
      </c>
      <c r="M265" s="52">
        <v>42198</v>
      </c>
      <c r="N265" s="51">
        <v>66</v>
      </c>
      <c r="O265"/>
      <c r="P265" t="s">
        <v>130</v>
      </c>
      <c r="Q265" t="s">
        <v>512</v>
      </c>
      <c r="R265" t="s">
        <v>675</v>
      </c>
      <c r="S265" t="s">
        <v>198</v>
      </c>
      <c r="T265" t="s">
        <v>753</v>
      </c>
      <c r="U265" s="52">
        <v>42264</v>
      </c>
      <c r="V265" t="s">
        <v>157</v>
      </c>
      <c r="W265"/>
      <c r="X265" t="s">
        <v>91</v>
      </c>
      <c r="Y265" t="s">
        <v>92</v>
      </c>
    </row>
    <row r="266" spans="1:25" ht="15" hidden="1" x14ac:dyDescent="0.25">
      <c r="A266" t="s">
        <v>81</v>
      </c>
      <c r="B266" t="s">
        <v>82</v>
      </c>
      <c r="C266" t="s">
        <v>754</v>
      </c>
      <c r="D266" t="s">
        <v>84</v>
      </c>
      <c r="E266" s="56">
        <v>3871</v>
      </c>
      <c r="F266" s="51">
        <v>-29800</v>
      </c>
      <c r="G266" t="s">
        <v>511</v>
      </c>
      <c r="H266" t="s">
        <v>257</v>
      </c>
      <c r="I266" t="s">
        <v>88</v>
      </c>
      <c r="J266" s="52">
        <v>42108</v>
      </c>
      <c r="K266" s="52">
        <v>42261</v>
      </c>
      <c r="L266" s="52">
        <v>42138</v>
      </c>
      <c r="M266" s="52">
        <v>42198</v>
      </c>
      <c r="N266" s="51">
        <v>66</v>
      </c>
      <c r="O266"/>
      <c r="P266" t="s">
        <v>130</v>
      </c>
      <c r="Q266" t="s">
        <v>512</v>
      </c>
      <c r="R266" t="s">
        <v>547</v>
      </c>
      <c r="S266" t="s">
        <v>198</v>
      </c>
      <c r="T266" t="s">
        <v>754</v>
      </c>
      <c r="U266" s="52">
        <v>42264</v>
      </c>
      <c r="V266" t="s">
        <v>157</v>
      </c>
      <c r="W266"/>
      <c r="X266" t="s">
        <v>91</v>
      </c>
      <c r="Y266" t="s">
        <v>92</v>
      </c>
    </row>
    <row r="267" spans="1:25" ht="15" hidden="1" x14ac:dyDescent="0.25">
      <c r="A267" t="s">
        <v>81</v>
      </c>
      <c r="B267" t="s">
        <v>82</v>
      </c>
      <c r="C267" t="s">
        <v>755</v>
      </c>
      <c r="D267" t="s">
        <v>84</v>
      </c>
      <c r="E267" s="56">
        <v>3895</v>
      </c>
      <c r="F267" s="51">
        <v>-29800</v>
      </c>
      <c r="G267" t="s">
        <v>511</v>
      </c>
      <c r="H267" t="s">
        <v>257</v>
      </c>
      <c r="I267" t="s">
        <v>88</v>
      </c>
      <c r="J267" s="52">
        <v>42114</v>
      </c>
      <c r="K267" s="52">
        <v>42261</v>
      </c>
      <c r="L267" s="52">
        <v>42138</v>
      </c>
      <c r="M267" s="52">
        <v>42198</v>
      </c>
      <c r="N267" s="51">
        <v>66</v>
      </c>
      <c r="O267"/>
      <c r="P267" t="s">
        <v>130</v>
      </c>
      <c r="Q267" t="s">
        <v>512</v>
      </c>
      <c r="R267" t="s">
        <v>573</v>
      </c>
      <c r="S267" t="s">
        <v>483</v>
      </c>
      <c r="T267" t="s">
        <v>755</v>
      </c>
      <c r="U267" s="52">
        <v>42264</v>
      </c>
      <c r="V267" t="s">
        <v>157</v>
      </c>
      <c r="W267"/>
      <c r="X267" t="s">
        <v>91</v>
      </c>
      <c r="Y267" t="s">
        <v>92</v>
      </c>
    </row>
    <row r="268" spans="1:25" ht="15" hidden="1" x14ac:dyDescent="0.25">
      <c r="A268" t="s">
        <v>81</v>
      </c>
      <c r="B268" t="s">
        <v>82</v>
      </c>
      <c r="C268" t="s">
        <v>756</v>
      </c>
      <c r="D268" t="s">
        <v>84</v>
      </c>
      <c r="E268" s="56">
        <v>3920</v>
      </c>
      <c r="F268" s="51">
        <v>-29800</v>
      </c>
      <c r="G268" t="s">
        <v>722</v>
      </c>
      <c r="H268" t="s">
        <v>383</v>
      </c>
      <c r="I268" t="s">
        <v>88</v>
      </c>
      <c r="J268" s="52">
        <v>42118</v>
      </c>
      <c r="K268" s="52">
        <v>42776</v>
      </c>
      <c r="L268" s="52">
        <v>42138</v>
      </c>
      <c r="M268" s="52">
        <v>42198</v>
      </c>
      <c r="N268" s="51">
        <v>630</v>
      </c>
      <c r="O268"/>
      <c r="P268" t="s">
        <v>85</v>
      </c>
      <c r="Q268" t="s">
        <v>757</v>
      </c>
      <c r="R268" t="s">
        <v>100</v>
      </c>
      <c r="S268" t="s">
        <v>758</v>
      </c>
      <c r="T268" t="s">
        <v>756</v>
      </c>
      <c r="U268" s="52">
        <v>42828</v>
      </c>
      <c r="V268" t="s">
        <v>90</v>
      </c>
      <c r="W268"/>
      <c r="X268" t="s">
        <v>91</v>
      </c>
      <c r="Y268" t="s">
        <v>92</v>
      </c>
    </row>
    <row r="269" spans="1:25" ht="15" hidden="1" x14ac:dyDescent="0.25">
      <c r="A269" t="s">
        <v>81</v>
      </c>
      <c r="B269" t="s">
        <v>82</v>
      </c>
      <c r="C269" t="s">
        <v>759</v>
      </c>
      <c r="D269" t="s">
        <v>84</v>
      </c>
      <c r="E269" s="56">
        <v>3921</v>
      </c>
      <c r="F269" s="51">
        <v>-29800</v>
      </c>
      <c r="G269" t="s">
        <v>511</v>
      </c>
      <c r="H269" t="s">
        <v>257</v>
      </c>
      <c r="I269" t="s">
        <v>88</v>
      </c>
      <c r="J269" s="52">
        <v>42118</v>
      </c>
      <c r="K269" s="52">
        <v>42261</v>
      </c>
      <c r="L269" s="52">
        <v>42138</v>
      </c>
      <c r="M269" s="52">
        <v>42198</v>
      </c>
      <c r="N269" s="51">
        <v>66</v>
      </c>
      <c r="O269"/>
      <c r="P269" t="s">
        <v>130</v>
      </c>
      <c r="Q269" t="s">
        <v>512</v>
      </c>
      <c r="R269" t="s">
        <v>760</v>
      </c>
      <c r="S269" t="s">
        <v>381</v>
      </c>
      <c r="T269" t="s">
        <v>759</v>
      </c>
      <c r="U269" s="52">
        <v>42264</v>
      </c>
      <c r="V269" t="s">
        <v>157</v>
      </c>
      <c r="W269"/>
      <c r="X269" t="s">
        <v>91</v>
      </c>
      <c r="Y269" t="s">
        <v>92</v>
      </c>
    </row>
    <row r="270" spans="1:25" ht="15" hidden="1" x14ac:dyDescent="0.25">
      <c r="A270" t="s">
        <v>81</v>
      </c>
      <c r="B270" t="s">
        <v>82</v>
      </c>
      <c r="C270" t="s">
        <v>761</v>
      </c>
      <c r="D270" t="s">
        <v>84</v>
      </c>
      <c r="E270" s="56">
        <v>3925</v>
      </c>
      <c r="F270" s="51">
        <v>-29800</v>
      </c>
      <c r="G270" t="s">
        <v>511</v>
      </c>
      <c r="H270" t="s">
        <v>257</v>
      </c>
      <c r="I270" t="s">
        <v>88</v>
      </c>
      <c r="J270" s="52">
        <v>42117</v>
      </c>
      <c r="K270" s="52">
        <v>42261</v>
      </c>
      <c r="L270" s="52">
        <v>42138</v>
      </c>
      <c r="M270" s="52">
        <v>42198</v>
      </c>
      <c r="N270" s="51">
        <v>66</v>
      </c>
      <c r="O270"/>
      <c r="P270" t="s">
        <v>130</v>
      </c>
      <c r="Q270" t="s">
        <v>512</v>
      </c>
      <c r="R270" t="s">
        <v>163</v>
      </c>
      <c r="S270" t="s">
        <v>198</v>
      </c>
      <c r="T270" t="s">
        <v>761</v>
      </c>
      <c r="U270" s="52">
        <v>42264</v>
      </c>
      <c r="V270" t="s">
        <v>157</v>
      </c>
      <c r="W270"/>
      <c r="X270" t="s">
        <v>91</v>
      </c>
      <c r="Y270" t="s">
        <v>92</v>
      </c>
    </row>
    <row r="271" spans="1:25" ht="15" hidden="1" x14ac:dyDescent="0.25">
      <c r="A271" t="s">
        <v>81</v>
      </c>
      <c r="B271" t="s">
        <v>82</v>
      </c>
      <c r="C271" t="s">
        <v>762</v>
      </c>
      <c r="D271" t="s">
        <v>84</v>
      </c>
      <c r="E271" s="56">
        <v>3926</v>
      </c>
      <c r="F271" s="51">
        <v>-29800</v>
      </c>
      <c r="G271" t="s">
        <v>511</v>
      </c>
      <c r="H271" t="s">
        <v>257</v>
      </c>
      <c r="I271" t="s">
        <v>88</v>
      </c>
      <c r="J271" s="52">
        <v>42117</v>
      </c>
      <c r="K271" s="52">
        <v>42261</v>
      </c>
      <c r="L271" s="52">
        <v>42138</v>
      </c>
      <c r="M271" s="52">
        <v>42198</v>
      </c>
      <c r="N271" s="51">
        <v>66</v>
      </c>
      <c r="O271"/>
      <c r="P271" t="s">
        <v>130</v>
      </c>
      <c r="Q271" t="s">
        <v>512</v>
      </c>
      <c r="R271" t="s">
        <v>519</v>
      </c>
      <c r="S271" t="s">
        <v>198</v>
      </c>
      <c r="T271" t="s">
        <v>762</v>
      </c>
      <c r="U271" s="52">
        <v>42264</v>
      </c>
      <c r="V271" t="s">
        <v>157</v>
      </c>
      <c r="W271"/>
      <c r="X271" t="s">
        <v>91</v>
      </c>
      <c r="Y271" t="s">
        <v>92</v>
      </c>
    </row>
    <row r="272" spans="1:25" ht="15" hidden="1" x14ac:dyDescent="0.25">
      <c r="A272" t="s">
        <v>81</v>
      </c>
      <c r="B272" t="s">
        <v>82</v>
      </c>
      <c r="C272" t="s">
        <v>763</v>
      </c>
      <c r="D272" t="s">
        <v>84</v>
      </c>
      <c r="E272" s="56">
        <v>3959</v>
      </c>
      <c r="F272" s="51">
        <v>-29800</v>
      </c>
      <c r="G272" t="s">
        <v>511</v>
      </c>
      <c r="H272" t="s">
        <v>257</v>
      </c>
      <c r="I272" t="s">
        <v>88</v>
      </c>
      <c r="J272" s="52">
        <v>42122</v>
      </c>
      <c r="K272" s="52">
        <v>42261</v>
      </c>
      <c r="L272" s="52">
        <v>42138</v>
      </c>
      <c r="M272" s="52">
        <v>42198</v>
      </c>
      <c r="N272" s="51">
        <v>66</v>
      </c>
      <c r="O272"/>
      <c r="P272" t="s">
        <v>130</v>
      </c>
      <c r="Q272" t="s">
        <v>512</v>
      </c>
      <c r="R272" t="s">
        <v>513</v>
      </c>
      <c r="S272" t="s">
        <v>198</v>
      </c>
      <c r="T272" t="s">
        <v>763</v>
      </c>
      <c r="U272" s="52">
        <v>42264</v>
      </c>
      <c r="V272" t="s">
        <v>157</v>
      </c>
      <c r="W272"/>
      <c r="X272" t="s">
        <v>91</v>
      </c>
      <c r="Y272" t="s">
        <v>92</v>
      </c>
    </row>
    <row r="273" spans="1:25" ht="15" hidden="1" x14ac:dyDescent="0.25">
      <c r="A273" t="s">
        <v>81</v>
      </c>
      <c r="B273" t="s">
        <v>82</v>
      </c>
      <c r="C273" t="s">
        <v>764</v>
      </c>
      <c r="D273" t="s">
        <v>84</v>
      </c>
      <c r="E273" s="56">
        <v>3977</v>
      </c>
      <c r="F273" s="51">
        <v>-855260</v>
      </c>
      <c r="G273" t="s">
        <v>646</v>
      </c>
      <c r="H273" t="s">
        <v>257</v>
      </c>
      <c r="I273" t="s">
        <v>88</v>
      </c>
      <c r="J273" s="52">
        <v>42118</v>
      </c>
      <c r="K273" s="52">
        <v>42348</v>
      </c>
      <c r="L273" s="52">
        <v>42202</v>
      </c>
      <c r="M273" s="52">
        <v>42262</v>
      </c>
      <c r="N273" s="51">
        <v>87</v>
      </c>
      <c r="O273"/>
      <c r="P273" t="s">
        <v>130</v>
      </c>
      <c r="Q273" t="s">
        <v>765</v>
      </c>
      <c r="R273" t="s">
        <v>167</v>
      </c>
      <c r="S273" t="s">
        <v>198</v>
      </c>
      <c r="T273" t="s">
        <v>764</v>
      </c>
      <c r="U273" s="52">
        <v>42349</v>
      </c>
      <c r="V273" t="s">
        <v>157</v>
      </c>
      <c r="W273"/>
      <c r="X273" t="s">
        <v>91</v>
      </c>
      <c r="Y273" t="s">
        <v>92</v>
      </c>
    </row>
    <row r="274" spans="1:25" ht="15" hidden="1" x14ac:dyDescent="0.25">
      <c r="A274" t="s">
        <v>81</v>
      </c>
      <c r="B274" t="s">
        <v>82</v>
      </c>
      <c r="C274" t="s">
        <v>766</v>
      </c>
      <c r="D274" t="s">
        <v>84</v>
      </c>
      <c r="E274" s="56">
        <v>3978</v>
      </c>
      <c r="F274" s="51">
        <v>-636230</v>
      </c>
      <c r="G274" t="s">
        <v>767</v>
      </c>
      <c r="H274" t="s">
        <v>257</v>
      </c>
      <c r="I274" t="s">
        <v>88</v>
      </c>
      <c r="J274" s="52">
        <v>42118</v>
      </c>
      <c r="K274" s="52">
        <v>42294</v>
      </c>
      <c r="L274" s="52">
        <v>42202</v>
      </c>
      <c r="M274" s="52">
        <v>42262</v>
      </c>
      <c r="N274" s="51">
        <v>33</v>
      </c>
      <c r="O274"/>
      <c r="P274" t="s">
        <v>130</v>
      </c>
      <c r="Q274" t="s">
        <v>765</v>
      </c>
      <c r="R274" t="s">
        <v>585</v>
      </c>
      <c r="S274" t="s">
        <v>198</v>
      </c>
      <c r="T274" t="s">
        <v>766</v>
      </c>
      <c r="U274" s="52">
        <v>42295</v>
      </c>
      <c r="V274" t="s">
        <v>157</v>
      </c>
      <c r="W274"/>
      <c r="X274" t="s">
        <v>91</v>
      </c>
      <c r="Y274" t="s">
        <v>92</v>
      </c>
    </row>
    <row r="275" spans="1:25" ht="15" hidden="1" x14ac:dyDescent="0.25">
      <c r="A275" t="s">
        <v>81</v>
      </c>
      <c r="B275" t="s">
        <v>82</v>
      </c>
      <c r="C275" t="s">
        <v>768</v>
      </c>
      <c r="D275" t="s">
        <v>84</v>
      </c>
      <c r="E275" s="56">
        <v>4020</v>
      </c>
      <c r="F275" s="51">
        <v>-4600752</v>
      </c>
      <c r="G275" t="s">
        <v>646</v>
      </c>
      <c r="H275" t="s">
        <v>257</v>
      </c>
      <c r="I275" t="s">
        <v>88</v>
      </c>
      <c r="J275" s="52">
        <v>42118</v>
      </c>
      <c r="K275" s="52">
        <v>42349</v>
      </c>
      <c r="L275" s="52">
        <v>42118</v>
      </c>
      <c r="M275" s="52">
        <v>42118</v>
      </c>
      <c r="N275" s="51">
        <v>231</v>
      </c>
      <c r="O275"/>
      <c r="P275" t="s">
        <v>130</v>
      </c>
      <c r="Q275" t="s">
        <v>769</v>
      </c>
      <c r="R275" t="s">
        <v>770</v>
      </c>
      <c r="S275" t="s">
        <v>771</v>
      </c>
      <c r="T275" t="s">
        <v>768</v>
      </c>
      <c r="U275" s="52">
        <v>42349</v>
      </c>
      <c r="V275" t="s">
        <v>157</v>
      </c>
      <c r="W275"/>
      <c r="X275" t="s">
        <v>650</v>
      </c>
      <c r="Y275" t="s">
        <v>92</v>
      </c>
    </row>
    <row r="276" spans="1:25" ht="15" hidden="1" x14ac:dyDescent="0.25">
      <c r="A276" t="s">
        <v>81</v>
      </c>
      <c r="B276" t="s">
        <v>82</v>
      </c>
      <c r="C276" t="s">
        <v>768</v>
      </c>
      <c r="D276" t="s">
        <v>84</v>
      </c>
      <c r="E276" s="56">
        <v>4020</v>
      </c>
      <c r="F276" s="51">
        <v>-1781643</v>
      </c>
      <c r="G276" t="s">
        <v>772</v>
      </c>
      <c r="H276" t="s">
        <v>322</v>
      </c>
      <c r="I276" t="s">
        <v>88</v>
      </c>
      <c r="J276" s="52">
        <v>42118</v>
      </c>
      <c r="K276" s="52">
        <v>42349</v>
      </c>
      <c r="L276" s="52">
        <v>42202</v>
      </c>
      <c r="M276" s="52">
        <v>42262</v>
      </c>
      <c r="N276" s="51">
        <v>133</v>
      </c>
      <c r="O276"/>
      <c r="P276" t="s">
        <v>130</v>
      </c>
      <c r="Q276" t="s">
        <v>773</v>
      </c>
      <c r="R276" t="s">
        <v>774</v>
      </c>
      <c r="S276" t="s">
        <v>198</v>
      </c>
      <c r="T276" t="s">
        <v>775</v>
      </c>
      <c r="U276" s="52">
        <v>42395</v>
      </c>
      <c r="V276" t="s">
        <v>157</v>
      </c>
      <c r="W276"/>
      <c r="X276" t="s">
        <v>650</v>
      </c>
      <c r="Y276" t="s">
        <v>92</v>
      </c>
    </row>
    <row r="277" spans="1:25" ht="15" hidden="1" x14ac:dyDescent="0.25">
      <c r="A277" t="s">
        <v>81</v>
      </c>
      <c r="B277" t="s">
        <v>82</v>
      </c>
      <c r="C277" t="s">
        <v>776</v>
      </c>
      <c r="D277" t="s">
        <v>84</v>
      </c>
      <c r="E277" s="56">
        <v>4022</v>
      </c>
      <c r="F277" s="51">
        <v>-4066983</v>
      </c>
      <c r="G277" t="s">
        <v>772</v>
      </c>
      <c r="H277" t="s">
        <v>322</v>
      </c>
      <c r="I277" t="s">
        <v>88</v>
      </c>
      <c r="J277" s="52">
        <v>42118</v>
      </c>
      <c r="K277" s="52">
        <v>42379</v>
      </c>
      <c r="L277" s="52">
        <v>42202</v>
      </c>
      <c r="M277" s="52">
        <v>42262</v>
      </c>
      <c r="N277" s="51">
        <v>133</v>
      </c>
      <c r="O277"/>
      <c r="P277" t="s">
        <v>130</v>
      </c>
      <c r="Q277" t="s">
        <v>765</v>
      </c>
      <c r="R277" t="s">
        <v>734</v>
      </c>
      <c r="S277" t="s">
        <v>198</v>
      </c>
      <c r="T277" t="s">
        <v>776</v>
      </c>
      <c r="U277" s="52">
        <v>42395</v>
      </c>
      <c r="V277" t="s">
        <v>157</v>
      </c>
      <c r="W277"/>
      <c r="X277" t="s">
        <v>91</v>
      </c>
      <c r="Y277" t="s">
        <v>92</v>
      </c>
    </row>
    <row r="278" spans="1:25" ht="15" hidden="1" x14ac:dyDescent="0.25">
      <c r="A278" t="s">
        <v>81</v>
      </c>
      <c r="B278" t="s">
        <v>82</v>
      </c>
      <c r="C278" t="s">
        <v>777</v>
      </c>
      <c r="D278" t="s">
        <v>84</v>
      </c>
      <c r="E278" s="56">
        <v>4023</v>
      </c>
      <c r="F278" s="51">
        <v>-2473012</v>
      </c>
      <c r="G278" t="s">
        <v>340</v>
      </c>
      <c r="H278" t="s">
        <v>192</v>
      </c>
      <c r="I278" t="s">
        <v>88</v>
      </c>
      <c r="J278" s="52">
        <v>42100</v>
      </c>
      <c r="K278" s="52">
        <v>42776</v>
      </c>
      <c r="L278" s="52">
        <v>42202</v>
      </c>
      <c r="M278" s="52">
        <v>42262</v>
      </c>
      <c r="N278" s="51">
        <v>1098</v>
      </c>
      <c r="O278"/>
      <c r="P278" t="s">
        <v>85</v>
      </c>
      <c r="Q278" t="s">
        <v>742</v>
      </c>
      <c r="R278" t="s">
        <v>743</v>
      </c>
      <c r="S278" t="s">
        <v>89</v>
      </c>
      <c r="T278" t="s">
        <v>777</v>
      </c>
      <c r="U278" s="52">
        <v>43360</v>
      </c>
      <c r="V278" t="s">
        <v>90</v>
      </c>
      <c r="W278"/>
      <c r="X278" t="s">
        <v>91</v>
      </c>
      <c r="Y278" t="s">
        <v>92</v>
      </c>
    </row>
    <row r="279" spans="1:25" ht="15" hidden="1" x14ac:dyDescent="0.25">
      <c r="A279" t="s">
        <v>81</v>
      </c>
      <c r="B279" t="s">
        <v>82</v>
      </c>
      <c r="C279" t="s">
        <v>778</v>
      </c>
      <c r="D279" t="s">
        <v>84</v>
      </c>
      <c r="E279" s="56">
        <v>4023</v>
      </c>
      <c r="F279" s="51">
        <v>-514184</v>
      </c>
      <c r="G279" t="s">
        <v>340</v>
      </c>
      <c r="H279" t="s">
        <v>192</v>
      </c>
      <c r="I279" t="s">
        <v>171</v>
      </c>
      <c r="J279" s="52">
        <v>43353</v>
      </c>
      <c r="K279" s="52">
        <v>43353</v>
      </c>
      <c r="L279" s="52">
        <v>43353</v>
      </c>
      <c r="M279" s="52">
        <v>43413</v>
      </c>
      <c r="N279" s="51">
        <v>-53</v>
      </c>
      <c r="O279"/>
      <c r="P279" t="s">
        <v>130</v>
      </c>
      <c r="Q279" t="s">
        <v>742</v>
      </c>
      <c r="R279" t="s">
        <v>170</v>
      </c>
      <c r="S279" t="s">
        <v>172</v>
      </c>
      <c r="T279" t="s">
        <v>778</v>
      </c>
      <c r="U279" s="52">
        <v>43360</v>
      </c>
      <c r="V279" t="s">
        <v>157</v>
      </c>
      <c r="W279"/>
      <c r="X279" t="s">
        <v>173</v>
      </c>
      <c r="Y279" t="s">
        <v>92</v>
      </c>
    </row>
    <row r="280" spans="1:25" ht="15" hidden="1" x14ac:dyDescent="0.25">
      <c r="A280" t="s">
        <v>81</v>
      </c>
      <c r="B280" t="s">
        <v>82</v>
      </c>
      <c r="C280" t="s">
        <v>779</v>
      </c>
      <c r="D280" t="s">
        <v>84</v>
      </c>
      <c r="E280" s="56">
        <v>4033</v>
      </c>
      <c r="F280" s="51">
        <v>-29800</v>
      </c>
      <c r="G280" t="s">
        <v>613</v>
      </c>
      <c r="H280" t="s">
        <v>257</v>
      </c>
      <c r="I280" t="s">
        <v>88</v>
      </c>
      <c r="J280" s="52">
        <v>42128</v>
      </c>
      <c r="K280" s="52">
        <v>42233</v>
      </c>
      <c r="L280" s="52">
        <v>42173</v>
      </c>
      <c r="M280" s="52">
        <v>42233</v>
      </c>
      <c r="N280" s="51">
        <v>0</v>
      </c>
      <c r="O280"/>
      <c r="P280" t="s">
        <v>130</v>
      </c>
      <c r="Q280" t="s">
        <v>614</v>
      </c>
      <c r="R280" t="s">
        <v>633</v>
      </c>
      <c r="S280" t="s">
        <v>198</v>
      </c>
      <c r="T280" t="s">
        <v>779</v>
      </c>
      <c r="U280" s="52">
        <v>42233</v>
      </c>
      <c r="V280" t="s">
        <v>104</v>
      </c>
      <c r="W280"/>
      <c r="X280" t="s">
        <v>91</v>
      </c>
      <c r="Y280" t="s">
        <v>92</v>
      </c>
    </row>
    <row r="281" spans="1:25" ht="15" hidden="1" x14ac:dyDescent="0.25">
      <c r="A281" t="s">
        <v>81</v>
      </c>
      <c r="B281" t="s">
        <v>82</v>
      </c>
      <c r="C281" t="s">
        <v>780</v>
      </c>
      <c r="D281" t="s">
        <v>84</v>
      </c>
      <c r="E281" s="56">
        <v>4047</v>
      </c>
      <c r="F281" s="51">
        <v>-29800</v>
      </c>
      <c r="G281" t="s">
        <v>613</v>
      </c>
      <c r="H281" t="s">
        <v>257</v>
      </c>
      <c r="I281" t="s">
        <v>88</v>
      </c>
      <c r="J281" s="52">
        <v>42138</v>
      </c>
      <c r="K281" s="52">
        <v>42233</v>
      </c>
      <c r="L281" s="52">
        <v>42173</v>
      </c>
      <c r="M281" s="52">
        <v>42233</v>
      </c>
      <c r="N281" s="51">
        <v>0</v>
      </c>
      <c r="O281"/>
      <c r="P281" t="s">
        <v>130</v>
      </c>
      <c r="Q281" t="s">
        <v>614</v>
      </c>
      <c r="R281" t="s">
        <v>781</v>
      </c>
      <c r="S281" t="s">
        <v>198</v>
      </c>
      <c r="T281" t="s">
        <v>780</v>
      </c>
      <c r="U281" s="52">
        <v>42233</v>
      </c>
      <c r="V281" t="s">
        <v>104</v>
      </c>
      <c r="W281"/>
      <c r="X281" t="s">
        <v>91</v>
      </c>
      <c r="Y281" t="s">
        <v>92</v>
      </c>
    </row>
    <row r="282" spans="1:25" ht="15" hidden="1" x14ac:dyDescent="0.25">
      <c r="A282" t="s">
        <v>81</v>
      </c>
      <c r="B282" t="s">
        <v>82</v>
      </c>
      <c r="C282" t="s">
        <v>782</v>
      </c>
      <c r="D282" t="s">
        <v>84</v>
      </c>
      <c r="E282" s="56">
        <v>4067</v>
      </c>
      <c r="F282" s="51">
        <v>-650000</v>
      </c>
      <c r="G282" t="s">
        <v>590</v>
      </c>
      <c r="H282" t="s">
        <v>383</v>
      </c>
      <c r="I282" t="s">
        <v>171</v>
      </c>
      <c r="J282" s="52">
        <v>42395</v>
      </c>
      <c r="K282" s="52">
        <v>42674</v>
      </c>
      <c r="L282" s="52">
        <v>42395</v>
      </c>
      <c r="M282" s="52">
        <v>42395</v>
      </c>
      <c r="N282" s="51">
        <v>361</v>
      </c>
      <c r="O282"/>
      <c r="P282" t="s">
        <v>130</v>
      </c>
      <c r="Q282" t="s">
        <v>591</v>
      </c>
      <c r="R282" t="s">
        <v>610</v>
      </c>
      <c r="S282" t="s">
        <v>611</v>
      </c>
      <c r="T282" t="s">
        <v>782</v>
      </c>
      <c r="U282" s="52">
        <v>42756</v>
      </c>
      <c r="V282" t="s">
        <v>157</v>
      </c>
      <c r="W282"/>
      <c r="X282" t="s">
        <v>612</v>
      </c>
      <c r="Y282" t="s">
        <v>92</v>
      </c>
    </row>
    <row r="283" spans="1:25" ht="15" hidden="1" x14ac:dyDescent="0.25">
      <c r="A283" t="s">
        <v>81</v>
      </c>
      <c r="B283" t="s">
        <v>82</v>
      </c>
      <c r="C283" t="s">
        <v>783</v>
      </c>
      <c r="D283" t="s">
        <v>84</v>
      </c>
      <c r="E283" s="56">
        <v>4067</v>
      </c>
      <c r="F283" s="51">
        <v>-4157503</v>
      </c>
      <c r="G283" t="s">
        <v>785</v>
      </c>
      <c r="H283" t="s">
        <v>322</v>
      </c>
      <c r="I283" t="s">
        <v>88</v>
      </c>
      <c r="J283" s="52">
        <v>42137</v>
      </c>
      <c r="K283" s="52">
        <v>42522</v>
      </c>
      <c r="L283" s="52">
        <v>42265</v>
      </c>
      <c r="M283" s="52">
        <v>42325</v>
      </c>
      <c r="N283" s="51">
        <v>204</v>
      </c>
      <c r="O283"/>
      <c r="P283" t="s">
        <v>130</v>
      </c>
      <c r="Q283" t="s">
        <v>784</v>
      </c>
      <c r="R283" t="s">
        <v>760</v>
      </c>
      <c r="S283" t="s">
        <v>381</v>
      </c>
      <c r="T283" t="s">
        <v>783</v>
      </c>
      <c r="U283" s="52">
        <v>42529</v>
      </c>
      <c r="V283" t="s">
        <v>157</v>
      </c>
      <c r="W283"/>
      <c r="X283" t="s">
        <v>91</v>
      </c>
      <c r="Y283" t="s">
        <v>92</v>
      </c>
    </row>
    <row r="284" spans="1:25" ht="15" hidden="1" x14ac:dyDescent="0.25">
      <c r="A284" t="s">
        <v>81</v>
      </c>
      <c r="B284" t="s">
        <v>82</v>
      </c>
      <c r="C284" t="s">
        <v>786</v>
      </c>
      <c r="D284" t="s">
        <v>84</v>
      </c>
      <c r="E284" s="56">
        <v>4081</v>
      </c>
      <c r="F284" s="51">
        <v>-29800</v>
      </c>
      <c r="G284" t="s">
        <v>613</v>
      </c>
      <c r="H284" t="s">
        <v>257</v>
      </c>
      <c r="I284" t="s">
        <v>88</v>
      </c>
      <c r="J284" s="52">
        <v>42146</v>
      </c>
      <c r="K284" s="52">
        <v>42233</v>
      </c>
      <c r="L284" s="52">
        <v>42173</v>
      </c>
      <c r="M284" s="52">
        <v>42233</v>
      </c>
      <c r="N284" s="51">
        <v>0</v>
      </c>
      <c r="O284"/>
      <c r="P284" t="s">
        <v>130</v>
      </c>
      <c r="Q284" t="s">
        <v>614</v>
      </c>
      <c r="R284" t="s">
        <v>675</v>
      </c>
      <c r="S284" t="s">
        <v>198</v>
      </c>
      <c r="T284" t="s">
        <v>786</v>
      </c>
      <c r="U284" s="52">
        <v>42233</v>
      </c>
      <c r="V284" t="s">
        <v>104</v>
      </c>
      <c r="W284"/>
      <c r="X284" t="s">
        <v>91</v>
      </c>
      <c r="Y284" t="s">
        <v>92</v>
      </c>
    </row>
    <row r="285" spans="1:25" ht="15" hidden="1" x14ac:dyDescent="0.25">
      <c r="A285" t="s">
        <v>81</v>
      </c>
      <c r="B285" t="s">
        <v>82</v>
      </c>
      <c r="C285" t="s">
        <v>787</v>
      </c>
      <c r="D285" t="s">
        <v>84</v>
      </c>
      <c r="E285" s="56">
        <v>4088</v>
      </c>
      <c r="F285" s="51">
        <v>-29800</v>
      </c>
      <c r="G285" t="s">
        <v>613</v>
      </c>
      <c r="H285" t="s">
        <v>257</v>
      </c>
      <c r="I285" t="s">
        <v>88</v>
      </c>
      <c r="J285" s="52">
        <v>42146</v>
      </c>
      <c r="K285" s="52">
        <v>42233</v>
      </c>
      <c r="L285" s="52">
        <v>42173</v>
      </c>
      <c r="M285" s="52">
        <v>42233</v>
      </c>
      <c r="N285" s="51">
        <v>0</v>
      </c>
      <c r="O285"/>
      <c r="P285" t="s">
        <v>130</v>
      </c>
      <c r="Q285" t="s">
        <v>614</v>
      </c>
      <c r="R285" t="s">
        <v>788</v>
      </c>
      <c r="S285" t="s">
        <v>381</v>
      </c>
      <c r="T285" t="s">
        <v>787</v>
      </c>
      <c r="U285" s="52">
        <v>42233</v>
      </c>
      <c r="V285" t="s">
        <v>104</v>
      </c>
      <c r="W285"/>
      <c r="X285" t="s">
        <v>91</v>
      </c>
      <c r="Y285" t="s">
        <v>92</v>
      </c>
    </row>
    <row r="286" spans="1:25" ht="15" hidden="1" x14ac:dyDescent="0.25">
      <c r="A286" t="s">
        <v>81</v>
      </c>
      <c r="B286" t="s">
        <v>82</v>
      </c>
      <c r="C286" t="s">
        <v>789</v>
      </c>
      <c r="D286" t="s">
        <v>84</v>
      </c>
      <c r="E286" s="56">
        <v>4111</v>
      </c>
      <c r="F286" s="51">
        <v>-29800</v>
      </c>
      <c r="G286" t="s">
        <v>613</v>
      </c>
      <c r="H286" t="s">
        <v>257</v>
      </c>
      <c r="I286" t="s">
        <v>88</v>
      </c>
      <c r="J286" s="52">
        <v>42152</v>
      </c>
      <c r="K286" s="52">
        <v>42233</v>
      </c>
      <c r="L286" s="52">
        <v>42173</v>
      </c>
      <c r="M286" s="52">
        <v>42233</v>
      </c>
      <c r="N286" s="51">
        <v>0</v>
      </c>
      <c r="O286"/>
      <c r="P286" t="s">
        <v>130</v>
      </c>
      <c r="Q286" t="s">
        <v>614</v>
      </c>
      <c r="R286" t="s">
        <v>790</v>
      </c>
      <c r="S286" t="s">
        <v>198</v>
      </c>
      <c r="T286" t="s">
        <v>789</v>
      </c>
      <c r="U286" s="52">
        <v>42233</v>
      </c>
      <c r="V286" t="s">
        <v>104</v>
      </c>
      <c r="W286"/>
      <c r="X286" t="s">
        <v>91</v>
      </c>
      <c r="Y286" t="s">
        <v>92</v>
      </c>
    </row>
    <row r="287" spans="1:25" ht="15" hidden="1" x14ac:dyDescent="0.25">
      <c r="A287" t="s">
        <v>81</v>
      </c>
      <c r="B287" t="s">
        <v>82</v>
      </c>
      <c r="C287" t="s">
        <v>791</v>
      </c>
      <c r="D287" t="s">
        <v>84</v>
      </c>
      <c r="E287" s="56">
        <v>4113</v>
      </c>
      <c r="F287" s="51">
        <v>-29800</v>
      </c>
      <c r="G287" t="s">
        <v>613</v>
      </c>
      <c r="H287" t="s">
        <v>257</v>
      </c>
      <c r="I287" t="s">
        <v>88</v>
      </c>
      <c r="J287" s="52">
        <v>42152</v>
      </c>
      <c r="K287" s="52">
        <v>42233</v>
      </c>
      <c r="L287" s="52">
        <v>42173</v>
      </c>
      <c r="M287" s="52">
        <v>42233</v>
      </c>
      <c r="N287" s="51">
        <v>0</v>
      </c>
      <c r="O287"/>
      <c r="P287" t="s">
        <v>130</v>
      </c>
      <c r="Q287" t="s">
        <v>614</v>
      </c>
      <c r="R287" t="s">
        <v>513</v>
      </c>
      <c r="S287" t="s">
        <v>198</v>
      </c>
      <c r="T287" t="s">
        <v>791</v>
      </c>
      <c r="U287" s="52">
        <v>42233</v>
      </c>
      <c r="V287" t="s">
        <v>104</v>
      </c>
      <c r="W287"/>
      <c r="X287" t="s">
        <v>91</v>
      </c>
      <c r="Y287" t="s">
        <v>92</v>
      </c>
    </row>
    <row r="288" spans="1:25" ht="15" hidden="1" x14ac:dyDescent="0.25">
      <c r="A288" t="s">
        <v>81</v>
      </c>
      <c r="B288" t="s">
        <v>82</v>
      </c>
      <c r="C288" t="s">
        <v>793</v>
      </c>
      <c r="D288" t="s">
        <v>84</v>
      </c>
      <c r="E288" s="56">
        <v>4168</v>
      </c>
      <c r="F288" s="51">
        <v>-304145</v>
      </c>
      <c r="G288" t="s">
        <v>767</v>
      </c>
      <c r="H288" t="s">
        <v>257</v>
      </c>
      <c r="I288" t="s">
        <v>88</v>
      </c>
      <c r="J288" s="52">
        <v>42150</v>
      </c>
      <c r="K288" s="52">
        <v>42284</v>
      </c>
      <c r="L288" s="52">
        <v>42150</v>
      </c>
      <c r="M288" s="52">
        <v>42150</v>
      </c>
      <c r="N288" s="51">
        <v>145</v>
      </c>
      <c r="O288"/>
      <c r="P288" t="s">
        <v>130</v>
      </c>
      <c r="Q288" t="s">
        <v>794</v>
      </c>
      <c r="R288" t="s">
        <v>795</v>
      </c>
      <c r="S288" t="s">
        <v>198</v>
      </c>
      <c r="T288" t="s">
        <v>793</v>
      </c>
      <c r="U288" s="52">
        <v>42295</v>
      </c>
      <c r="V288" t="s">
        <v>157</v>
      </c>
      <c r="W288"/>
      <c r="X288" t="s">
        <v>650</v>
      </c>
      <c r="Y288" t="s">
        <v>92</v>
      </c>
    </row>
    <row r="289" spans="1:25" ht="15" hidden="1" x14ac:dyDescent="0.25">
      <c r="A289" t="s">
        <v>81</v>
      </c>
      <c r="B289" t="s">
        <v>82</v>
      </c>
      <c r="C289" t="s">
        <v>793</v>
      </c>
      <c r="D289" t="s">
        <v>84</v>
      </c>
      <c r="E289" s="56">
        <v>4168</v>
      </c>
      <c r="F289" s="51">
        <v>-530775</v>
      </c>
      <c r="G289" t="s">
        <v>646</v>
      </c>
      <c r="H289" t="s">
        <v>257</v>
      </c>
      <c r="I289" t="s">
        <v>88</v>
      </c>
      <c r="J289" s="52">
        <v>42150</v>
      </c>
      <c r="K289" s="52">
        <v>42284</v>
      </c>
      <c r="L289" s="52">
        <v>42173</v>
      </c>
      <c r="M289" s="52">
        <v>42233</v>
      </c>
      <c r="N289" s="51">
        <v>116</v>
      </c>
      <c r="O289"/>
      <c r="P289" t="s">
        <v>130</v>
      </c>
      <c r="Q289" t="s">
        <v>796</v>
      </c>
      <c r="R289" t="s">
        <v>797</v>
      </c>
      <c r="S289" t="s">
        <v>198</v>
      </c>
      <c r="T289" t="s">
        <v>792</v>
      </c>
      <c r="U289" s="52">
        <v>42349</v>
      </c>
      <c r="V289" t="s">
        <v>157</v>
      </c>
      <c r="W289"/>
      <c r="X289" t="s">
        <v>650</v>
      </c>
      <c r="Y289" t="s">
        <v>92</v>
      </c>
    </row>
    <row r="290" spans="1:25" ht="15" hidden="1" x14ac:dyDescent="0.25">
      <c r="A290" t="s">
        <v>81</v>
      </c>
      <c r="B290" t="s">
        <v>82</v>
      </c>
      <c r="C290" t="s">
        <v>799</v>
      </c>
      <c r="D290" t="s">
        <v>84</v>
      </c>
      <c r="E290" s="56">
        <v>4184</v>
      </c>
      <c r="F290" s="51">
        <v>-29800</v>
      </c>
      <c r="G290" t="s">
        <v>767</v>
      </c>
      <c r="H290" t="s">
        <v>257</v>
      </c>
      <c r="I290" t="s">
        <v>88</v>
      </c>
      <c r="J290" s="52">
        <v>42164</v>
      </c>
      <c r="K290" s="52">
        <v>42294</v>
      </c>
      <c r="L290" s="52">
        <v>42202</v>
      </c>
      <c r="M290" s="52">
        <v>42262</v>
      </c>
      <c r="N290" s="51">
        <v>33</v>
      </c>
      <c r="O290"/>
      <c r="P290" t="s">
        <v>130</v>
      </c>
      <c r="Q290" t="s">
        <v>94</v>
      </c>
      <c r="R290" t="s">
        <v>633</v>
      </c>
      <c r="S290" t="s">
        <v>198</v>
      </c>
      <c r="T290" t="s">
        <v>799</v>
      </c>
      <c r="U290" s="52">
        <v>42295</v>
      </c>
      <c r="V290" t="s">
        <v>157</v>
      </c>
      <c r="W290"/>
      <c r="X290" t="s">
        <v>91</v>
      </c>
      <c r="Y290" t="s">
        <v>92</v>
      </c>
    </row>
    <row r="291" spans="1:25" ht="15" hidden="1" x14ac:dyDescent="0.25">
      <c r="A291" t="s">
        <v>81</v>
      </c>
      <c r="B291" t="s">
        <v>82</v>
      </c>
      <c r="C291" t="s">
        <v>800</v>
      </c>
      <c r="D291" t="s">
        <v>84</v>
      </c>
      <c r="E291" s="56">
        <v>4193</v>
      </c>
      <c r="F291" s="51">
        <v>-7139902</v>
      </c>
      <c r="G291" t="s">
        <v>767</v>
      </c>
      <c r="H291" t="s">
        <v>257</v>
      </c>
      <c r="I291" t="s">
        <v>88</v>
      </c>
      <c r="J291" s="52">
        <v>42150</v>
      </c>
      <c r="K291" s="52">
        <v>42295</v>
      </c>
      <c r="L291" s="52">
        <v>42173</v>
      </c>
      <c r="M291" s="52">
        <v>42233</v>
      </c>
      <c r="N291" s="51">
        <v>62</v>
      </c>
      <c r="O291"/>
      <c r="P291" t="s">
        <v>130</v>
      </c>
      <c r="Q291" t="s">
        <v>798</v>
      </c>
      <c r="R291" t="s">
        <v>801</v>
      </c>
      <c r="S291" t="s">
        <v>325</v>
      </c>
      <c r="T291" t="s">
        <v>800</v>
      </c>
      <c r="U291" s="52">
        <v>42295</v>
      </c>
      <c r="V291" t="s">
        <v>157</v>
      </c>
      <c r="W291"/>
      <c r="X291" t="s">
        <v>91</v>
      </c>
      <c r="Y291" t="s">
        <v>92</v>
      </c>
    </row>
    <row r="292" spans="1:25" ht="15" hidden="1" x14ac:dyDescent="0.25">
      <c r="A292" t="s">
        <v>81</v>
      </c>
      <c r="B292" t="s">
        <v>82</v>
      </c>
      <c r="C292" t="s">
        <v>802</v>
      </c>
      <c r="D292" t="s">
        <v>84</v>
      </c>
      <c r="E292" s="56">
        <v>4194</v>
      </c>
      <c r="F292" s="51">
        <v>-6003571</v>
      </c>
      <c r="G292" t="s">
        <v>511</v>
      </c>
      <c r="H292" t="s">
        <v>257</v>
      </c>
      <c r="I292" t="s">
        <v>88</v>
      </c>
      <c r="J292" s="52">
        <v>42150</v>
      </c>
      <c r="K292" s="52">
        <v>42254</v>
      </c>
      <c r="L292" s="52">
        <v>42150</v>
      </c>
      <c r="M292" s="52">
        <v>42150</v>
      </c>
      <c r="N292" s="51">
        <v>114</v>
      </c>
      <c r="O292"/>
      <c r="P292" t="s">
        <v>130</v>
      </c>
      <c r="Q292" t="s">
        <v>512</v>
      </c>
      <c r="R292" t="s">
        <v>803</v>
      </c>
      <c r="S292" t="s">
        <v>771</v>
      </c>
      <c r="T292" t="s">
        <v>802</v>
      </c>
      <c r="U292" s="52">
        <v>42264</v>
      </c>
      <c r="V292" t="s">
        <v>157</v>
      </c>
      <c r="W292"/>
      <c r="X292" t="s">
        <v>650</v>
      </c>
      <c r="Y292" t="s">
        <v>92</v>
      </c>
    </row>
    <row r="293" spans="1:25" ht="15" hidden="1" x14ac:dyDescent="0.25">
      <c r="A293" t="s">
        <v>81</v>
      </c>
      <c r="B293" t="s">
        <v>82</v>
      </c>
      <c r="C293" t="s">
        <v>802</v>
      </c>
      <c r="D293" t="s">
        <v>84</v>
      </c>
      <c r="E293" s="56">
        <v>4194</v>
      </c>
      <c r="F293" s="51">
        <v>-941390</v>
      </c>
      <c r="G293" t="s">
        <v>767</v>
      </c>
      <c r="H293" t="s">
        <v>257</v>
      </c>
      <c r="I293" t="s">
        <v>88</v>
      </c>
      <c r="J293" s="52">
        <v>42150</v>
      </c>
      <c r="K293" s="52">
        <v>42254</v>
      </c>
      <c r="L293" s="52">
        <v>42173</v>
      </c>
      <c r="M293" s="52">
        <v>42233</v>
      </c>
      <c r="N293" s="51">
        <v>62</v>
      </c>
      <c r="O293"/>
      <c r="P293" t="s">
        <v>130</v>
      </c>
      <c r="Q293" t="s">
        <v>798</v>
      </c>
      <c r="R293" t="s">
        <v>803</v>
      </c>
      <c r="S293" t="s">
        <v>198</v>
      </c>
      <c r="T293" t="s">
        <v>804</v>
      </c>
      <c r="U293" s="52">
        <v>42295</v>
      </c>
      <c r="V293" t="s">
        <v>157</v>
      </c>
      <c r="W293"/>
      <c r="X293" t="s">
        <v>650</v>
      </c>
      <c r="Y293" t="s">
        <v>92</v>
      </c>
    </row>
    <row r="294" spans="1:25" ht="15" hidden="1" x14ac:dyDescent="0.25">
      <c r="A294" t="s">
        <v>81</v>
      </c>
      <c r="B294" t="s">
        <v>82</v>
      </c>
      <c r="C294" t="s">
        <v>805</v>
      </c>
      <c r="D294" t="s">
        <v>84</v>
      </c>
      <c r="E294" s="56">
        <v>4203</v>
      </c>
      <c r="F294" s="51">
        <v>-8297846</v>
      </c>
      <c r="G294" t="s">
        <v>767</v>
      </c>
      <c r="H294" t="s">
        <v>257</v>
      </c>
      <c r="I294" t="s">
        <v>88</v>
      </c>
      <c r="J294" s="52">
        <v>42150</v>
      </c>
      <c r="K294" s="52">
        <v>42295</v>
      </c>
      <c r="L294" s="52">
        <v>42173</v>
      </c>
      <c r="M294" s="52">
        <v>42233</v>
      </c>
      <c r="N294" s="51">
        <v>62</v>
      </c>
      <c r="O294"/>
      <c r="P294" t="s">
        <v>130</v>
      </c>
      <c r="Q294" t="s">
        <v>798</v>
      </c>
      <c r="R294" t="s">
        <v>734</v>
      </c>
      <c r="S294" t="s">
        <v>198</v>
      </c>
      <c r="T294" t="s">
        <v>805</v>
      </c>
      <c r="U294" s="52">
        <v>42295</v>
      </c>
      <c r="V294" t="s">
        <v>157</v>
      </c>
      <c r="W294"/>
      <c r="X294" t="s">
        <v>91</v>
      </c>
      <c r="Y294" t="s">
        <v>92</v>
      </c>
    </row>
    <row r="295" spans="1:25" ht="15" hidden="1" x14ac:dyDescent="0.25">
      <c r="A295" t="s">
        <v>81</v>
      </c>
      <c r="B295" t="s">
        <v>82</v>
      </c>
      <c r="C295" t="s">
        <v>806</v>
      </c>
      <c r="D295" t="s">
        <v>84</v>
      </c>
      <c r="E295" s="56">
        <v>4204</v>
      </c>
      <c r="F295" s="51">
        <v>-29800</v>
      </c>
      <c r="G295" t="s">
        <v>767</v>
      </c>
      <c r="H295" t="s">
        <v>257</v>
      </c>
      <c r="I295" t="s">
        <v>88</v>
      </c>
      <c r="J295" s="52">
        <v>42156</v>
      </c>
      <c r="K295" s="52">
        <v>42293</v>
      </c>
      <c r="L295" s="52">
        <v>42201</v>
      </c>
      <c r="M295" s="52">
        <v>42261</v>
      </c>
      <c r="N295" s="51">
        <v>34</v>
      </c>
      <c r="O295"/>
      <c r="P295" t="s">
        <v>130</v>
      </c>
      <c r="Q295" t="s">
        <v>86</v>
      </c>
      <c r="R295" t="s">
        <v>519</v>
      </c>
      <c r="S295" t="s">
        <v>198</v>
      </c>
      <c r="T295" t="s">
        <v>806</v>
      </c>
      <c r="U295" s="52">
        <v>42295</v>
      </c>
      <c r="V295" t="s">
        <v>157</v>
      </c>
      <c r="W295"/>
      <c r="X295" t="s">
        <v>91</v>
      </c>
      <c r="Y295" t="s">
        <v>92</v>
      </c>
    </row>
    <row r="296" spans="1:25" ht="15" hidden="1" x14ac:dyDescent="0.25">
      <c r="A296" t="s">
        <v>81</v>
      </c>
      <c r="B296" t="s">
        <v>82</v>
      </c>
      <c r="C296" t="s">
        <v>807</v>
      </c>
      <c r="D296" t="s">
        <v>84</v>
      </c>
      <c r="E296" s="56">
        <v>4209</v>
      </c>
      <c r="F296" s="51">
        <v>-7798757</v>
      </c>
      <c r="G296" t="s">
        <v>722</v>
      </c>
      <c r="H296" t="s">
        <v>383</v>
      </c>
      <c r="I296" t="s">
        <v>88</v>
      </c>
      <c r="J296" s="52">
        <v>42150</v>
      </c>
      <c r="K296" s="52">
        <v>42776</v>
      </c>
      <c r="L296" s="52">
        <v>42173</v>
      </c>
      <c r="M296" s="52">
        <v>42233</v>
      </c>
      <c r="N296" s="51">
        <v>595</v>
      </c>
      <c r="O296"/>
      <c r="P296" t="s">
        <v>85</v>
      </c>
      <c r="Q296" t="s">
        <v>798</v>
      </c>
      <c r="R296" t="s">
        <v>100</v>
      </c>
      <c r="S296" t="s">
        <v>758</v>
      </c>
      <c r="T296" t="s">
        <v>807</v>
      </c>
      <c r="U296" s="52">
        <v>42828</v>
      </c>
      <c r="V296" t="s">
        <v>90</v>
      </c>
      <c r="W296"/>
      <c r="X296" t="s">
        <v>91</v>
      </c>
      <c r="Y296" t="s">
        <v>92</v>
      </c>
    </row>
    <row r="297" spans="1:25" ht="15" hidden="1" x14ac:dyDescent="0.25">
      <c r="A297" t="s">
        <v>81</v>
      </c>
      <c r="B297" t="s">
        <v>82</v>
      </c>
      <c r="C297" t="s">
        <v>808</v>
      </c>
      <c r="D297" t="s">
        <v>84</v>
      </c>
      <c r="E297" s="56">
        <v>4238</v>
      </c>
      <c r="F297" s="51">
        <v>-29800</v>
      </c>
      <c r="G297" t="s">
        <v>767</v>
      </c>
      <c r="H297" t="s">
        <v>257</v>
      </c>
      <c r="I297" t="s">
        <v>88</v>
      </c>
      <c r="J297" s="52">
        <v>42181</v>
      </c>
      <c r="K297" s="52">
        <v>42293</v>
      </c>
      <c r="L297" s="52">
        <v>42201</v>
      </c>
      <c r="M297" s="52">
        <v>42261</v>
      </c>
      <c r="N297" s="51">
        <v>34</v>
      </c>
      <c r="O297"/>
      <c r="P297" t="s">
        <v>130</v>
      </c>
      <c r="Q297" t="s">
        <v>86</v>
      </c>
      <c r="R297" t="s">
        <v>760</v>
      </c>
      <c r="S297" t="s">
        <v>381</v>
      </c>
      <c r="T297" t="s">
        <v>808</v>
      </c>
      <c r="U297" s="52">
        <v>42295</v>
      </c>
      <c r="V297" t="s">
        <v>157</v>
      </c>
      <c r="W297"/>
      <c r="X297" t="s">
        <v>91</v>
      </c>
      <c r="Y297" t="s">
        <v>92</v>
      </c>
    </row>
    <row r="298" spans="1:25" ht="15" hidden="1" x14ac:dyDescent="0.25">
      <c r="A298" t="s">
        <v>81</v>
      </c>
      <c r="B298" t="s">
        <v>82</v>
      </c>
      <c r="C298" t="s">
        <v>809</v>
      </c>
      <c r="D298" t="s">
        <v>84</v>
      </c>
      <c r="E298" s="56">
        <v>4247</v>
      </c>
      <c r="F298" s="51">
        <v>-1582557</v>
      </c>
      <c r="G298" t="s">
        <v>340</v>
      </c>
      <c r="H298" t="s">
        <v>192</v>
      </c>
      <c r="I298" t="s">
        <v>88</v>
      </c>
      <c r="J298" s="52">
        <v>42158</v>
      </c>
      <c r="K298" s="52">
        <v>42776</v>
      </c>
      <c r="L298" s="52">
        <v>42202</v>
      </c>
      <c r="M298" s="52">
        <v>42262</v>
      </c>
      <c r="N298" s="51">
        <v>1098</v>
      </c>
      <c r="O298"/>
      <c r="P298" t="s">
        <v>85</v>
      </c>
      <c r="Q298" t="s">
        <v>742</v>
      </c>
      <c r="R298" t="s">
        <v>100</v>
      </c>
      <c r="S298" t="s">
        <v>758</v>
      </c>
      <c r="T298" t="s">
        <v>809</v>
      </c>
      <c r="U298" s="52">
        <v>43360</v>
      </c>
      <c r="V298" t="s">
        <v>90</v>
      </c>
      <c r="W298"/>
      <c r="X298" t="s">
        <v>91</v>
      </c>
      <c r="Y298" t="s">
        <v>92</v>
      </c>
    </row>
    <row r="299" spans="1:25" ht="15" hidden="1" x14ac:dyDescent="0.25">
      <c r="A299" t="s">
        <v>81</v>
      </c>
      <c r="B299" t="s">
        <v>82</v>
      </c>
      <c r="C299" t="s">
        <v>810</v>
      </c>
      <c r="D299" t="s">
        <v>84</v>
      </c>
      <c r="E299" s="56">
        <v>4247</v>
      </c>
      <c r="F299" s="51">
        <v>-672553</v>
      </c>
      <c r="G299" t="s">
        <v>340</v>
      </c>
      <c r="H299" t="s">
        <v>192</v>
      </c>
      <c r="I299" t="s">
        <v>171</v>
      </c>
      <c r="J299" s="52">
        <v>43353</v>
      </c>
      <c r="K299" s="52">
        <v>43353</v>
      </c>
      <c r="L299" s="52">
        <v>43353</v>
      </c>
      <c r="M299" s="52">
        <v>43413</v>
      </c>
      <c r="N299" s="51">
        <v>-53</v>
      </c>
      <c r="O299"/>
      <c r="P299" t="s">
        <v>130</v>
      </c>
      <c r="Q299" t="s">
        <v>742</v>
      </c>
      <c r="R299" t="s">
        <v>170</v>
      </c>
      <c r="S299" t="s">
        <v>172</v>
      </c>
      <c r="T299" t="s">
        <v>810</v>
      </c>
      <c r="U299" s="52">
        <v>43360</v>
      </c>
      <c r="V299" t="s">
        <v>157</v>
      </c>
      <c r="W299"/>
      <c r="X299" t="s">
        <v>173</v>
      </c>
      <c r="Y299" t="s">
        <v>92</v>
      </c>
    </row>
    <row r="300" spans="1:25" ht="15" hidden="1" x14ac:dyDescent="0.25">
      <c r="A300" t="s">
        <v>81</v>
      </c>
      <c r="B300" t="s">
        <v>82</v>
      </c>
      <c r="C300" t="s">
        <v>811</v>
      </c>
      <c r="D300" t="s">
        <v>84</v>
      </c>
      <c r="E300" s="56">
        <v>4257</v>
      </c>
      <c r="F300" s="51">
        <v>-4057960</v>
      </c>
      <c r="G300" t="s">
        <v>772</v>
      </c>
      <c r="H300" t="s">
        <v>322</v>
      </c>
      <c r="I300" t="s">
        <v>88</v>
      </c>
      <c r="J300" s="52">
        <v>42172</v>
      </c>
      <c r="K300" s="52">
        <v>42379</v>
      </c>
      <c r="L300" s="52">
        <v>42202</v>
      </c>
      <c r="M300" s="52">
        <v>42262</v>
      </c>
      <c r="N300" s="51">
        <v>133</v>
      </c>
      <c r="O300"/>
      <c r="P300" t="s">
        <v>130</v>
      </c>
      <c r="Q300" t="s">
        <v>812</v>
      </c>
      <c r="R300" t="s">
        <v>781</v>
      </c>
      <c r="S300" t="s">
        <v>198</v>
      </c>
      <c r="T300" t="s">
        <v>811</v>
      </c>
      <c r="U300" s="52">
        <v>42395</v>
      </c>
      <c r="V300" t="s">
        <v>157</v>
      </c>
      <c r="W300"/>
      <c r="X300" t="s">
        <v>91</v>
      </c>
      <c r="Y300" t="s">
        <v>92</v>
      </c>
    </row>
    <row r="301" spans="1:25" ht="15" hidden="1" x14ac:dyDescent="0.25">
      <c r="A301" t="s">
        <v>81</v>
      </c>
      <c r="B301" t="s">
        <v>82</v>
      </c>
      <c r="C301" t="s">
        <v>813</v>
      </c>
      <c r="D301" t="s">
        <v>84</v>
      </c>
      <c r="E301" s="56">
        <v>4311</v>
      </c>
      <c r="F301" s="51">
        <v>-301650</v>
      </c>
      <c r="G301" t="s">
        <v>814</v>
      </c>
      <c r="H301" t="s">
        <v>322</v>
      </c>
      <c r="I301" t="s">
        <v>88</v>
      </c>
      <c r="J301" s="52">
        <v>42179</v>
      </c>
      <c r="K301" s="52">
        <v>42395</v>
      </c>
      <c r="L301" s="52">
        <v>42202</v>
      </c>
      <c r="M301" s="52">
        <v>42262</v>
      </c>
      <c r="N301" s="51">
        <v>244</v>
      </c>
      <c r="O301"/>
      <c r="P301" t="s">
        <v>130</v>
      </c>
      <c r="Q301" t="s">
        <v>154</v>
      </c>
      <c r="R301" t="s">
        <v>815</v>
      </c>
      <c r="S301" t="s">
        <v>198</v>
      </c>
      <c r="T301" t="s">
        <v>816</v>
      </c>
      <c r="U301" s="52">
        <v>42506</v>
      </c>
      <c r="V301" t="s">
        <v>157</v>
      </c>
      <c r="W301"/>
      <c r="X301" t="s">
        <v>650</v>
      </c>
      <c r="Y301" t="s">
        <v>92</v>
      </c>
    </row>
    <row r="302" spans="1:25" ht="15" hidden="1" x14ac:dyDescent="0.25">
      <c r="A302" t="s">
        <v>81</v>
      </c>
      <c r="B302" t="s">
        <v>82</v>
      </c>
      <c r="C302" t="s">
        <v>813</v>
      </c>
      <c r="D302" t="s">
        <v>84</v>
      </c>
      <c r="E302" s="56">
        <v>4311</v>
      </c>
      <c r="F302" s="51">
        <v>-665670</v>
      </c>
      <c r="G302" t="s">
        <v>772</v>
      </c>
      <c r="H302" t="s">
        <v>322</v>
      </c>
      <c r="I302" t="s">
        <v>88</v>
      </c>
      <c r="J302" s="52">
        <v>42179</v>
      </c>
      <c r="K302" s="52">
        <v>42395</v>
      </c>
      <c r="L302" s="52">
        <v>42179</v>
      </c>
      <c r="M302" s="52">
        <v>42179</v>
      </c>
      <c r="N302" s="51">
        <v>216</v>
      </c>
      <c r="O302"/>
      <c r="P302" t="s">
        <v>130</v>
      </c>
      <c r="Q302" t="s">
        <v>725</v>
      </c>
      <c r="R302" t="s">
        <v>817</v>
      </c>
      <c r="S302" t="s">
        <v>771</v>
      </c>
      <c r="T302" t="s">
        <v>813</v>
      </c>
      <c r="U302" s="52">
        <v>42395</v>
      </c>
      <c r="V302" t="s">
        <v>157</v>
      </c>
      <c r="W302"/>
      <c r="X302" t="s">
        <v>650</v>
      </c>
      <c r="Y302" t="s">
        <v>92</v>
      </c>
    </row>
    <row r="303" spans="1:25" ht="15" hidden="1" x14ac:dyDescent="0.25">
      <c r="A303" t="s">
        <v>81</v>
      </c>
      <c r="B303" t="s">
        <v>82</v>
      </c>
      <c r="C303" t="s">
        <v>818</v>
      </c>
      <c r="D303" t="s">
        <v>84</v>
      </c>
      <c r="E303" s="56">
        <v>4329</v>
      </c>
      <c r="F303" s="51">
        <v>-42300</v>
      </c>
      <c r="G303" t="s">
        <v>767</v>
      </c>
      <c r="H303" t="s">
        <v>257</v>
      </c>
      <c r="I303" t="s">
        <v>88</v>
      </c>
      <c r="J303" s="52">
        <v>42156</v>
      </c>
      <c r="K303" s="52">
        <v>42293</v>
      </c>
      <c r="L303" s="52">
        <v>42201</v>
      </c>
      <c r="M303" s="52">
        <v>42261</v>
      </c>
      <c r="N303" s="51">
        <v>34</v>
      </c>
      <c r="O303"/>
      <c r="P303" t="s">
        <v>130</v>
      </c>
      <c r="Q303" t="s">
        <v>86</v>
      </c>
      <c r="R303" t="s">
        <v>819</v>
      </c>
      <c r="S303" t="s">
        <v>198</v>
      </c>
      <c r="T303" t="s">
        <v>818</v>
      </c>
      <c r="U303" s="52">
        <v>42295</v>
      </c>
      <c r="V303" t="s">
        <v>157</v>
      </c>
      <c r="W303"/>
      <c r="X303" t="s">
        <v>91</v>
      </c>
      <c r="Y303" t="s">
        <v>92</v>
      </c>
    </row>
    <row r="304" spans="1:25" ht="15" hidden="1" x14ac:dyDescent="0.25">
      <c r="A304" t="s">
        <v>81</v>
      </c>
      <c r="B304" t="s">
        <v>82</v>
      </c>
      <c r="C304" t="s">
        <v>820</v>
      </c>
      <c r="D304" t="s">
        <v>84</v>
      </c>
      <c r="E304" s="56">
        <v>4339</v>
      </c>
      <c r="F304" s="51">
        <v>-985640</v>
      </c>
      <c r="G304" t="s">
        <v>590</v>
      </c>
      <c r="H304" t="s">
        <v>383</v>
      </c>
      <c r="I304" t="s">
        <v>171</v>
      </c>
      <c r="J304" s="52">
        <v>42395</v>
      </c>
      <c r="K304" s="52">
        <v>42674</v>
      </c>
      <c r="L304" s="52">
        <v>42395</v>
      </c>
      <c r="M304" s="52">
        <v>42395</v>
      </c>
      <c r="N304" s="51">
        <v>361</v>
      </c>
      <c r="O304"/>
      <c r="P304" t="s">
        <v>130</v>
      </c>
      <c r="Q304" t="s">
        <v>591</v>
      </c>
      <c r="R304" t="s">
        <v>610</v>
      </c>
      <c r="S304" t="s">
        <v>611</v>
      </c>
      <c r="T304" t="s">
        <v>820</v>
      </c>
      <c r="U304" s="52">
        <v>42756</v>
      </c>
      <c r="V304" t="s">
        <v>157</v>
      </c>
      <c r="W304"/>
      <c r="X304" t="s">
        <v>612</v>
      </c>
      <c r="Y304" t="s">
        <v>92</v>
      </c>
    </row>
    <row r="305" spans="1:25" ht="15" hidden="1" x14ac:dyDescent="0.25">
      <c r="A305" t="s">
        <v>81</v>
      </c>
      <c r="B305" t="s">
        <v>82</v>
      </c>
      <c r="C305" t="s">
        <v>821</v>
      </c>
      <c r="D305" t="s">
        <v>84</v>
      </c>
      <c r="E305" s="56">
        <v>4339</v>
      </c>
      <c r="F305" s="51">
        <v>-4625833</v>
      </c>
      <c r="G305" t="s">
        <v>785</v>
      </c>
      <c r="H305" t="s">
        <v>322</v>
      </c>
      <c r="I305" t="s">
        <v>88</v>
      </c>
      <c r="J305" s="52">
        <v>42185</v>
      </c>
      <c r="K305" s="52">
        <v>42522</v>
      </c>
      <c r="L305" s="52">
        <v>42265</v>
      </c>
      <c r="M305" s="52">
        <v>42325</v>
      </c>
      <c r="N305" s="51">
        <v>204</v>
      </c>
      <c r="O305"/>
      <c r="P305" t="s">
        <v>130</v>
      </c>
      <c r="Q305" t="s">
        <v>784</v>
      </c>
      <c r="R305" t="s">
        <v>822</v>
      </c>
      <c r="S305" t="s">
        <v>198</v>
      </c>
      <c r="T305" t="s">
        <v>821</v>
      </c>
      <c r="U305" s="52">
        <v>42529</v>
      </c>
      <c r="V305" t="s">
        <v>157</v>
      </c>
      <c r="W305"/>
      <c r="X305" t="s">
        <v>91</v>
      </c>
      <c r="Y305" t="s">
        <v>92</v>
      </c>
    </row>
    <row r="306" spans="1:25" ht="15" hidden="1" x14ac:dyDescent="0.25">
      <c r="A306" t="s">
        <v>81</v>
      </c>
      <c r="B306" t="s">
        <v>82</v>
      </c>
      <c r="C306" t="s">
        <v>823</v>
      </c>
      <c r="D306" t="s">
        <v>84</v>
      </c>
      <c r="E306" s="56">
        <v>4340</v>
      </c>
      <c r="F306" s="51">
        <v>-75946</v>
      </c>
      <c r="G306" t="s">
        <v>340</v>
      </c>
      <c r="H306" t="s">
        <v>192</v>
      </c>
      <c r="I306" t="s">
        <v>88</v>
      </c>
      <c r="J306" s="52">
        <v>42202</v>
      </c>
      <c r="K306" s="52">
        <v>43360</v>
      </c>
      <c r="L306" s="52">
        <v>42202</v>
      </c>
      <c r="M306" s="52">
        <v>42202</v>
      </c>
      <c r="N306" s="51">
        <v>1158</v>
      </c>
      <c r="O306"/>
      <c r="P306" t="s">
        <v>130</v>
      </c>
      <c r="Q306" t="s">
        <v>742</v>
      </c>
      <c r="R306" t="s">
        <v>725</v>
      </c>
      <c r="S306" t="s">
        <v>771</v>
      </c>
      <c r="T306" t="s">
        <v>823</v>
      </c>
      <c r="U306" s="52">
        <v>43360</v>
      </c>
      <c r="V306" t="s">
        <v>157</v>
      </c>
      <c r="W306"/>
      <c r="X306" t="s">
        <v>725</v>
      </c>
      <c r="Y306" t="s">
        <v>92</v>
      </c>
    </row>
    <row r="307" spans="1:25" ht="15" hidden="1" x14ac:dyDescent="0.25">
      <c r="A307" t="s">
        <v>81</v>
      </c>
      <c r="B307" t="s">
        <v>82</v>
      </c>
      <c r="C307" t="s">
        <v>823</v>
      </c>
      <c r="D307" t="s">
        <v>84</v>
      </c>
      <c r="E307" s="56">
        <v>4340</v>
      </c>
      <c r="F307" s="51">
        <v>-423951</v>
      </c>
      <c r="G307" t="s">
        <v>215</v>
      </c>
      <c r="H307" t="s">
        <v>192</v>
      </c>
      <c r="I307" t="s">
        <v>88</v>
      </c>
      <c r="J307" s="52">
        <v>42202</v>
      </c>
      <c r="K307" s="52">
        <v>43360</v>
      </c>
      <c r="L307" s="52">
        <v>42202</v>
      </c>
      <c r="M307" s="52">
        <v>42262</v>
      </c>
      <c r="N307" s="51">
        <v>1149</v>
      </c>
      <c r="O307"/>
      <c r="P307" t="s">
        <v>85</v>
      </c>
      <c r="Q307" t="s">
        <v>216</v>
      </c>
      <c r="R307" t="s">
        <v>824</v>
      </c>
      <c r="S307" t="s">
        <v>758</v>
      </c>
      <c r="T307" t="s">
        <v>825</v>
      </c>
      <c r="U307" s="52">
        <v>43411</v>
      </c>
      <c r="V307" t="s">
        <v>157</v>
      </c>
      <c r="W307"/>
      <c r="X307" t="s">
        <v>725</v>
      </c>
      <c r="Y307" t="s">
        <v>92</v>
      </c>
    </row>
    <row r="308" spans="1:25" ht="15" hidden="1" x14ac:dyDescent="0.25">
      <c r="A308" t="s">
        <v>81</v>
      </c>
      <c r="B308" t="s">
        <v>82</v>
      </c>
      <c r="C308" t="s">
        <v>826</v>
      </c>
      <c r="D308" t="s">
        <v>84</v>
      </c>
      <c r="E308" s="56">
        <v>4341</v>
      </c>
      <c r="F308" s="51">
        <v>-6174889</v>
      </c>
      <c r="G308" t="s">
        <v>646</v>
      </c>
      <c r="H308" t="s">
        <v>257</v>
      </c>
      <c r="I308" t="s">
        <v>88</v>
      </c>
      <c r="J308" s="52">
        <v>42181</v>
      </c>
      <c r="K308" s="52">
        <v>42348</v>
      </c>
      <c r="L308" s="52">
        <v>42202</v>
      </c>
      <c r="M308" s="52">
        <v>42262</v>
      </c>
      <c r="N308" s="51">
        <v>87</v>
      </c>
      <c r="O308"/>
      <c r="P308" t="s">
        <v>130</v>
      </c>
      <c r="Q308" t="s">
        <v>812</v>
      </c>
      <c r="R308" t="s">
        <v>238</v>
      </c>
      <c r="S308" t="s">
        <v>198</v>
      </c>
      <c r="T308" t="s">
        <v>826</v>
      </c>
      <c r="U308" s="52">
        <v>42349</v>
      </c>
      <c r="V308" t="s">
        <v>157</v>
      </c>
      <c r="W308"/>
      <c r="X308" t="s">
        <v>91</v>
      </c>
      <c r="Y308" t="s">
        <v>92</v>
      </c>
    </row>
    <row r="309" spans="1:25" ht="15" hidden="1" x14ac:dyDescent="0.25">
      <c r="A309" t="s">
        <v>81</v>
      </c>
      <c r="B309" t="s">
        <v>82</v>
      </c>
      <c r="C309" t="s">
        <v>827</v>
      </c>
      <c r="D309" t="s">
        <v>84</v>
      </c>
      <c r="E309" s="56">
        <v>4343</v>
      </c>
      <c r="F309" s="51">
        <v>-6749642</v>
      </c>
      <c r="G309" t="s">
        <v>646</v>
      </c>
      <c r="H309" t="s">
        <v>257</v>
      </c>
      <c r="I309" t="s">
        <v>88</v>
      </c>
      <c r="J309" s="52">
        <v>42181</v>
      </c>
      <c r="K309" s="52">
        <v>42348</v>
      </c>
      <c r="L309" s="52">
        <v>42202</v>
      </c>
      <c r="M309" s="52">
        <v>42262</v>
      </c>
      <c r="N309" s="51">
        <v>87</v>
      </c>
      <c r="O309"/>
      <c r="P309" t="s">
        <v>130</v>
      </c>
      <c r="Q309" t="s">
        <v>812</v>
      </c>
      <c r="R309" t="s">
        <v>734</v>
      </c>
      <c r="S309" t="s">
        <v>198</v>
      </c>
      <c r="T309" t="s">
        <v>827</v>
      </c>
      <c r="U309" s="52">
        <v>42349</v>
      </c>
      <c r="V309" t="s">
        <v>157</v>
      </c>
      <c r="W309"/>
      <c r="X309" t="s">
        <v>91</v>
      </c>
      <c r="Y309" t="s">
        <v>92</v>
      </c>
    </row>
    <row r="310" spans="1:25" ht="15" hidden="1" x14ac:dyDescent="0.25">
      <c r="A310" t="s">
        <v>81</v>
      </c>
      <c r="B310" t="s">
        <v>82</v>
      </c>
      <c r="C310" t="s">
        <v>828</v>
      </c>
      <c r="D310" t="s">
        <v>84</v>
      </c>
      <c r="E310" s="56">
        <v>4344</v>
      </c>
      <c r="F310" s="51">
        <v>-793500</v>
      </c>
      <c r="G310" t="s">
        <v>653</v>
      </c>
      <c r="H310" t="s">
        <v>383</v>
      </c>
      <c r="I310" t="s">
        <v>88</v>
      </c>
      <c r="J310" s="52">
        <v>42937</v>
      </c>
      <c r="K310" s="52">
        <v>42990</v>
      </c>
      <c r="L310" s="52">
        <v>42219</v>
      </c>
      <c r="M310" s="52">
        <v>42279</v>
      </c>
      <c r="N310" s="51">
        <v>746</v>
      </c>
      <c r="O310"/>
      <c r="P310" t="s">
        <v>130</v>
      </c>
      <c r="Q310" t="s">
        <v>829</v>
      </c>
      <c r="R310" t="s">
        <v>655</v>
      </c>
      <c r="S310" t="s">
        <v>198</v>
      </c>
      <c r="T310" t="s">
        <v>830</v>
      </c>
      <c r="U310" s="52">
        <v>43025</v>
      </c>
      <c r="V310" t="s">
        <v>157</v>
      </c>
      <c r="W310"/>
      <c r="X310" t="s">
        <v>657</v>
      </c>
      <c r="Y310" t="s">
        <v>92</v>
      </c>
    </row>
    <row r="311" spans="1:25" ht="15" hidden="1" x14ac:dyDescent="0.25">
      <c r="A311" t="s">
        <v>81</v>
      </c>
      <c r="B311" t="s">
        <v>82</v>
      </c>
      <c r="C311" t="s">
        <v>830</v>
      </c>
      <c r="D311" t="s">
        <v>84</v>
      </c>
      <c r="E311" s="56">
        <v>4344</v>
      </c>
      <c r="F311" s="51">
        <v>-2518987</v>
      </c>
      <c r="G311" t="s">
        <v>767</v>
      </c>
      <c r="H311" t="s">
        <v>257</v>
      </c>
      <c r="I311" t="s">
        <v>88</v>
      </c>
      <c r="J311" s="52">
        <v>42181</v>
      </c>
      <c r="K311" s="52">
        <v>42294</v>
      </c>
      <c r="L311" s="52">
        <v>42202</v>
      </c>
      <c r="M311" s="52">
        <v>42262</v>
      </c>
      <c r="N311" s="51">
        <v>33</v>
      </c>
      <c r="O311"/>
      <c r="P311" t="s">
        <v>130</v>
      </c>
      <c r="Q311" t="s">
        <v>812</v>
      </c>
      <c r="R311" t="s">
        <v>819</v>
      </c>
      <c r="S311" t="s">
        <v>198</v>
      </c>
      <c r="T311" t="s">
        <v>830</v>
      </c>
      <c r="U311" s="52">
        <v>42295</v>
      </c>
      <c r="V311" t="s">
        <v>157</v>
      </c>
      <c r="W311"/>
      <c r="X311" t="s">
        <v>91</v>
      </c>
      <c r="Y311" t="s">
        <v>92</v>
      </c>
    </row>
    <row r="312" spans="1:25" ht="15" hidden="1" x14ac:dyDescent="0.25">
      <c r="A312" t="s">
        <v>81</v>
      </c>
      <c r="B312" t="s">
        <v>82</v>
      </c>
      <c r="C312" t="s">
        <v>831</v>
      </c>
      <c r="D312" t="s">
        <v>84</v>
      </c>
      <c r="E312" s="56">
        <v>4345</v>
      </c>
      <c r="F312" s="51">
        <v>-94390</v>
      </c>
      <c r="G312" t="s">
        <v>832</v>
      </c>
      <c r="H312" t="s">
        <v>322</v>
      </c>
      <c r="I312" t="s">
        <v>88</v>
      </c>
      <c r="J312" s="52">
        <v>42181</v>
      </c>
      <c r="K312" s="52">
        <v>42684</v>
      </c>
      <c r="L312" s="52">
        <v>42181</v>
      </c>
      <c r="M312" s="52">
        <v>42181</v>
      </c>
      <c r="N312" s="51">
        <v>503</v>
      </c>
      <c r="O312"/>
      <c r="P312" t="s">
        <v>130</v>
      </c>
      <c r="Q312" t="s">
        <v>833</v>
      </c>
      <c r="R312" t="s">
        <v>724</v>
      </c>
      <c r="S312" t="s">
        <v>195</v>
      </c>
      <c r="T312" t="s">
        <v>831</v>
      </c>
      <c r="U312" s="52">
        <v>42684</v>
      </c>
      <c r="V312" t="s">
        <v>157</v>
      </c>
      <c r="W312"/>
      <c r="X312" t="s">
        <v>721</v>
      </c>
      <c r="Y312" t="s">
        <v>92</v>
      </c>
    </row>
    <row r="313" spans="1:25" ht="15" hidden="1" x14ac:dyDescent="0.25">
      <c r="A313" t="s">
        <v>81</v>
      </c>
      <c r="B313" t="s">
        <v>82</v>
      </c>
      <c r="C313" t="s">
        <v>834</v>
      </c>
      <c r="D313" t="s">
        <v>84</v>
      </c>
      <c r="E313" s="56">
        <v>4345</v>
      </c>
      <c r="F313" s="51">
        <v>-808670</v>
      </c>
      <c r="G313" t="s">
        <v>835</v>
      </c>
      <c r="H313" t="s">
        <v>383</v>
      </c>
      <c r="I313" t="s">
        <v>171</v>
      </c>
      <c r="J313" s="52">
        <v>42395</v>
      </c>
      <c r="K313" s="52">
        <v>42674</v>
      </c>
      <c r="L313" s="52">
        <v>42395</v>
      </c>
      <c r="M313" s="52">
        <v>42395</v>
      </c>
      <c r="N313" s="51">
        <v>402</v>
      </c>
      <c r="O313"/>
      <c r="P313" t="s">
        <v>130</v>
      </c>
      <c r="Q313" t="s">
        <v>836</v>
      </c>
      <c r="R313" t="s">
        <v>610</v>
      </c>
      <c r="S313" t="s">
        <v>611</v>
      </c>
      <c r="T313" t="s">
        <v>834</v>
      </c>
      <c r="U313" s="52">
        <v>42797</v>
      </c>
      <c r="V313" t="s">
        <v>157</v>
      </c>
      <c r="W313"/>
      <c r="X313" t="s">
        <v>612</v>
      </c>
      <c r="Y313" t="s">
        <v>92</v>
      </c>
    </row>
    <row r="314" spans="1:25" ht="15" hidden="1" x14ac:dyDescent="0.25">
      <c r="A314" t="s">
        <v>81</v>
      </c>
      <c r="B314" t="s">
        <v>82</v>
      </c>
      <c r="C314" t="s">
        <v>831</v>
      </c>
      <c r="D314" t="s">
        <v>84</v>
      </c>
      <c r="E314" s="56">
        <v>4345</v>
      </c>
      <c r="F314" s="51">
        <v>-3415216</v>
      </c>
      <c r="G314" t="s">
        <v>590</v>
      </c>
      <c r="H314" t="s">
        <v>383</v>
      </c>
      <c r="I314" t="s">
        <v>88</v>
      </c>
      <c r="J314" s="52">
        <v>42181</v>
      </c>
      <c r="K314" s="52">
        <v>42684</v>
      </c>
      <c r="L314" s="52">
        <v>42299</v>
      </c>
      <c r="M314" s="52">
        <v>42359</v>
      </c>
      <c r="N314" s="51">
        <v>397</v>
      </c>
      <c r="O314"/>
      <c r="P314" t="s">
        <v>130</v>
      </c>
      <c r="Q314" t="s">
        <v>591</v>
      </c>
      <c r="R314" t="s">
        <v>718</v>
      </c>
      <c r="S314" t="s">
        <v>195</v>
      </c>
      <c r="T314" t="s">
        <v>837</v>
      </c>
      <c r="U314" s="52">
        <v>42756</v>
      </c>
      <c r="V314" t="s">
        <v>157</v>
      </c>
      <c r="W314"/>
      <c r="X314" t="s">
        <v>721</v>
      </c>
      <c r="Y314" t="s">
        <v>92</v>
      </c>
    </row>
    <row r="315" spans="1:25" ht="15" hidden="1" x14ac:dyDescent="0.25">
      <c r="A315" t="s">
        <v>81</v>
      </c>
      <c r="B315" t="s">
        <v>82</v>
      </c>
      <c r="C315" t="s">
        <v>745</v>
      </c>
      <c r="D315" t="s">
        <v>84</v>
      </c>
      <c r="E315" s="56">
        <v>4346</v>
      </c>
      <c r="F315" s="51">
        <v>-170700</v>
      </c>
      <c r="G315" t="s">
        <v>835</v>
      </c>
      <c r="H315" t="s">
        <v>383</v>
      </c>
      <c r="I315" t="s">
        <v>171</v>
      </c>
      <c r="J315" s="52">
        <v>42395</v>
      </c>
      <c r="K315" s="52">
        <v>42674</v>
      </c>
      <c r="L315" s="52">
        <v>42395</v>
      </c>
      <c r="M315" s="52">
        <v>42395</v>
      </c>
      <c r="N315" s="51">
        <v>402</v>
      </c>
      <c r="O315"/>
      <c r="P315" t="s">
        <v>130</v>
      </c>
      <c r="Q315" t="s">
        <v>836</v>
      </c>
      <c r="R315" t="s">
        <v>610</v>
      </c>
      <c r="S315" t="s">
        <v>611</v>
      </c>
      <c r="T315" t="s">
        <v>745</v>
      </c>
      <c r="U315" s="52">
        <v>42797</v>
      </c>
      <c r="V315" t="s">
        <v>157</v>
      </c>
      <c r="W315"/>
      <c r="X315" t="s">
        <v>612</v>
      </c>
      <c r="Y315" t="s">
        <v>92</v>
      </c>
    </row>
    <row r="316" spans="1:25" ht="15" hidden="1" x14ac:dyDescent="0.25">
      <c r="A316" t="s">
        <v>81</v>
      </c>
      <c r="B316" t="s">
        <v>82</v>
      </c>
      <c r="C316" t="s">
        <v>838</v>
      </c>
      <c r="D316" t="s">
        <v>84</v>
      </c>
      <c r="E316" s="56">
        <v>4346</v>
      </c>
      <c r="F316" s="51">
        <v>-7475732</v>
      </c>
      <c r="G316" t="s">
        <v>590</v>
      </c>
      <c r="H316" t="s">
        <v>383</v>
      </c>
      <c r="I316" t="s">
        <v>88</v>
      </c>
      <c r="J316" s="52">
        <v>42181</v>
      </c>
      <c r="K316" s="52">
        <v>42720</v>
      </c>
      <c r="L316" s="52">
        <v>42299</v>
      </c>
      <c r="M316" s="52">
        <v>42359</v>
      </c>
      <c r="N316" s="51">
        <v>397</v>
      </c>
      <c r="O316"/>
      <c r="P316" t="s">
        <v>130</v>
      </c>
      <c r="Q316" t="s">
        <v>591</v>
      </c>
      <c r="R316" t="s">
        <v>160</v>
      </c>
      <c r="S316" t="s">
        <v>198</v>
      </c>
      <c r="T316" t="s">
        <v>838</v>
      </c>
      <c r="U316" s="52">
        <v>42756</v>
      </c>
      <c r="V316" t="s">
        <v>157</v>
      </c>
      <c r="W316"/>
      <c r="X316" t="s">
        <v>91</v>
      </c>
      <c r="Y316" t="s">
        <v>92</v>
      </c>
    </row>
    <row r="317" spans="1:25" ht="15" hidden="1" x14ac:dyDescent="0.25">
      <c r="A317" t="s">
        <v>81</v>
      </c>
      <c r="B317" t="s">
        <v>82</v>
      </c>
      <c r="C317" t="s">
        <v>839</v>
      </c>
      <c r="D317" t="s">
        <v>84</v>
      </c>
      <c r="E317" s="56">
        <v>4347</v>
      </c>
      <c r="F317" s="51">
        <v>-1548700</v>
      </c>
      <c r="G317" t="s">
        <v>590</v>
      </c>
      <c r="H317" t="s">
        <v>383</v>
      </c>
      <c r="I317" t="s">
        <v>171</v>
      </c>
      <c r="J317" s="52">
        <v>42395</v>
      </c>
      <c r="K317" s="52">
        <v>42674</v>
      </c>
      <c r="L317" s="52">
        <v>42395</v>
      </c>
      <c r="M317" s="52">
        <v>42395</v>
      </c>
      <c r="N317" s="51">
        <v>361</v>
      </c>
      <c r="O317"/>
      <c r="P317" t="s">
        <v>130</v>
      </c>
      <c r="Q317" t="s">
        <v>591</v>
      </c>
      <c r="R317" t="s">
        <v>610</v>
      </c>
      <c r="S317" t="s">
        <v>611</v>
      </c>
      <c r="T317" t="s">
        <v>839</v>
      </c>
      <c r="U317" s="52">
        <v>42756</v>
      </c>
      <c r="V317" t="s">
        <v>157</v>
      </c>
      <c r="W317"/>
      <c r="X317" t="s">
        <v>612</v>
      </c>
      <c r="Y317" t="s">
        <v>92</v>
      </c>
    </row>
    <row r="318" spans="1:25" ht="15" hidden="1" x14ac:dyDescent="0.25">
      <c r="A318" t="s">
        <v>81</v>
      </c>
      <c r="B318" t="s">
        <v>82</v>
      </c>
      <c r="C318" t="s">
        <v>840</v>
      </c>
      <c r="D318" t="s">
        <v>84</v>
      </c>
      <c r="E318" s="56">
        <v>4347</v>
      </c>
      <c r="F318" s="51">
        <v>-6962390</v>
      </c>
      <c r="G318" t="s">
        <v>785</v>
      </c>
      <c r="H318" t="s">
        <v>322</v>
      </c>
      <c r="I318" t="s">
        <v>88</v>
      </c>
      <c r="J318" s="52">
        <v>42181</v>
      </c>
      <c r="K318" s="52">
        <v>42522</v>
      </c>
      <c r="L318" s="52">
        <v>42265</v>
      </c>
      <c r="M318" s="52">
        <v>42325</v>
      </c>
      <c r="N318" s="51">
        <v>204</v>
      </c>
      <c r="O318"/>
      <c r="P318" t="s">
        <v>130</v>
      </c>
      <c r="Q318" t="s">
        <v>784</v>
      </c>
      <c r="R318" t="s">
        <v>841</v>
      </c>
      <c r="S318" t="s">
        <v>198</v>
      </c>
      <c r="T318" t="s">
        <v>840</v>
      </c>
      <c r="U318" s="52">
        <v>42529</v>
      </c>
      <c r="V318" t="s">
        <v>157</v>
      </c>
      <c r="W318"/>
      <c r="X318" t="s">
        <v>91</v>
      </c>
      <c r="Y318" t="s">
        <v>92</v>
      </c>
    </row>
    <row r="319" spans="1:25" ht="15" hidden="1" x14ac:dyDescent="0.25">
      <c r="A319" t="s">
        <v>81</v>
      </c>
      <c r="B319" t="s">
        <v>82</v>
      </c>
      <c r="C319" t="s">
        <v>842</v>
      </c>
      <c r="D319" t="s">
        <v>84</v>
      </c>
      <c r="E319" s="56">
        <v>4420</v>
      </c>
      <c r="F319" s="51">
        <v>-29800</v>
      </c>
      <c r="G319" t="s">
        <v>767</v>
      </c>
      <c r="H319" t="s">
        <v>257</v>
      </c>
      <c r="I319" t="s">
        <v>88</v>
      </c>
      <c r="J319" s="52">
        <v>42185</v>
      </c>
      <c r="K319" s="52">
        <v>42293</v>
      </c>
      <c r="L319" s="52">
        <v>42201</v>
      </c>
      <c r="M319" s="52">
        <v>42261</v>
      </c>
      <c r="N319" s="51">
        <v>34</v>
      </c>
      <c r="O319"/>
      <c r="P319" t="s">
        <v>130</v>
      </c>
      <c r="Q319" t="s">
        <v>86</v>
      </c>
      <c r="R319" t="s">
        <v>790</v>
      </c>
      <c r="S319" t="s">
        <v>198</v>
      </c>
      <c r="T319" t="s">
        <v>842</v>
      </c>
      <c r="U319" s="52">
        <v>42295</v>
      </c>
      <c r="V319" t="s">
        <v>157</v>
      </c>
      <c r="W319"/>
      <c r="X319" t="s">
        <v>91</v>
      </c>
      <c r="Y319" t="s">
        <v>92</v>
      </c>
    </row>
    <row r="320" spans="1:25" ht="15" hidden="1" x14ac:dyDescent="0.25">
      <c r="A320" t="s">
        <v>81</v>
      </c>
      <c r="B320" t="s">
        <v>82</v>
      </c>
      <c r="C320" t="s">
        <v>843</v>
      </c>
      <c r="D320" t="s">
        <v>84</v>
      </c>
      <c r="E320" s="56">
        <v>4446</v>
      </c>
      <c r="F320" s="51">
        <v>-29800</v>
      </c>
      <c r="G320" t="s">
        <v>772</v>
      </c>
      <c r="H320" t="s">
        <v>322</v>
      </c>
      <c r="I320" t="s">
        <v>88</v>
      </c>
      <c r="J320" s="52">
        <v>42198</v>
      </c>
      <c r="K320" s="52">
        <v>42375</v>
      </c>
      <c r="L320" s="52">
        <v>42222</v>
      </c>
      <c r="M320" s="52">
        <v>42282</v>
      </c>
      <c r="N320" s="51">
        <v>113</v>
      </c>
      <c r="O320"/>
      <c r="P320" t="s">
        <v>130</v>
      </c>
      <c r="Q320" t="s">
        <v>844</v>
      </c>
      <c r="R320" t="s">
        <v>845</v>
      </c>
      <c r="S320" t="s">
        <v>198</v>
      </c>
      <c r="T320" t="s">
        <v>843</v>
      </c>
      <c r="U320" s="52">
        <v>42395</v>
      </c>
      <c r="V320" t="s">
        <v>157</v>
      </c>
      <c r="W320"/>
      <c r="X320" t="s">
        <v>91</v>
      </c>
      <c r="Y320" t="s">
        <v>92</v>
      </c>
    </row>
    <row r="321" spans="1:25" ht="15" hidden="1" x14ac:dyDescent="0.25">
      <c r="A321" t="s">
        <v>81</v>
      </c>
      <c r="B321" t="s">
        <v>82</v>
      </c>
      <c r="C321" t="s">
        <v>846</v>
      </c>
      <c r="D321" t="s">
        <v>84</v>
      </c>
      <c r="E321" s="56">
        <v>4463</v>
      </c>
      <c r="F321" s="51">
        <v>-29800</v>
      </c>
      <c r="G321" t="s">
        <v>772</v>
      </c>
      <c r="H321" t="s">
        <v>322</v>
      </c>
      <c r="I321" t="s">
        <v>88</v>
      </c>
      <c r="J321" s="52">
        <v>42194</v>
      </c>
      <c r="K321" s="52">
        <v>42375</v>
      </c>
      <c r="L321" s="52">
        <v>42222</v>
      </c>
      <c r="M321" s="52">
        <v>42282</v>
      </c>
      <c r="N321" s="51">
        <v>113</v>
      </c>
      <c r="O321"/>
      <c r="P321" t="s">
        <v>130</v>
      </c>
      <c r="Q321" t="s">
        <v>844</v>
      </c>
      <c r="R321" t="s">
        <v>847</v>
      </c>
      <c r="S321" t="s">
        <v>381</v>
      </c>
      <c r="T321" t="s">
        <v>846</v>
      </c>
      <c r="U321" s="52">
        <v>42395</v>
      </c>
      <c r="V321" t="s">
        <v>157</v>
      </c>
      <c r="W321"/>
      <c r="X321" t="s">
        <v>91</v>
      </c>
      <c r="Y321" t="s">
        <v>92</v>
      </c>
    </row>
    <row r="322" spans="1:25" ht="15" hidden="1" x14ac:dyDescent="0.25">
      <c r="A322" t="s">
        <v>81</v>
      </c>
      <c r="B322" t="s">
        <v>82</v>
      </c>
      <c r="C322" t="s">
        <v>848</v>
      </c>
      <c r="D322" t="s">
        <v>84</v>
      </c>
      <c r="E322" s="56">
        <v>4465</v>
      </c>
      <c r="F322" s="51">
        <v>-42300</v>
      </c>
      <c r="G322" t="s">
        <v>814</v>
      </c>
      <c r="H322" t="s">
        <v>322</v>
      </c>
      <c r="I322" t="s">
        <v>88</v>
      </c>
      <c r="J322" s="52">
        <v>42194</v>
      </c>
      <c r="K322" s="52">
        <v>42461</v>
      </c>
      <c r="L322" s="52">
        <v>42265</v>
      </c>
      <c r="M322" s="52">
        <v>42325</v>
      </c>
      <c r="N322" s="51">
        <v>181</v>
      </c>
      <c r="O322"/>
      <c r="P322" t="s">
        <v>130</v>
      </c>
      <c r="Q322" t="s">
        <v>784</v>
      </c>
      <c r="R322" t="s">
        <v>849</v>
      </c>
      <c r="S322" t="s">
        <v>198</v>
      </c>
      <c r="T322" t="s">
        <v>848</v>
      </c>
      <c r="U322" s="52">
        <v>42506</v>
      </c>
      <c r="V322" t="s">
        <v>157</v>
      </c>
      <c r="W322"/>
      <c r="X322" t="s">
        <v>91</v>
      </c>
      <c r="Y322" t="s">
        <v>92</v>
      </c>
    </row>
    <row r="323" spans="1:25" ht="15" hidden="1" x14ac:dyDescent="0.25">
      <c r="A323" t="s">
        <v>81</v>
      </c>
      <c r="B323" t="s">
        <v>82</v>
      </c>
      <c r="C323" t="s">
        <v>850</v>
      </c>
      <c r="D323" t="s">
        <v>84</v>
      </c>
      <c r="E323" s="56">
        <v>4469</v>
      </c>
      <c r="F323" s="51">
        <v>-29800</v>
      </c>
      <c r="G323" t="s">
        <v>772</v>
      </c>
      <c r="H323" t="s">
        <v>322</v>
      </c>
      <c r="I323" t="s">
        <v>88</v>
      </c>
      <c r="J323" s="52">
        <v>42195</v>
      </c>
      <c r="K323" s="52">
        <v>42375</v>
      </c>
      <c r="L323" s="52">
        <v>42222</v>
      </c>
      <c r="M323" s="52">
        <v>42282</v>
      </c>
      <c r="N323" s="51">
        <v>113</v>
      </c>
      <c r="O323"/>
      <c r="P323" t="s">
        <v>130</v>
      </c>
      <c r="Q323" t="s">
        <v>844</v>
      </c>
      <c r="R323" t="s">
        <v>519</v>
      </c>
      <c r="S323" t="s">
        <v>198</v>
      </c>
      <c r="T323" t="s">
        <v>850</v>
      </c>
      <c r="U323" s="52">
        <v>42395</v>
      </c>
      <c r="V323" t="s">
        <v>157</v>
      </c>
      <c r="W323"/>
      <c r="X323" t="s">
        <v>91</v>
      </c>
      <c r="Y323" t="s">
        <v>92</v>
      </c>
    </row>
    <row r="324" spans="1:25" ht="15" hidden="1" x14ac:dyDescent="0.25">
      <c r="A324" t="s">
        <v>81</v>
      </c>
      <c r="B324" t="s">
        <v>82</v>
      </c>
      <c r="C324" t="s">
        <v>851</v>
      </c>
      <c r="D324" t="s">
        <v>84</v>
      </c>
      <c r="E324" s="56">
        <v>4470</v>
      </c>
      <c r="F324" s="51">
        <v>-29800</v>
      </c>
      <c r="G324" t="s">
        <v>772</v>
      </c>
      <c r="H324" t="s">
        <v>322</v>
      </c>
      <c r="I324" t="s">
        <v>88</v>
      </c>
      <c r="J324" s="52">
        <v>42195</v>
      </c>
      <c r="K324" s="52">
        <v>42375</v>
      </c>
      <c r="L324" s="52">
        <v>42222</v>
      </c>
      <c r="M324" s="52">
        <v>42282</v>
      </c>
      <c r="N324" s="51">
        <v>113</v>
      </c>
      <c r="O324"/>
      <c r="P324" t="s">
        <v>130</v>
      </c>
      <c r="Q324" t="s">
        <v>844</v>
      </c>
      <c r="R324" t="s">
        <v>163</v>
      </c>
      <c r="S324" t="s">
        <v>198</v>
      </c>
      <c r="T324" t="s">
        <v>851</v>
      </c>
      <c r="U324" s="52">
        <v>42395</v>
      </c>
      <c r="V324" t="s">
        <v>157</v>
      </c>
      <c r="W324"/>
      <c r="X324" t="s">
        <v>91</v>
      </c>
      <c r="Y324" t="s">
        <v>92</v>
      </c>
    </row>
    <row r="325" spans="1:25" ht="15" hidden="1" x14ac:dyDescent="0.25">
      <c r="A325" t="s">
        <v>81</v>
      </c>
      <c r="B325" t="s">
        <v>82</v>
      </c>
      <c r="C325" t="s">
        <v>852</v>
      </c>
      <c r="D325" t="s">
        <v>84</v>
      </c>
      <c r="E325" s="56">
        <v>4480</v>
      </c>
      <c r="F325" s="51">
        <v>-29800</v>
      </c>
      <c r="G325" t="s">
        <v>772</v>
      </c>
      <c r="H325" t="s">
        <v>322</v>
      </c>
      <c r="I325" t="s">
        <v>88</v>
      </c>
      <c r="J325" s="52">
        <v>42198</v>
      </c>
      <c r="K325" s="52">
        <v>42375</v>
      </c>
      <c r="L325" s="52">
        <v>42222</v>
      </c>
      <c r="M325" s="52">
        <v>42282</v>
      </c>
      <c r="N325" s="51">
        <v>113</v>
      </c>
      <c r="O325"/>
      <c r="P325" t="s">
        <v>130</v>
      </c>
      <c r="Q325" t="s">
        <v>844</v>
      </c>
      <c r="R325" t="s">
        <v>853</v>
      </c>
      <c r="S325" t="s">
        <v>198</v>
      </c>
      <c r="T325" t="s">
        <v>852</v>
      </c>
      <c r="U325" s="52">
        <v>42395</v>
      </c>
      <c r="V325" t="s">
        <v>157</v>
      </c>
      <c r="W325"/>
      <c r="X325" t="s">
        <v>91</v>
      </c>
      <c r="Y325" t="s">
        <v>92</v>
      </c>
    </row>
    <row r="326" spans="1:25" ht="15" hidden="1" x14ac:dyDescent="0.25">
      <c r="A326" t="s">
        <v>81</v>
      </c>
      <c r="B326" t="s">
        <v>82</v>
      </c>
      <c r="C326" t="s">
        <v>855</v>
      </c>
      <c r="D326" t="s">
        <v>84</v>
      </c>
      <c r="E326" s="56">
        <v>4489</v>
      </c>
      <c r="F326" s="51">
        <v>-55650</v>
      </c>
      <c r="G326" t="s">
        <v>590</v>
      </c>
      <c r="H326" t="s">
        <v>383</v>
      </c>
      <c r="I326" t="s">
        <v>171</v>
      </c>
      <c r="J326" s="52">
        <v>42395</v>
      </c>
      <c r="K326" s="52">
        <v>42674</v>
      </c>
      <c r="L326" s="52">
        <v>42395</v>
      </c>
      <c r="M326" s="52">
        <v>42395</v>
      </c>
      <c r="N326" s="51">
        <v>361</v>
      </c>
      <c r="O326"/>
      <c r="P326" t="s">
        <v>130</v>
      </c>
      <c r="Q326" t="s">
        <v>591</v>
      </c>
      <c r="R326" t="s">
        <v>610</v>
      </c>
      <c r="S326" t="s">
        <v>611</v>
      </c>
      <c r="T326" t="s">
        <v>855</v>
      </c>
      <c r="U326" s="52">
        <v>42756</v>
      </c>
      <c r="V326" t="s">
        <v>157</v>
      </c>
      <c r="W326"/>
      <c r="X326" t="s">
        <v>612</v>
      </c>
      <c r="Y326" t="s">
        <v>92</v>
      </c>
    </row>
    <row r="327" spans="1:25" ht="15" hidden="1" x14ac:dyDescent="0.25">
      <c r="A327" t="s">
        <v>81</v>
      </c>
      <c r="B327" t="s">
        <v>82</v>
      </c>
      <c r="C327" t="s">
        <v>854</v>
      </c>
      <c r="D327" t="s">
        <v>84</v>
      </c>
      <c r="E327" s="56">
        <v>4489</v>
      </c>
      <c r="F327" s="51">
        <v>-704800</v>
      </c>
      <c r="G327" t="s">
        <v>814</v>
      </c>
      <c r="H327" t="s">
        <v>322</v>
      </c>
      <c r="I327" t="s">
        <v>88</v>
      </c>
      <c r="J327" s="52">
        <v>42187</v>
      </c>
      <c r="K327" s="52">
        <v>42465</v>
      </c>
      <c r="L327" s="52">
        <v>42237</v>
      </c>
      <c r="M327" s="52">
        <v>42297</v>
      </c>
      <c r="N327" s="51">
        <v>209</v>
      </c>
      <c r="O327"/>
      <c r="P327" t="s">
        <v>130</v>
      </c>
      <c r="Q327" t="s">
        <v>856</v>
      </c>
      <c r="R327" t="s">
        <v>238</v>
      </c>
      <c r="S327" t="s">
        <v>198</v>
      </c>
      <c r="T327" t="s">
        <v>854</v>
      </c>
      <c r="U327" s="52">
        <v>42506</v>
      </c>
      <c r="V327" t="s">
        <v>157</v>
      </c>
      <c r="W327"/>
      <c r="X327" t="s">
        <v>91</v>
      </c>
      <c r="Y327" t="s">
        <v>92</v>
      </c>
    </row>
    <row r="328" spans="1:25" ht="15" hidden="1" x14ac:dyDescent="0.25">
      <c r="A328" t="s">
        <v>81</v>
      </c>
      <c r="B328" t="s">
        <v>82</v>
      </c>
      <c r="C328" t="s">
        <v>857</v>
      </c>
      <c r="D328" t="s">
        <v>84</v>
      </c>
      <c r="E328" s="56">
        <v>4493</v>
      </c>
      <c r="F328" s="51">
        <v>-29800</v>
      </c>
      <c r="G328" t="s">
        <v>772</v>
      </c>
      <c r="H328" t="s">
        <v>322</v>
      </c>
      <c r="I328" t="s">
        <v>88</v>
      </c>
      <c r="J328" s="52">
        <v>42201</v>
      </c>
      <c r="K328" s="52">
        <v>42375</v>
      </c>
      <c r="L328" s="52">
        <v>42222</v>
      </c>
      <c r="M328" s="52">
        <v>42282</v>
      </c>
      <c r="N328" s="51">
        <v>113</v>
      </c>
      <c r="O328"/>
      <c r="P328" t="s">
        <v>130</v>
      </c>
      <c r="Q328" t="s">
        <v>844</v>
      </c>
      <c r="R328" t="s">
        <v>675</v>
      </c>
      <c r="S328" t="s">
        <v>198</v>
      </c>
      <c r="T328" t="s">
        <v>857</v>
      </c>
      <c r="U328" s="52">
        <v>42395</v>
      </c>
      <c r="V328" t="s">
        <v>157</v>
      </c>
      <c r="W328"/>
      <c r="X328" t="s">
        <v>91</v>
      </c>
      <c r="Y328" t="s">
        <v>92</v>
      </c>
    </row>
    <row r="329" spans="1:25" ht="15" hidden="1" x14ac:dyDescent="0.25">
      <c r="A329" t="s">
        <v>81</v>
      </c>
      <c r="B329" t="s">
        <v>82</v>
      </c>
      <c r="C329" t="s">
        <v>859</v>
      </c>
      <c r="D329" t="s">
        <v>84</v>
      </c>
      <c r="E329" s="56">
        <v>4506</v>
      </c>
      <c r="F329" s="51">
        <v>-569800</v>
      </c>
      <c r="G329" t="s">
        <v>590</v>
      </c>
      <c r="H329" t="s">
        <v>383</v>
      </c>
      <c r="I329" t="s">
        <v>171</v>
      </c>
      <c r="J329" s="52">
        <v>42395</v>
      </c>
      <c r="K329" s="52">
        <v>42674</v>
      </c>
      <c r="L329" s="52">
        <v>42395</v>
      </c>
      <c r="M329" s="52">
        <v>42395</v>
      </c>
      <c r="N329" s="51">
        <v>361</v>
      </c>
      <c r="O329"/>
      <c r="P329" t="s">
        <v>130</v>
      </c>
      <c r="Q329" t="s">
        <v>591</v>
      </c>
      <c r="R329" t="s">
        <v>610</v>
      </c>
      <c r="S329" t="s">
        <v>611</v>
      </c>
      <c r="T329" t="s">
        <v>859</v>
      </c>
      <c r="U329" s="52">
        <v>42756</v>
      </c>
      <c r="V329" t="s">
        <v>157</v>
      </c>
      <c r="W329"/>
      <c r="X329" t="s">
        <v>612</v>
      </c>
      <c r="Y329" t="s">
        <v>92</v>
      </c>
    </row>
    <row r="330" spans="1:25" ht="15" hidden="1" x14ac:dyDescent="0.25">
      <c r="A330" t="s">
        <v>81</v>
      </c>
      <c r="B330" t="s">
        <v>82</v>
      </c>
      <c r="C330" t="s">
        <v>858</v>
      </c>
      <c r="D330" t="s">
        <v>84</v>
      </c>
      <c r="E330" s="56">
        <v>4506</v>
      </c>
      <c r="F330" s="51">
        <v>-2822979</v>
      </c>
      <c r="G330" t="s">
        <v>814</v>
      </c>
      <c r="H330" t="s">
        <v>322</v>
      </c>
      <c r="I330" t="s">
        <v>88</v>
      </c>
      <c r="J330" s="52">
        <v>42200</v>
      </c>
      <c r="K330" s="52">
        <v>42465</v>
      </c>
      <c r="L330" s="52">
        <v>42237</v>
      </c>
      <c r="M330" s="52">
        <v>42297</v>
      </c>
      <c r="N330" s="51">
        <v>209</v>
      </c>
      <c r="O330"/>
      <c r="P330" t="s">
        <v>130</v>
      </c>
      <c r="Q330" t="s">
        <v>856</v>
      </c>
      <c r="R330" t="s">
        <v>760</v>
      </c>
      <c r="S330" t="s">
        <v>381</v>
      </c>
      <c r="T330" t="s">
        <v>858</v>
      </c>
      <c r="U330" s="52">
        <v>42506</v>
      </c>
      <c r="V330" t="s">
        <v>157</v>
      </c>
      <c r="W330"/>
      <c r="X330" t="s">
        <v>91</v>
      </c>
      <c r="Y330" t="s">
        <v>92</v>
      </c>
    </row>
    <row r="331" spans="1:25" ht="15" hidden="1" x14ac:dyDescent="0.25">
      <c r="A331" t="s">
        <v>81</v>
      </c>
      <c r="B331" t="s">
        <v>82</v>
      </c>
      <c r="C331" t="s">
        <v>861</v>
      </c>
      <c r="D331" t="s">
        <v>84</v>
      </c>
      <c r="E331" s="56">
        <v>4508</v>
      </c>
      <c r="F331" s="51">
        <v>-432800</v>
      </c>
      <c r="G331" t="s">
        <v>590</v>
      </c>
      <c r="H331" t="s">
        <v>383</v>
      </c>
      <c r="I331" t="s">
        <v>171</v>
      </c>
      <c r="J331" s="52">
        <v>42395</v>
      </c>
      <c r="K331" s="52">
        <v>42674</v>
      </c>
      <c r="L331" s="52">
        <v>42395</v>
      </c>
      <c r="M331" s="52">
        <v>42395</v>
      </c>
      <c r="N331" s="51">
        <v>361</v>
      </c>
      <c r="O331"/>
      <c r="P331" t="s">
        <v>130</v>
      </c>
      <c r="Q331" t="s">
        <v>591</v>
      </c>
      <c r="R331" t="s">
        <v>610</v>
      </c>
      <c r="S331" t="s">
        <v>611</v>
      </c>
      <c r="T331" t="s">
        <v>861</v>
      </c>
      <c r="U331" s="52">
        <v>42756</v>
      </c>
      <c r="V331" t="s">
        <v>157</v>
      </c>
      <c r="W331"/>
      <c r="X331" t="s">
        <v>612</v>
      </c>
      <c r="Y331" t="s">
        <v>92</v>
      </c>
    </row>
    <row r="332" spans="1:25" ht="15" hidden="1" x14ac:dyDescent="0.25">
      <c r="A332" t="s">
        <v>81</v>
      </c>
      <c r="B332" t="s">
        <v>82</v>
      </c>
      <c r="C332" t="s">
        <v>862</v>
      </c>
      <c r="D332" t="s">
        <v>84</v>
      </c>
      <c r="E332" s="56">
        <v>4508</v>
      </c>
      <c r="F332" s="51">
        <v>-2103074</v>
      </c>
      <c r="G332" t="s">
        <v>785</v>
      </c>
      <c r="H332" t="s">
        <v>322</v>
      </c>
      <c r="I332" t="s">
        <v>88</v>
      </c>
      <c r="J332" s="52">
        <v>42193</v>
      </c>
      <c r="K332" s="52">
        <v>42522</v>
      </c>
      <c r="L332" s="52">
        <v>42193</v>
      </c>
      <c r="M332" s="52">
        <v>42193</v>
      </c>
      <c r="N332" s="51">
        <v>336</v>
      </c>
      <c r="O332"/>
      <c r="P332" t="s">
        <v>130</v>
      </c>
      <c r="Q332" t="s">
        <v>724</v>
      </c>
      <c r="R332" t="s">
        <v>863</v>
      </c>
      <c r="S332" t="s">
        <v>198</v>
      </c>
      <c r="T332" t="s">
        <v>862</v>
      </c>
      <c r="U332" s="52">
        <v>42529</v>
      </c>
      <c r="V332" t="s">
        <v>157</v>
      </c>
      <c r="W332"/>
      <c r="X332" t="s">
        <v>725</v>
      </c>
      <c r="Y332" t="s">
        <v>92</v>
      </c>
    </row>
    <row r="333" spans="1:25" ht="15" hidden="1" x14ac:dyDescent="0.25">
      <c r="A333" t="s">
        <v>81</v>
      </c>
      <c r="B333" t="s">
        <v>82</v>
      </c>
      <c r="C333" t="s">
        <v>862</v>
      </c>
      <c r="D333" t="s">
        <v>84</v>
      </c>
      <c r="E333" s="56">
        <v>4508</v>
      </c>
      <c r="F333" s="51">
        <v>-240752</v>
      </c>
      <c r="G333" t="s">
        <v>321</v>
      </c>
      <c r="H333" t="s">
        <v>322</v>
      </c>
      <c r="I333" t="s">
        <v>88</v>
      </c>
      <c r="J333" s="52">
        <v>42193</v>
      </c>
      <c r="K333" s="52">
        <v>42522</v>
      </c>
      <c r="L333" s="52">
        <v>42237</v>
      </c>
      <c r="M333" s="52">
        <v>42297</v>
      </c>
      <c r="N333" s="51">
        <v>295</v>
      </c>
      <c r="O333"/>
      <c r="P333" t="s">
        <v>130</v>
      </c>
      <c r="Q333" t="s">
        <v>864</v>
      </c>
      <c r="R333" t="s">
        <v>865</v>
      </c>
      <c r="S333" t="s">
        <v>198</v>
      </c>
      <c r="T333" t="s">
        <v>860</v>
      </c>
      <c r="U333" s="52">
        <v>42592</v>
      </c>
      <c r="V333" t="s">
        <v>157</v>
      </c>
      <c r="W333"/>
      <c r="X333" t="s">
        <v>725</v>
      </c>
      <c r="Y333" t="s">
        <v>92</v>
      </c>
    </row>
    <row r="334" spans="1:25" ht="15" hidden="1" x14ac:dyDescent="0.25">
      <c r="A334" t="s">
        <v>81</v>
      </c>
      <c r="B334" t="s">
        <v>82</v>
      </c>
      <c r="C334" t="s">
        <v>866</v>
      </c>
      <c r="D334" t="s">
        <v>84</v>
      </c>
      <c r="E334" s="56">
        <v>4514</v>
      </c>
      <c r="F334" s="51">
        <v>-680000</v>
      </c>
      <c r="G334" t="s">
        <v>590</v>
      </c>
      <c r="H334" t="s">
        <v>383</v>
      </c>
      <c r="I334" t="s">
        <v>171</v>
      </c>
      <c r="J334" s="52">
        <v>42395</v>
      </c>
      <c r="K334" s="52">
        <v>42674</v>
      </c>
      <c r="L334" s="52">
        <v>42395</v>
      </c>
      <c r="M334" s="52">
        <v>42395</v>
      </c>
      <c r="N334" s="51">
        <v>361</v>
      </c>
      <c r="O334"/>
      <c r="P334" t="s">
        <v>130</v>
      </c>
      <c r="Q334" t="s">
        <v>591</v>
      </c>
      <c r="R334" t="s">
        <v>610</v>
      </c>
      <c r="S334" t="s">
        <v>611</v>
      </c>
      <c r="T334" t="s">
        <v>866</v>
      </c>
      <c r="U334" s="52">
        <v>42756</v>
      </c>
      <c r="V334" t="s">
        <v>157</v>
      </c>
      <c r="W334"/>
      <c r="X334" t="s">
        <v>612</v>
      </c>
      <c r="Y334" t="s">
        <v>92</v>
      </c>
    </row>
    <row r="335" spans="1:25" ht="15" hidden="1" x14ac:dyDescent="0.25">
      <c r="A335" t="s">
        <v>81</v>
      </c>
      <c r="B335" t="s">
        <v>82</v>
      </c>
      <c r="C335" t="s">
        <v>867</v>
      </c>
      <c r="D335" t="s">
        <v>84</v>
      </c>
      <c r="E335" s="56">
        <v>4514</v>
      </c>
      <c r="F335" s="51">
        <v>-3266641</v>
      </c>
      <c r="G335" t="s">
        <v>321</v>
      </c>
      <c r="H335" t="s">
        <v>322</v>
      </c>
      <c r="I335" t="s">
        <v>88</v>
      </c>
      <c r="J335" s="52">
        <v>42197</v>
      </c>
      <c r="K335" s="52">
        <v>42552</v>
      </c>
      <c r="L335" s="52">
        <v>42265</v>
      </c>
      <c r="M335" s="52">
        <v>42325</v>
      </c>
      <c r="N335" s="51">
        <v>267</v>
      </c>
      <c r="O335"/>
      <c r="P335" t="s">
        <v>130</v>
      </c>
      <c r="Q335" t="s">
        <v>784</v>
      </c>
      <c r="R335" t="s">
        <v>194</v>
      </c>
      <c r="S335" t="s">
        <v>195</v>
      </c>
      <c r="T335" t="s">
        <v>867</v>
      </c>
      <c r="U335" s="52">
        <v>42592</v>
      </c>
      <c r="V335" t="s">
        <v>157</v>
      </c>
      <c r="W335"/>
      <c r="X335" t="s">
        <v>91</v>
      </c>
      <c r="Y335" t="s">
        <v>92</v>
      </c>
    </row>
    <row r="336" spans="1:25" ht="15" hidden="1" x14ac:dyDescent="0.25">
      <c r="A336" t="s">
        <v>81</v>
      </c>
      <c r="B336" t="s">
        <v>82</v>
      </c>
      <c r="C336" t="s">
        <v>868</v>
      </c>
      <c r="D336" t="s">
        <v>84</v>
      </c>
      <c r="E336" s="56">
        <v>4542</v>
      </c>
      <c r="F336" s="51">
        <v>-29800</v>
      </c>
      <c r="G336" t="s">
        <v>772</v>
      </c>
      <c r="H336" t="s">
        <v>322</v>
      </c>
      <c r="I336" t="s">
        <v>88</v>
      </c>
      <c r="J336" s="52">
        <v>42208</v>
      </c>
      <c r="K336" s="52">
        <v>42375</v>
      </c>
      <c r="L336" s="52">
        <v>42222</v>
      </c>
      <c r="M336" s="52">
        <v>42282</v>
      </c>
      <c r="N336" s="51">
        <v>113</v>
      </c>
      <c r="O336"/>
      <c r="P336" t="s">
        <v>130</v>
      </c>
      <c r="Q336" t="s">
        <v>844</v>
      </c>
      <c r="R336" t="s">
        <v>547</v>
      </c>
      <c r="S336" t="s">
        <v>198</v>
      </c>
      <c r="T336" t="s">
        <v>868</v>
      </c>
      <c r="U336" s="52">
        <v>42395</v>
      </c>
      <c r="V336" t="s">
        <v>157</v>
      </c>
      <c r="W336"/>
      <c r="X336" t="s">
        <v>91</v>
      </c>
      <c r="Y336" t="s">
        <v>92</v>
      </c>
    </row>
    <row r="337" spans="1:25" ht="15" hidden="1" x14ac:dyDescent="0.25">
      <c r="A337" t="s">
        <v>81</v>
      </c>
      <c r="B337" t="s">
        <v>82</v>
      </c>
      <c r="C337" t="s">
        <v>869</v>
      </c>
      <c r="D337" t="s">
        <v>84</v>
      </c>
      <c r="E337" s="56">
        <v>4544</v>
      </c>
      <c r="F337" s="51">
        <v>-29800</v>
      </c>
      <c r="G337" t="s">
        <v>772</v>
      </c>
      <c r="H337" t="s">
        <v>322</v>
      </c>
      <c r="I337" t="s">
        <v>88</v>
      </c>
      <c r="J337" s="52">
        <v>42206</v>
      </c>
      <c r="K337" s="52">
        <v>42375</v>
      </c>
      <c r="L337" s="52">
        <v>42222</v>
      </c>
      <c r="M337" s="52">
        <v>42282</v>
      </c>
      <c r="N337" s="51">
        <v>113</v>
      </c>
      <c r="O337"/>
      <c r="P337" t="s">
        <v>130</v>
      </c>
      <c r="Q337" t="s">
        <v>844</v>
      </c>
      <c r="R337" t="s">
        <v>573</v>
      </c>
      <c r="S337" t="s">
        <v>483</v>
      </c>
      <c r="T337" t="s">
        <v>869</v>
      </c>
      <c r="U337" s="52">
        <v>42395</v>
      </c>
      <c r="V337" t="s">
        <v>157</v>
      </c>
      <c r="W337"/>
      <c r="X337" t="s">
        <v>91</v>
      </c>
      <c r="Y337" t="s">
        <v>92</v>
      </c>
    </row>
    <row r="338" spans="1:25" ht="15" hidden="1" x14ac:dyDescent="0.25">
      <c r="A338" t="s">
        <v>81</v>
      </c>
      <c r="B338" t="s">
        <v>82</v>
      </c>
      <c r="C338" t="s">
        <v>870</v>
      </c>
      <c r="D338" t="s">
        <v>84</v>
      </c>
      <c r="E338" s="56">
        <v>4567</v>
      </c>
      <c r="F338" s="51">
        <v>-29800</v>
      </c>
      <c r="G338" t="s">
        <v>772</v>
      </c>
      <c r="H338" t="s">
        <v>322</v>
      </c>
      <c r="I338" t="s">
        <v>88</v>
      </c>
      <c r="J338" s="52">
        <v>42209</v>
      </c>
      <c r="K338" s="52">
        <v>42375</v>
      </c>
      <c r="L338" s="52">
        <v>42222</v>
      </c>
      <c r="M338" s="52">
        <v>42282</v>
      </c>
      <c r="N338" s="51">
        <v>113</v>
      </c>
      <c r="O338"/>
      <c r="P338" t="s">
        <v>130</v>
      </c>
      <c r="Q338" t="s">
        <v>844</v>
      </c>
      <c r="R338" t="s">
        <v>513</v>
      </c>
      <c r="S338" t="s">
        <v>198</v>
      </c>
      <c r="T338" t="s">
        <v>870</v>
      </c>
      <c r="U338" s="52">
        <v>42395</v>
      </c>
      <c r="V338" t="s">
        <v>157</v>
      </c>
      <c r="W338"/>
      <c r="X338" t="s">
        <v>91</v>
      </c>
      <c r="Y338" t="s">
        <v>92</v>
      </c>
    </row>
    <row r="339" spans="1:25" ht="15" hidden="1" x14ac:dyDescent="0.25">
      <c r="A339" t="s">
        <v>81</v>
      </c>
      <c r="B339" t="s">
        <v>82</v>
      </c>
      <c r="C339" t="s">
        <v>871</v>
      </c>
      <c r="D339" t="s">
        <v>84</v>
      </c>
      <c r="E339" s="56">
        <v>4571</v>
      </c>
      <c r="F339" s="51">
        <v>-29800</v>
      </c>
      <c r="G339" t="s">
        <v>772</v>
      </c>
      <c r="H339" t="s">
        <v>322</v>
      </c>
      <c r="I339" t="s">
        <v>88</v>
      </c>
      <c r="J339" s="52">
        <v>42209</v>
      </c>
      <c r="K339" s="52">
        <v>42375</v>
      </c>
      <c r="L339" s="52">
        <v>42222</v>
      </c>
      <c r="M339" s="52">
        <v>42282</v>
      </c>
      <c r="N339" s="51">
        <v>113</v>
      </c>
      <c r="O339"/>
      <c r="P339" t="s">
        <v>130</v>
      </c>
      <c r="Q339" t="s">
        <v>844</v>
      </c>
      <c r="R339" t="s">
        <v>585</v>
      </c>
      <c r="S339" t="s">
        <v>198</v>
      </c>
      <c r="T339" t="s">
        <v>871</v>
      </c>
      <c r="U339" s="52">
        <v>42395</v>
      </c>
      <c r="V339" t="s">
        <v>157</v>
      </c>
      <c r="W339"/>
      <c r="X339" t="s">
        <v>91</v>
      </c>
      <c r="Y339" t="s">
        <v>92</v>
      </c>
    </row>
    <row r="340" spans="1:25" ht="15" hidden="1" x14ac:dyDescent="0.25">
      <c r="A340" t="s">
        <v>81</v>
      </c>
      <c r="B340" t="s">
        <v>82</v>
      </c>
      <c r="C340" t="s">
        <v>872</v>
      </c>
      <c r="D340" t="s">
        <v>84</v>
      </c>
      <c r="E340" s="56">
        <v>4581</v>
      </c>
      <c r="F340" s="51">
        <v>-1470000</v>
      </c>
      <c r="G340" t="s">
        <v>590</v>
      </c>
      <c r="H340" t="s">
        <v>383</v>
      </c>
      <c r="I340" t="s">
        <v>171</v>
      </c>
      <c r="J340" s="52">
        <v>42395</v>
      </c>
      <c r="K340" s="52">
        <v>42674</v>
      </c>
      <c r="L340" s="52">
        <v>42395</v>
      </c>
      <c r="M340" s="52">
        <v>42395</v>
      </c>
      <c r="N340" s="51">
        <v>361</v>
      </c>
      <c r="O340"/>
      <c r="P340" t="s">
        <v>130</v>
      </c>
      <c r="Q340" t="s">
        <v>591</v>
      </c>
      <c r="R340" t="s">
        <v>610</v>
      </c>
      <c r="S340" t="s">
        <v>611</v>
      </c>
      <c r="T340" t="s">
        <v>872</v>
      </c>
      <c r="U340" s="52">
        <v>42756</v>
      </c>
      <c r="V340" t="s">
        <v>157</v>
      </c>
      <c r="W340"/>
      <c r="X340" t="s">
        <v>612</v>
      </c>
      <c r="Y340" t="s">
        <v>92</v>
      </c>
    </row>
    <row r="341" spans="1:25" ht="15" hidden="1" x14ac:dyDescent="0.25">
      <c r="A341" t="s">
        <v>81</v>
      </c>
      <c r="B341" t="s">
        <v>82</v>
      </c>
      <c r="C341" t="s">
        <v>873</v>
      </c>
      <c r="D341" t="s">
        <v>84</v>
      </c>
      <c r="E341" s="56">
        <v>4581</v>
      </c>
      <c r="F341" s="51">
        <v>-6082560</v>
      </c>
      <c r="G341" t="s">
        <v>321</v>
      </c>
      <c r="H341" t="s">
        <v>322</v>
      </c>
      <c r="I341" t="s">
        <v>88</v>
      </c>
      <c r="J341" s="52">
        <v>42212</v>
      </c>
      <c r="K341" s="52">
        <v>42552</v>
      </c>
      <c r="L341" s="52">
        <v>42265</v>
      </c>
      <c r="M341" s="52">
        <v>42325</v>
      </c>
      <c r="N341" s="51">
        <v>267</v>
      </c>
      <c r="O341"/>
      <c r="P341" t="s">
        <v>130</v>
      </c>
      <c r="Q341" t="s">
        <v>784</v>
      </c>
      <c r="R341" t="s">
        <v>160</v>
      </c>
      <c r="S341" t="s">
        <v>198</v>
      </c>
      <c r="T341" t="s">
        <v>873</v>
      </c>
      <c r="U341" s="52">
        <v>42592</v>
      </c>
      <c r="V341" t="s">
        <v>157</v>
      </c>
      <c r="W341"/>
      <c r="X341" t="s">
        <v>91</v>
      </c>
      <c r="Y341" t="s">
        <v>92</v>
      </c>
    </row>
    <row r="342" spans="1:25" ht="15" hidden="1" x14ac:dyDescent="0.25">
      <c r="A342" t="s">
        <v>81</v>
      </c>
      <c r="B342" t="s">
        <v>82</v>
      </c>
      <c r="C342" t="s">
        <v>875</v>
      </c>
      <c r="D342" t="s">
        <v>84</v>
      </c>
      <c r="E342" s="56">
        <v>4582</v>
      </c>
      <c r="F342" s="51">
        <v>-825000</v>
      </c>
      <c r="G342" t="s">
        <v>590</v>
      </c>
      <c r="H342" t="s">
        <v>383</v>
      </c>
      <c r="I342" t="s">
        <v>171</v>
      </c>
      <c r="J342" s="52">
        <v>42395</v>
      </c>
      <c r="K342" s="52">
        <v>42674</v>
      </c>
      <c r="L342" s="52">
        <v>42395</v>
      </c>
      <c r="M342" s="52">
        <v>42395</v>
      </c>
      <c r="N342" s="51">
        <v>361</v>
      </c>
      <c r="O342"/>
      <c r="P342" t="s">
        <v>130</v>
      </c>
      <c r="Q342" t="s">
        <v>591</v>
      </c>
      <c r="R342" t="s">
        <v>610</v>
      </c>
      <c r="S342" t="s">
        <v>611</v>
      </c>
      <c r="T342" t="s">
        <v>875</v>
      </c>
      <c r="U342" s="52">
        <v>42756</v>
      </c>
      <c r="V342" t="s">
        <v>157</v>
      </c>
      <c r="W342"/>
      <c r="X342" t="s">
        <v>612</v>
      </c>
      <c r="Y342" t="s">
        <v>92</v>
      </c>
    </row>
    <row r="343" spans="1:25" ht="15" hidden="1" x14ac:dyDescent="0.25">
      <c r="A343" t="s">
        <v>81</v>
      </c>
      <c r="B343" t="s">
        <v>82</v>
      </c>
      <c r="C343" t="s">
        <v>874</v>
      </c>
      <c r="D343" t="s">
        <v>84</v>
      </c>
      <c r="E343" s="56">
        <v>4582</v>
      </c>
      <c r="F343" s="51">
        <v>-1967748</v>
      </c>
      <c r="G343" t="s">
        <v>772</v>
      </c>
      <c r="H343" t="s">
        <v>322</v>
      </c>
      <c r="I343" t="s">
        <v>88</v>
      </c>
      <c r="J343" s="52">
        <v>42212</v>
      </c>
      <c r="K343" s="52">
        <v>42374</v>
      </c>
      <c r="L343" s="52">
        <v>42237</v>
      </c>
      <c r="M343" s="52">
        <v>42297</v>
      </c>
      <c r="N343" s="51">
        <v>98</v>
      </c>
      <c r="O343"/>
      <c r="P343" t="s">
        <v>130</v>
      </c>
      <c r="Q343" t="s">
        <v>856</v>
      </c>
      <c r="R343" t="s">
        <v>819</v>
      </c>
      <c r="S343" t="s">
        <v>198</v>
      </c>
      <c r="T343" t="s">
        <v>874</v>
      </c>
      <c r="U343" s="52">
        <v>42395</v>
      </c>
      <c r="V343" t="s">
        <v>157</v>
      </c>
      <c r="W343"/>
      <c r="X343" t="s">
        <v>91</v>
      </c>
      <c r="Y343" t="s">
        <v>92</v>
      </c>
    </row>
    <row r="344" spans="1:25" ht="15" hidden="1" x14ac:dyDescent="0.25">
      <c r="A344" t="s">
        <v>81</v>
      </c>
      <c r="B344" t="s">
        <v>82</v>
      </c>
      <c r="C344" t="s">
        <v>877</v>
      </c>
      <c r="D344" t="s">
        <v>84</v>
      </c>
      <c r="E344" s="56">
        <v>4584</v>
      </c>
      <c r="F344" s="51">
        <v>-690000</v>
      </c>
      <c r="G344" t="s">
        <v>590</v>
      </c>
      <c r="H344" t="s">
        <v>383</v>
      </c>
      <c r="I344" t="s">
        <v>171</v>
      </c>
      <c r="J344" s="52">
        <v>42395</v>
      </c>
      <c r="K344" s="52">
        <v>42674</v>
      </c>
      <c r="L344" s="52">
        <v>42395</v>
      </c>
      <c r="M344" s="52">
        <v>42395</v>
      </c>
      <c r="N344" s="51">
        <v>361</v>
      </c>
      <c r="O344"/>
      <c r="P344" t="s">
        <v>130</v>
      </c>
      <c r="Q344" t="s">
        <v>591</v>
      </c>
      <c r="R344" t="s">
        <v>610</v>
      </c>
      <c r="S344" t="s">
        <v>611</v>
      </c>
      <c r="T344" t="s">
        <v>877</v>
      </c>
      <c r="U344" s="52">
        <v>42756</v>
      </c>
      <c r="V344" t="s">
        <v>157</v>
      </c>
      <c r="W344"/>
      <c r="X344" t="s">
        <v>612</v>
      </c>
      <c r="Y344" t="s">
        <v>92</v>
      </c>
    </row>
    <row r="345" spans="1:25" ht="15" hidden="1" x14ac:dyDescent="0.25">
      <c r="A345" t="s">
        <v>81</v>
      </c>
      <c r="B345" t="s">
        <v>82</v>
      </c>
      <c r="C345" t="s">
        <v>876</v>
      </c>
      <c r="D345" t="s">
        <v>84</v>
      </c>
      <c r="E345" s="56">
        <v>4584</v>
      </c>
      <c r="F345" s="51">
        <v>-2072975</v>
      </c>
      <c r="G345" t="s">
        <v>814</v>
      </c>
      <c r="H345" t="s">
        <v>322</v>
      </c>
      <c r="I345" t="s">
        <v>88</v>
      </c>
      <c r="J345" s="52">
        <v>42212</v>
      </c>
      <c r="K345" s="52">
        <v>42465</v>
      </c>
      <c r="L345" s="52">
        <v>42237</v>
      </c>
      <c r="M345" s="52">
        <v>42297</v>
      </c>
      <c r="N345" s="51">
        <v>209</v>
      </c>
      <c r="O345"/>
      <c r="P345" t="s">
        <v>130</v>
      </c>
      <c r="Q345" t="s">
        <v>856</v>
      </c>
      <c r="R345" t="s">
        <v>238</v>
      </c>
      <c r="S345" t="s">
        <v>198</v>
      </c>
      <c r="T345" t="s">
        <v>876</v>
      </c>
      <c r="U345" s="52">
        <v>42506</v>
      </c>
      <c r="V345" t="s">
        <v>157</v>
      </c>
      <c r="W345"/>
      <c r="X345" t="s">
        <v>91</v>
      </c>
      <c r="Y345" t="s">
        <v>92</v>
      </c>
    </row>
    <row r="346" spans="1:25" ht="15" hidden="1" x14ac:dyDescent="0.25">
      <c r="A346" t="s">
        <v>81</v>
      </c>
      <c r="B346" t="s">
        <v>82</v>
      </c>
      <c r="C346" t="s">
        <v>879</v>
      </c>
      <c r="D346" t="s">
        <v>84</v>
      </c>
      <c r="E346" s="56">
        <v>4585</v>
      </c>
      <c r="F346" s="51">
        <v>-1157000</v>
      </c>
      <c r="G346" t="s">
        <v>590</v>
      </c>
      <c r="H346" t="s">
        <v>383</v>
      </c>
      <c r="I346" t="s">
        <v>171</v>
      </c>
      <c r="J346" s="52">
        <v>42395</v>
      </c>
      <c r="K346" s="52">
        <v>42674</v>
      </c>
      <c r="L346" s="52">
        <v>42395</v>
      </c>
      <c r="M346" s="52">
        <v>42395</v>
      </c>
      <c r="N346" s="51">
        <v>361</v>
      </c>
      <c r="O346"/>
      <c r="P346" t="s">
        <v>130</v>
      </c>
      <c r="Q346" t="s">
        <v>591</v>
      </c>
      <c r="R346" t="s">
        <v>610</v>
      </c>
      <c r="S346" t="s">
        <v>611</v>
      </c>
      <c r="T346" t="s">
        <v>879</v>
      </c>
      <c r="U346" s="52">
        <v>42756</v>
      </c>
      <c r="V346" t="s">
        <v>157</v>
      </c>
      <c r="W346"/>
      <c r="X346" t="s">
        <v>612</v>
      </c>
      <c r="Y346" t="s">
        <v>92</v>
      </c>
    </row>
    <row r="347" spans="1:25" ht="15" hidden="1" x14ac:dyDescent="0.25">
      <c r="A347" t="s">
        <v>81</v>
      </c>
      <c r="B347" t="s">
        <v>82</v>
      </c>
      <c r="C347" t="s">
        <v>878</v>
      </c>
      <c r="D347" t="s">
        <v>84</v>
      </c>
      <c r="E347" s="56">
        <v>4585</v>
      </c>
      <c r="F347" s="51">
        <v>-6324464</v>
      </c>
      <c r="G347" t="s">
        <v>814</v>
      </c>
      <c r="H347" t="s">
        <v>322</v>
      </c>
      <c r="I347" t="s">
        <v>88</v>
      </c>
      <c r="J347" s="52">
        <v>42212</v>
      </c>
      <c r="K347" s="52">
        <v>42465</v>
      </c>
      <c r="L347" s="52">
        <v>42237</v>
      </c>
      <c r="M347" s="52">
        <v>42297</v>
      </c>
      <c r="N347" s="51">
        <v>209</v>
      </c>
      <c r="O347"/>
      <c r="P347" t="s">
        <v>130</v>
      </c>
      <c r="Q347" t="s">
        <v>856</v>
      </c>
      <c r="R347" t="s">
        <v>841</v>
      </c>
      <c r="S347" t="s">
        <v>198</v>
      </c>
      <c r="T347" t="s">
        <v>878</v>
      </c>
      <c r="U347" s="52">
        <v>42506</v>
      </c>
      <c r="V347" t="s">
        <v>157</v>
      </c>
      <c r="W347"/>
      <c r="X347" t="s">
        <v>91</v>
      </c>
      <c r="Y347" t="s">
        <v>92</v>
      </c>
    </row>
    <row r="348" spans="1:25" ht="15" hidden="1" x14ac:dyDescent="0.25">
      <c r="A348" t="s">
        <v>81</v>
      </c>
      <c r="B348" t="s">
        <v>82</v>
      </c>
      <c r="C348" t="s">
        <v>881</v>
      </c>
      <c r="D348" t="s">
        <v>84</v>
      </c>
      <c r="E348" s="56">
        <v>4586</v>
      </c>
      <c r="F348" s="51">
        <v>-633000</v>
      </c>
      <c r="G348" t="s">
        <v>590</v>
      </c>
      <c r="H348" t="s">
        <v>383</v>
      </c>
      <c r="I348" t="s">
        <v>171</v>
      </c>
      <c r="J348" s="52">
        <v>42395</v>
      </c>
      <c r="K348" s="52">
        <v>42674</v>
      </c>
      <c r="L348" s="52">
        <v>42395</v>
      </c>
      <c r="M348" s="52">
        <v>42395</v>
      </c>
      <c r="N348" s="51">
        <v>361</v>
      </c>
      <c r="O348"/>
      <c r="P348" t="s">
        <v>130</v>
      </c>
      <c r="Q348" t="s">
        <v>591</v>
      </c>
      <c r="R348" t="s">
        <v>610</v>
      </c>
      <c r="S348" t="s">
        <v>611</v>
      </c>
      <c r="T348" t="s">
        <v>881</v>
      </c>
      <c r="U348" s="52">
        <v>42756</v>
      </c>
      <c r="V348" t="s">
        <v>157</v>
      </c>
      <c r="W348"/>
      <c r="X348" t="s">
        <v>612</v>
      </c>
      <c r="Y348" t="s">
        <v>92</v>
      </c>
    </row>
    <row r="349" spans="1:25" ht="15" hidden="1" x14ac:dyDescent="0.25">
      <c r="A349" t="s">
        <v>81</v>
      </c>
      <c r="B349" t="s">
        <v>82</v>
      </c>
      <c r="C349" t="s">
        <v>880</v>
      </c>
      <c r="D349" t="s">
        <v>84</v>
      </c>
      <c r="E349" s="56">
        <v>4586</v>
      </c>
      <c r="F349" s="51">
        <v>-1647844</v>
      </c>
      <c r="G349" t="s">
        <v>772</v>
      </c>
      <c r="H349" t="s">
        <v>322</v>
      </c>
      <c r="I349" t="s">
        <v>88</v>
      </c>
      <c r="J349" s="52">
        <v>42212</v>
      </c>
      <c r="K349" s="52">
        <v>42374</v>
      </c>
      <c r="L349" s="52">
        <v>42237</v>
      </c>
      <c r="M349" s="52">
        <v>42297</v>
      </c>
      <c r="N349" s="51">
        <v>98</v>
      </c>
      <c r="O349"/>
      <c r="P349" t="s">
        <v>130</v>
      </c>
      <c r="Q349" t="s">
        <v>856</v>
      </c>
      <c r="R349" t="s">
        <v>734</v>
      </c>
      <c r="S349" t="s">
        <v>198</v>
      </c>
      <c r="T349" t="s">
        <v>880</v>
      </c>
      <c r="U349" s="52">
        <v>42395</v>
      </c>
      <c r="V349" t="s">
        <v>157</v>
      </c>
      <c r="W349"/>
      <c r="X349" t="s">
        <v>91</v>
      </c>
      <c r="Y349" t="s">
        <v>92</v>
      </c>
    </row>
    <row r="350" spans="1:25" ht="15" hidden="1" x14ac:dyDescent="0.25">
      <c r="A350" t="s">
        <v>81</v>
      </c>
      <c r="B350" t="s">
        <v>82</v>
      </c>
      <c r="C350" t="s">
        <v>883</v>
      </c>
      <c r="D350" t="s">
        <v>84</v>
      </c>
      <c r="E350" s="56">
        <v>4587</v>
      </c>
      <c r="F350" s="51">
        <v>-49400</v>
      </c>
      <c r="G350" t="s">
        <v>590</v>
      </c>
      <c r="H350" t="s">
        <v>383</v>
      </c>
      <c r="I350" t="s">
        <v>171</v>
      </c>
      <c r="J350" s="52">
        <v>42395</v>
      </c>
      <c r="K350" s="52">
        <v>42674</v>
      </c>
      <c r="L350" s="52">
        <v>42395</v>
      </c>
      <c r="M350" s="52">
        <v>42395</v>
      </c>
      <c r="N350" s="51">
        <v>361</v>
      </c>
      <c r="O350"/>
      <c r="P350" t="s">
        <v>130</v>
      </c>
      <c r="Q350" t="s">
        <v>591</v>
      </c>
      <c r="R350" t="s">
        <v>610</v>
      </c>
      <c r="S350" t="s">
        <v>611</v>
      </c>
      <c r="T350" t="s">
        <v>883</v>
      </c>
      <c r="U350" s="52">
        <v>42756</v>
      </c>
      <c r="V350" t="s">
        <v>157</v>
      </c>
      <c r="W350"/>
      <c r="X350" t="s">
        <v>612</v>
      </c>
      <c r="Y350" t="s">
        <v>92</v>
      </c>
    </row>
    <row r="351" spans="1:25" ht="15" hidden="1" x14ac:dyDescent="0.25">
      <c r="A351" t="s">
        <v>81</v>
      </c>
      <c r="B351" t="s">
        <v>82</v>
      </c>
      <c r="C351" t="s">
        <v>882</v>
      </c>
      <c r="D351" t="s">
        <v>84</v>
      </c>
      <c r="E351" s="56">
        <v>4587</v>
      </c>
      <c r="F351" s="51">
        <v>-121400</v>
      </c>
      <c r="G351" t="s">
        <v>785</v>
      </c>
      <c r="H351" t="s">
        <v>322</v>
      </c>
      <c r="I351" t="s">
        <v>88</v>
      </c>
      <c r="J351" s="52">
        <v>42212</v>
      </c>
      <c r="K351" s="52">
        <v>42526</v>
      </c>
      <c r="L351" s="52">
        <v>42237</v>
      </c>
      <c r="M351" s="52">
        <v>42297</v>
      </c>
      <c r="N351" s="51">
        <v>232</v>
      </c>
      <c r="O351"/>
      <c r="P351" t="s">
        <v>130</v>
      </c>
      <c r="Q351" t="s">
        <v>856</v>
      </c>
      <c r="R351" t="s">
        <v>884</v>
      </c>
      <c r="S351" t="s">
        <v>198</v>
      </c>
      <c r="T351" t="s">
        <v>882</v>
      </c>
      <c r="U351" s="52">
        <v>42529</v>
      </c>
      <c r="V351" t="s">
        <v>157</v>
      </c>
      <c r="W351"/>
      <c r="X351" t="s">
        <v>91</v>
      </c>
      <c r="Y351" t="s">
        <v>92</v>
      </c>
    </row>
    <row r="352" spans="1:25" ht="15" hidden="1" x14ac:dyDescent="0.25">
      <c r="A352" t="s">
        <v>81</v>
      </c>
      <c r="B352" t="s">
        <v>82</v>
      </c>
      <c r="C352" t="s">
        <v>886</v>
      </c>
      <c r="D352" t="s">
        <v>84</v>
      </c>
      <c r="E352" s="56">
        <v>4588</v>
      </c>
      <c r="F352" s="51">
        <v>-1350000</v>
      </c>
      <c r="G352" t="s">
        <v>590</v>
      </c>
      <c r="H352" t="s">
        <v>383</v>
      </c>
      <c r="I352" t="s">
        <v>171</v>
      </c>
      <c r="J352" s="52">
        <v>42395</v>
      </c>
      <c r="K352" s="52">
        <v>42674</v>
      </c>
      <c r="L352" s="52">
        <v>42395</v>
      </c>
      <c r="M352" s="52">
        <v>42395</v>
      </c>
      <c r="N352" s="51">
        <v>361</v>
      </c>
      <c r="O352"/>
      <c r="P352" t="s">
        <v>130</v>
      </c>
      <c r="Q352" t="s">
        <v>591</v>
      </c>
      <c r="R352" t="s">
        <v>610</v>
      </c>
      <c r="S352" t="s">
        <v>611</v>
      </c>
      <c r="T352" t="s">
        <v>886</v>
      </c>
      <c r="U352" s="52">
        <v>42756</v>
      </c>
      <c r="V352" t="s">
        <v>157</v>
      </c>
      <c r="W352"/>
      <c r="X352" t="s">
        <v>612</v>
      </c>
      <c r="Y352" t="s">
        <v>92</v>
      </c>
    </row>
    <row r="353" spans="1:25" ht="15" hidden="1" x14ac:dyDescent="0.25">
      <c r="A353" t="s">
        <v>81</v>
      </c>
      <c r="B353" t="s">
        <v>82</v>
      </c>
      <c r="C353" t="s">
        <v>885</v>
      </c>
      <c r="D353" t="s">
        <v>84</v>
      </c>
      <c r="E353" s="56">
        <v>4588</v>
      </c>
      <c r="F353" s="51">
        <v>-5514152</v>
      </c>
      <c r="G353" t="s">
        <v>772</v>
      </c>
      <c r="H353" t="s">
        <v>322</v>
      </c>
      <c r="I353" t="s">
        <v>88</v>
      </c>
      <c r="J353" s="52">
        <v>42212</v>
      </c>
      <c r="K353" s="52">
        <v>42374</v>
      </c>
      <c r="L353" s="52">
        <v>42237</v>
      </c>
      <c r="M353" s="52">
        <v>42297</v>
      </c>
      <c r="N353" s="51">
        <v>98</v>
      </c>
      <c r="O353"/>
      <c r="P353" t="s">
        <v>130</v>
      </c>
      <c r="Q353" t="s">
        <v>856</v>
      </c>
      <c r="R353" t="s">
        <v>887</v>
      </c>
      <c r="S353" t="s">
        <v>198</v>
      </c>
      <c r="T353" t="s">
        <v>885</v>
      </c>
      <c r="U353" s="52">
        <v>42395</v>
      </c>
      <c r="V353" t="s">
        <v>157</v>
      </c>
      <c r="W353"/>
      <c r="X353" t="s">
        <v>91</v>
      </c>
      <c r="Y353" t="s">
        <v>92</v>
      </c>
    </row>
    <row r="354" spans="1:25" ht="15" hidden="1" x14ac:dyDescent="0.25">
      <c r="A354" t="s">
        <v>81</v>
      </c>
      <c r="B354" t="s">
        <v>82</v>
      </c>
      <c r="C354" t="s">
        <v>888</v>
      </c>
      <c r="D354" t="s">
        <v>84</v>
      </c>
      <c r="E354" s="56">
        <v>4673</v>
      </c>
      <c r="F354" s="51">
        <v>-29800</v>
      </c>
      <c r="G354" t="s">
        <v>814</v>
      </c>
      <c r="H354" t="s">
        <v>322</v>
      </c>
      <c r="I354" t="s">
        <v>88</v>
      </c>
      <c r="J354" s="52">
        <v>42215</v>
      </c>
      <c r="K354" s="52">
        <v>42463</v>
      </c>
      <c r="L354" s="52">
        <v>42250</v>
      </c>
      <c r="M354" s="52">
        <v>42310</v>
      </c>
      <c r="N354" s="51">
        <v>196</v>
      </c>
      <c r="O354"/>
      <c r="P354" t="s">
        <v>130</v>
      </c>
      <c r="Q354" t="s">
        <v>889</v>
      </c>
      <c r="R354" t="s">
        <v>790</v>
      </c>
      <c r="S354" t="s">
        <v>198</v>
      </c>
      <c r="T354" t="s">
        <v>888</v>
      </c>
      <c r="U354" s="52">
        <v>42506</v>
      </c>
      <c r="V354" t="s">
        <v>157</v>
      </c>
      <c r="W354"/>
      <c r="X354" t="s">
        <v>91</v>
      </c>
      <c r="Y354" t="s">
        <v>92</v>
      </c>
    </row>
    <row r="355" spans="1:25" ht="15" hidden="1" x14ac:dyDescent="0.25">
      <c r="A355" t="s">
        <v>81</v>
      </c>
      <c r="B355" t="s">
        <v>82</v>
      </c>
      <c r="C355" t="s">
        <v>890</v>
      </c>
      <c r="D355" t="s">
        <v>84</v>
      </c>
      <c r="E355" s="56">
        <v>4692</v>
      </c>
      <c r="F355" s="51">
        <v>-29800</v>
      </c>
      <c r="G355" t="s">
        <v>814</v>
      </c>
      <c r="H355" t="s">
        <v>322</v>
      </c>
      <c r="I355" t="s">
        <v>88</v>
      </c>
      <c r="J355" s="52">
        <v>42226</v>
      </c>
      <c r="K355" s="52">
        <v>42463</v>
      </c>
      <c r="L355" s="52">
        <v>42250</v>
      </c>
      <c r="M355" s="52">
        <v>42310</v>
      </c>
      <c r="N355" s="51">
        <v>196</v>
      </c>
      <c r="O355"/>
      <c r="P355" t="s">
        <v>130</v>
      </c>
      <c r="Q355" t="s">
        <v>889</v>
      </c>
      <c r="R355" t="s">
        <v>167</v>
      </c>
      <c r="S355" t="s">
        <v>198</v>
      </c>
      <c r="T355" t="s">
        <v>890</v>
      </c>
      <c r="U355" s="52">
        <v>42506</v>
      </c>
      <c r="V355" t="s">
        <v>157</v>
      </c>
      <c r="W355"/>
      <c r="X355" t="s">
        <v>91</v>
      </c>
      <c r="Y355" t="s">
        <v>92</v>
      </c>
    </row>
    <row r="356" spans="1:25" ht="15" hidden="1" x14ac:dyDescent="0.25">
      <c r="A356" t="s">
        <v>81</v>
      </c>
      <c r="B356" t="s">
        <v>82</v>
      </c>
      <c r="C356" t="s">
        <v>891</v>
      </c>
      <c r="D356" t="s">
        <v>84</v>
      </c>
      <c r="E356" s="56">
        <v>4693</v>
      </c>
      <c r="F356" s="51">
        <v>-29800</v>
      </c>
      <c r="G356" t="s">
        <v>814</v>
      </c>
      <c r="H356" t="s">
        <v>322</v>
      </c>
      <c r="I356" t="s">
        <v>88</v>
      </c>
      <c r="J356" s="52">
        <v>42226</v>
      </c>
      <c r="K356" s="52">
        <v>42463</v>
      </c>
      <c r="L356" s="52">
        <v>42250</v>
      </c>
      <c r="M356" s="52">
        <v>42310</v>
      </c>
      <c r="N356" s="51">
        <v>196</v>
      </c>
      <c r="O356"/>
      <c r="P356" t="s">
        <v>130</v>
      </c>
      <c r="Q356" t="s">
        <v>889</v>
      </c>
      <c r="R356" t="s">
        <v>847</v>
      </c>
      <c r="S356" t="s">
        <v>381</v>
      </c>
      <c r="T356" t="s">
        <v>891</v>
      </c>
      <c r="U356" s="52">
        <v>42506</v>
      </c>
      <c r="V356" t="s">
        <v>157</v>
      </c>
      <c r="W356"/>
      <c r="X356" t="s">
        <v>91</v>
      </c>
      <c r="Y356" t="s">
        <v>92</v>
      </c>
    </row>
    <row r="357" spans="1:25" ht="15" hidden="1" x14ac:dyDescent="0.25">
      <c r="A357" t="s">
        <v>81</v>
      </c>
      <c r="B357" t="s">
        <v>82</v>
      </c>
      <c r="C357" t="s">
        <v>892</v>
      </c>
      <c r="D357" t="s">
        <v>84</v>
      </c>
      <c r="E357" s="56">
        <v>4706</v>
      </c>
      <c r="F357" s="51">
        <v>-29800</v>
      </c>
      <c r="G357" t="s">
        <v>814</v>
      </c>
      <c r="H357" t="s">
        <v>322</v>
      </c>
      <c r="I357" t="s">
        <v>88</v>
      </c>
      <c r="J357" s="52">
        <v>42229</v>
      </c>
      <c r="K357" s="52">
        <v>42463</v>
      </c>
      <c r="L357" s="52">
        <v>42250</v>
      </c>
      <c r="M357" s="52">
        <v>42310</v>
      </c>
      <c r="N357" s="51">
        <v>196</v>
      </c>
      <c r="O357"/>
      <c r="P357" t="s">
        <v>130</v>
      </c>
      <c r="Q357" t="s">
        <v>889</v>
      </c>
      <c r="R357" t="s">
        <v>633</v>
      </c>
      <c r="S357" t="s">
        <v>198</v>
      </c>
      <c r="T357" t="s">
        <v>892</v>
      </c>
      <c r="U357" s="52">
        <v>42506</v>
      </c>
      <c r="V357" t="s">
        <v>157</v>
      </c>
      <c r="W357"/>
      <c r="X357" t="s">
        <v>91</v>
      </c>
      <c r="Y357" t="s">
        <v>92</v>
      </c>
    </row>
    <row r="358" spans="1:25" ht="15" hidden="1" x14ac:dyDescent="0.25">
      <c r="A358" t="s">
        <v>81</v>
      </c>
      <c r="B358" t="s">
        <v>82</v>
      </c>
      <c r="C358" t="s">
        <v>893</v>
      </c>
      <c r="D358" t="s">
        <v>84</v>
      </c>
      <c r="E358" s="56">
        <v>4707</v>
      </c>
      <c r="F358" s="51">
        <v>-29800</v>
      </c>
      <c r="G358" t="s">
        <v>814</v>
      </c>
      <c r="H358" t="s">
        <v>322</v>
      </c>
      <c r="I358" t="s">
        <v>88</v>
      </c>
      <c r="J358" s="52">
        <v>42229</v>
      </c>
      <c r="K358" s="52">
        <v>42463</v>
      </c>
      <c r="L358" s="52">
        <v>42250</v>
      </c>
      <c r="M358" s="52">
        <v>42310</v>
      </c>
      <c r="N358" s="51">
        <v>196</v>
      </c>
      <c r="O358"/>
      <c r="P358" t="s">
        <v>130</v>
      </c>
      <c r="Q358" t="s">
        <v>889</v>
      </c>
      <c r="R358" t="s">
        <v>519</v>
      </c>
      <c r="S358" t="s">
        <v>198</v>
      </c>
      <c r="T358" t="s">
        <v>893</v>
      </c>
      <c r="U358" s="52">
        <v>42506</v>
      </c>
      <c r="V358" t="s">
        <v>157</v>
      </c>
      <c r="W358"/>
      <c r="X358" t="s">
        <v>91</v>
      </c>
      <c r="Y358" t="s">
        <v>92</v>
      </c>
    </row>
    <row r="359" spans="1:25" ht="15" hidden="1" x14ac:dyDescent="0.25">
      <c r="A359" t="s">
        <v>81</v>
      </c>
      <c r="B359" t="s">
        <v>82</v>
      </c>
      <c r="C359" t="s">
        <v>894</v>
      </c>
      <c r="D359" t="s">
        <v>84</v>
      </c>
      <c r="E359" s="56">
        <v>4733</v>
      </c>
      <c r="F359" s="51">
        <v>-611922</v>
      </c>
      <c r="G359" t="s">
        <v>895</v>
      </c>
      <c r="H359" t="s">
        <v>322</v>
      </c>
      <c r="I359" t="s">
        <v>88</v>
      </c>
      <c r="J359" s="52">
        <v>42214</v>
      </c>
      <c r="K359" s="52">
        <v>42621</v>
      </c>
      <c r="L359" s="52">
        <v>42285</v>
      </c>
      <c r="M359" s="52">
        <v>42345</v>
      </c>
      <c r="N359" s="51">
        <v>324</v>
      </c>
      <c r="O359"/>
      <c r="P359" t="s">
        <v>130</v>
      </c>
      <c r="Q359" t="s">
        <v>896</v>
      </c>
      <c r="R359"/>
      <c r="S359" t="s">
        <v>198</v>
      </c>
      <c r="T359" t="s">
        <v>894</v>
      </c>
      <c r="U359" s="52">
        <v>42669</v>
      </c>
      <c r="V359" t="s">
        <v>157</v>
      </c>
      <c r="W359"/>
      <c r="X359" t="s">
        <v>91</v>
      </c>
      <c r="Y359" t="s">
        <v>92</v>
      </c>
    </row>
    <row r="360" spans="1:25" ht="15" hidden="1" x14ac:dyDescent="0.25">
      <c r="A360" t="s">
        <v>81</v>
      </c>
      <c r="B360" t="s">
        <v>82</v>
      </c>
      <c r="C360" t="s">
        <v>897</v>
      </c>
      <c r="D360" t="s">
        <v>84</v>
      </c>
      <c r="E360" s="56">
        <v>4770</v>
      </c>
      <c r="F360" s="51">
        <v>-29800</v>
      </c>
      <c r="G360" t="s">
        <v>814</v>
      </c>
      <c r="H360" t="s">
        <v>322</v>
      </c>
      <c r="I360" t="s">
        <v>88</v>
      </c>
      <c r="J360" s="52">
        <v>42234</v>
      </c>
      <c r="K360" s="52">
        <v>42463</v>
      </c>
      <c r="L360" s="52">
        <v>42250</v>
      </c>
      <c r="M360" s="52">
        <v>42310</v>
      </c>
      <c r="N360" s="51">
        <v>196</v>
      </c>
      <c r="O360"/>
      <c r="P360" t="s">
        <v>130</v>
      </c>
      <c r="Q360" t="s">
        <v>889</v>
      </c>
      <c r="R360" t="s">
        <v>760</v>
      </c>
      <c r="S360" t="s">
        <v>381</v>
      </c>
      <c r="T360" t="s">
        <v>897</v>
      </c>
      <c r="U360" s="52">
        <v>42506</v>
      </c>
      <c r="V360" t="s">
        <v>157</v>
      </c>
      <c r="W360"/>
      <c r="X360" t="s">
        <v>91</v>
      </c>
      <c r="Y360" t="s">
        <v>92</v>
      </c>
    </row>
    <row r="361" spans="1:25" ht="15" hidden="1" x14ac:dyDescent="0.25">
      <c r="A361" t="s">
        <v>81</v>
      </c>
      <c r="B361" t="s">
        <v>82</v>
      </c>
      <c r="C361" t="s">
        <v>898</v>
      </c>
      <c r="D361" t="s">
        <v>84</v>
      </c>
      <c r="E361" s="56">
        <v>4776</v>
      </c>
      <c r="F361" s="51">
        <v>-29800</v>
      </c>
      <c r="G361" t="s">
        <v>814</v>
      </c>
      <c r="H361" t="s">
        <v>322</v>
      </c>
      <c r="I361" t="s">
        <v>88</v>
      </c>
      <c r="J361" s="52">
        <v>42237</v>
      </c>
      <c r="K361" s="52">
        <v>42463</v>
      </c>
      <c r="L361" s="52">
        <v>42250</v>
      </c>
      <c r="M361" s="52">
        <v>42310</v>
      </c>
      <c r="N361" s="51">
        <v>196</v>
      </c>
      <c r="O361"/>
      <c r="P361" t="s">
        <v>130</v>
      </c>
      <c r="Q361" t="s">
        <v>889</v>
      </c>
      <c r="R361" t="s">
        <v>899</v>
      </c>
      <c r="S361" t="s">
        <v>198</v>
      </c>
      <c r="T361" t="s">
        <v>898</v>
      </c>
      <c r="U361" s="52">
        <v>42506</v>
      </c>
      <c r="V361" t="s">
        <v>157</v>
      </c>
      <c r="W361"/>
      <c r="X361" t="s">
        <v>91</v>
      </c>
      <c r="Y361" t="s">
        <v>92</v>
      </c>
    </row>
    <row r="362" spans="1:25" ht="15" hidden="1" x14ac:dyDescent="0.25">
      <c r="A362" t="s">
        <v>81</v>
      </c>
      <c r="B362" t="s">
        <v>82</v>
      </c>
      <c r="C362" t="s">
        <v>900</v>
      </c>
      <c r="D362" t="s">
        <v>84</v>
      </c>
      <c r="E362" s="56">
        <v>4802</v>
      </c>
      <c r="F362" s="51">
        <v>-29800</v>
      </c>
      <c r="G362" t="s">
        <v>814</v>
      </c>
      <c r="H362" t="s">
        <v>322</v>
      </c>
      <c r="I362" t="s">
        <v>88</v>
      </c>
      <c r="J362" s="52">
        <v>42240</v>
      </c>
      <c r="K362" s="52">
        <v>42463</v>
      </c>
      <c r="L362" s="52">
        <v>42250</v>
      </c>
      <c r="M362" s="52">
        <v>42310</v>
      </c>
      <c r="N362" s="51">
        <v>196</v>
      </c>
      <c r="O362"/>
      <c r="P362" t="s">
        <v>130</v>
      </c>
      <c r="Q362" t="s">
        <v>889</v>
      </c>
      <c r="R362" t="s">
        <v>901</v>
      </c>
      <c r="S362" t="s">
        <v>902</v>
      </c>
      <c r="T362" t="s">
        <v>900</v>
      </c>
      <c r="U362" s="52">
        <v>42506</v>
      </c>
      <c r="V362" t="s">
        <v>157</v>
      </c>
      <c r="W362"/>
      <c r="X362" t="s">
        <v>91</v>
      </c>
      <c r="Y362" t="s">
        <v>92</v>
      </c>
    </row>
    <row r="363" spans="1:25" ht="15" hidden="1" x14ac:dyDescent="0.25">
      <c r="A363" t="s">
        <v>81</v>
      </c>
      <c r="B363" t="s">
        <v>82</v>
      </c>
      <c r="C363" t="s">
        <v>903</v>
      </c>
      <c r="D363" t="s">
        <v>84</v>
      </c>
      <c r="E363" s="56">
        <v>4804</v>
      </c>
      <c r="F363" s="51">
        <v>-29800</v>
      </c>
      <c r="G363" t="s">
        <v>814</v>
      </c>
      <c r="H363" t="s">
        <v>322</v>
      </c>
      <c r="I363" t="s">
        <v>88</v>
      </c>
      <c r="J363" s="52">
        <v>42240</v>
      </c>
      <c r="K363" s="52">
        <v>42463</v>
      </c>
      <c r="L363" s="52">
        <v>42250</v>
      </c>
      <c r="M363" s="52">
        <v>42310</v>
      </c>
      <c r="N363" s="51">
        <v>196</v>
      </c>
      <c r="O363"/>
      <c r="P363" t="s">
        <v>130</v>
      </c>
      <c r="Q363" t="s">
        <v>889</v>
      </c>
      <c r="R363" t="s">
        <v>513</v>
      </c>
      <c r="S363" t="s">
        <v>198</v>
      </c>
      <c r="T363" t="s">
        <v>903</v>
      </c>
      <c r="U363" s="52">
        <v>42506</v>
      </c>
      <c r="V363" t="s">
        <v>157</v>
      </c>
      <c r="W363"/>
      <c r="X363" t="s">
        <v>91</v>
      </c>
      <c r="Y363" t="s">
        <v>92</v>
      </c>
    </row>
    <row r="364" spans="1:25" ht="15" hidden="1" x14ac:dyDescent="0.25">
      <c r="A364" t="s">
        <v>81</v>
      </c>
      <c r="B364" t="s">
        <v>82</v>
      </c>
      <c r="C364" t="s">
        <v>904</v>
      </c>
      <c r="D364" t="s">
        <v>84</v>
      </c>
      <c r="E364" s="56">
        <v>4808</v>
      </c>
      <c r="F364" s="51">
        <v>-29800</v>
      </c>
      <c r="G364" t="s">
        <v>785</v>
      </c>
      <c r="H364" t="s">
        <v>322</v>
      </c>
      <c r="I364" t="s">
        <v>88</v>
      </c>
      <c r="J364" s="52">
        <v>42241</v>
      </c>
      <c r="K364" s="52">
        <v>42524</v>
      </c>
      <c r="L364" s="52">
        <v>42250</v>
      </c>
      <c r="M364" s="52">
        <v>42310</v>
      </c>
      <c r="N364" s="51">
        <v>219</v>
      </c>
      <c r="O364"/>
      <c r="P364" t="s">
        <v>130</v>
      </c>
      <c r="Q364" t="s">
        <v>889</v>
      </c>
      <c r="R364" t="s">
        <v>884</v>
      </c>
      <c r="S364" t="s">
        <v>198</v>
      </c>
      <c r="T364" t="s">
        <v>904</v>
      </c>
      <c r="U364" s="52">
        <v>42529</v>
      </c>
      <c r="V364" t="s">
        <v>157</v>
      </c>
      <c r="W364"/>
      <c r="X364" t="s">
        <v>91</v>
      </c>
      <c r="Y364" t="s">
        <v>92</v>
      </c>
    </row>
    <row r="365" spans="1:25" ht="15" hidden="1" x14ac:dyDescent="0.25">
      <c r="A365" t="s">
        <v>81</v>
      </c>
      <c r="B365" t="s">
        <v>82</v>
      </c>
      <c r="C365" t="s">
        <v>905</v>
      </c>
      <c r="D365" t="s">
        <v>84</v>
      </c>
      <c r="E365" s="56">
        <v>4809</v>
      </c>
      <c r="F365" s="51">
        <v>-29800</v>
      </c>
      <c r="G365" t="s">
        <v>814</v>
      </c>
      <c r="H365" t="s">
        <v>322</v>
      </c>
      <c r="I365" t="s">
        <v>88</v>
      </c>
      <c r="J365" s="52">
        <v>42241</v>
      </c>
      <c r="K365" s="52">
        <v>42463</v>
      </c>
      <c r="L365" s="52">
        <v>42250</v>
      </c>
      <c r="M365" s="52">
        <v>42310</v>
      </c>
      <c r="N365" s="51">
        <v>196</v>
      </c>
      <c r="O365"/>
      <c r="P365" t="s">
        <v>130</v>
      </c>
      <c r="Q365" t="s">
        <v>889</v>
      </c>
      <c r="R365" t="s">
        <v>547</v>
      </c>
      <c r="S365" t="s">
        <v>198</v>
      </c>
      <c r="T365" t="s">
        <v>905</v>
      </c>
      <c r="U365" s="52">
        <v>42506</v>
      </c>
      <c r="V365" t="s">
        <v>157</v>
      </c>
      <c r="W365"/>
      <c r="X365" t="s">
        <v>91</v>
      </c>
      <c r="Y365" t="s">
        <v>92</v>
      </c>
    </row>
    <row r="366" spans="1:25" ht="15" hidden="1" x14ac:dyDescent="0.25">
      <c r="A366" t="s">
        <v>81</v>
      </c>
      <c r="B366" t="s">
        <v>82</v>
      </c>
      <c r="C366" t="s">
        <v>906</v>
      </c>
      <c r="D366" t="s">
        <v>84</v>
      </c>
      <c r="E366" s="56">
        <v>4810</v>
      </c>
      <c r="F366" s="51">
        <v>-720000</v>
      </c>
      <c r="G366" t="s">
        <v>590</v>
      </c>
      <c r="H366" t="s">
        <v>383</v>
      </c>
      <c r="I366" t="s">
        <v>171</v>
      </c>
      <c r="J366" s="52">
        <v>42395</v>
      </c>
      <c r="K366" s="52">
        <v>42674</v>
      </c>
      <c r="L366" s="52">
        <v>42395</v>
      </c>
      <c r="M366" s="52">
        <v>42395</v>
      </c>
      <c r="N366" s="51">
        <v>361</v>
      </c>
      <c r="O366"/>
      <c r="P366" t="s">
        <v>130</v>
      </c>
      <c r="Q366" t="s">
        <v>591</v>
      </c>
      <c r="R366" t="s">
        <v>610</v>
      </c>
      <c r="S366" t="s">
        <v>611</v>
      </c>
      <c r="T366" t="s">
        <v>906</v>
      </c>
      <c r="U366" s="52">
        <v>42756</v>
      </c>
      <c r="V366" t="s">
        <v>157</v>
      </c>
      <c r="W366"/>
      <c r="X366" t="s">
        <v>612</v>
      </c>
      <c r="Y366" t="s">
        <v>92</v>
      </c>
    </row>
    <row r="367" spans="1:25" ht="15" hidden="1" x14ac:dyDescent="0.25">
      <c r="A367" t="s">
        <v>81</v>
      </c>
      <c r="B367" t="s">
        <v>82</v>
      </c>
      <c r="C367" t="s">
        <v>909</v>
      </c>
      <c r="D367" t="s">
        <v>84</v>
      </c>
      <c r="E367" s="56">
        <v>4810</v>
      </c>
      <c r="F367" s="51">
        <v>-1497018</v>
      </c>
      <c r="G367" t="s">
        <v>910</v>
      </c>
      <c r="H367" t="s">
        <v>322</v>
      </c>
      <c r="I367" t="s">
        <v>88</v>
      </c>
      <c r="J367" s="52">
        <v>42235</v>
      </c>
      <c r="K367" s="52">
        <v>42570</v>
      </c>
      <c r="L367" s="52">
        <v>42235</v>
      </c>
      <c r="M367" s="52">
        <v>42235</v>
      </c>
      <c r="N367" s="51">
        <v>335</v>
      </c>
      <c r="O367"/>
      <c r="P367" t="s">
        <v>130</v>
      </c>
      <c r="Q367" t="s">
        <v>724</v>
      </c>
      <c r="R367" t="s">
        <v>911</v>
      </c>
      <c r="S367" t="s">
        <v>198</v>
      </c>
      <c r="T367" t="s">
        <v>909</v>
      </c>
      <c r="U367" s="52">
        <v>42570</v>
      </c>
      <c r="V367" t="s">
        <v>157</v>
      </c>
      <c r="W367"/>
      <c r="X367" t="s">
        <v>725</v>
      </c>
      <c r="Y367" t="s">
        <v>92</v>
      </c>
    </row>
    <row r="368" spans="1:25" ht="15" hidden="1" x14ac:dyDescent="0.25">
      <c r="A368" t="s">
        <v>81</v>
      </c>
      <c r="B368" t="s">
        <v>82</v>
      </c>
      <c r="C368" t="s">
        <v>909</v>
      </c>
      <c r="D368" t="s">
        <v>84</v>
      </c>
      <c r="E368" s="56">
        <v>4810</v>
      </c>
      <c r="F368" s="51">
        <v>-324969</v>
      </c>
      <c r="G368" t="s">
        <v>321</v>
      </c>
      <c r="H368" t="s">
        <v>322</v>
      </c>
      <c r="I368" t="s">
        <v>88</v>
      </c>
      <c r="J368" s="52">
        <v>42235</v>
      </c>
      <c r="K368" s="52">
        <v>42570</v>
      </c>
      <c r="L368" s="52">
        <v>42271</v>
      </c>
      <c r="M368" s="52">
        <v>42331</v>
      </c>
      <c r="N368" s="51">
        <v>261</v>
      </c>
      <c r="O368"/>
      <c r="P368" t="s">
        <v>130</v>
      </c>
      <c r="Q368" t="s">
        <v>912</v>
      </c>
      <c r="R368" t="s">
        <v>913</v>
      </c>
      <c r="S368" t="s">
        <v>198</v>
      </c>
      <c r="T368" t="s">
        <v>907</v>
      </c>
      <c r="U368" s="52">
        <v>42592</v>
      </c>
      <c r="V368" t="s">
        <v>157</v>
      </c>
      <c r="W368"/>
      <c r="X368" t="s">
        <v>725</v>
      </c>
      <c r="Y368" t="s">
        <v>92</v>
      </c>
    </row>
    <row r="369" spans="1:25" ht="15" hidden="1" x14ac:dyDescent="0.25">
      <c r="A369" t="s">
        <v>81</v>
      </c>
      <c r="B369" t="s">
        <v>82</v>
      </c>
      <c r="C369" t="s">
        <v>915</v>
      </c>
      <c r="D369" t="s">
        <v>84</v>
      </c>
      <c r="E369" s="56">
        <v>4821</v>
      </c>
      <c r="F369" s="51">
        <v>-1687000</v>
      </c>
      <c r="G369" t="s">
        <v>590</v>
      </c>
      <c r="H369" t="s">
        <v>383</v>
      </c>
      <c r="I369" t="s">
        <v>171</v>
      </c>
      <c r="J369" s="52">
        <v>42395</v>
      </c>
      <c r="K369" s="52">
        <v>42674</v>
      </c>
      <c r="L369" s="52">
        <v>42395</v>
      </c>
      <c r="M369" s="52">
        <v>42395</v>
      </c>
      <c r="N369" s="51">
        <v>361</v>
      </c>
      <c r="O369"/>
      <c r="P369" t="s">
        <v>130</v>
      </c>
      <c r="Q369" t="s">
        <v>591</v>
      </c>
      <c r="R369" t="s">
        <v>610</v>
      </c>
      <c r="S369" t="s">
        <v>611</v>
      </c>
      <c r="T369" t="s">
        <v>915</v>
      </c>
      <c r="U369" s="52">
        <v>42756</v>
      </c>
      <c r="V369" t="s">
        <v>157</v>
      </c>
      <c r="W369"/>
      <c r="X369" t="s">
        <v>612</v>
      </c>
      <c r="Y369" t="s">
        <v>92</v>
      </c>
    </row>
    <row r="370" spans="1:25" ht="15" hidden="1" x14ac:dyDescent="0.25">
      <c r="A370" t="s">
        <v>81</v>
      </c>
      <c r="B370" t="s">
        <v>82</v>
      </c>
      <c r="C370" t="s">
        <v>916</v>
      </c>
      <c r="D370" t="s">
        <v>84</v>
      </c>
      <c r="E370" s="56">
        <v>4821</v>
      </c>
      <c r="F370" s="51">
        <v>-5815752</v>
      </c>
      <c r="G370" t="s">
        <v>910</v>
      </c>
      <c r="H370" t="s">
        <v>322</v>
      </c>
      <c r="I370" t="s">
        <v>88</v>
      </c>
      <c r="J370" s="52">
        <v>42242</v>
      </c>
      <c r="K370" s="52">
        <v>42556</v>
      </c>
      <c r="L370" s="52">
        <v>42271</v>
      </c>
      <c r="M370" s="52">
        <v>42331</v>
      </c>
      <c r="N370" s="51">
        <v>239</v>
      </c>
      <c r="O370"/>
      <c r="P370" t="s">
        <v>130</v>
      </c>
      <c r="Q370" t="s">
        <v>908</v>
      </c>
      <c r="R370" t="s">
        <v>887</v>
      </c>
      <c r="S370" t="s">
        <v>198</v>
      </c>
      <c r="T370" t="s">
        <v>916</v>
      </c>
      <c r="U370" s="52">
        <v>42570</v>
      </c>
      <c r="V370" t="s">
        <v>157</v>
      </c>
      <c r="W370"/>
      <c r="X370" t="s">
        <v>91</v>
      </c>
      <c r="Y370" t="s">
        <v>92</v>
      </c>
    </row>
    <row r="371" spans="1:25" ht="15" hidden="1" x14ac:dyDescent="0.25">
      <c r="A371" t="s">
        <v>81</v>
      </c>
      <c r="B371" t="s">
        <v>82</v>
      </c>
      <c r="C371" t="s">
        <v>917</v>
      </c>
      <c r="D371" t="s">
        <v>84</v>
      </c>
      <c r="E371" s="56">
        <v>4828</v>
      </c>
      <c r="F371" s="51">
        <v>-689000</v>
      </c>
      <c r="G371" t="s">
        <v>590</v>
      </c>
      <c r="H371" t="s">
        <v>383</v>
      </c>
      <c r="I371" t="s">
        <v>171</v>
      </c>
      <c r="J371" s="52">
        <v>42395</v>
      </c>
      <c r="K371" s="52">
        <v>42674</v>
      </c>
      <c r="L371" s="52">
        <v>42395</v>
      </c>
      <c r="M371" s="52">
        <v>42395</v>
      </c>
      <c r="N371" s="51">
        <v>361</v>
      </c>
      <c r="O371"/>
      <c r="P371" t="s">
        <v>130</v>
      </c>
      <c r="Q371" t="s">
        <v>591</v>
      </c>
      <c r="R371" t="s">
        <v>610</v>
      </c>
      <c r="S371" t="s">
        <v>611</v>
      </c>
      <c r="T371" t="s">
        <v>917</v>
      </c>
      <c r="U371" s="52">
        <v>42756</v>
      </c>
      <c r="V371" t="s">
        <v>157</v>
      </c>
      <c r="W371"/>
      <c r="X371" t="s">
        <v>612</v>
      </c>
      <c r="Y371" t="s">
        <v>92</v>
      </c>
    </row>
    <row r="372" spans="1:25" ht="15" hidden="1" x14ac:dyDescent="0.25">
      <c r="A372" t="s">
        <v>81</v>
      </c>
      <c r="B372" t="s">
        <v>82</v>
      </c>
      <c r="C372" t="s">
        <v>918</v>
      </c>
      <c r="D372" t="s">
        <v>84</v>
      </c>
      <c r="E372" s="56">
        <v>4828</v>
      </c>
      <c r="F372" s="51">
        <v>-2687230</v>
      </c>
      <c r="G372" t="s">
        <v>910</v>
      </c>
      <c r="H372" t="s">
        <v>322</v>
      </c>
      <c r="I372" t="s">
        <v>88</v>
      </c>
      <c r="J372" s="52">
        <v>42242</v>
      </c>
      <c r="K372" s="52">
        <v>42556</v>
      </c>
      <c r="L372" s="52">
        <v>42271</v>
      </c>
      <c r="M372" s="52">
        <v>42331</v>
      </c>
      <c r="N372" s="51">
        <v>239</v>
      </c>
      <c r="O372"/>
      <c r="P372" t="s">
        <v>130</v>
      </c>
      <c r="Q372" t="s">
        <v>908</v>
      </c>
      <c r="R372" t="s">
        <v>819</v>
      </c>
      <c r="S372" t="s">
        <v>198</v>
      </c>
      <c r="T372" t="s">
        <v>918</v>
      </c>
      <c r="U372" s="52">
        <v>42570</v>
      </c>
      <c r="V372" t="s">
        <v>157</v>
      </c>
      <c r="W372"/>
      <c r="X372" t="s">
        <v>91</v>
      </c>
      <c r="Y372" t="s">
        <v>92</v>
      </c>
    </row>
    <row r="373" spans="1:25" ht="15" hidden="1" x14ac:dyDescent="0.25">
      <c r="A373" t="s">
        <v>81</v>
      </c>
      <c r="B373" t="s">
        <v>82</v>
      </c>
      <c r="C373" t="s">
        <v>919</v>
      </c>
      <c r="D373" t="s">
        <v>84</v>
      </c>
      <c r="E373" s="56">
        <v>4830</v>
      </c>
      <c r="F373" s="51">
        <v>-977000</v>
      </c>
      <c r="G373" t="s">
        <v>590</v>
      </c>
      <c r="H373" t="s">
        <v>383</v>
      </c>
      <c r="I373" t="s">
        <v>171</v>
      </c>
      <c r="J373" s="52">
        <v>42395</v>
      </c>
      <c r="K373" s="52">
        <v>42674</v>
      </c>
      <c r="L373" s="52">
        <v>42277</v>
      </c>
      <c r="M373" s="52">
        <v>42337</v>
      </c>
      <c r="N373" s="51">
        <v>419</v>
      </c>
      <c r="O373"/>
      <c r="P373" t="s">
        <v>130</v>
      </c>
      <c r="Q373" t="s">
        <v>591</v>
      </c>
      <c r="R373" t="s">
        <v>610</v>
      </c>
      <c r="S373" t="s">
        <v>198</v>
      </c>
      <c r="T373" t="s">
        <v>920</v>
      </c>
      <c r="U373" s="52">
        <v>42756</v>
      </c>
      <c r="V373" t="s">
        <v>157</v>
      </c>
      <c r="W373"/>
      <c r="X373" t="s">
        <v>612</v>
      </c>
      <c r="Y373" t="s">
        <v>92</v>
      </c>
    </row>
    <row r="374" spans="1:25" ht="15" hidden="1" x14ac:dyDescent="0.25">
      <c r="A374" t="s">
        <v>81</v>
      </c>
      <c r="B374" t="s">
        <v>82</v>
      </c>
      <c r="C374" t="s">
        <v>920</v>
      </c>
      <c r="D374" t="s">
        <v>84</v>
      </c>
      <c r="E374" s="56">
        <v>4830</v>
      </c>
      <c r="F374" s="51">
        <v>-2697388</v>
      </c>
      <c r="G374" t="s">
        <v>321</v>
      </c>
      <c r="H374" t="s">
        <v>322</v>
      </c>
      <c r="I374" t="s">
        <v>88</v>
      </c>
      <c r="J374" s="52">
        <v>42242</v>
      </c>
      <c r="K374" s="52">
        <v>42556</v>
      </c>
      <c r="L374" s="52">
        <v>42271</v>
      </c>
      <c r="M374" s="52">
        <v>42331</v>
      </c>
      <c r="N374" s="51">
        <v>261</v>
      </c>
      <c r="O374"/>
      <c r="P374" t="s">
        <v>130</v>
      </c>
      <c r="Q374" t="s">
        <v>908</v>
      </c>
      <c r="R374" t="s">
        <v>238</v>
      </c>
      <c r="S374" t="s">
        <v>198</v>
      </c>
      <c r="T374" t="s">
        <v>920</v>
      </c>
      <c r="U374" s="52">
        <v>42592</v>
      </c>
      <c r="V374" t="s">
        <v>157</v>
      </c>
      <c r="W374"/>
      <c r="X374" t="s">
        <v>91</v>
      </c>
      <c r="Y374" t="s">
        <v>92</v>
      </c>
    </row>
    <row r="375" spans="1:25" ht="15" hidden="1" x14ac:dyDescent="0.25">
      <c r="A375" t="s">
        <v>81</v>
      </c>
      <c r="B375" t="s">
        <v>82</v>
      </c>
      <c r="C375" t="s">
        <v>921</v>
      </c>
      <c r="D375" t="s">
        <v>84</v>
      </c>
      <c r="E375" s="56">
        <v>4832</v>
      </c>
      <c r="F375" s="51">
        <v>-760000</v>
      </c>
      <c r="G375" t="s">
        <v>590</v>
      </c>
      <c r="H375" t="s">
        <v>383</v>
      </c>
      <c r="I375" t="s">
        <v>171</v>
      </c>
      <c r="J375" s="52">
        <v>42395</v>
      </c>
      <c r="K375" s="52">
        <v>42674</v>
      </c>
      <c r="L375" s="52">
        <v>42395</v>
      </c>
      <c r="M375" s="52">
        <v>42395</v>
      </c>
      <c r="N375" s="51">
        <v>361</v>
      </c>
      <c r="O375"/>
      <c r="P375" t="s">
        <v>130</v>
      </c>
      <c r="Q375" t="s">
        <v>591</v>
      </c>
      <c r="R375" t="s">
        <v>610</v>
      </c>
      <c r="S375" t="s">
        <v>611</v>
      </c>
      <c r="T375" t="s">
        <v>921</v>
      </c>
      <c r="U375" s="52">
        <v>42756</v>
      </c>
      <c r="V375" t="s">
        <v>157</v>
      </c>
      <c r="W375"/>
      <c r="X375" t="s">
        <v>612</v>
      </c>
      <c r="Y375" t="s">
        <v>92</v>
      </c>
    </row>
    <row r="376" spans="1:25" ht="15" hidden="1" x14ac:dyDescent="0.25">
      <c r="A376" t="s">
        <v>81</v>
      </c>
      <c r="B376" t="s">
        <v>82</v>
      </c>
      <c r="C376" t="s">
        <v>922</v>
      </c>
      <c r="D376" t="s">
        <v>84</v>
      </c>
      <c r="E376" s="56">
        <v>4832</v>
      </c>
      <c r="F376" s="51">
        <v>-2848058</v>
      </c>
      <c r="G376" t="s">
        <v>321</v>
      </c>
      <c r="H376" t="s">
        <v>322</v>
      </c>
      <c r="I376" t="s">
        <v>88</v>
      </c>
      <c r="J376" s="52">
        <v>42242</v>
      </c>
      <c r="K376" s="52">
        <v>42561</v>
      </c>
      <c r="L376" s="52">
        <v>42271</v>
      </c>
      <c r="M376" s="52">
        <v>42331</v>
      </c>
      <c r="N376" s="51">
        <v>261</v>
      </c>
      <c r="O376"/>
      <c r="P376" t="s">
        <v>130</v>
      </c>
      <c r="Q376" t="s">
        <v>908</v>
      </c>
      <c r="R376" t="s">
        <v>734</v>
      </c>
      <c r="S376" t="s">
        <v>198</v>
      </c>
      <c r="T376" t="s">
        <v>922</v>
      </c>
      <c r="U376" s="52">
        <v>42592</v>
      </c>
      <c r="V376" t="s">
        <v>157</v>
      </c>
      <c r="W376"/>
      <c r="X376" t="s">
        <v>91</v>
      </c>
      <c r="Y376" t="s">
        <v>92</v>
      </c>
    </row>
    <row r="377" spans="1:25" ht="15" hidden="1" x14ac:dyDescent="0.25">
      <c r="A377" t="s">
        <v>81</v>
      </c>
      <c r="B377" t="s">
        <v>82</v>
      </c>
      <c r="C377" t="s">
        <v>923</v>
      </c>
      <c r="D377" t="s">
        <v>84</v>
      </c>
      <c r="E377" s="56">
        <v>4835</v>
      </c>
      <c r="F377" s="51">
        <v>-155000</v>
      </c>
      <c r="G377" t="s">
        <v>835</v>
      </c>
      <c r="H377" t="s">
        <v>383</v>
      </c>
      <c r="I377" t="s">
        <v>171</v>
      </c>
      <c r="J377" s="52">
        <v>42395</v>
      </c>
      <c r="K377" s="52">
        <v>42674</v>
      </c>
      <c r="L377" s="52">
        <v>42395</v>
      </c>
      <c r="M377" s="52">
        <v>42395</v>
      </c>
      <c r="N377" s="51">
        <v>402</v>
      </c>
      <c r="O377"/>
      <c r="P377" t="s">
        <v>130</v>
      </c>
      <c r="Q377" t="s">
        <v>836</v>
      </c>
      <c r="R377" t="s">
        <v>610</v>
      </c>
      <c r="S377" t="s">
        <v>611</v>
      </c>
      <c r="T377" t="s">
        <v>923</v>
      </c>
      <c r="U377" s="52">
        <v>42797</v>
      </c>
      <c r="V377" t="s">
        <v>157</v>
      </c>
      <c r="W377"/>
      <c r="X377" t="s">
        <v>612</v>
      </c>
      <c r="Y377" t="s">
        <v>92</v>
      </c>
    </row>
    <row r="378" spans="1:25" ht="15" hidden="1" x14ac:dyDescent="0.25">
      <c r="A378" t="s">
        <v>81</v>
      </c>
      <c r="B378" t="s">
        <v>82</v>
      </c>
      <c r="C378" t="s">
        <v>924</v>
      </c>
      <c r="D378" t="s">
        <v>84</v>
      </c>
      <c r="E378" s="56">
        <v>4835</v>
      </c>
      <c r="F378" s="51">
        <v>-285300</v>
      </c>
      <c r="G378" t="s">
        <v>814</v>
      </c>
      <c r="H378" t="s">
        <v>322</v>
      </c>
      <c r="I378" t="s">
        <v>88</v>
      </c>
      <c r="J378" s="52">
        <v>42226</v>
      </c>
      <c r="K378" s="52">
        <v>42465</v>
      </c>
      <c r="L378" s="52">
        <v>42271</v>
      </c>
      <c r="M378" s="52">
        <v>42331</v>
      </c>
      <c r="N378" s="51">
        <v>175</v>
      </c>
      <c r="O378"/>
      <c r="P378" t="s">
        <v>130</v>
      </c>
      <c r="Q378" t="s">
        <v>908</v>
      </c>
      <c r="R378" t="s">
        <v>925</v>
      </c>
      <c r="S378" t="s">
        <v>198</v>
      </c>
      <c r="T378" t="s">
        <v>924</v>
      </c>
      <c r="U378" s="52">
        <v>42506</v>
      </c>
      <c r="V378" t="s">
        <v>157</v>
      </c>
      <c r="W378"/>
      <c r="X378" t="s">
        <v>91</v>
      </c>
      <c r="Y378" t="s">
        <v>92</v>
      </c>
    </row>
    <row r="379" spans="1:25" ht="15" hidden="1" x14ac:dyDescent="0.25">
      <c r="A379" t="s">
        <v>81</v>
      </c>
      <c r="B379" t="s">
        <v>82</v>
      </c>
      <c r="C379" t="s">
        <v>926</v>
      </c>
      <c r="D379" t="s">
        <v>84</v>
      </c>
      <c r="E379" s="56">
        <v>4837</v>
      </c>
      <c r="F379" s="51">
        <v>-68453</v>
      </c>
      <c r="G379" t="s">
        <v>927</v>
      </c>
      <c r="H379" t="s">
        <v>383</v>
      </c>
      <c r="I379" t="s">
        <v>88</v>
      </c>
      <c r="J379" s="52">
        <v>42395</v>
      </c>
      <c r="K379" s="52">
        <v>42756</v>
      </c>
      <c r="L379" s="52">
        <v>42395</v>
      </c>
      <c r="M379" s="52">
        <v>42395</v>
      </c>
      <c r="N379" s="51">
        <v>433</v>
      </c>
      <c r="O379"/>
      <c r="P379" t="s">
        <v>130</v>
      </c>
      <c r="Q379" t="s">
        <v>723</v>
      </c>
      <c r="R379" t="s">
        <v>718</v>
      </c>
      <c r="S379" t="s">
        <v>611</v>
      </c>
      <c r="T379" t="s">
        <v>928</v>
      </c>
      <c r="U379" s="52">
        <v>42828</v>
      </c>
      <c r="V379" t="s">
        <v>157</v>
      </c>
      <c r="W379"/>
      <c r="X379" t="s">
        <v>721</v>
      </c>
      <c r="Y379" t="s">
        <v>92</v>
      </c>
    </row>
    <row r="380" spans="1:25" ht="15" hidden="1" x14ac:dyDescent="0.25">
      <c r="A380" t="s">
        <v>81</v>
      </c>
      <c r="B380" t="s">
        <v>82</v>
      </c>
      <c r="C380" t="s">
        <v>926</v>
      </c>
      <c r="D380" t="s">
        <v>84</v>
      </c>
      <c r="E380" s="56">
        <v>4837</v>
      </c>
      <c r="F380" s="51">
        <v>-2047</v>
      </c>
      <c r="G380" t="s">
        <v>590</v>
      </c>
      <c r="H380" t="s">
        <v>383</v>
      </c>
      <c r="I380" t="s">
        <v>88</v>
      </c>
      <c r="J380" s="52">
        <v>42395</v>
      </c>
      <c r="K380" s="52">
        <v>42756</v>
      </c>
      <c r="L380" s="52">
        <v>42395</v>
      </c>
      <c r="M380" s="52">
        <v>42395</v>
      </c>
      <c r="N380" s="51">
        <v>361</v>
      </c>
      <c r="O380"/>
      <c r="P380" t="s">
        <v>130</v>
      </c>
      <c r="Q380" t="s">
        <v>591</v>
      </c>
      <c r="R380" t="s">
        <v>724</v>
      </c>
      <c r="S380" t="s">
        <v>611</v>
      </c>
      <c r="T380" t="s">
        <v>926</v>
      </c>
      <c r="U380" s="52">
        <v>42756</v>
      </c>
      <c r="V380" t="s">
        <v>157</v>
      </c>
      <c r="W380"/>
      <c r="X380" t="s">
        <v>721</v>
      </c>
      <c r="Y380" t="s">
        <v>92</v>
      </c>
    </row>
    <row r="381" spans="1:25" ht="15" hidden="1" x14ac:dyDescent="0.25">
      <c r="A381" t="s">
        <v>81</v>
      </c>
      <c r="B381" t="s">
        <v>82</v>
      </c>
      <c r="C381" t="s">
        <v>929</v>
      </c>
      <c r="D381" t="s">
        <v>84</v>
      </c>
      <c r="E381" s="56">
        <v>4837</v>
      </c>
      <c r="F381" s="51">
        <v>-120500</v>
      </c>
      <c r="G381" t="s">
        <v>321</v>
      </c>
      <c r="H381" t="s">
        <v>322</v>
      </c>
      <c r="I381" t="s">
        <v>88</v>
      </c>
      <c r="J381" s="52">
        <v>42242</v>
      </c>
      <c r="K381" s="52">
        <v>42556</v>
      </c>
      <c r="L381" s="52">
        <v>42271</v>
      </c>
      <c r="M381" s="52">
        <v>42331</v>
      </c>
      <c r="N381" s="51">
        <v>261</v>
      </c>
      <c r="O381"/>
      <c r="P381" t="s">
        <v>130</v>
      </c>
      <c r="Q381" t="s">
        <v>908</v>
      </c>
      <c r="R381" t="s">
        <v>841</v>
      </c>
      <c r="S381" t="s">
        <v>198</v>
      </c>
      <c r="T381" t="s">
        <v>929</v>
      </c>
      <c r="U381" s="52">
        <v>42592</v>
      </c>
      <c r="V381" t="s">
        <v>157</v>
      </c>
      <c r="W381"/>
      <c r="X381" t="s">
        <v>91</v>
      </c>
      <c r="Y381" t="s">
        <v>92</v>
      </c>
    </row>
    <row r="382" spans="1:25" ht="15" hidden="1" x14ac:dyDescent="0.25">
      <c r="A382" t="s">
        <v>81</v>
      </c>
      <c r="B382" t="s">
        <v>82</v>
      </c>
      <c r="C382" t="s">
        <v>930</v>
      </c>
      <c r="D382" t="s">
        <v>84</v>
      </c>
      <c r="E382" s="56">
        <v>4843</v>
      </c>
      <c r="F382" s="51">
        <v>-1627410</v>
      </c>
      <c r="G382" t="s">
        <v>653</v>
      </c>
      <c r="H382" t="s">
        <v>383</v>
      </c>
      <c r="I382" t="s">
        <v>88</v>
      </c>
      <c r="J382" s="52">
        <v>42937</v>
      </c>
      <c r="K382" s="52">
        <v>42989</v>
      </c>
      <c r="L382" s="52">
        <v>42277</v>
      </c>
      <c r="M382" s="52">
        <v>42337</v>
      </c>
      <c r="N382" s="51">
        <v>688</v>
      </c>
      <c r="O382"/>
      <c r="P382" t="s">
        <v>130</v>
      </c>
      <c r="Q382" t="s">
        <v>908</v>
      </c>
      <c r="R382" t="s">
        <v>655</v>
      </c>
      <c r="S382" t="s">
        <v>198</v>
      </c>
      <c r="T382" t="s">
        <v>931</v>
      </c>
      <c r="U382" s="52">
        <v>43025</v>
      </c>
      <c r="V382" t="s">
        <v>157</v>
      </c>
      <c r="W382"/>
      <c r="X382" t="s">
        <v>657</v>
      </c>
      <c r="Y382" t="s">
        <v>92</v>
      </c>
    </row>
    <row r="383" spans="1:25" ht="15" hidden="1" x14ac:dyDescent="0.25">
      <c r="A383" t="s">
        <v>81</v>
      </c>
      <c r="B383" t="s">
        <v>82</v>
      </c>
      <c r="C383" t="s">
        <v>932</v>
      </c>
      <c r="D383" t="s">
        <v>84</v>
      </c>
      <c r="E383" s="56">
        <v>4843</v>
      </c>
      <c r="F383" s="51">
        <v>-3022926</v>
      </c>
      <c r="G383" t="s">
        <v>321</v>
      </c>
      <c r="H383" t="s">
        <v>322</v>
      </c>
      <c r="I383" t="s">
        <v>88</v>
      </c>
      <c r="J383" s="52">
        <v>42242</v>
      </c>
      <c r="K383" s="52">
        <v>42592</v>
      </c>
      <c r="L383" s="52">
        <v>42242</v>
      </c>
      <c r="M383" s="52">
        <v>42242</v>
      </c>
      <c r="N383" s="51">
        <v>350</v>
      </c>
      <c r="O383"/>
      <c r="P383" t="s">
        <v>130</v>
      </c>
      <c r="Q383" t="s">
        <v>724</v>
      </c>
      <c r="R383" t="s">
        <v>933</v>
      </c>
      <c r="S383" t="s">
        <v>198</v>
      </c>
      <c r="T383" t="s">
        <v>932</v>
      </c>
      <c r="U383" s="52">
        <v>42592</v>
      </c>
      <c r="V383" t="s">
        <v>157</v>
      </c>
      <c r="W383"/>
      <c r="X383" t="s">
        <v>725</v>
      </c>
      <c r="Y383" t="s">
        <v>92</v>
      </c>
    </row>
    <row r="384" spans="1:25" ht="15" hidden="1" x14ac:dyDescent="0.25">
      <c r="A384" t="s">
        <v>81</v>
      </c>
      <c r="B384" t="s">
        <v>82</v>
      </c>
      <c r="C384" t="s">
        <v>932</v>
      </c>
      <c r="D384" t="s">
        <v>84</v>
      </c>
      <c r="E384" s="56">
        <v>4843</v>
      </c>
      <c r="F384" s="51">
        <v>-3082225</v>
      </c>
      <c r="G384" t="s">
        <v>934</v>
      </c>
      <c r="H384" t="s">
        <v>322</v>
      </c>
      <c r="I384" t="s">
        <v>88</v>
      </c>
      <c r="J384" s="52">
        <v>42242</v>
      </c>
      <c r="K384" s="52">
        <v>42592</v>
      </c>
      <c r="L384" s="52">
        <v>42271</v>
      </c>
      <c r="M384" s="52">
        <v>42331</v>
      </c>
      <c r="N384" s="51">
        <v>289</v>
      </c>
      <c r="O384"/>
      <c r="P384" t="s">
        <v>130</v>
      </c>
      <c r="Q384" t="s">
        <v>935</v>
      </c>
      <c r="R384" t="s">
        <v>936</v>
      </c>
      <c r="S384" t="s">
        <v>198</v>
      </c>
      <c r="T384" t="s">
        <v>931</v>
      </c>
      <c r="U384" s="52">
        <v>42620</v>
      </c>
      <c r="V384" t="s">
        <v>157</v>
      </c>
      <c r="W384"/>
      <c r="X384" t="s">
        <v>725</v>
      </c>
      <c r="Y384" t="s">
        <v>92</v>
      </c>
    </row>
    <row r="385" spans="1:25" ht="15" hidden="1" x14ac:dyDescent="0.25">
      <c r="A385" t="s">
        <v>81</v>
      </c>
      <c r="B385" t="s">
        <v>82</v>
      </c>
      <c r="C385" t="s">
        <v>937</v>
      </c>
      <c r="D385" t="s">
        <v>84</v>
      </c>
      <c r="E385" s="56">
        <v>4847</v>
      </c>
      <c r="F385" s="51">
        <v>-4363906</v>
      </c>
      <c r="G385" t="s">
        <v>835</v>
      </c>
      <c r="H385" t="s">
        <v>383</v>
      </c>
      <c r="I385" t="s">
        <v>88</v>
      </c>
      <c r="J385" s="52">
        <v>42242</v>
      </c>
      <c r="K385" s="52">
        <v>42614</v>
      </c>
      <c r="L385" s="52">
        <v>42271</v>
      </c>
      <c r="M385" s="52">
        <v>42331</v>
      </c>
      <c r="N385" s="51">
        <v>466</v>
      </c>
      <c r="O385"/>
      <c r="P385" t="s">
        <v>130</v>
      </c>
      <c r="Q385" t="s">
        <v>836</v>
      </c>
      <c r="R385" t="s">
        <v>938</v>
      </c>
      <c r="S385" t="s">
        <v>198</v>
      </c>
      <c r="T385" t="s">
        <v>939</v>
      </c>
      <c r="U385" s="52">
        <v>42797</v>
      </c>
      <c r="V385" t="s">
        <v>157</v>
      </c>
      <c r="W385"/>
      <c r="X385" t="s">
        <v>725</v>
      </c>
      <c r="Y385" t="s">
        <v>92</v>
      </c>
    </row>
    <row r="386" spans="1:25" ht="15" hidden="1" x14ac:dyDescent="0.25">
      <c r="A386" t="s">
        <v>81</v>
      </c>
      <c r="B386" t="s">
        <v>82</v>
      </c>
      <c r="C386" t="s">
        <v>940</v>
      </c>
      <c r="D386" t="s">
        <v>84</v>
      </c>
      <c r="E386" s="56">
        <v>4847</v>
      </c>
      <c r="F386" s="51">
        <v>-1552000</v>
      </c>
      <c r="G386" t="s">
        <v>835</v>
      </c>
      <c r="H386" t="s">
        <v>383</v>
      </c>
      <c r="I386" t="s">
        <v>171</v>
      </c>
      <c r="J386" s="52">
        <v>42395</v>
      </c>
      <c r="K386" s="52">
        <v>42674</v>
      </c>
      <c r="L386" s="52">
        <v>42395</v>
      </c>
      <c r="M386" s="52">
        <v>42395</v>
      </c>
      <c r="N386" s="51">
        <v>402</v>
      </c>
      <c r="O386"/>
      <c r="P386" t="s">
        <v>130</v>
      </c>
      <c r="Q386" t="s">
        <v>836</v>
      </c>
      <c r="R386" t="s">
        <v>610</v>
      </c>
      <c r="S386" t="s">
        <v>611</v>
      </c>
      <c r="T386" t="s">
        <v>940</v>
      </c>
      <c r="U386" s="52">
        <v>42797</v>
      </c>
      <c r="V386" t="s">
        <v>157</v>
      </c>
      <c r="W386"/>
      <c r="X386" t="s">
        <v>612</v>
      </c>
      <c r="Y386" t="s">
        <v>92</v>
      </c>
    </row>
    <row r="387" spans="1:25" ht="15" hidden="1" x14ac:dyDescent="0.25">
      <c r="A387" t="s">
        <v>81</v>
      </c>
      <c r="B387" t="s">
        <v>82</v>
      </c>
      <c r="C387" t="s">
        <v>937</v>
      </c>
      <c r="D387" t="s">
        <v>84</v>
      </c>
      <c r="E387" s="56">
        <v>4847</v>
      </c>
      <c r="F387" s="51">
        <v>-1917775</v>
      </c>
      <c r="G387" t="s">
        <v>934</v>
      </c>
      <c r="H387" t="s">
        <v>322</v>
      </c>
      <c r="I387" t="s">
        <v>88</v>
      </c>
      <c r="J387" s="52">
        <v>42242</v>
      </c>
      <c r="K387" s="52">
        <v>42614</v>
      </c>
      <c r="L387" s="52">
        <v>42242</v>
      </c>
      <c r="M387" s="52">
        <v>42242</v>
      </c>
      <c r="N387" s="51">
        <v>378</v>
      </c>
      <c r="O387"/>
      <c r="P387" t="s">
        <v>130</v>
      </c>
      <c r="Q387" t="s">
        <v>724</v>
      </c>
      <c r="R387" t="s">
        <v>941</v>
      </c>
      <c r="S387" t="s">
        <v>198</v>
      </c>
      <c r="T387" t="s">
        <v>937</v>
      </c>
      <c r="U387" s="52">
        <v>42620</v>
      </c>
      <c r="V387" t="s">
        <v>157</v>
      </c>
      <c r="W387"/>
      <c r="X387" t="s">
        <v>725</v>
      </c>
      <c r="Y387" t="s">
        <v>92</v>
      </c>
    </row>
    <row r="388" spans="1:25" ht="15" hidden="1" x14ac:dyDescent="0.25">
      <c r="A388" t="s">
        <v>81</v>
      </c>
      <c r="B388" t="s">
        <v>82</v>
      </c>
      <c r="C388" t="s">
        <v>942</v>
      </c>
      <c r="D388" t="s">
        <v>84</v>
      </c>
      <c r="E388" s="56">
        <v>4849</v>
      </c>
      <c r="F388" s="51">
        <v>-2438100</v>
      </c>
      <c r="G388" t="s">
        <v>895</v>
      </c>
      <c r="H388" t="s">
        <v>322</v>
      </c>
      <c r="I388" t="s">
        <v>88</v>
      </c>
      <c r="J388" s="52">
        <v>42242</v>
      </c>
      <c r="K388" s="52">
        <v>42621</v>
      </c>
      <c r="L388" s="52">
        <v>42285</v>
      </c>
      <c r="M388" s="52">
        <v>42345</v>
      </c>
      <c r="N388" s="51">
        <v>324</v>
      </c>
      <c r="O388"/>
      <c r="P388" t="s">
        <v>130</v>
      </c>
      <c r="Q388" t="s">
        <v>896</v>
      </c>
      <c r="R388"/>
      <c r="S388" t="s">
        <v>198</v>
      </c>
      <c r="T388" t="s">
        <v>942</v>
      </c>
      <c r="U388" s="52">
        <v>42669</v>
      </c>
      <c r="V388" t="s">
        <v>157</v>
      </c>
      <c r="W388"/>
      <c r="X388" t="s">
        <v>91</v>
      </c>
      <c r="Y388" t="s">
        <v>92</v>
      </c>
    </row>
    <row r="389" spans="1:25" ht="15" hidden="1" x14ac:dyDescent="0.25">
      <c r="A389" t="s">
        <v>81</v>
      </c>
      <c r="B389" t="s">
        <v>82</v>
      </c>
      <c r="C389" t="s">
        <v>943</v>
      </c>
      <c r="D389" t="s">
        <v>84</v>
      </c>
      <c r="E389" s="56">
        <v>4852</v>
      </c>
      <c r="F389" s="51">
        <v>-636094</v>
      </c>
      <c r="G389" t="s">
        <v>895</v>
      </c>
      <c r="H389" t="s">
        <v>322</v>
      </c>
      <c r="I389" t="s">
        <v>88</v>
      </c>
      <c r="J389" s="52">
        <v>42242</v>
      </c>
      <c r="K389" s="52">
        <v>42583</v>
      </c>
      <c r="L389" s="52">
        <v>42242</v>
      </c>
      <c r="M389" s="52">
        <v>42242</v>
      </c>
      <c r="N389" s="51">
        <v>427</v>
      </c>
      <c r="O389"/>
      <c r="P389" t="s">
        <v>130</v>
      </c>
      <c r="Q389" t="s">
        <v>896</v>
      </c>
      <c r="R389" t="s">
        <v>933</v>
      </c>
      <c r="S389" t="s">
        <v>902</v>
      </c>
      <c r="T389" t="s">
        <v>943</v>
      </c>
      <c r="U389" s="52">
        <v>42669</v>
      </c>
      <c r="V389" t="s">
        <v>157</v>
      </c>
      <c r="W389"/>
      <c r="X389" t="s">
        <v>725</v>
      </c>
      <c r="Y389" t="s">
        <v>92</v>
      </c>
    </row>
    <row r="390" spans="1:25" ht="15" hidden="1" x14ac:dyDescent="0.25">
      <c r="A390" t="s">
        <v>81</v>
      </c>
      <c r="B390" t="s">
        <v>82</v>
      </c>
      <c r="C390" t="s">
        <v>944</v>
      </c>
      <c r="D390" t="s">
        <v>84</v>
      </c>
      <c r="E390" s="56">
        <v>4852</v>
      </c>
      <c r="F390" s="51">
        <v>-3001278</v>
      </c>
      <c r="G390" t="s">
        <v>895</v>
      </c>
      <c r="H390" t="s">
        <v>322</v>
      </c>
      <c r="I390" t="s">
        <v>171</v>
      </c>
      <c r="J390" s="52">
        <v>42394</v>
      </c>
      <c r="K390" s="52">
        <v>42669</v>
      </c>
      <c r="L390" s="52">
        <v>42285</v>
      </c>
      <c r="M390" s="52">
        <v>42345</v>
      </c>
      <c r="N390" s="51">
        <v>324</v>
      </c>
      <c r="O390"/>
      <c r="P390" t="s">
        <v>130</v>
      </c>
      <c r="Q390" t="s">
        <v>896</v>
      </c>
      <c r="R390" t="s">
        <v>946</v>
      </c>
      <c r="S390" t="s">
        <v>902</v>
      </c>
      <c r="T390" t="s">
        <v>945</v>
      </c>
      <c r="U390" s="52">
        <v>42669</v>
      </c>
      <c r="V390" t="s">
        <v>157</v>
      </c>
      <c r="W390"/>
      <c r="X390" t="s">
        <v>947</v>
      </c>
      <c r="Y390" t="s">
        <v>92</v>
      </c>
    </row>
    <row r="391" spans="1:25" ht="15" hidden="1" x14ac:dyDescent="0.25">
      <c r="A391" t="s">
        <v>81</v>
      </c>
      <c r="B391" t="s">
        <v>82</v>
      </c>
      <c r="C391" t="s">
        <v>949</v>
      </c>
      <c r="D391" t="s">
        <v>84</v>
      </c>
      <c r="E391" s="56">
        <v>4865</v>
      </c>
      <c r="F391" s="51">
        <v>-29800</v>
      </c>
      <c r="G391" t="s">
        <v>814</v>
      </c>
      <c r="H391" t="s">
        <v>322</v>
      </c>
      <c r="I391" t="s">
        <v>88</v>
      </c>
      <c r="J391" s="52">
        <v>42247</v>
      </c>
      <c r="K391" s="52">
        <v>42463</v>
      </c>
      <c r="L391" s="52">
        <v>42250</v>
      </c>
      <c r="M391" s="52">
        <v>42310</v>
      </c>
      <c r="N391" s="51">
        <v>196</v>
      </c>
      <c r="O391"/>
      <c r="P391" t="s">
        <v>130</v>
      </c>
      <c r="Q391" t="s">
        <v>889</v>
      </c>
      <c r="R391" t="s">
        <v>950</v>
      </c>
      <c r="S391" t="s">
        <v>198</v>
      </c>
      <c r="T391" t="s">
        <v>949</v>
      </c>
      <c r="U391" s="52">
        <v>42506</v>
      </c>
      <c r="V391" t="s">
        <v>157</v>
      </c>
      <c r="W391"/>
      <c r="X391" t="s">
        <v>91</v>
      </c>
      <c r="Y391" t="s">
        <v>92</v>
      </c>
    </row>
    <row r="392" spans="1:25" ht="15" hidden="1" x14ac:dyDescent="0.25">
      <c r="A392" t="s">
        <v>81</v>
      </c>
      <c r="B392" t="s">
        <v>82</v>
      </c>
      <c r="C392" t="s">
        <v>951</v>
      </c>
      <c r="D392" t="s">
        <v>84</v>
      </c>
      <c r="E392" s="56">
        <v>4971</v>
      </c>
      <c r="F392" s="51">
        <v>-29800</v>
      </c>
      <c r="G392" t="s">
        <v>814</v>
      </c>
      <c r="H392" t="s">
        <v>322</v>
      </c>
      <c r="I392" t="s">
        <v>88</v>
      </c>
      <c r="J392" s="52">
        <v>42262</v>
      </c>
      <c r="K392" s="52">
        <v>42467</v>
      </c>
      <c r="L392" s="52">
        <v>42284</v>
      </c>
      <c r="M392" s="52">
        <v>42344</v>
      </c>
      <c r="N392" s="51">
        <v>162</v>
      </c>
      <c r="O392"/>
      <c r="P392" t="s">
        <v>130</v>
      </c>
      <c r="Q392" t="s">
        <v>952</v>
      </c>
      <c r="R392" t="s">
        <v>585</v>
      </c>
      <c r="S392" t="s">
        <v>198</v>
      </c>
      <c r="T392" t="s">
        <v>951</v>
      </c>
      <c r="U392" s="52">
        <v>42506</v>
      </c>
      <c r="V392" t="s">
        <v>157</v>
      </c>
      <c r="W392"/>
      <c r="X392" t="s">
        <v>91</v>
      </c>
      <c r="Y392" t="s">
        <v>92</v>
      </c>
    </row>
    <row r="393" spans="1:25" ht="15" hidden="1" x14ac:dyDescent="0.25">
      <c r="A393" t="s">
        <v>81</v>
      </c>
      <c r="B393" t="s">
        <v>82</v>
      </c>
      <c r="C393" t="s">
        <v>953</v>
      </c>
      <c r="D393" t="s">
        <v>84</v>
      </c>
      <c r="E393" s="56">
        <v>4973</v>
      </c>
      <c r="F393" s="51">
        <v>-29800</v>
      </c>
      <c r="G393" t="s">
        <v>814</v>
      </c>
      <c r="H393" t="s">
        <v>322</v>
      </c>
      <c r="I393" t="s">
        <v>88</v>
      </c>
      <c r="J393" s="52">
        <v>42248</v>
      </c>
      <c r="K393" s="52">
        <v>42467</v>
      </c>
      <c r="L393" s="52">
        <v>42284</v>
      </c>
      <c r="M393" s="52">
        <v>42344</v>
      </c>
      <c r="N393" s="51">
        <v>162</v>
      </c>
      <c r="O393"/>
      <c r="P393" t="s">
        <v>130</v>
      </c>
      <c r="Q393" t="s">
        <v>952</v>
      </c>
      <c r="R393" t="s">
        <v>790</v>
      </c>
      <c r="S393" t="s">
        <v>198</v>
      </c>
      <c r="T393" t="s">
        <v>953</v>
      </c>
      <c r="U393" s="52">
        <v>42506</v>
      </c>
      <c r="V393" t="s">
        <v>157</v>
      </c>
      <c r="W393"/>
      <c r="X393" t="s">
        <v>91</v>
      </c>
      <c r="Y393" t="s">
        <v>92</v>
      </c>
    </row>
    <row r="394" spans="1:25" ht="15" hidden="1" x14ac:dyDescent="0.25">
      <c r="A394" t="s">
        <v>81</v>
      </c>
      <c r="B394" t="s">
        <v>82</v>
      </c>
      <c r="C394" t="s">
        <v>954</v>
      </c>
      <c r="D394" t="s">
        <v>84</v>
      </c>
      <c r="E394" s="56">
        <v>4977</v>
      </c>
      <c r="F394" s="51">
        <v>-29800</v>
      </c>
      <c r="G394" t="s">
        <v>814</v>
      </c>
      <c r="H394" t="s">
        <v>322</v>
      </c>
      <c r="I394" t="s">
        <v>88</v>
      </c>
      <c r="J394" s="52">
        <v>42251</v>
      </c>
      <c r="K394" s="52">
        <v>42467</v>
      </c>
      <c r="L394" s="52">
        <v>42284</v>
      </c>
      <c r="M394" s="52">
        <v>42344</v>
      </c>
      <c r="N394" s="51">
        <v>162</v>
      </c>
      <c r="O394"/>
      <c r="P394" t="s">
        <v>130</v>
      </c>
      <c r="Q394" t="s">
        <v>952</v>
      </c>
      <c r="R394" t="s">
        <v>955</v>
      </c>
      <c r="S394" t="s">
        <v>381</v>
      </c>
      <c r="T394" t="s">
        <v>954</v>
      </c>
      <c r="U394" s="52">
        <v>42506</v>
      </c>
      <c r="V394" t="s">
        <v>157</v>
      </c>
      <c r="W394"/>
      <c r="X394" t="s">
        <v>91</v>
      </c>
      <c r="Y394" t="s">
        <v>92</v>
      </c>
    </row>
    <row r="395" spans="1:25" ht="15" hidden="1" x14ac:dyDescent="0.25">
      <c r="A395" t="s">
        <v>81</v>
      </c>
      <c r="B395" t="s">
        <v>82</v>
      </c>
      <c r="C395" t="s">
        <v>956</v>
      </c>
      <c r="D395" t="s">
        <v>84</v>
      </c>
      <c r="E395" s="56">
        <v>4982</v>
      </c>
      <c r="F395" s="51">
        <v>-28332</v>
      </c>
      <c r="G395" t="s">
        <v>814</v>
      </c>
      <c r="H395" t="s">
        <v>322</v>
      </c>
      <c r="I395" t="s">
        <v>88</v>
      </c>
      <c r="J395" s="52">
        <v>42255</v>
      </c>
      <c r="K395" s="52">
        <v>42506</v>
      </c>
      <c r="L395" s="52">
        <v>42255</v>
      </c>
      <c r="M395" s="52">
        <v>42255</v>
      </c>
      <c r="N395" s="51">
        <v>251</v>
      </c>
      <c r="O395"/>
      <c r="P395" t="s">
        <v>130</v>
      </c>
      <c r="Q395" t="s">
        <v>724</v>
      </c>
      <c r="R395" t="s">
        <v>957</v>
      </c>
      <c r="S395" t="s">
        <v>198</v>
      </c>
      <c r="T395" t="s">
        <v>956</v>
      </c>
      <c r="U395" s="52">
        <v>42506</v>
      </c>
      <c r="V395" t="s">
        <v>157</v>
      </c>
      <c r="W395"/>
      <c r="X395" t="s">
        <v>725</v>
      </c>
      <c r="Y395" t="s">
        <v>92</v>
      </c>
    </row>
    <row r="396" spans="1:25" ht="15" hidden="1" x14ac:dyDescent="0.25">
      <c r="A396" t="s">
        <v>81</v>
      </c>
      <c r="B396" t="s">
        <v>82</v>
      </c>
      <c r="C396" t="s">
        <v>956</v>
      </c>
      <c r="D396" t="s">
        <v>84</v>
      </c>
      <c r="E396" s="56">
        <v>4982</v>
      </c>
      <c r="F396" s="51">
        <v>-1468</v>
      </c>
      <c r="G396" t="s">
        <v>321</v>
      </c>
      <c r="H396" t="s">
        <v>322</v>
      </c>
      <c r="I396" t="s">
        <v>88</v>
      </c>
      <c r="J396" s="52">
        <v>42255</v>
      </c>
      <c r="K396" s="52">
        <v>42506</v>
      </c>
      <c r="L396" s="52">
        <v>42284</v>
      </c>
      <c r="M396" s="52">
        <v>42344</v>
      </c>
      <c r="N396" s="51">
        <v>248</v>
      </c>
      <c r="O396"/>
      <c r="P396" t="s">
        <v>130</v>
      </c>
      <c r="Q396" t="s">
        <v>154</v>
      </c>
      <c r="R396" t="s">
        <v>958</v>
      </c>
      <c r="S396" t="s">
        <v>198</v>
      </c>
      <c r="T396" t="s">
        <v>959</v>
      </c>
      <c r="U396" s="52">
        <v>42592</v>
      </c>
      <c r="V396" t="s">
        <v>157</v>
      </c>
      <c r="W396"/>
      <c r="X396" t="s">
        <v>725</v>
      </c>
      <c r="Y396" t="s">
        <v>92</v>
      </c>
    </row>
    <row r="397" spans="1:25" ht="15" hidden="1" x14ac:dyDescent="0.25">
      <c r="A397" t="s">
        <v>81</v>
      </c>
      <c r="B397" t="s">
        <v>82</v>
      </c>
      <c r="C397" t="s">
        <v>960</v>
      </c>
      <c r="D397" t="s">
        <v>84</v>
      </c>
      <c r="E397" s="56">
        <v>4985</v>
      </c>
      <c r="F397" s="51">
        <v>-342973</v>
      </c>
      <c r="G397" t="s">
        <v>590</v>
      </c>
      <c r="H397" t="s">
        <v>383</v>
      </c>
      <c r="I397" t="s">
        <v>171</v>
      </c>
      <c r="J397" s="52">
        <v>42395</v>
      </c>
      <c r="K397" s="52">
        <v>42674</v>
      </c>
      <c r="L397" s="52">
        <v>42395</v>
      </c>
      <c r="M397" s="52">
        <v>42395</v>
      </c>
      <c r="N397" s="51">
        <v>361</v>
      </c>
      <c r="O397"/>
      <c r="P397" t="s">
        <v>130</v>
      </c>
      <c r="Q397" t="s">
        <v>591</v>
      </c>
      <c r="R397" t="s">
        <v>610</v>
      </c>
      <c r="S397" t="s">
        <v>611</v>
      </c>
      <c r="T397" t="s">
        <v>960</v>
      </c>
      <c r="U397" s="52">
        <v>42756</v>
      </c>
      <c r="V397" t="s">
        <v>157</v>
      </c>
      <c r="W397"/>
      <c r="X397" t="s">
        <v>612</v>
      </c>
      <c r="Y397" t="s">
        <v>92</v>
      </c>
    </row>
    <row r="398" spans="1:25" ht="15" hidden="1" x14ac:dyDescent="0.25">
      <c r="A398" t="s">
        <v>81</v>
      </c>
      <c r="B398" t="s">
        <v>82</v>
      </c>
      <c r="C398" t="s">
        <v>961</v>
      </c>
      <c r="D398" t="s">
        <v>84</v>
      </c>
      <c r="E398" s="56">
        <v>4985</v>
      </c>
      <c r="F398" s="51">
        <v>-1236980</v>
      </c>
      <c r="G398" t="s">
        <v>832</v>
      </c>
      <c r="H398" t="s">
        <v>322</v>
      </c>
      <c r="I398" t="s">
        <v>88</v>
      </c>
      <c r="J398" s="52">
        <v>42249</v>
      </c>
      <c r="K398" s="52">
        <v>42644</v>
      </c>
      <c r="L398" s="52">
        <v>42299</v>
      </c>
      <c r="M398" s="52">
        <v>42359</v>
      </c>
      <c r="N398" s="51">
        <v>325</v>
      </c>
      <c r="O398"/>
      <c r="P398" t="s">
        <v>130</v>
      </c>
      <c r="Q398" t="s">
        <v>833</v>
      </c>
      <c r="R398" t="s">
        <v>914</v>
      </c>
      <c r="S398" t="s">
        <v>198</v>
      </c>
      <c r="T398" t="s">
        <v>961</v>
      </c>
      <c r="U398" s="52">
        <v>42684</v>
      </c>
      <c r="V398" t="s">
        <v>157</v>
      </c>
      <c r="W398"/>
      <c r="X398" t="s">
        <v>91</v>
      </c>
      <c r="Y398" t="s">
        <v>92</v>
      </c>
    </row>
    <row r="399" spans="1:25" ht="15" hidden="1" x14ac:dyDescent="0.25">
      <c r="A399" t="s">
        <v>81</v>
      </c>
      <c r="B399" t="s">
        <v>82</v>
      </c>
      <c r="C399" t="s">
        <v>962</v>
      </c>
      <c r="D399" t="s">
        <v>84</v>
      </c>
      <c r="E399" s="56">
        <v>4986</v>
      </c>
      <c r="F399" s="51">
        <v>-694882</v>
      </c>
      <c r="G399" t="s">
        <v>895</v>
      </c>
      <c r="H399" t="s">
        <v>322</v>
      </c>
      <c r="I399" t="s">
        <v>88</v>
      </c>
      <c r="J399" s="52">
        <v>42249</v>
      </c>
      <c r="K399" s="52">
        <v>42644</v>
      </c>
      <c r="L399" s="52">
        <v>42249</v>
      </c>
      <c r="M399" s="52">
        <v>42249</v>
      </c>
      <c r="N399" s="51">
        <v>420</v>
      </c>
      <c r="O399"/>
      <c r="P399" t="s">
        <v>130</v>
      </c>
      <c r="Q399" t="s">
        <v>896</v>
      </c>
      <c r="R399" t="s">
        <v>724</v>
      </c>
      <c r="S399" t="s">
        <v>198</v>
      </c>
      <c r="T399" t="s">
        <v>962</v>
      </c>
      <c r="U399" s="52">
        <v>42669</v>
      </c>
      <c r="V399" t="s">
        <v>157</v>
      </c>
      <c r="W399"/>
      <c r="X399" t="s">
        <v>721</v>
      </c>
      <c r="Y399" t="s">
        <v>92</v>
      </c>
    </row>
    <row r="400" spans="1:25" ht="15" hidden="1" x14ac:dyDescent="0.25">
      <c r="A400" t="s">
        <v>81</v>
      </c>
      <c r="B400" t="s">
        <v>82</v>
      </c>
      <c r="C400" t="s">
        <v>963</v>
      </c>
      <c r="D400" t="s">
        <v>84</v>
      </c>
      <c r="E400" s="56">
        <v>4986</v>
      </c>
      <c r="F400" s="51">
        <v>-384183</v>
      </c>
      <c r="G400" t="s">
        <v>835</v>
      </c>
      <c r="H400" t="s">
        <v>383</v>
      </c>
      <c r="I400" t="s">
        <v>171</v>
      </c>
      <c r="J400" s="52">
        <v>42395</v>
      </c>
      <c r="K400" s="52">
        <v>42674</v>
      </c>
      <c r="L400" s="52">
        <v>42395</v>
      </c>
      <c r="M400" s="52">
        <v>42395</v>
      </c>
      <c r="N400" s="51">
        <v>402</v>
      </c>
      <c r="O400"/>
      <c r="P400" t="s">
        <v>130</v>
      </c>
      <c r="Q400" t="s">
        <v>836</v>
      </c>
      <c r="R400" t="s">
        <v>610</v>
      </c>
      <c r="S400" t="s">
        <v>611</v>
      </c>
      <c r="T400" t="s">
        <v>963</v>
      </c>
      <c r="U400" s="52">
        <v>42797</v>
      </c>
      <c r="V400" t="s">
        <v>157</v>
      </c>
      <c r="W400"/>
      <c r="X400" t="s">
        <v>612</v>
      </c>
      <c r="Y400" t="s">
        <v>92</v>
      </c>
    </row>
    <row r="401" spans="1:25" ht="15" hidden="1" x14ac:dyDescent="0.25">
      <c r="A401" t="s">
        <v>81</v>
      </c>
      <c r="B401" t="s">
        <v>82</v>
      </c>
      <c r="C401" t="s">
        <v>962</v>
      </c>
      <c r="D401" t="s">
        <v>84</v>
      </c>
      <c r="E401" s="56">
        <v>4986</v>
      </c>
      <c r="F401" s="51">
        <v>-521797</v>
      </c>
      <c r="G401" t="s">
        <v>590</v>
      </c>
      <c r="H401" t="s">
        <v>383</v>
      </c>
      <c r="I401" t="s">
        <v>88</v>
      </c>
      <c r="J401" s="52">
        <v>42249</v>
      </c>
      <c r="K401" s="52">
        <v>42644</v>
      </c>
      <c r="L401" s="52">
        <v>42299</v>
      </c>
      <c r="M401" s="52">
        <v>42359</v>
      </c>
      <c r="N401" s="51">
        <v>397</v>
      </c>
      <c r="O401"/>
      <c r="P401" t="s">
        <v>130</v>
      </c>
      <c r="Q401" t="s">
        <v>591</v>
      </c>
      <c r="R401" t="s">
        <v>718</v>
      </c>
      <c r="S401" t="s">
        <v>198</v>
      </c>
      <c r="T401" t="s">
        <v>964</v>
      </c>
      <c r="U401" s="52">
        <v>42756</v>
      </c>
      <c r="V401" t="s">
        <v>157</v>
      </c>
      <c r="W401"/>
      <c r="X401" t="s">
        <v>721</v>
      </c>
      <c r="Y401" t="s">
        <v>92</v>
      </c>
    </row>
    <row r="402" spans="1:25" ht="15" hidden="1" x14ac:dyDescent="0.25">
      <c r="A402" t="s">
        <v>81</v>
      </c>
      <c r="B402" t="s">
        <v>82</v>
      </c>
      <c r="C402" t="s">
        <v>965</v>
      </c>
      <c r="D402" t="s">
        <v>84</v>
      </c>
      <c r="E402" s="56">
        <v>4988</v>
      </c>
      <c r="F402" s="51">
        <v>-311669</v>
      </c>
      <c r="G402" t="s">
        <v>835</v>
      </c>
      <c r="H402" t="s">
        <v>383</v>
      </c>
      <c r="I402" t="s">
        <v>171</v>
      </c>
      <c r="J402" s="52">
        <v>42395</v>
      </c>
      <c r="K402" s="52">
        <v>42674</v>
      </c>
      <c r="L402" s="52">
        <v>42395</v>
      </c>
      <c r="M402" s="52">
        <v>42395</v>
      </c>
      <c r="N402" s="51">
        <v>402</v>
      </c>
      <c r="O402"/>
      <c r="P402" t="s">
        <v>130</v>
      </c>
      <c r="Q402" t="s">
        <v>836</v>
      </c>
      <c r="R402" t="s">
        <v>610</v>
      </c>
      <c r="S402" t="s">
        <v>611</v>
      </c>
      <c r="T402" t="s">
        <v>965</v>
      </c>
      <c r="U402" s="52">
        <v>42797</v>
      </c>
      <c r="V402" t="s">
        <v>157</v>
      </c>
      <c r="W402"/>
      <c r="X402" t="s">
        <v>612</v>
      </c>
      <c r="Y402" t="s">
        <v>92</v>
      </c>
    </row>
    <row r="403" spans="1:25" ht="15" hidden="1" x14ac:dyDescent="0.25">
      <c r="A403" t="s">
        <v>81</v>
      </c>
      <c r="B403" t="s">
        <v>82</v>
      </c>
      <c r="C403" t="s">
        <v>966</v>
      </c>
      <c r="D403" t="s">
        <v>84</v>
      </c>
      <c r="E403" s="56">
        <v>4988</v>
      </c>
      <c r="F403" s="51">
        <v>-1348802</v>
      </c>
      <c r="G403" t="s">
        <v>832</v>
      </c>
      <c r="H403" t="s">
        <v>322</v>
      </c>
      <c r="I403" t="s">
        <v>88</v>
      </c>
      <c r="J403" s="52">
        <v>42249</v>
      </c>
      <c r="K403" s="52">
        <v>42644</v>
      </c>
      <c r="L403" s="52">
        <v>42299</v>
      </c>
      <c r="M403" s="52">
        <v>42359</v>
      </c>
      <c r="N403" s="51">
        <v>325</v>
      </c>
      <c r="O403"/>
      <c r="P403" t="s">
        <v>130</v>
      </c>
      <c r="Q403" t="s">
        <v>833</v>
      </c>
      <c r="R403" t="s">
        <v>887</v>
      </c>
      <c r="S403" t="s">
        <v>198</v>
      </c>
      <c r="T403" t="s">
        <v>966</v>
      </c>
      <c r="U403" s="52">
        <v>42684</v>
      </c>
      <c r="V403" t="s">
        <v>157</v>
      </c>
      <c r="W403"/>
      <c r="X403" t="s">
        <v>91</v>
      </c>
      <c r="Y403" t="s">
        <v>92</v>
      </c>
    </row>
    <row r="404" spans="1:25" ht="15" hidden="1" x14ac:dyDescent="0.25">
      <c r="A404" t="s">
        <v>81</v>
      </c>
      <c r="B404" t="s">
        <v>82</v>
      </c>
      <c r="C404" t="s">
        <v>967</v>
      </c>
      <c r="D404" t="s">
        <v>84</v>
      </c>
      <c r="E404" s="56">
        <v>4989</v>
      </c>
      <c r="F404" s="51">
        <v>-42300</v>
      </c>
      <c r="G404" t="s">
        <v>321</v>
      </c>
      <c r="H404" t="s">
        <v>322</v>
      </c>
      <c r="I404" t="s">
        <v>88</v>
      </c>
      <c r="J404" s="52">
        <v>42262</v>
      </c>
      <c r="K404" s="52">
        <v>42558</v>
      </c>
      <c r="L404" s="52">
        <v>42284</v>
      </c>
      <c r="M404" s="52">
        <v>42344</v>
      </c>
      <c r="N404" s="51">
        <v>248</v>
      </c>
      <c r="O404"/>
      <c r="P404" t="s">
        <v>130</v>
      </c>
      <c r="Q404" t="s">
        <v>952</v>
      </c>
      <c r="R404" t="s">
        <v>968</v>
      </c>
      <c r="S404" t="s">
        <v>198</v>
      </c>
      <c r="T404" t="s">
        <v>967</v>
      </c>
      <c r="U404" s="52">
        <v>42592</v>
      </c>
      <c r="V404" t="s">
        <v>157</v>
      </c>
      <c r="W404"/>
      <c r="X404" t="s">
        <v>91</v>
      </c>
      <c r="Y404" t="s">
        <v>92</v>
      </c>
    </row>
    <row r="405" spans="1:25" ht="15" hidden="1" x14ac:dyDescent="0.25">
      <c r="A405" t="s">
        <v>81</v>
      </c>
      <c r="B405" t="s">
        <v>82</v>
      </c>
      <c r="C405" t="s">
        <v>969</v>
      </c>
      <c r="D405" t="s">
        <v>84</v>
      </c>
      <c r="E405" s="56">
        <v>4993</v>
      </c>
      <c r="F405" s="51">
        <v>-753437</v>
      </c>
      <c r="G405" t="s">
        <v>835</v>
      </c>
      <c r="H405" t="s">
        <v>383</v>
      </c>
      <c r="I405" t="s">
        <v>171</v>
      </c>
      <c r="J405" s="52">
        <v>42395</v>
      </c>
      <c r="K405" s="52">
        <v>42674</v>
      </c>
      <c r="L405" s="52">
        <v>42395</v>
      </c>
      <c r="M405" s="52">
        <v>42395</v>
      </c>
      <c r="N405" s="51">
        <v>402</v>
      </c>
      <c r="O405"/>
      <c r="P405" t="s">
        <v>130</v>
      </c>
      <c r="Q405" t="s">
        <v>836</v>
      </c>
      <c r="R405" t="s">
        <v>610</v>
      </c>
      <c r="S405" t="s">
        <v>611</v>
      </c>
      <c r="T405" t="s">
        <v>969</v>
      </c>
      <c r="U405" s="52">
        <v>42797</v>
      </c>
      <c r="V405" t="s">
        <v>157</v>
      </c>
      <c r="W405"/>
      <c r="X405" t="s">
        <v>612</v>
      </c>
      <c r="Y405" t="s">
        <v>92</v>
      </c>
    </row>
    <row r="406" spans="1:25" ht="15" hidden="1" x14ac:dyDescent="0.25">
      <c r="A406" t="s">
        <v>81</v>
      </c>
      <c r="B406" t="s">
        <v>82</v>
      </c>
      <c r="C406" t="s">
        <v>970</v>
      </c>
      <c r="D406" t="s">
        <v>84</v>
      </c>
      <c r="E406" s="56">
        <v>4993</v>
      </c>
      <c r="F406" s="51">
        <v>-3082737</v>
      </c>
      <c r="G406" t="s">
        <v>832</v>
      </c>
      <c r="H406" t="s">
        <v>322</v>
      </c>
      <c r="I406" t="s">
        <v>88</v>
      </c>
      <c r="J406" s="52">
        <v>42260</v>
      </c>
      <c r="K406" s="52">
        <v>42644</v>
      </c>
      <c r="L406" s="52">
        <v>42299</v>
      </c>
      <c r="M406" s="52">
        <v>42359</v>
      </c>
      <c r="N406" s="51">
        <v>325</v>
      </c>
      <c r="O406"/>
      <c r="P406" t="s">
        <v>130</v>
      </c>
      <c r="Q406" t="s">
        <v>833</v>
      </c>
      <c r="R406" t="s">
        <v>971</v>
      </c>
      <c r="S406" t="s">
        <v>198</v>
      </c>
      <c r="T406" t="s">
        <v>970</v>
      </c>
      <c r="U406" s="52">
        <v>42684</v>
      </c>
      <c r="V406" t="s">
        <v>157</v>
      </c>
      <c r="W406"/>
      <c r="X406" t="s">
        <v>91</v>
      </c>
      <c r="Y406" t="s">
        <v>92</v>
      </c>
    </row>
    <row r="407" spans="1:25" ht="15" hidden="1" x14ac:dyDescent="0.25">
      <c r="A407" t="s">
        <v>81</v>
      </c>
      <c r="B407" t="s">
        <v>82</v>
      </c>
      <c r="C407" t="s">
        <v>972</v>
      </c>
      <c r="D407" t="s">
        <v>84</v>
      </c>
      <c r="E407" s="56">
        <v>5006</v>
      </c>
      <c r="F407" s="51">
        <v>-29800</v>
      </c>
      <c r="G407" t="s">
        <v>321</v>
      </c>
      <c r="H407" t="s">
        <v>322</v>
      </c>
      <c r="I407" t="s">
        <v>88</v>
      </c>
      <c r="J407" s="52">
        <v>42258</v>
      </c>
      <c r="K407" s="52">
        <v>42558</v>
      </c>
      <c r="L407" s="52">
        <v>42284</v>
      </c>
      <c r="M407" s="52">
        <v>42344</v>
      </c>
      <c r="N407" s="51">
        <v>248</v>
      </c>
      <c r="O407"/>
      <c r="P407" t="s">
        <v>130</v>
      </c>
      <c r="Q407" t="s">
        <v>952</v>
      </c>
      <c r="R407" t="s">
        <v>884</v>
      </c>
      <c r="S407" t="s">
        <v>198</v>
      </c>
      <c r="T407" t="s">
        <v>972</v>
      </c>
      <c r="U407" s="52">
        <v>42592</v>
      </c>
      <c r="V407" t="s">
        <v>157</v>
      </c>
      <c r="W407"/>
      <c r="X407" t="s">
        <v>91</v>
      </c>
      <c r="Y407" t="s">
        <v>92</v>
      </c>
    </row>
    <row r="408" spans="1:25" ht="15" hidden="1" x14ac:dyDescent="0.25">
      <c r="A408" t="s">
        <v>81</v>
      </c>
      <c r="B408" t="s">
        <v>82</v>
      </c>
      <c r="C408" t="s">
        <v>973</v>
      </c>
      <c r="D408" t="s">
        <v>84</v>
      </c>
      <c r="E408" s="56">
        <v>5010</v>
      </c>
      <c r="F408" s="51">
        <v>-29800</v>
      </c>
      <c r="G408" t="s">
        <v>321</v>
      </c>
      <c r="H408" t="s">
        <v>322</v>
      </c>
      <c r="I408" t="s">
        <v>88</v>
      </c>
      <c r="J408" s="52">
        <v>42257</v>
      </c>
      <c r="K408" s="52">
        <v>42558</v>
      </c>
      <c r="L408" s="52">
        <v>42284</v>
      </c>
      <c r="M408" s="52">
        <v>42344</v>
      </c>
      <c r="N408" s="51">
        <v>248</v>
      </c>
      <c r="O408"/>
      <c r="P408" t="s">
        <v>130</v>
      </c>
      <c r="Q408" t="s">
        <v>952</v>
      </c>
      <c r="R408" t="s">
        <v>974</v>
      </c>
      <c r="S408" t="s">
        <v>902</v>
      </c>
      <c r="T408" t="s">
        <v>973</v>
      </c>
      <c r="U408" s="52">
        <v>42592</v>
      </c>
      <c r="V408" t="s">
        <v>157</v>
      </c>
      <c r="W408"/>
      <c r="X408" t="s">
        <v>91</v>
      </c>
      <c r="Y408" t="s">
        <v>92</v>
      </c>
    </row>
    <row r="409" spans="1:25" ht="15" hidden="1" x14ac:dyDescent="0.25">
      <c r="A409" t="s">
        <v>81</v>
      </c>
      <c r="B409" t="s">
        <v>82</v>
      </c>
      <c r="C409" t="s">
        <v>975</v>
      </c>
      <c r="D409" t="s">
        <v>84</v>
      </c>
      <c r="E409" s="56">
        <v>5013</v>
      </c>
      <c r="F409" s="51">
        <v>-29800</v>
      </c>
      <c r="G409" t="s">
        <v>321</v>
      </c>
      <c r="H409" t="s">
        <v>322</v>
      </c>
      <c r="I409" t="s">
        <v>88</v>
      </c>
      <c r="J409" s="52">
        <v>42261</v>
      </c>
      <c r="K409" s="52">
        <v>42558</v>
      </c>
      <c r="L409" s="52">
        <v>42284</v>
      </c>
      <c r="M409" s="52">
        <v>42344</v>
      </c>
      <c r="N409" s="51">
        <v>248</v>
      </c>
      <c r="O409"/>
      <c r="P409" t="s">
        <v>130</v>
      </c>
      <c r="Q409" t="s">
        <v>952</v>
      </c>
      <c r="R409" t="s">
        <v>675</v>
      </c>
      <c r="S409" t="s">
        <v>198</v>
      </c>
      <c r="T409" t="s">
        <v>975</v>
      </c>
      <c r="U409" s="52">
        <v>42592</v>
      </c>
      <c r="V409" t="s">
        <v>157</v>
      </c>
      <c r="W409"/>
      <c r="X409" t="s">
        <v>91</v>
      </c>
      <c r="Y409" t="s">
        <v>92</v>
      </c>
    </row>
    <row r="410" spans="1:25" ht="15" hidden="1" x14ac:dyDescent="0.25">
      <c r="A410" t="s">
        <v>81</v>
      </c>
      <c r="B410" t="s">
        <v>82</v>
      </c>
      <c r="C410" t="s">
        <v>976</v>
      </c>
      <c r="D410" t="s">
        <v>84</v>
      </c>
      <c r="E410" s="56">
        <v>5017</v>
      </c>
      <c r="F410" s="51">
        <v>-29800</v>
      </c>
      <c r="G410" t="s">
        <v>321</v>
      </c>
      <c r="H410" t="s">
        <v>322</v>
      </c>
      <c r="I410" t="s">
        <v>88</v>
      </c>
      <c r="J410" s="52">
        <v>42261</v>
      </c>
      <c r="K410" s="52">
        <v>42558</v>
      </c>
      <c r="L410" s="52">
        <v>42284</v>
      </c>
      <c r="M410" s="52">
        <v>42344</v>
      </c>
      <c r="N410" s="51">
        <v>248</v>
      </c>
      <c r="O410"/>
      <c r="P410" t="s">
        <v>130</v>
      </c>
      <c r="Q410" t="s">
        <v>952</v>
      </c>
      <c r="R410" t="s">
        <v>847</v>
      </c>
      <c r="S410" t="s">
        <v>381</v>
      </c>
      <c r="T410" t="s">
        <v>976</v>
      </c>
      <c r="U410" s="52">
        <v>42592</v>
      </c>
      <c r="V410" t="s">
        <v>157</v>
      </c>
      <c r="W410"/>
      <c r="X410" t="s">
        <v>91</v>
      </c>
      <c r="Y410" t="s">
        <v>92</v>
      </c>
    </row>
    <row r="411" spans="1:25" ht="15" hidden="1" x14ac:dyDescent="0.25">
      <c r="A411" t="s">
        <v>81</v>
      </c>
      <c r="B411" t="s">
        <v>82</v>
      </c>
      <c r="C411" t="s">
        <v>977</v>
      </c>
      <c r="D411" t="s">
        <v>84</v>
      </c>
      <c r="E411" s="56">
        <v>5048</v>
      </c>
      <c r="F411" s="51">
        <v>-29800</v>
      </c>
      <c r="G411" t="s">
        <v>321</v>
      </c>
      <c r="H411" t="s">
        <v>322</v>
      </c>
      <c r="I411" t="s">
        <v>88</v>
      </c>
      <c r="J411" s="52">
        <v>42264</v>
      </c>
      <c r="K411" s="52">
        <v>42558</v>
      </c>
      <c r="L411" s="52">
        <v>42284</v>
      </c>
      <c r="M411" s="52">
        <v>42344</v>
      </c>
      <c r="N411" s="51">
        <v>248</v>
      </c>
      <c r="O411"/>
      <c r="P411" t="s">
        <v>130</v>
      </c>
      <c r="Q411" t="s">
        <v>952</v>
      </c>
      <c r="R411" t="s">
        <v>978</v>
      </c>
      <c r="S411" t="s">
        <v>198</v>
      </c>
      <c r="T411" t="s">
        <v>977</v>
      </c>
      <c r="U411" s="52">
        <v>42592</v>
      </c>
      <c r="V411" t="s">
        <v>157</v>
      </c>
      <c r="W411"/>
      <c r="X411" t="s">
        <v>91</v>
      </c>
      <c r="Y411" t="s">
        <v>92</v>
      </c>
    </row>
    <row r="412" spans="1:25" ht="15" hidden="1" x14ac:dyDescent="0.25">
      <c r="A412" t="s">
        <v>81</v>
      </c>
      <c r="B412" t="s">
        <v>82</v>
      </c>
      <c r="C412" t="s">
        <v>979</v>
      </c>
      <c r="D412" t="s">
        <v>84</v>
      </c>
      <c r="E412" s="56">
        <v>5053</v>
      </c>
      <c r="F412" s="51">
        <v>-29800</v>
      </c>
      <c r="G412" t="s">
        <v>321</v>
      </c>
      <c r="H412" t="s">
        <v>322</v>
      </c>
      <c r="I412" t="s">
        <v>88</v>
      </c>
      <c r="J412" s="52">
        <v>42265</v>
      </c>
      <c r="K412" s="52">
        <v>42558</v>
      </c>
      <c r="L412" s="52">
        <v>42284</v>
      </c>
      <c r="M412" s="52">
        <v>42344</v>
      </c>
      <c r="N412" s="51">
        <v>248</v>
      </c>
      <c r="O412"/>
      <c r="P412" t="s">
        <v>130</v>
      </c>
      <c r="Q412" t="s">
        <v>952</v>
      </c>
      <c r="R412" t="s">
        <v>980</v>
      </c>
      <c r="S412" t="s">
        <v>198</v>
      </c>
      <c r="T412" t="s">
        <v>979</v>
      </c>
      <c r="U412" s="52">
        <v>42592</v>
      </c>
      <c r="V412" t="s">
        <v>157</v>
      </c>
      <c r="W412"/>
      <c r="X412" t="s">
        <v>91</v>
      </c>
      <c r="Y412" t="s">
        <v>92</v>
      </c>
    </row>
    <row r="413" spans="1:25" ht="15" hidden="1" x14ac:dyDescent="0.25">
      <c r="A413" t="s">
        <v>81</v>
      </c>
      <c r="B413" t="s">
        <v>82</v>
      </c>
      <c r="C413" t="s">
        <v>981</v>
      </c>
      <c r="D413" t="s">
        <v>84</v>
      </c>
      <c r="E413" s="56">
        <v>5076</v>
      </c>
      <c r="F413" s="51">
        <v>-1151946</v>
      </c>
      <c r="G413" t="s">
        <v>653</v>
      </c>
      <c r="H413" t="s">
        <v>383</v>
      </c>
      <c r="I413" t="s">
        <v>88</v>
      </c>
      <c r="J413" s="52">
        <v>42937</v>
      </c>
      <c r="K413" s="52">
        <v>42990</v>
      </c>
      <c r="L413" s="52">
        <v>42314</v>
      </c>
      <c r="M413" s="52">
        <v>42374</v>
      </c>
      <c r="N413" s="51">
        <v>651</v>
      </c>
      <c r="O413"/>
      <c r="P413" t="s">
        <v>130</v>
      </c>
      <c r="Q413" t="s">
        <v>103</v>
      </c>
      <c r="R413" t="s">
        <v>655</v>
      </c>
      <c r="S413" t="s">
        <v>902</v>
      </c>
      <c r="T413" t="s">
        <v>982</v>
      </c>
      <c r="U413" s="52">
        <v>43025</v>
      </c>
      <c r="V413" t="s">
        <v>157</v>
      </c>
      <c r="W413"/>
      <c r="X413" t="s">
        <v>657</v>
      </c>
      <c r="Y413" t="s">
        <v>92</v>
      </c>
    </row>
    <row r="414" spans="1:25" ht="15" hidden="1" x14ac:dyDescent="0.25">
      <c r="A414" t="s">
        <v>81</v>
      </c>
      <c r="B414" t="s">
        <v>82</v>
      </c>
      <c r="C414" t="s">
        <v>982</v>
      </c>
      <c r="D414" t="s">
        <v>84</v>
      </c>
      <c r="E414" s="56">
        <v>5076</v>
      </c>
      <c r="F414" s="51">
        <v>-4237091</v>
      </c>
      <c r="G414" t="s">
        <v>832</v>
      </c>
      <c r="H414" t="s">
        <v>322</v>
      </c>
      <c r="I414" t="s">
        <v>88</v>
      </c>
      <c r="J414" s="52">
        <v>42263</v>
      </c>
      <c r="K414" s="52">
        <v>42644</v>
      </c>
      <c r="L414" s="52">
        <v>42299</v>
      </c>
      <c r="M414" s="52">
        <v>42359</v>
      </c>
      <c r="N414" s="51">
        <v>325</v>
      </c>
      <c r="O414"/>
      <c r="P414" t="s">
        <v>130</v>
      </c>
      <c r="Q414" t="s">
        <v>833</v>
      </c>
      <c r="R414" t="s">
        <v>948</v>
      </c>
      <c r="S414" t="s">
        <v>902</v>
      </c>
      <c r="T414" t="s">
        <v>982</v>
      </c>
      <c r="U414" s="52">
        <v>42684</v>
      </c>
      <c r="V414" t="s">
        <v>157</v>
      </c>
      <c r="W414"/>
      <c r="X414" t="s">
        <v>91</v>
      </c>
      <c r="Y414" t="s">
        <v>92</v>
      </c>
    </row>
    <row r="415" spans="1:25" ht="15" hidden="1" x14ac:dyDescent="0.25">
      <c r="A415" t="s">
        <v>81</v>
      </c>
      <c r="B415" t="s">
        <v>82</v>
      </c>
      <c r="C415" t="s">
        <v>983</v>
      </c>
      <c r="D415" t="s">
        <v>84</v>
      </c>
      <c r="E415" s="56">
        <v>5084</v>
      </c>
      <c r="F415" s="51">
        <v>-2356053</v>
      </c>
      <c r="G415" t="s">
        <v>927</v>
      </c>
      <c r="H415" t="s">
        <v>383</v>
      </c>
      <c r="I415" t="s">
        <v>88</v>
      </c>
      <c r="J415" s="52">
        <v>42251</v>
      </c>
      <c r="K415" s="52">
        <v>42782</v>
      </c>
      <c r="L415" s="52">
        <v>42299</v>
      </c>
      <c r="M415" s="52">
        <v>42359</v>
      </c>
      <c r="N415" s="51">
        <v>469</v>
      </c>
      <c r="O415"/>
      <c r="P415" t="s">
        <v>130</v>
      </c>
      <c r="Q415" t="s">
        <v>723</v>
      </c>
      <c r="R415" t="s">
        <v>822</v>
      </c>
      <c r="S415" t="s">
        <v>198</v>
      </c>
      <c r="T415" t="s">
        <v>983</v>
      </c>
      <c r="U415" s="52">
        <v>42828</v>
      </c>
      <c r="V415" t="s">
        <v>157</v>
      </c>
      <c r="W415"/>
      <c r="X415" t="s">
        <v>91</v>
      </c>
      <c r="Y415" t="s">
        <v>92</v>
      </c>
    </row>
    <row r="416" spans="1:25" ht="15" hidden="1" x14ac:dyDescent="0.25">
      <c r="A416" t="s">
        <v>81</v>
      </c>
      <c r="B416" t="s">
        <v>82</v>
      </c>
      <c r="C416" t="s">
        <v>984</v>
      </c>
      <c r="D416" t="s">
        <v>84</v>
      </c>
      <c r="E416" s="56">
        <v>5115</v>
      </c>
      <c r="F416" s="51">
        <v>-1207740</v>
      </c>
      <c r="G416" t="s">
        <v>653</v>
      </c>
      <c r="H416" t="s">
        <v>383</v>
      </c>
      <c r="I416" t="s">
        <v>88</v>
      </c>
      <c r="J416" s="52">
        <v>42937</v>
      </c>
      <c r="K416" s="52">
        <v>42990</v>
      </c>
      <c r="L416" s="52">
        <v>42313</v>
      </c>
      <c r="M416" s="52">
        <v>42373</v>
      </c>
      <c r="N416" s="51">
        <v>652</v>
      </c>
      <c r="O416"/>
      <c r="P416" t="s">
        <v>130</v>
      </c>
      <c r="Q416" t="s">
        <v>103</v>
      </c>
      <c r="R416" t="s">
        <v>655</v>
      </c>
      <c r="S416" t="s">
        <v>198</v>
      </c>
      <c r="T416" t="s">
        <v>985</v>
      </c>
      <c r="U416" s="52">
        <v>43025</v>
      </c>
      <c r="V416" t="s">
        <v>157</v>
      </c>
      <c r="W416"/>
      <c r="X416" t="s">
        <v>657</v>
      </c>
      <c r="Y416" t="s">
        <v>92</v>
      </c>
    </row>
    <row r="417" spans="1:25" ht="15" hidden="1" x14ac:dyDescent="0.25">
      <c r="A417" t="s">
        <v>81</v>
      </c>
      <c r="B417" t="s">
        <v>82</v>
      </c>
      <c r="C417" t="s">
        <v>985</v>
      </c>
      <c r="D417" t="s">
        <v>84</v>
      </c>
      <c r="E417" s="56">
        <v>5115</v>
      </c>
      <c r="F417" s="51">
        <v>-4266260</v>
      </c>
      <c r="G417" t="s">
        <v>835</v>
      </c>
      <c r="H417" t="s">
        <v>383</v>
      </c>
      <c r="I417" t="s">
        <v>88</v>
      </c>
      <c r="J417" s="52">
        <v>42270</v>
      </c>
      <c r="K417" s="52">
        <v>42782</v>
      </c>
      <c r="L417" s="52">
        <v>42299</v>
      </c>
      <c r="M417" s="52">
        <v>42359</v>
      </c>
      <c r="N417" s="51">
        <v>438</v>
      </c>
      <c r="O417"/>
      <c r="P417" t="s">
        <v>130</v>
      </c>
      <c r="Q417" t="s">
        <v>836</v>
      </c>
      <c r="R417" t="s">
        <v>163</v>
      </c>
      <c r="S417" t="s">
        <v>198</v>
      </c>
      <c r="T417" t="s">
        <v>985</v>
      </c>
      <c r="U417" s="52">
        <v>42797</v>
      </c>
      <c r="V417" t="s">
        <v>157</v>
      </c>
      <c r="W417"/>
      <c r="X417" t="s">
        <v>91</v>
      </c>
      <c r="Y417" t="s">
        <v>92</v>
      </c>
    </row>
    <row r="418" spans="1:25" ht="15" hidden="1" x14ac:dyDescent="0.25">
      <c r="A418" t="s">
        <v>81</v>
      </c>
      <c r="B418" t="s">
        <v>82</v>
      </c>
      <c r="C418" t="s">
        <v>986</v>
      </c>
      <c r="D418" t="s">
        <v>84</v>
      </c>
      <c r="E418" s="56">
        <v>5120</v>
      </c>
      <c r="F418" s="51">
        <v>-29800</v>
      </c>
      <c r="G418" t="s">
        <v>321</v>
      </c>
      <c r="H418" t="s">
        <v>322</v>
      </c>
      <c r="I418" t="s">
        <v>88</v>
      </c>
      <c r="J418" s="52">
        <v>42275</v>
      </c>
      <c r="K418" s="52">
        <v>42558</v>
      </c>
      <c r="L418" s="52">
        <v>42284</v>
      </c>
      <c r="M418" s="52">
        <v>42344</v>
      </c>
      <c r="N418" s="51">
        <v>248</v>
      </c>
      <c r="O418"/>
      <c r="P418" t="s">
        <v>130</v>
      </c>
      <c r="Q418" t="s">
        <v>952</v>
      </c>
      <c r="R418" t="s">
        <v>513</v>
      </c>
      <c r="S418" t="s">
        <v>198</v>
      </c>
      <c r="T418" t="s">
        <v>986</v>
      </c>
      <c r="U418" s="52">
        <v>42592</v>
      </c>
      <c r="V418" t="s">
        <v>157</v>
      </c>
      <c r="W418"/>
      <c r="X418" t="s">
        <v>91</v>
      </c>
      <c r="Y418" t="s">
        <v>92</v>
      </c>
    </row>
    <row r="419" spans="1:25" ht="15" hidden="1" x14ac:dyDescent="0.25">
      <c r="A419" t="s">
        <v>81</v>
      </c>
      <c r="B419" t="s">
        <v>82</v>
      </c>
      <c r="C419" t="s">
        <v>987</v>
      </c>
      <c r="D419" t="s">
        <v>84</v>
      </c>
      <c r="E419" s="56">
        <v>5128</v>
      </c>
      <c r="F419" s="51">
        <v>-1913200</v>
      </c>
      <c r="G419" t="s">
        <v>653</v>
      </c>
      <c r="H419" t="s">
        <v>383</v>
      </c>
      <c r="I419" t="s">
        <v>88</v>
      </c>
      <c r="J419" s="52">
        <v>42937</v>
      </c>
      <c r="K419" s="52">
        <v>42990</v>
      </c>
      <c r="L419" s="52">
        <v>42313</v>
      </c>
      <c r="M419" s="52">
        <v>42373</v>
      </c>
      <c r="N419" s="51">
        <v>652</v>
      </c>
      <c r="O419"/>
      <c r="P419" t="s">
        <v>130</v>
      </c>
      <c r="Q419" t="s">
        <v>103</v>
      </c>
      <c r="R419" t="s">
        <v>655</v>
      </c>
      <c r="S419" t="s">
        <v>198</v>
      </c>
      <c r="T419" t="s">
        <v>988</v>
      </c>
      <c r="U419" s="52">
        <v>43025</v>
      </c>
      <c r="V419" t="s">
        <v>157</v>
      </c>
      <c r="W419"/>
      <c r="X419" t="s">
        <v>657</v>
      </c>
      <c r="Y419" t="s">
        <v>92</v>
      </c>
    </row>
    <row r="420" spans="1:25" ht="15" hidden="1" x14ac:dyDescent="0.25">
      <c r="A420" t="s">
        <v>81</v>
      </c>
      <c r="B420" t="s">
        <v>82</v>
      </c>
      <c r="C420" t="s">
        <v>988</v>
      </c>
      <c r="D420" t="s">
        <v>84</v>
      </c>
      <c r="E420" s="56">
        <v>5128</v>
      </c>
      <c r="F420" s="51">
        <v>-7403888</v>
      </c>
      <c r="G420" t="s">
        <v>835</v>
      </c>
      <c r="H420" t="s">
        <v>383</v>
      </c>
      <c r="I420" t="s">
        <v>88</v>
      </c>
      <c r="J420" s="52">
        <v>42275</v>
      </c>
      <c r="K420" s="52">
        <v>42782</v>
      </c>
      <c r="L420" s="52">
        <v>42299</v>
      </c>
      <c r="M420" s="52">
        <v>42359</v>
      </c>
      <c r="N420" s="51">
        <v>438</v>
      </c>
      <c r="O420"/>
      <c r="P420" t="s">
        <v>130</v>
      </c>
      <c r="Q420" t="s">
        <v>836</v>
      </c>
      <c r="R420" t="s">
        <v>989</v>
      </c>
      <c r="S420" t="s">
        <v>198</v>
      </c>
      <c r="T420" t="s">
        <v>988</v>
      </c>
      <c r="U420" s="52">
        <v>42797</v>
      </c>
      <c r="V420" t="s">
        <v>157</v>
      </c>
      <c r="W420"/>
      <c r="X420" t="s">
        <v>91</v>
      </c>
      <c r="Y420" t="s">
        <v>92</v>
      </c>
    </row>
    <row r="421" spans="1:25" ht="15" hidden="1" x14ac:dyDescent="0.25">
      <c r="A421" t="s">
        <v>81</v>
      </c>
      <c r="B421" t="s">
        <v>82</v>
      </c>
      <c r="C421" t="s">
        <v>990</v>
      </c>
      <c r="D421" t="s">
        <v>84</v>
      </c>
      <c r="E421" s="56">
        <v>5130</v>
      </c>
      <c r="F421" s="51">
        <v>-540674</v>
      </c>
      <c r="G421" t="s">
        <v>653</v>
      </c>
      <c r="H421" t="s">
        <v>383</v>
      </c>
      <c r="I421" t="s">
        <v>88</v>
      </c>
      <c r="J421" s="52">
        <v>42937</v>
      </c>
      <c r="K421" s="52">
        <v>42989</v>
      </c>
      <c r="L421" s="52">
        <v>42354</v>
      </c>
      <c r="M421" s="52">
        <v>42414</v>
      </c>
      <c r="N421" s="51">
        <v>611</v>
      </c>
      <c r="O421"/>
      <c r="P421" t="s">
        <v>130</v>
      </c>
      <c r="Q421" t="s">
        <v>991</v>
      </c>
      <c r="R421" t="s">
        <v>655</v>
      </c>
      <c r="S421" t="s">
        <v>198</v>
      </c>
      <c r="T421" t="s">
        <v>992</v>
      </c>
      <c r="U421" s="52">
        <v>43025</v>
      </c>
      <c r="V421" t="s">
        <v>157</v>
      </c>
      <c r="W421"/>
      <c r="X421" t="s">
        <v>657</v>
      </c>
      <c r="Y421" t="s">
        <v>92</v>
      </c>
    </row>
    <row r="422" spans="1:25" ht="15" hidden="1" x14ac:dyDescent="0.25">
      <c r="A422" t="s">
        <v>81</v>
      </c>
      <c r="B422" t="s">
        <v>82</v>
      </c>
      <c r="C422" t="s">
        <v>992</v>
      </c>
      <c r="D422" t="s">
        <v>84</v>
      </c>
      <c r="E422" s="56">
        <v>5130</v>
      </c>
      <c r="F422" s="51">
        <v>-2492116</v>
      </c>
      <c r="G422" t="s">
        <v>993</v>
      </c>
      <c r="H422" t="s">
        <v>383</v>
      </c>
      <c r="I422" t="s">
        <v>88</v>
      </c>
      <c r="J422" s="52">
        <v>42275</v>
      </c>
      <c r="K422" s="52">
        <v>42841</v>
      </c>
      <c r="L422" s="52">
        <v>42339</v>
      </c>
      <c r="M422" s="52">
        <v>42399</v>
      </c>
      <c r="N422" s="51">
        <v>442</v>
      </c>
      <c r="O422"/>
      <c r="P422" t="s">
        <v>130</v>
      </c>
      <c r="Q422" t="s">
        <v>994</v>
      </c>
      <c r="R422" t="s">
        <v>978</v>
      </c>
      <c r="S422" t="s">
        <v>198</v>
      </c>
      <c r="T422" t="s">
        <v>992</v>
      </c>
      <c r="U422" s="52">
        <v>42841</v>
      </c>
      <c r="V422" t="s">
        <v>157</v>
      </c>
      <c r="W422"/>
      <c r="X422" t="s">
        <v>91</v>
      </c>
      <c r="Y422" t="s">
        <v>92</v>
      </c>
    </row>
    <row r="423" spans="1:25" ht="15" hidden="1" x14ac:dyDescent="0.25">
      <c r="A423" t="s">
        <v>81</v>
      </c>
      <c r="B423" t="s">
        <v>82</v>
      </c>
      <c r="C423" t="s">
        <v>995</v>
      </c>
      <c r="D423" t="s">
        <v>84</v>
      </c>
      <c r="E423" s="56">
        <v>5131</v>
      </c>
      <c r="F423" s="51">
        <v>-1539820</v>
      </c>
      <c r="G423" t="s">
        <v>653</v>
      </c>
      <c r="H423" t="s">
        <v>383</v>
      </c>
      <c r="I423" t="s">
        <v>88</v>
      </c>
      <c r="J423" s="52">
        <v>42937</v>
      </c>
      <c r="K423" s="52">
        <v>42990</v>
      </c>
      <c r="L423" s="52">
        <v>42312</v>
      </c>
      <c r="M423" s="52">
        <v>42372</v>
      </c>
      <c r="N423" s="51">
        <v>653</v>
      </c>
      <c r="O423"/>
      <c r="P423" t="s">
        <v>130</v>
      </c>
      <c r="Q423" t="s">
        <v>103</v>
      </c>
      <c r="R423" t="s">
        <v>655</v>
      </c>
      <c r="S423" t="s">
        <v>381</v>
      </c>
      <c r="T423" t="s">
        <v>996</v>
      </c>
      <c r="U423" s="52">
        <v>43025</v>
      </c>
      <c r="V423" t="s">
        <v>157</v>
      </c>
      <c r="W423"/>
      <c r="X423" t="s">
        <v>657</v>
      </c>
      <c r="Y423" t="s">
        <v>92</v>
      </c>
    </row>
    <row r="424" spans="1:25" ht="15" hidden="1" x14ac:dyDescent="0.25">
      <c r="A424" t="s">
        <v>81</v>
      </c>
      <c r="B424" t="s">
        <v>82</v>
      </c>
      <c r="C424" t="s">
        <v>996</v>
      </c>
      <c r="D424" t="s">
        <v>84</v>
      </c>
      <c r="E424" s="56">
        <v>5131</v>
      </c>
      <c r="F424" s="51">
        <v>-5784191</v>
      </c>
      <c r="G424" t="s">
        <v>835</v>
      </c>
      <c r="H424" t="s">
        <v>383</v>
      </c>
      <c r="I424" t="s">
        <v>88</v>
      </c>
      <c r="J424" s="52">
        <v>42275</v>
      </c>
      <c r="K424" s="52">
        <v>42782</v>
      </c>
      <c r="L424" s="52">
        <v>42299</v>
      </c>
      <c r="M424" s="52">
        <v>42359</v>
      </c>
      <c r="N424" s="51">
        <v>438</v>
      </c>
      <c r="O424"/>
      <c r="P424" t="s">
        <v>130</v>
      </c>
      <c r="Q424" t="s">
        <v>836</v>
      </c>
      <c r="R424" t="s">
        <v>955</v>
      </c>
      <c r="S424" t="s">
        <v>381</v>
      </c>
      <c r="T424" t="s">
        <v>996</v>
      </c>
      <c r="U424" s="52">
        <v>42797</v>
      </c>
      <c r="V424" t="s">
        <v>157</v>
      </c>
      <c r="W424"/>
      <c r="X424" t="s">
        <v>91</v>
      </c>
      <c r="Y424" t="s">
        <v>92</v>
      </c>
    </row>
    <row r="425" spans="1:25" ht="15" hidden="1" x14ac:dyDescent="0.25">
      <c r="A425" t="s">
        <v>81</v>
      </c>
      <c r="B425" t="s">
        <v>82</v>
      </c>
      <c r="C425" t="s">
        <v>997</v>
      </c>
      <c r="D425" t="s">
        <v>84</v>
      </c>
      <c r="E425" s="56">
        <v>5133</v>
      </c>
      <c r="F425" s="51">
        <v>-8737040</v>
      </c>
      <c r="G425" t="s">
        <v>927</v>
      </c>
      <c r="H425" t="s">
        <v>383</v>
      </c>
      <c r="I425" t="s">
        <v>88</v>
      </c>
      <c r="J425" s="52">
        <v>42275</v>
      </c>
      <c r="K425" s="52">
        <v>42782</v>
      </c>
      <c r="L425" s="52">
        <v>42299</v>
      </c>
      <c r="M425" s="52">
        <v>42359</v>
      </c>
      <c r="N425" s="51">
        <v>469</v>
      </c>
      <c r="O425"/>
      <c r="P425" t="s">
        <v>130</v>
      </c>
      <c r="Q425" t="s">
        <v>723</v>
      </c>
      <c r="R425" t="s">
        <v>998</v>
      </c>
      <c r="S425" t="s">
        <v>198</v>
      </c>
      <c r="T425" t="s">
        <v>997</v>
      </c>
      <c r="U425" s="52">
        <v>42828</v>
      </c>
      <c r="V425" t="s">
        <v>157</v>
      </c>
      <c r="W425"/>
      <c r="X425" t="s">
        <v>91</v>
      </c>
      <c r="Y425" t="s">
        <v>92</v>
      </c>
    </row>
    <row r="426" spans="1:25" ht="15" hidden="1" x14ac:dyDescent="0.25">
      <c r="A426" t="s">
        <v>81</v>
      </c>
      <c r="B426" t="s">
        <v>82</v>
      </c>
      <c r="C426" t="s">
        <v>999</v>
      </c>
      <c r="D426" t="s">
        <v>84</v>
      </c>
      <c r="E426" s="56">
        <v>5138</v>
      </c>
      <c r="F426" s="51">
        <v>-4404863</v>
      </c>
      <c r="G426" t="s">
        <v>927</v>
      </c>
      <c r="H426" t="s">
        <v>383</v>
      </c>
      <c r="I426" t="s">
        <v>88</v>
      </c>
      <c r="J426" s="52">
        <v>42275</v>
      </c>
      <c r="K426" s="52">
        <v>42782</v>
      </c>
      <c r="L426" s="52">
        <v>42299</v>
      </c>
      <c r="M426" s="52">
        <v>42359</v>
      </c>
      <c r="N426" s="51">
        <v>469</v>
      </c>
      <c r="O426"/>
      <c r="P426" t="s">
        <v>130</v>
      </c>
      <c r="Q426" t="s">
        <v>723</v>
      </c>
      <c r="R426" t="s">
        <v>899</v>
      </c>
      <c r="S426" t="s">
        <v>198</v>
      </c>
      <c r="T426" t="s">
        <v>999</v>
      </c>
      <c r="U426" s="52">
        <v>42828</v>
      </c>
      <c r="V426" t="s">
        <v>157</v>
      </c>
      <c r="W426"/>
      <c r="X426" t="s">
        <v>91</v>
      </c>
      <c r="Y426" t="s">
        <v>92</v>
      </c>
    </row>
    <row r="427" spans="1:25" ht="15" hidden="1" x14ac:dyDescent="0.25">
      <c r="A427" t="s">
        <v>81</v>
      </c>
      <c r="B427" t="s">
        <v>82</v>
      </c>
      <c r="C427" t="s">
        <v>1000</v>
      </c>
      <c r="D427" t="s">
        <v>84</v>
      </c>
      <c r="E427" s="56">
        <v>5139</v>
      </c>
      <c r="F427" s="51">
        <v>-899379</v>
      </c>
      <c r="G427" t="s">
        <v>1001</v>
      </c>
      <c r="H427" t="s">
        <v>383</v>
      </c>
      <c r="I427" t="s">
        <v>88</v>
      </c>
      <c r="J427" s="52">
        <v>42275</v>
      </c>
      <c r="K427" s="52">
        <v>42797</v>
      </c>
      <c r="L427" s="52">
        <v>42299</v>
      </c>
      <c r="M427" s="52">
        <v>42359</v>
      </c>
      <c r="N427" s="51">
        <v>542</v>
      </c>
      <c r="O427"/>
      <c r="P427" t="s">
        <v>130</v>
      </c>
      <c r="Q427" t="s">
        <v>1002</v>
      </c>
      <c r="R427" t="s">
        <v>718</v>
      </c>
      <c r="S427" t="s">
        <v>198</v>
      </c>
      <c r="T427" t="s">
        <v>1003</v>
      </c>
      <c r="U427" s="52">
        <v>42901</v>
      </c>
      <c r="V427" t="s">
        <v>157</v>
      </c>
      <c r="W427"/>
      <c r="X427" t="s">
        <v>721</v>
      </c>
      <c r="Y427" t="s">
        <v>92</v>
      </c>
    </row>
    <row r="428" spans="1:25" ht="15" hidden="1" x14ac:dyDescent="0.25">
      <c r="A428" t="s">
        <v>81</v>
      </c>
      <c r="B428" t="s">
        <v>82</v>
      </c>
      <c r="C428" t="s">
        <v>1000</v>
      </c>
      <c r="D428" t="s">
        <v>84</v>
      </c>
      <c r="E428" s="56">
        <v>5139</v>
      </c>
      <c r="F428" s="51">
        <v>-2972751</v>
      </c>
      <c r="G428" t="s">
        <v>835</v>
      </c>
      <c r="H428" t="s">
        <v>383</v>
      </c>
      <c r="I428" t="s">
        <v>88</v>
      </c>
      <c r="J428" s="52">
        <v>42275</v>
      </c>
      <c r="K428" s="52">
        <v>42797</v>
      </c>
      <c r="L428" s="52">
        <v>42275</v>
      </c>
      <c r="M428" s="52">
        <v>42275</v>
      </c>
      <c r="N428" s="51">
        <v>522</v>
      </c>
      <c r="O428"/>
      <c r="P428" t="s">
        <v>130</v>
      </c>
      <c r="Q428" t="s">
        <v>836</v>
      </c>
      <c r="R428" t="s">
        <v>724</v>
      </c>
      <c r="S428" t="s">
        <v>198</v>
      </c>
      <c r="T428" t="s">
        <v>1000</v>
      </c>
      <c r="U428" s="52">
        <v>42797</v>
      </c>
      <c r="V428" t="s">
        <v>157</v>
      </c>
      <c r="W428"/>
      <c r="X428" t="s">
        <v>721</v>
      </c>
      <c r="Y428" t="s">
        <v>92</v>
      </c>
    </row>
    <row r="429" spans="1:25" ht="15" hidden="1" x14ac:dyDescent="0.25">
      <c r="A429" t="s">
        <v>81</v>
      </c>
      <c r="B429" t="s">
        <v>82</v>
      </c>
      <c r="C429" t="s">
        <v>1003</v>
      </c>
      <c r="D429" t="s">
        <v>84</v>
      </c>
      <c r="E429" s="56">
        <v>5139</v>
      </c>
      <c r="F429" s="51">
        <v>-3872130</v>
      </c>
      <c r="G429" t="s">
        <v>1004</v>
      </c>
      <c r="H429" t="s">
        <v>383</v>
      </c>
      <c r="I429" t="s">
        <v>88</v>
      </c>
      <c r="J429" s="52">
        <v>42275</v>
      </c>
      <c r="K429" s="52">
        <v>42776</v>
      </c>
      <c r="L429" s="52">
        <v>42299</v>
      </c>
      <c r="M429" s="52">
        <v>42359</v>
      </c>
      <c r="N429" s="51">
        <v>438</v>
      </c>
      <c r="O429"/>
      <c r="P429" t="s">
        <v>130</v>
      </c>
      <c r="Q429" t="s">
        <v>836</v>
      </c>
      <c r="R429" t="s">
        <v>819</v>
      </c>
      <c r="S429" t="s">
        <v>198</v>
      </c>
      <c r="T429" t="s">
        <v>1003</v>
      </c>
      <c r="U429" s="52">
        <v>42797</v>
      </c>
      <c r="V429" t="s">
        <v>157</v>
      </c>
      <c r="W429"/>
      <c r="X429" t="s">
        <v>91</v>
      </c>
      <c r="Y429" t="s">
        <v>92</v>
      </c>
    </row>
    <row r="430" spans="1:25" ht="15" hidden="1" x14ac:dyDescent="0.25">
      <c r="A430" t="s">
        <v>81</v>
      </c>
      <c r="B430" t="s">
        <v>82</v>
      </c>
      <c r="C430" t="s">
        <v>1005</v>
      </c>
      <c r="D430" t="s">
        <v>84</v>
      </c>
      <c r="E430" s="56">
        <v>5140</v>
      </c>
      <c r="F430" s="51">
        <v>-870376</v>
      </c>
      <c r="G430" t="s">
        <v>835</v>
      </c>
      <c r="H430" t="s">
        <v>383</v>
      </c>
      <c r="I430" t="s">
        <v>171</v>
      </c>
      <c r="J430" s="52">
        <v>42395</v>
      </c>
      <c r="K430" s="52">
        <v>42674</v>
      </c>
      <c r="L430" s="52">
        <v>42395</v>
      </c>
      <c r="M430" s="52">
        <v>42395</v>
      </c>
      <c r="N430" s="51">
        <v>402</v>
      </c>
      <c r="O430"/>
      <c r="P430" t="s">
        <v>130</v>
      </c>
      <c r="Q430" t="s">
        <v>836</v>
      </c>
      <c r="R430" t="s">
        <v>610</v>
      </c>
      <c r="S430" t="s">
        <v>611</v>
      </c>
      <c r="T430" t="s">
        <v>1005</v>
      </c>
      <c r="U430" s="52">
        <v>42797</v>
      </c>
      <c r="V430" t="s">
        <v>157</v>
      </c>
      <c r="W430"/>
      <c r="X430" t="s">
        <v>612</v>
      </c>
      <c r="Y430" t="s">
        <v>92</v>
      </c>
    </row>
    <row r="431" spans="1:25" ht="15" hidden="1" x14ac:dyDescent="0.25">
      <c r="A431" t="s">
        <v>81</v>
      </c>
      <c r="B431" t="s">
        <v>82</v>
      </c>
      <c r="C431" t="s">
        <v>1006</v>
      </c>
      <c r="D431" t="s">
        <v>84</v>
      </c>
      <c r="E431" s="56">
        <v>5140</v>
      </c>
      <c r="F431" s="51">
        <v>-2379324</v>
      </c>
      <c r="G431" t="s">
        <v>895</v>
      </c>
      <c r="H431" t="s">
        <v>322</v>
      </c>
      <c r="I431" t="s">
        <v>88</v>
      </c>
      <c r="J431" s="52">
        <v>42275</v>
      </c>
      <c r="K431" s="52">
        <v>42614</v>
      </c>
      <c r="L431" s="52">
        <v>42299</v>
      </c>
      <c r="M431" s="52">
        <v>42359</v>
      </c>
      <c r="N431" s="51">
        <v>310</v>
      </c>
      <c r="O431"/>
      <c r="P431" t="s">
        <v>130</v>
      </c>
      <c r="Q431" t="s">
        <v>896</v>
      </c>
      <c r="R431"/>
      <c r="S431" t="s">
        <v>198</v>
      </c>
      <c r="T431" t="s">
        <v>1006</v>
      </c>
      <c r="U431" s="52">
        <v>42669</v>
      </c>
      <c r="V431" t="s">
        <v>157</v>
      </c>
      <c r="W431"/>
      <c r="X431" t="s">
        <v>91</v>
      </c>
      <c r="Y431" t="s">
        <v>92</v>
      </c>
    </row>
    <row r="432" spans="1:25" ht="15" hidden="1" x14ac:dyDescent="0.25">
      <c r="A432" t="s">
        <v>81</v>
      </c>
      <c r="B432" t="s">
        <v>82</v>
      </c>
      <c r="C432" t="s">
        <v>1007</v>
      </c>
      <c r="D432" t="s">
        <v>84</v>
      </c>
      <c r="E432" s="56">
        <v>5158</v>
      </c>
      <c r="F432" s="51">
        <v>-1207778</v>
      </c>
      <c r="G432" t="s">
        <v>1008</v>
      </c>
      <c r="H432" t="s">
        <v>383</v>
      </c>
      <c r="I432" t="s">
        <v>88</v>
      </c>
      <c r="J432" s="52">
        <v>42275</v>
      </c>
      <c r="K432" s="52">
        <v>42837</v>
      </c>
      <c r="L432" s="52">
        <v>42389</v>
      </c>
      <c r="M432" s="52">
        <v>42449</v>
      </c>
      <c r="N432" s="51">
        <v>430</v>
      </c>
      <c r="O432"/>
      <c r="P432" t="s">
        <v>130</v>
      </c>
      <c r="Q432" t="s">
        <v>1009</v>
      </c>
      <c r="R432" t="s">
        <v>822</v>
      </c>
      <c r="S432" t="s">
        <v>198</v>
      </c>
      <c r="T432" t="s">
        <v>1007</v>
      </c>
      <c r="U432" s="52">
        <v>42879</v>
      </c>
      <c r="V432" t="s">
        <v>157</v>
      </c>
      <c r="W432"/>
      <c r="X432" t="s">
        <v>91</v>
      </c>
      <c r="Y432" t="s">
        <v>92</v>
      </c>
    </row>
    <row r="433" spans="1:25" ht="15" hidden="1" x14ac:dyDescent="0.25">
      <c r="A433" t="s">
        <v>81</v>
      </c>
      <c r="B433" t="s">
        <v>82</v>
      </c>
      <c r="C433" t="s">
        <v>1010</v>
      </c>
      <c r="D433" t="s">
        <v>84</v>
      </c>
      <c r="E433" s="56">
        <v>5183</v>
      </c>
      <c r="F433" s="51">
        <v>-29800</v>
      </c>
      <c r="G433" t="s">
        <v>895</v>
      </c>
      <c r="H433" t="s">
        <v>322</v>
      </c>
      <c r="I433" t="s">
        <v>88</v>
      </c>
      <c r="J433" s="52">
        <v>42279</v>
      </c>
      <c r="K433" s="52">
        <v>42623</v>
      </c>
      <c r="L433" s="52">
        <v>42320</v>
      </c>
      <c r="M433" s="52">
        <v>42380</v>
      </c>
      <c r="N433" s="51">
        <v>289</v>
      </c>
      <c r="O433"/>
      <c r="P433" t="s">
        <v>130</v>
      </c>
      <c r="Q433" t="s">
        <v>896</v>
      </c>
      <c r="R433"/>
      <c r="S433" t="s">
        <v>483</v>
      </c>
      <c r="T433" t="s">
        <v>1010</v>
      </c>
      <c r="U433" s="52">
        <v>42669</v>
      </c>
      <c r="V433" t="s">
        <v>157</v>
      </c>
      <c r="W433"/>
      <c r="X433" t="s">
        <v>91</v>
      </c>
      <c r="Y433" t="s">
        <v>92</v>
      </c>
    </row>
    <row r="434" spans="1:25" ht="15" hidden="1" x14ac:dyDescent="0.25">
      <c r="A434" t="s">
        <v>81</v>
      </c>
      <c r="B434" t="s">
        <v>82</v>
      </c>
      <c r="C434" t="s">
        <v>1011</v>
      </c>
      <c r="D434" t="s">
        <v>84</v>
      </c>
      <c r="E434" s="56">
        <v>5189</v>
      </c>
      <c r="F434" s="51">
        <v>-29800</v>
      </c>
      <c r="G434" t="s">
        <v>321</v>
      </c>
      <c r="H434" t="s">
        <v>322</v>
      </c>
      <c r="I434" t="s">
        <v>88</v>
      </c>
      <c r="J434" s="52">
        <v>42276</v>
      </c>
      <c r="K434" s="52">
        <v>42558</v>
      </c>
      <c r="L434" s="52">
        <v>42284</v>
      </c>
      <c r="M434" s="52">
        <v>42344</v>
      </c>
      <c r="N434" s="51">
        <v>248</v>
      </c>
      <c r="O434"/>
      <c r="P434" t="s">
        <v>130</v>
      </c>
      <c r="Q434" t="s">
        <v>952</v>
      </c>
      <c r="R434" t="s">
        <v>547</v>
      </c>
      <c r="S434" t="s">
        <v>198</v>
      </c>
      <c r="T434" t="s">
        <v>1011</v>
      </c>
      <c r="U434" s="52">
        <v>42592</v>
      </c>
      <c r="V434" t="s">
        <v>157</v>
      </c>
      <c r="W434"/>
      <c r="X434" t="s">
        <v>91</v>
      </c>
      <c r="Y434" t="s">
        <v>92</v>
      </c>
    </row>
    <row r="435" spans="1:25" ht="15" hidden="1" x14ac:dyDescent="0.25">
      <c r="A435" t="s">
        <v>81</v>
      </c>
      <c r="B435" t="s">
        <v>82</v>
      </c>
      <c r="C435" t="s">
        <v>1012</v>
      </c>
      <c r="D435" t="s">
        <v>84</v>
      </c>
      <c r="E435" s="56">
        <v>5192</v>
      </c>
      <c r="F435" s="51">
        <v>-42300</v>
      </c>
      <c r="G435" t="s">
        <v>321</v>
      </c>
      <c r="H435" t="s">
        <v>322</v>
      </c>
      <c r="I435" t="s">
        <v>88</v>
      </c>
      <c r="J435" s="52">
        <v>42276</v>
      </c>
      <c r="K435" s="52">
        <v>42558</v>
      </c>
      <c r="L435" s="52">
        <v>42284</v>
      </c>
      <c r="M435" s="52">
        <v>42344</v>
      </c>
      <c r="N435" s="51">
        <v>248</v>
      </c>
      <c r="O435"/>
      <c r="P435" t="s">
        <v>130</v>
      </c>
      <c r="Q435" t="s">
        <v>952</v>
      </c>
      <c r="R435" t="s">
        <v>1013</v>
      </c>
      <c r="S435" t="s">
        <v>198</v>
      </c>
      <c r="T435" t="s">
        <v>1012</v>
      </c>
      <c r="U435" s="52">
        <v>42592</v>
      </c>
      <c r="V435" t="s">
        <v>157</v>
      </c>
      <c r="W435"/>
      <c r="X435" t="s">
        <v>91</v>
      </c>
      <c r="Y435" t="s">
        <v>92</v>
      </c>
    </row>
    <row r="436" spans="1:25" ht="15" hidden="1" x14ac:dyDescent="0.25">
      <c r="A436" t="s">
        <v>81</v>
      </c>
      <c r="B436" t="s">
        <v>82</v>
      </c>
      <c r="C436" t="s">
        <v>1014</v>
      </c>
      <c r="D436" t="s">
        <v>84</v>
      </c>
      <c r="E436" s="56">
        <v>5203</v>
      </c>
      <c r="F436" s="51">
        <v>-29800</v>
      </c>
      <c r="G436" t="s">
        <v>895</v>
      </c>
      <c r="H436" t="s">
        <v>322</v>
      </c>
      <c r="I436" t="s">
        <v>88</v>
      </c>
      <c r="J436" s="52">
        <v>42279</v>
      </c>
      <c r="K436" s="52">
        <v>42623</v>
      </c>
      <c r="L436" s="52">
        <v>42320</v>
      </c>
      <c r="M436" s="52">
        <v>42380</v>
      </c>
      <c r="N436" s="51">
        <v>289</v>
      </c>
      <c r="O436"/>
      <c r="P436" t="s">
        <v>130</v>
      </c>
      <c r="Q436" t="s">
        <v>896</v>
      </c>
      <c r="R436"/>
      <c r="S436" t="s">
        <v>198</v>
      </c>
      <c r="T436" t="s">
        <v>1014</v>
      </c>
      <c r="U436" s="52">
        <v>42669</v>
      </c>
      <c r="V436" t="s">
        <v>157</v>
      </c>
      <c r="W436"/>
      <c r="X436" t="s">
        <v>91</v>
      </c>
      <c r="Y436" t="s">
        <v>92</v>
      </c>
    </row>
    <row r="437" spans="1:25" ht="15" hidden="1" x14ac:dyDescent="0.25">
      <c r="A437" t="s">
        <v>81</v>
      </c>
      <c r="B437" t="s">
        <v>82</v>
      </c>
      <c r="C437" t="s">
        <v>1015</v>
      </c>
      <c r="D437" t="s">
        <v>84</v>
      </c>
      <c r="E437" s="56">
        <v>5215</v>
      </c>
      <c r="F437" s="51">
        <v>-29800</v>
      </c>
      <c r="G437" t="s">
        <v>895</v>
      </c>
      <c r="H437" t="s">
        <v>322</v>
      </c>
      <c r="I437" t="s">
        <v>88</v>
      </c>
      <c r="J437" s="52">
        <v>42282</v>
      </c>
      <c r="K437" s="52">
        <v>42623</v>
      </c>
      <c r="L437" s="52">
        <v>42320</v>
      </c>
      <c r="M437" s="52">
        <v>42380</v>
      </c>
      <c r="N437" s="51">
        <v>289</v>
      </c>
      <c r="O437"/>
      <c r="P437" t="s">
        <v>130</v>
      </c>
      <c r="Q437" t="s">
        <v>896</v>
      </c>
      <c r="R437"/>
      <c r="S437" t="s">
        <v>198</v>
      </c>
      <c r="T437" t="s">
        <v>1015</v>
      </c>
      <c r="U437" s="52">
        <v>42669</v>
      </c>
      <c r="V437" t="s">
        <v>157</v>
      </c>
      <c r="W437"/>
      <c r="X437" t="s">
        <v>91</v>
      </c>
      <c r="Y437" t="s">
        <v>92</v>
      </c>
    </row>
    <row r="438" spans="1:25" ht="15" hidden="1" x14ac:dyDescent="0.25">
      <c r="A438" t="s">
        <v>81</v>
      </c>
      <c r="B438" t="s">
        <v>82</v>
      </c>
      <c r="C438" t="s">
        <v>1016</v>
      </c>
      <c r="D438" t="s">
        <v>84</v>
      </c>
      <c r="E438" s="56">
        <v>5297</v>
      </c>
      <c r="F438" s="51">
        <v>-29800</v>
      </c>
      <c r="G438" t="s">
        <v>895</v>
      </c>
      <c r="H438" t="s">
        <v>322</v>
      </c>
      <c r="I438" t="s">
        <v>88</v>
      </c>
      <c r="J438" s="52">
        <v>42292</v>
      </c>
      <c r="K438" s="52">
        <v>42623</v>
      </c>
      <c r="L438" s="52">
        <v>42320</v>
      </c>
      <c r="M438" s="52">
        <v>42380</v>
      </c>
      <c r="N438" s="51">
        <v>289</v>
      </c>
      <c r="O438"/>
      <c r="P438" t="s">
        <v>130</v>
      </c>
      <c r="Q438" t="s">
        <v>896</v>
      </c>
      <c r="R438"/>
      <c r="S438" t="s">
        <v>381</v>
      </c>
      <c r="T438" t="s">
        <v>1016</v>
      </c>
      <c r="U438" s="52">
        <v>42669</v>
      </c>
      <c r="V438" t="s">
        <v>157</v>
      </c>
      <c r="W438"/>
      <c r="X438" t="s">
        <v>91</v>
      </c>
      <c r="Y438" t="s">
        <v>92</v>
      </c>
    </row>
    <row r="439" spans="1:25" ht="15" hidden="1" x14ac:dyDescent="0.25">
      <c r="A439" t="s">
        <v>81</v>
      </c>
      <c r="B439" t="s">
        <v>82</v>
      </c>
      <c r="C439" t="s">
        <v>1017</v>
      </c>
      <c r="D439" t="s">
        <v>84</v>
      </c>
      <c r="E439" s="56">
        <v>5318</v>
      </c>
      <c r="F439" s="51">
        <v>-313750</v>
      </c>
      <c r="G439" t="s">
        <v>653</v>
      </c>
      <c r="H439" t="s">
        <v>383</v>
      </c>
      <c r="I439" t="s">
        <v>88</v>
      </c>
      <c r="J439" s="52">
        <v>42937</v>
      </c>
      <c r="K439" s="52">
        <v>42989</v>
      </c>
      <c r="L439" s="52">
        <v>42354</v>
      </c>
      <c r="M439" s="52">
        <v>42414</v>
      </c>
      <c r="N439" s="51">
        <v>611</v>
      </c>
      <c r="O439"/>
      <c r="P439" t="s">
        <v>130</v>
      </c>
      <c r="Q439" t="s">
        <v>991</v>
      </c>
      <c r="R439" t="s">
        <v>655</v>
      </c>
      <c r="S439" t="s">
        <v>198</v>
      </c>
      <c r="T439" t="s">
        <v>1018</v>
      </c>
      <c r="U439" s="52">
        <v>43025</v>
      </c>
      <c r="V439" t="s">
        <v>157</v>
      </c>
      <c r="W439"/>
      <c r="X439" t="s">
        <v>657</v>
      </c>
      <c r="Y439" t="s">
        <v>92</v>
      </c>
    </row>
    <row r="440" spans="1:25" ht="15" hidden="1" x14ac:dyDescent="0.25">
      <c r="A440" t="s">
        <v>81</v>
      </c>
      <c r="B440" t="s">
        <v>82</v>
      </c>
      <c r="C440" t="s">
        <v>1018</v>
      </c>
      <c r="D440" t="s">
        <v>84</v>
      </c>
      <c r="E440" s="56">
        <v>5318</v>
      </c>
      <c r="F440" s="51">
        <v>-1888852</v>
      </c>
      <c r="G440" t="s">
        <v>927</v>
      </c>
      <c r="H440" t="s">
        <v>383</v>
      </c>
      <c r="I440" t="s">
        <v>88</v>
      </c>
      <c r="J440" s="52">
        <v>42283</v>
      </c>
      <c r="K440" s="52">
        <v>42782</v>
      </c>
      <c r="L440" s="52">
        <v>42339</v>
      </c>
      <c r="M440" s="52">
        <v>42399</v>
      </c>
      <c r="N440" s="51">
        <v>429</v>
      </c>
      <c r="O440"/>
      <c r="P440" t="s">
        <v>130</v>
      </c>
      <c r="Q440" t="s">
        <v>723</v>
      </c>
      <c r="R440" t="s">
        <v>989</v>
      </c>
      <c r="S440" t="s">
        <v>198</v>
      </c>
      <c r="T440" t="s">
        <v>1018</v>
      </c>
      <c r="U440" s="52">
        <v>42828</v>
      </c>
      <c r="V440" t="s">
        <v>157</v>
      </c>
      <c r="W440"/>
      <c r="X440" t="s">
        <v>91</v>
      </c>
      <c r="Y440" t="s">
        <v>92</v>
      </c>
    </row>
    <row r="441" spans="1:25" ht="15" hidden="1" x14ac:dyDescent="0.25">
      <c r="A441" t="s">
        <v>81</v>
      </c>
      <c r="B441" t="s">
        <v>82</v>
      </c>
      <c r="C441" t="s">
        <v>1019</v>
      </c>
      <c r="D441" t="s">
        <v>84</v>
      </c>
      <c r="E441" s="56">
        <v>5359</v>
      </c>
      <c r="F441" s="51">
        <v>-1258598</v>
      </c>
      <c r="G441" t="s">
        <v>653</v>
      </c>
      <c r="H441" t="s">
        <v>383</v>
      </c>
      <c r="I441" t="s">
        <v>88</v>
      </c>
      <c r="J441" s="52">
        <v>42937</v>
      </c>
      <c r="K441" s="52">
        <v>42989</v>
      </c>
      <c r="L441" s="52">
        <v>42354</v>
      </c>
      <c r="M441" s="52">
        <v>42414</v>
      </c>
      <c r="N441" s="51">
        <v>611</v>
      </c>
      <c r="O441"/>
      <c r="P441" t="s">
        <v>130</v>
      </c>
      <c r="Q441" t="s">
        <v>991</v>
      </c>
      <c r="R441" t="s">
        <v>655</v>
      </c>
      <c r="S441" t="s">
        <v>902</v>
      </c>
      <c r="T441" t="s">
        <v>1020</v>
      </c>
      <c r="U441" s="52">
        <v>43025</v>
      </c>
      <c r="V441" t="s">
        <v>157</v>
      </c>
      <c r="W441"/>
      <c r="X441" t="s">
        <v>657</v>
      </c>
      <c r="Y441" t="s">
        <v>92</v>
      </c>
    </row>
    <row r="442" spans="1:25" ht="15" hidden="1" x14ac:dyDescent="0.25">
      <c r="A442" t="s">
        <v>81</v>
      </c>
      <c r="B442" t="s">
        <v>82</v>
      </c>
      <c r="C442" t="s">
        <v>1020</v>
      </c>
      <c r="D442" t="s">
        <v>84</v>
      </c>
      <c r="E442" s="56">
        <v>5359</v>
      </c>
      <c r="F442" s="51">
        <v>-4638626</v>
      </c>
      <c r="G442" t="s">
        <v>927</v>
      </c>
      <c r="H442" t="s">
        <v>383</v>
      </c>
      <c r="I442" t="s">
        <v>88</v>
      </c>
      <c r="J442" s="52">
        <v>42303</v>
      </c>
      <c r="K442" s="52">
        <v>42782</v>
      </c>
      <c r="L442" s="52">
        <v>42339</v>
      </c>
      <c r="M442" s="52">
        <v>42399</v>
      </c>
      <c r="N442" s="51">
        <v>429</v>
      </c>
      <c r="O442"/>
      <c r="P442" t="s">
        <v>130</v>
      </c>
      <c r="Q442" t="s">
        <v>723</v>
      </c>
      <c r="R442" t="s">
        <v>948</v>
      </c>
      <c r="S442" t="s">
        <v>902</v>
      </c>
      <c r="T442" t="s">
        <v>1020</v>
      </c>
      <c r="U442" s="52">
        <v>42828</v>
      </c>
      <c r="V442" t="s">
        <v>157</v>
      </c>
      <c r="W442"/>
      <c r="X442" t="s">
        <v>91</v>
      </c>
      <c r="Y442" t="s">
        <v>92</v>
      </c>
    </row>
    <row r="443" spans="1:25" ht="15" hidden="1" x14ac:dyDescent="0.25">
      <c r="A443" t="s">
        <v>81</v>
      </c>
      <c r="B443" t="s">
        <v>82</v>
      </c>
      <c r="C443" t="s">
        <v>1021</v>
      </c>
      <c r="D443" t="s">
        <v>84</v>
      </c>
      <c r="E443" s="56">
        <v>5360</v>
      </c>
      <c r="F443" s="51">
        <v>-6121619</v>
      </c>
      <c r="G443" t="s">
        <v>1001</v>
      </c>
      <c r="H443" t="s">
        <v>383</v>
      </c>
      <c r="I443" t="s">
        <v>88</v>
      </c>
      <c r="J443" s="52">
        <v>42303</v>
      </c>
      <c r="K443" s="52">
        <v>42857</v>
      </c>
      <c r="L443" s="52">
        <v>42402</v>
      </c>
      <c r="M443" s="52">
        <v>42462</v>
      </c>
      <c r="N443" s="51">
        <v>439</v>
      </c>
      <c r="O443"/>
      <c r="P443" t="s">
        <v>130</v>
      </c>
      <c r="Q443" t="s">
        <v>1022</v>
      </c>
      <c r="R443" t="s">
        <v>978</v>
      </c>
      <c r="S443" t="s">
        <v>198</v>
      </c>
      <c r="T443" t="s">
        <v>1021</v>
      </c>
      <c r="U443" s="52">
        <v>42901</v>
      </c>
      <c r="V443" t="s">
        <v>157</v>
      </c>
      <c r="W443"/>
      <c r="X443" t="s">
        <v>91</v>
      </c>
      <c r="Y443" t="s">
        <v>92</v>
      </c>
    </row>
    <row r="444" spans="1:25" ht="15" hidden="1" x14ac:dyDescent="0.25">
      <c r="A444" t="s">
        <v>81</v>
      </c>
      <c r="B444" t="s">
        <v>82</v>
      </c>
      <c r="C444" t="s">
        <v>1023</v>
      </c>
      <c r="D444" t="s">
        <v>84</v>
      </c>
      <c r="E444" s="56">
        <v>5361</v>
      </c>
      <c r="F444" s="51">
        <v>-1091748</v>
      </c>
      <c r="G444" t="s">
        <v>653</v>
      </c>
      <c r="H444" t="s">
        <v>383</v>
      </c>
      <c r="I444" t="s">
        <v>88</v>
      </c>
      <c r="J444" s="52">
        <v>42937</v>
      </c>
      <c r="K444" s="52">
        <v>42989</v>
      </c>
      <c r="L444" s="52">
        <v>42354</v>
      </c>
      <c r="M444" s="52">
        <v>42414</v>
      </c>
      <c r="N444" s="51">
        <v>611</v>
      </c>
      <c r="O444"/>
      <c r="P444" t="s">
        <v>130</v>
      </c>
      <c r="Q444" t="s">
        <v>991</v>
      </c>
      <c r="R444" t="s">
        <v>655</v>
      </c>
      <c r="S444" t="s">
        <v>381</v>
      </c>
      <c r="T444" t="s">
        <v>1024</v>
      </c>
      <c r="U444" s="52">
        <v>43025</v>
      </c>
      <c r="V444" t="s">
        <v>157</v>
      </c>
      <c r="W444"/>
      <c r="X444" t="s">
        <v>657</v>
      </c>
      <c r="Y444" t="s">
        <v>92</v>
      </c>
    </row>
    <row r="445" spans="1:25" ht="15" hidden="1" x14ac:dyDescent="0.25">
      <c r="A445" t="s">
        <v>81</v>
      </c>
      <c r="B445" t="s">
        <v>82</v>
      </c>
      <c r="C445" t="s">
        <v>1024</v>
      </c>
      <c r="D445" t="s">
        <v>84</v>
      </c>
      <c r="E445" s="56">
        <v>5361</v>
      </c>
      <c r="F445" s="51">
        <v>-4715784</v>
      </c>
      <c r="G445" t="s">
        <v>927</v>
      </c>
      <c r="H445" t="s">
        <v>383</v>
      </c>
      <c r="I445" t="s">
        <v>88</v>
      </c>
      <c r="J445" s="52">
        <v>42303</v>
      </c>
      <c r="K445" s="52">
        <v>42782</v>
      </c>
      <c r="L445" s="52">
        <v>42339</v>
      </c>
      <c r="M445" s="52">
        <v>42399</v>
      </c>
      <c r="N445" s="51">
        <v>429</v>
      </c>
      <c r="O445"/>
      <c r="P445" t="s">
        <v>130</v>
      </c>
      <c r="Q445" t="s">
        <v>723</v>
      </c>
      <c r="R445" t="s">
        <v>998</v>
      </c>
      <c r="S445" t="s">
        <v>381</v>
      </c>
      <c r="T445" t="s">
        <v>1024</v>
      </c>
      <c r="U445" s="52">
        <v>42828</v>
      </c>
      <c r="V445" t="s">
        <v>157</v>
      </c>
      <c r="W445"/>
      <c r="X445" t="s">
        <v>91</v>
      </c>
      <c r="Y445" t="s">
        <v>92</v>
      </c>
    </row>
    <row r="446" spans="1:25" ht="15" hidden="1" x14ac:dyDescent="0.25">
      <c r="A446" t="s">
        <v>81</v>
      </c>
      <c r="B446" t="s">
        <v>82</v>
      </c>
      <c r="C446" t="s">
        <v>1025</v>
      </c>
      <c r="D446" t="s">
        <v>84</v>
      </c>
      <c r="E446" s="56">
        <v>5362</v>
      </c>
      <c r="F446" s="51">
        <v>-1438386</v>
      </c>
      <c r="G446" t="s">
        <v>927</v>
      </c>
      <c r="H446" t="s">
        <v>383</v>
      </c>
      <c r="I446" t="s">
        <v>88</v>
      </c>
      <c r="J446" s="52">
        <v>42032</v>
      </c>
      <c r="K446" s="52">
        <v>42828</v>
      </c>
      <c r="L446" s="52">
        <v>42032</v>
      </c>
      <c r="M446" s="52">
        <v>42032</v>
      </c>
      <c r="N446" s="51">
        <v>796</v>
      </c>
      <c r="O446"/>
      <c r="P446" t="s">
        <v>130</v>
      </c>
      <c r="Q446" t="s">
        <v>723</v>
      </c>
      <c r="R446" t="s">
        <v>724</v>
      </c>
      <c r="S446" t="s">
        <v>381</v>
      </c>
      <c r="T446" t="s">
        <v>1025</v>
      </c>
      <c r="U446" s="52">
        <v>42828</v>
      </c>
      <c r="V446" t="s">
        <v>157</v>
      </c>
      <c r="W446"/>
      <c r="X446" t="s">
        <v>721</v>
      </c>
      <c r="Y446" t="s">
        <v>92</v>
      </c>
    </row>
    <row r="447" spans="1:25" ht="15" hidden="1" x14ac:dyDescent="0.25">
      <c r="A447" t="s">
        <v>81</v>
      </c>
      <c r="B447" t="s">
        <v>82</v>
      </c>
      <c r="C447" t="s">
        <v>1026</v>
      </c>
      <c r="D447" t="s">
        <v>84</v>
      </c>
      <c r="E447" s="56">
        <v>5362</v>
      </c>
      <c r="F447" s="51">
        <v>-1110478</v>
      </c>
      <c r="G447" t="s">
        <v>653</v>
      </c>
      <c r="H447" t="s">
        <v>383</v>
      </c>
      <c r="I447" t="s">
        <v>88</v>
      </c>
      <c r="J447" s="52">
        <v>42937</v>
      </c>
      <c r="K447" s="52">
        <v>42989</v>
      </c>
      <c r="L447" s="52">
        <v>42354</v>
      </c>
      <c r="M447" s="52">
        <v>42414</v>
      </c>
      <c r="N447" s="51">
        <v>611</v>
      </c>
      <c r="O447"/>
      <c r="P447" t="s">
        <v>130</v>
      </c>
      <c r="Q447" t="s">
        <v>991</v>
      </c>
      <c r="R447" t="s">
        <v>655</v>
      </c>
      <c r="S447" t="s">
        <v>381</v>
      </c>
      <c r="T447" t="s">
        <v>1027</v>
      </c>
      <c r="U447" s="52">
        <v>43025</v>
      </c>
      <c r="V447" t="s">
        <v>157</v>
      </c>
      <c r="W447"/>
      <c r="X447" t="s">
        <v>657</v>
      </c>
      <c r="Y447" t="s">
        <v>92</v>
      </c>
    </row>
    <row r="448" spans="1:25" ht="15" hidden="1" x14ac:dyDescent="0.25">
      <c r="A448" t="s">
        <v>81</v>
      </c>
      <c r="B448" t="s">
        <v>82</v>
      </c>
      <c r="C448" t="s">
        <v>1025</v>
      </c>
      <c r="D448" t="s">
        <v>84</v>
      </c>
      <c r="E448" s="56">
        <v>5362</v>
      </c>
      <c r="F448" s="51">
        <v>-4939315</v>
      </c>
      <c r="G448" t="s">
        <v>1001</v>
      </c>
      <c r="H448" t="s">
        <v>383</v>
      </c>
      <c r="I448" t="s">
        <v>88</v>
      </c>
      <c r="J448" s="52">
        <v>42032</v>
      </c>
      <c r="K448" s="52">
        <v>42828</v>
      </c>
      <c r="L448" s="52">
        <v>42339</v>
      </c>
      <c r="M448" s="52">
        <v>42399</v>
      </c>
      <c r="N448" s="51">
        <v>502</v>
      </c>
      <c r="O448"/>
      <c r="P448" t="s">
        <v>130</v>
      </c>
      <c r="Q448" t="s">
        <v>718</v>
      </c>
      <c r="R448" t="s">
        <v>718</v>
      </c>
      <c r="S448" t="s">
        <v>381</v>
      </c>
      <c r="T448" t="s">
        <v>1027</v>
      </c>
      <c r="U448" s="52">
        <v>42901</v>
      </c>
      <c r="V448" t="s">
        <v>157</v>
      </c>
      <c r="W448"/>
      <c r="X448" t="s">
        <v>721</v>
      </c>
      <c r="Y448" t="s">
        <v>92</v>
      </c>
    </row>
    <row r="449" spans="1:25" ht="15" hidden="1" x14ac:dyDescent="0.25">
      <c r="A449" t="s">
        <v>81</v>
      </c>
      <c r="B449" t="s">
        <v>82</v>
      </c>
      <c r="C449" t="s">
        <v>1028</v>
      </c>
      <c r="D449" t="s">
        <v>84</v>
      </c>
      <c r="E449" s="56">
        <v>5363</v>
      </c>
      <c r="F449" s="51">
        <v>-1123198</v>
      </c>
      <c r="G449" t="s">
        <v>653</v>
      </c>
      <c r="H449" t="s">
        <v>383</v>
      </c>
      <c r="I449" t="s">
        <v>88</v>
      </c>
      <c r="J449" s="52">
        <v>42937</v>
      </c>
      <c r="K449" s="52">
        <v>42989</v>
      </c>
      <c r="L449" s="52">
        <v>42354</v>
      </c>
      <c r="M449" s="52">
        <v>42414</v>
      </c>
      <c r="N449" s="51">
        <v>611</v>
      </c>
      <c r="O449"/>
      <c r="P449" t="s">
        <v>130</v>
      </c>
      <c r="Q449" t="s">
        <v>991</v>
      </c>
      <c r="R449" t="s">
        <v>655</v>
      </c>
      <c r="S449" t="s">
        <v>198</v>
      </c>
      <c r="T449" t="s">
        <v>1029</v>
      </c>
      <c r="U449" s="52">
        <v>43025</v>
      </c>
      <c r="V449" t="s">
        <v>157</v>
      </c>
      <c r="W449"/>
      <c r="X449" t="s">
        <v>657</v>
      </c>
      <c r="Y449" t="s">
        <v>92</v>
      </c>
    </row>
    <row r="450" spans="1:25" ht="15" hidden="1" x14ac:dyDescent="0.25">
      <c r="A450" t="s">
        <v>81</v>
      </c>
      <c r="B450" t="s">
        <v>82</v>
      </c>
      <c r="C450" t="s">
        <v>1029</v>
      </c>
      <c r="D450" t="s">
        <v>84</v>
      </c>
      <c r="E450" s="56">
        <v>5363</v>
      </c>
      <c r="F450" s="51">
        <v>-5957639</v>
      </c>
      <c r="G450" t="s">
        <v>993</v>
      </c>
      <c r="H450" t="s">
        <v>383</v>
      </c>
      <c r="I450" t="s">
        <v>88</v>
      </c>
      <c r="J450" s="52">
        <v>42303</v>
      </c>
      <c r="K450" s="52">
        <v>42841</v>
      </c>
      <c r="L450" s="52">
        <v>42339</v>
      </c>
      <c r="M450" s="52">
        <v>42399</v>
      </c>
      <c r="N450" s="51">
        <v>442</v>
      </c>
      <c r="O450"/>
      <c r="P450" t="s">
        <v>130</v>
      </c>
      <c r="Q450" t="s">
        <v>994</v>
      </c>
      <c r="R450" t="s">
        <v>1030</v>
      </c>
      <c r="S450" t="s">
        <v>198</v>
      </c>
      <c r="T450" t="s">
        <v>1029</v>
      </c>
      <c r="U450" s="52">
        <v>42841</v>
      </c>
      <c r="V450" t="s">
        <v>157</v>
      </c>
      <c r="W450"/>
      <c r="X450" t="s">
        <v>91</v>
      </c>
      <c r="Y450" t="s">
        <v>92</v>
      </c>
    </row>
    <row r="451" spans="1:25" ht="15" hidden="1" x14ac:dyDescent="0.25">
      <c r="A451" t="s">
        <v>81</v>
      </c>
      <c r="B451" t="s">
        <v>82</v>
      </c>
      <c r="C451" t="s">
        <v>1031</v>
      </c>
      <c r="D451" t="s">
        <v>84</v>
      </c>
      <c r="E451" s="56">
        <v>5364</v>
      </c>
      <c r="F451" s="51">
        <v>-1548974</v>
      </c>
      <c r="G451" t="s">
        <v>927</v>
      </c>
      <c r="H451" t="s">
        <v>383</v>
      </c>
      <c r="I451" t="s">
        <v>88</v>
      </c>
      <c r="J451" s="52">
        <v>42303</v>
      </c>
      <c r="K451" s="52">
        <v>42778</v>
      </c>
      <c r="L451" s="52">
        <v>42327</v>
      </c>
      <c r="M451" s="52">
        <v>42387</v>
      </c>
      <c r="N451" s="51">
        <v>441</v>
      </c>
      <c r="O451"/>
      <c r="P451" t="s">
        <v>130</v>
      </c>
      <c r="Q451" t="s">
        <v>723</v>
      </c>
      <c r="R451" t="s">
        <v>1032</v>
      </c>
      <c r="S451" t="s">
        <v>198</v>
      </c>
      <c r="T451" t="s">
        <v>1031</v>
      </c>
      <c r="U451" s="52">
        <v>42828</v>
      </c>
      <c r="V451" t="s">
        <v>157</v>
      </c>
      <c r="W451"/>
      <c r="X451" t="s">
        <v>91</v>
      </c>
      <c r="Y451" t="s">
        <v>92</v>
      </c>
    </row>
    <row r="452" spans="1:25" ht="15" hidden="1" x14ac:dyDescent="0.25">
      <c r="A452" t="s">
        <v>81</v>
      </c>
      <c r="B452" t="s">
        <v>82</v>
      </c>
      <c r="C452" t="s">
        <v>1033</v>
      </c>
      <c r="D452" t="s">
        <v>84</v>
      </c>
      <c r="E452" s="56">
        <v>5368</v>
      </c>
      <c r="F452" s="51">
        <v>-189200</v>
      </c>
      <c r="G452" t="s">
        <v>653</v>
      </c>
      <c r="H452" t="s">
        <v>383</v>
      </c>
      <c r="I452" t="s">
        <v>88</v>
      </c>
      <c r="J452" s="52">
        <v>42937</v>
      </c>
      <c r="K452" s="52">
        <v>42989</v>
      </c>
      <c r="L452" s="52">
        <v>42354</v>
      </c>
      <c r="M452" s="52">
        <v>42414</v>
      </c>
      <c r="N452" s="51">
        <v>611</v>
      </c>
      <c r="O452"/>
      <c r="P452" t="s">
        <v>130</v>
      </c>
      <c r="Q452" t="s">
        <v>991</v>
      </c>
      <c r="R452" t="s">
        <v>655</v>
      </c>
      <c r="S452" t="s">
        <v>198</v>
      </c>
      <c r="T452" t="s">
        <v>1034</v>
      </c>
      <c r="U452" s="52">
        <v>43025</v>
      </c>
      <c r="V452" t="s">
        <v>157</v>
      </c>
      <c r="W452"/>
      <c r="X452" t="s">
        <v>657</v>
      </c>
      <c r="Y452" t="s">
        <v>92</v>
      </c>
    </row>
    <row r="453" spans="1:25" ht="15" hidden="1" x14ac:dyDescent="0.25">
      <c r="A453" t="s">
        <v>81</v>
      </c>
      <c r="B453" t="s">
        <v>82</v>
      </c>
      <c r="C453" t="s">
        <v>1034</v>
      </c>
      <c r="D453" t="s">
        <v>84</v>
      </c>
      <c r="E453" s="56">
        <v>5368</v>
      </c>
      <c r="F453" s="51">
        <v>-514162</v>
      </c>
      <c r="G453" t="s">
        <v>1001</v>
      </c>
      <c r="H453" t="s">
        <v>383</v>
      </c>
      <c r="I453" t="s">
        <v>88</v>
      </c>
      <c r="J453" s="52">
        <v>42279</v>
      </c>
      <c r="K453" s="52">
        <v>42841</v>
      </c>
      <c r="L453" s="52">
        <v>42339</v>
      </c>
      <c r="M453" s="52">
        <v>42399</v>
      </c>
      <c r="N453" s="51">
        <v>502</v>
      </c>
      <c r="O453"/>
      <c r="P453" t="s">
        <v>130</v>
      </c>
      <c r="Q453" t="s">
        <v>1002</v>
      </c>
      <c r="R453" t="s">
        <v>914</v>
      </c>
      <c r="S453" t="s">
        <v>198</v>
      </c>
      <c r="T453" t="s">
        <v>1034</v>
      </c>
      <c r="U453" s="52">
        <v>42901</v>
      </c>
      <c r="V453" t="s">
        <v>157</v>
      </c>
      <c r="W453"/>
      <c r="X453" t="s">
        <v>91</v>
      </c>
      <c r="Y453" t="s">
        <v>92</v>
      </c>
    </row>
    <row r="454" spans="1:25" ht="15" hidden="1" x14ac:dyDescent="0.25">
      <c r="A454" t="s">
        <v>81</v>
      </c>
      <c r="B454" t="s">
        <v>82</v>
      </c>
      <c r="C454" t="s">
        <v>1035</v>
      </c>
      <c r="D454" t="s">
        <v>84</v>
      </c>
      <c r="E454" s="56">
        <v>5372</v>
      </c>
      <c r="F454" s="51">
        <v>-222903</v>
      </c>
      <c r="G454" t="s">
        <v>337</v>
      </c>
      <c r="H454" t="s">
        <v>192</v>
      </c>
      <c r="I454" t="s">
        <v>88</v>
      </c>
      <c r="J454" s="52">
        <v>42303</v>
      </c>
      <c r="K454" s="52">
        <v>43200</v>
      </c>
      <c r="L454" s="52">
        <v>42625</v>
      </c>
      <c r="M454" s="52">
        <v>42685</v>
      </c>
      <c r="N454" s="51">
        <v>578</v>
      </c>
      <c r="O454"/>
      <c r="P454" t="s">
        <v>130</v>
      </c>
      <c r="Q454" t="s">
        <v>1036</v>
      </c>
      <c r="R454" t="s">
        <v>819</v>
      </c>
      <c r="S454" t="s">
        <v>198</v>
      </c>
      <c r="T454" t="s">
        <v>1035</v>
      </c>
      <c r="U454" s="52">
        <v>43263</v>
      </c>
      <c r="V454" t="s">
        <v>157</v>
      </c>
      <c r="W454"/>
      <c r="X454" t="s">
        <v>91</v>
      </c>
      <c r="Y454" t="s">
        <v>92</v>
      </c>
    </row>
    <row r="455" spans="1:25" ht="15" hidden="1" x14ac:dyDescent="0.25">
      <c r="A455" t="s">
        <v>81</v>
      </c>
      <c r="B455" t="s">
        <v>82</v>
      </c>
      <c r="C455" t="s">
        <v>1035</v>
      </c>
      <c r="D455" t="s">
        <v>84</v>
      </c>
      <c r="E455" s="56">
        <v>5372</v>
      </c>
      <c r="F455" s="51">
        <v>-3650304</v>
      </c>
      <c r="G455" t="s">
        <v>335</v>
      </c>
      <c r="H455" t="s">
        <v>192</v>
      </c>
      <c r="I455" t="s">
        <v>88</v>
      </c>
      <c r="J455" s="52">
        <v>42303</v>
      </c>
      <c r="K455" s="52">
        <v>43200</v>
      </c>
      <c r="L455" s="52">
        <v>42625</v>
      </c>
      <c r="M455" s="52">
        <v>42685</v>
      </c>
      <c r="N455" s="51">
        <v>544</v>
      </c>
      <c r="O455"/>
      <c r="P455" t="s">
        <v>130</v>
      </c>
      <c r="Q455" t="s">
        <v>336</v>
      </c>
      <c r="R455" t="s">
        <v>819</v>
      </c>
      <c r="S455" t="s">
        <v>198</v>
      </c>
      <c r="T455" t="s">
        <v>1035</v>
      </c>
      <c r="U455" s="52">
        <v>43229</v>
      </c>
      <c r="V455" t="s">
        <v>157</v>
      </c>
      <c r="W455"/>
      <c r="X455" t="s">
        <v>91</v>
      </c>
      <c r="Y455" t="s">
        <v>92</v>
      </c>
    </row>
    <row r="456" spans="1:25" ht="15" hidden="1" x14ac:dyDescent="0.25">
      <c r="A456" t="s">
        <v>81</v>
      </c>
      <c r="B456" t="s">
        <v>82</v>
      </c>
      <c r="C456" t="s">
        <v>1037</v>
      </c>
      <c r="D456" t="s">
        <v>84</v>
      </c>
      <c r="E456" s="56">
        <v>5374</v>
      </c>
      <c r="F456" s="51">
        <v>-1906000</v>
      </c>
      <c r="G456" t="s">
        <v>1001</v>
      </c>
      <c r="H456" t="s">
        <v>383</v>
      </c>
      <c r="I456" t="s">
        <v>88</v>
      </c>
      <c r="J456" s="52">
        <v>42300</v>
      </c>
      <c r="K456" s="52">
        <v>42857</v>
      </c>
      <c r="L456" s="52">
        <v>42402</v>
      </c>
      <c r="M456" s="52">
        <v>42462</v>
      </c>
      <c r="N456" s="51">
        <v>439</v>
      </c>
      <c r="O456"/>
      <c r="P456" t="s">
        <v>130</v>
      </c>
      <c r="Q456" t="s">
        <v>1022</v>
      </c>
      <c r="R456" t="s">
        <v>899</v>
      </c>
      <c r="S456" t="s">
        <v>198</v>
      </c>
      <c r="T456" t="s">
        <v>1037</v>
      </c>
      <c r="U456" s="52">
        <v>42901</v>
      </c>
      <c r="V456" t="s">
        <v>157</v>
      </c>
      <c r="W456"/>
      <c r="X456" t="s">
        <v>91</v>
      </c>
      <c r="Y456" t="s">
        <v>92</v>
      </c>
    </row>
    <row r="457" spans="1:25" ht="15" hidden="1" x14ac:dyDescent="0.25">
      <c r="A457" t="s">
        <v>81</v>
      </c>
      <c r="B457" t="s">
        <v>82</v>
      </c>
      <c r="C457" t="s">
        <v>1038</v>
      </c>
      <c r="D457" t="s">
        <v>84</v>
      </c>
      <c r="E457" s="56">
        <v>5428</v>
      </c>
      <c r="F457" s="51">
        <v>-29800</v>
      </c>
      <c r="G457" t="s">
        <v>895</v>
      </c>
      <c r="H457" t="s">
        <v>322</v>
      </c>
      <c r="I457" t="s">
        <v>88</v>
      </c>
      <c r="J457" s="52">
        <v>42305</v>
      </c>
      <c r="K457" s="52">
        <v>42623</v>
      </c>
      <c r="L457" s="52">
        <v>42320</v>
      </c>
      <c r="M457" s="52">
        <v>42380</v>
      </c>
      <c r="N457" s="51">
        <v>289</v>
      </c>
      <c r="O457"/>
      <c r="P457" t="s">
        <v>130</v>
      </c>
      <c r="Q457" t="s">
        <v>896</v>
      </c>
      <c r="R457"/>
      <c r="S457" t="s">
        <v>198</v>
      </c>
      <c r="T457" t="s">
        <v>1038</v>
      </c>
      <c r="U457" s="52">
        <v>42669</v>
      </c>
      <c r="V457" t="s">
        <v>157</v>
      </c>
      <c r="W457"/>
      <c r="X457" t="s">
        <v>91</v>
      </c>
      <c r="Y457" t="s">
        <v>92</v>
      </c>
    </row>
    <row r="458" spans="1:25" ht="15" hidden="1" x14ac:dyDescent="0.25">
      <c r="A458" t="s">
        <v>81</v>
      </c>
      <c r="B458" t="s">
        <v>82</v>
      </c>
      <c r="C458" t="s">
        <v>1039</v>
      </c>
      <c r="D458" t="s">
        <v>84</v>
      </c>
      <c r="E458" s="56">
        <v>5435</v>
      </c>
      <c r="F458" s="51">
        <v>-29800</v>
      </c>
      <c r="G458" t="s">
        <v>895</v>
      </c>
      <c r="H458" t="s">
        <v>322</v>
      </c>
      <c r="I458" t="s">
        <v>88</v>
      </c>
      <c r="J458" s="52">
        <v>42300</v>
      </c>
      <c r="K458" s="52">
        <v>42623</v>
      </c>
      <c r="L458" s="52">
        <v>42320</v>
      </c>
      <c r="M458" s="52">
        <v>42380</v>
      </c>
      <c r="N458" s="51">
        <v>289</v>
      </c>
      <c r="O458"/>
      <c r="P458" t="s">
        <v>130</v>
      </c>
      <c r="Q458" t="s">
        <v>896</v>
      </c>
      <c r="R458"/>
      <c r="S458" t="s">
        <v>381</v>
      </c>
      <c r="T458" t="s">
        <v>1039</v>
      </c>
      <c r="U458" s="52">
        <v>42669</v>
      </c>
      <c r="V458" t="s">
        <v>157</v>
      </c>
      <c r="W458"/>
      <c r="X458" t="s">
        <v>91</v>
      </c>
      <c r="Y458" t="s">
        <v>92</v>
      </c>
    </row>
    <row r="459" spans="1:25" ht="15" hidden="1" x14ac:dyDescent="0.25">
      <c r="A459" t="s">
        <v>81</v>
      </c>
      <c r="B459" t="s">
        <v>82</v>
      </c>
      <c r="C459" t="s">
        <v>1040</v>
      </c>
      <c r="D459" t="s">
        <v>84</v>
      </c>
      <c r="E459" s="56">
        <v>5436</v>
      </c>
      <c r="F459" s="51">
        <v>-29800</v>
      </c>
      <c r="G459" t="s">
        <v>895</v>
      </c>
      <c r="H459" t="s">
        <v>322</v>
      </c>
      <c r="I459" t="s">
        <v>88</v>
      </c>
      <c r="J459" s="52">
        <v>42300</v>
      </c>
      <c r="K459" s="52">
        <v>42623</v>
      </c>
      <c r="L459" s="52">
        <v>42320</v>
      </c>
      <c r="M459" s="52">
        <v>42380</v>
      </c>
      <c r="N459" s="51">
        <v>289</v>
      </c>
      <c r="O459"/>
      <c r="P459" t="s">
        <v>130</v>
      </c>
      <c r="Q459" t="s">
        <v>896</v>
      </c>
      <c r="R459"/>
      <c r="S459" t="s">
        <v>198</v>
      </c>
      <c r="T459" t="s">
        <v>1040</v>
      </c>
      <c r="U459" s="52">
        <v>42669</v>
      </c>
      <c r="V459" t="s">
        <v>157</v>
      </c>
      <c r="W459"/>
      <c r="X459" t="s">
        <v>91</v>
      </c>
      <c r="Y459" t="s">
        <v>92</v>
      </c>
    </row>
    <row r="460" spans="1:25" ht="15" hidden="1" x14ac:dyDescent="0.25">
      <c r="A460" t="s">
        <v>81</v>
      </c>
      <c r="B460" t="s">
        <v>82</v>
      </c>
      <c r="C460" t="s">
        <v>1041</v>
      </c>
      <c r="D460" t="s">
        <v>84</v>
      </c>
      <c r="E460" s="56">
        <v>5437</v>
      </c>
      <c r="F460" s="51">
        <v>-29800</v>
      </c>
      <c r="G460" t="s">
        <v>895</v>
      </c>
      <c r="H460" t="s">
        <v>322</v>
      </c>
      <c r="I460" t="s">
        <v>88</v>
      </c>
      <c r="J460" s="52">
        <v>42300</v>
      </c>
      <c r="K460" s="52">
        <v>42623</v>
      </c>
      <c r="L460" s="52">
        <v>42320</v>
      </c>
      <c r="M460" s="52">
        <v>42380</v>
      </c>
      <c r="N460" s="51">
        <v>289</v>
      </c>
      <c r="O460"/>
      <c r="P460" t="s">
        <v>130</v>
      </c>
      <c r="Q460" t="s">
        <v>896</v>
      </c>
      <c r="R460"/>
      <c r="S460" t="s">
        <v>198</v>
      </c>
      <c r="T460" t="s">
        <v>1041</v>
      </c>
      <c r="U460" s="52">
        <v>42669</v>
      </c>
      <c r="V460" t="s">
        <v>157</v>
      </c>
      <c r="W460"/>
      <c r="X460" t="s">
        <v>91</v>
      </c>
      <c r="Y460" t="s">
        <v>92</v>
      </c>
    </row>
    <row r="461" spans="1:25" ht="15" hidden="1" x14ac:dyDescent="0.25">
      <c r="A461" t="s">
        <v>81</v>
      </c>
      <c r="B461" t="s">
        <v>82</v>
      </c>
      <c r="C461" t="s">
        <v>1042</v>
      </c>
      <c r="D461" t="s">
        <v>84</v>
      </c>
      <c r="E461" s="56">
        <v>5488</v>
      </c>
      <c r="F461" s="51">
        <v>-29800</v>
      </c>
      <c r="G461" t="s">
        <v>1001</v>
      </c>
      <c r="H461" t="s">
        <v>383</v>
      </c>
      <c r="I461" t="s">
        <v>88</v>
      </c>
      <c r="J461" s="52">
        <v>42310</v>
      </c>
      <c r="K461" s="52">
        <v>42835</v>
      </c>
      <c r="L461" s="52">
        <v>42348</v>
      </c>
      <c r="M461" s="52">
        <v>42408</v>
      </c>
      <c r="N461" s="51">
        <v>493</v>
      </c>
      <c r="O461"/>
      <c r="P461" t="s">
        <v>130</v>
      </c>
      <c r="Q461" t="s">
        <v>1002</v>
      </c>
      <c r="R461" t="s">
        <v>513</v>
      </c>
      <c r="S461" t="s">
        <v>198</v>
      </c>
      <c r="T461" t="s">
        <v>1042</v>
      </c>
      <c r="U461" s="52">
        <v>42901</v>
      </c>
      <c r="V461" t="s">
        <v>157</v>
      </c>
      <c r="W461"/>
      <c r="X461" t="s">
        <v>91</v>
      </c>
      <c r="Y461" t="s">
        <v>92</v>
      </c>
    </row>
    <row r="462" spans="1:25" ht="15" hidden="1" x14ac:dyDescent="0.25">
      <c r="A462" t="s">
        <v>81</v>
      </c>
      <c r="B462" t="s">
        <v>82</v>
      </c>
      <c r="C462" t="s">
        <v>1043</v>
      </c>
      <c r="D462" t="s">
        <v>84</v>
      </c>
      <c r="E462" s="56">
        <v>5489</v>
      </c>
      <c r="F462" s="51">
        <v>-29800</v>
      </c>
      <c r="G462" t="s">
        <v>993</v>
      </c>
      <c r="H462" t="s">
        <v>383</v>
      </c>
      <c r="I462" t="s">
        <v>88</v>
      </c>
      <c r="J462" s="52">
        <v>42313</v>
      </c>
      <c r="K462" s="52">
        <v>42835</v>
      </c>
      <c r="L462" s="52">
        <v>42348</v>
      </c>
      <c r="M462" s="52">
        <v>42408</v>
      </c>
      <c r="N462" s="51">
        <v>433</v>
      </c>
      <c r="O462"/>
      <c r="P462" t="s">
        <v>130</v>
      </c>
      <c r="Q462" t="s">
        <v>994</v>
      </c>
      <c r="R462" t="s">
        <v>790</v>
      </c>
      <c r="S462" t="s">
        <v>198</v>
      </c>
      <c r="T462" t="s">
        <v>1043</v>
      </c>
      <c r="U462" s="52">
        <v>42841</v>
      </c>
      <c r="V462" t="s">
        <v>157</v>
      </c>
      <c r="W462"/>
      <c r="X462" t="s">
        <v>91</v>
      </c>
      <c r="Y462" t="s">
        <v>92</v>
      </c>
    </row>
    <row r="463" spans="1:25" ht="15" hidden="1" x14ac:dyDescent="0.25">
      <c r="A463" t="s">
        <v>81</v>
      </c>
      <c r="B463" t="s">
        <v>82</v>
      </c>
      <c r="C463" t="s">
        <v>1044</v>
      </c>
      <c r="D463" t="s">
        <v>84</v>
      </c>
      <c r="E463" s="56">
        <v>5496</v>
      </c>
      <c r="F463" s="51">
        <v>-29800</v>
      </c>
      <c r="G463" t="s">
        <v>993</v>
      </c>
      <c r="H463" t="s">
        <v>383</v>
      </c>
      <c r="I463" t="s">
        <v>88</v>
      </c>
      <c r="J463" s="52">
        <v>42314</v>
      </c>
      <c r="K463" s="52">
        <v>42835</v>
      </c>
      <c r="L463" s="52">
        <v>42348</v>
      </c>
      <c r="M463" s="52">
        <v>42408</v>
      </c>
      <c r="N463" s="51">
        <v>433</v>
      </c>
      <c r="O463"/>
      <c r="P463" t="s">
        <v>130</v>
      </c>
      <c r="Q463" t="s">
        <v>994</v>
      </c>
      <c r="R463" t="s">
        <v>585</v>
      </c>
      <c r="S463" t="s">
        <v>198</v>
      </c>
      <c r="T463" t="s">
        <v>1044</v>
      </c>
      <c r="U463" s="52">
        <v>42841</v>
      </c>
      <c r="V463" t="s">
        <v>157</v>
      </c>
      <c r="W463"/>
      <c r="X463" t="s">
        <v>91</v>
      </c>
      <c r="Y463" t="s">
        <v>92</v>
      </c>
    </row>
    <row r="464" spans="1:25" ht="15" hidden="1" x14ac:dyDescent="0.25">
      <c r="A464" t="s">
        <v>81</v>
      </c>
      <c r="B464" t="s">
        <v>82</v>
      </c>
      <c r="C464" t="s">
        <v>1045</v>
      </c>
      <c r="D464" t="s">
        <v>84</v>
      </c>
      <c r="E464" s="56">
        <v>5528</v>
      </c>
      <c r="F464" s="51">
        <v>-479650</v>
      </c>
      <c r="G464" t="s">
        <v>653</v>
      </c>
      <c r="H464" t="s">
        <v>383</v>
      </c>
      <c r="I464" t="s">
        <v>88</v>
      </c>
      <c r="J464" s="52">
        <v>42937</v>
      </c>
      <c r="K464" s="52">
        <v>42989</v>
      </c>
      <c r="L464" s="52">
        <v>42364</v>
      </c>
      <c r="M464" s="52">
        <v>42424</v>
      </c>
      <c r="N464" s="51">
        <v>601</v>
      </c>
      <c r="O464"/>
      <c r="P464" t="s">
        <v>130</v>
      </c>
      <c r="Q464" t="s">
        <v>1046</v>
      </c>
      <c r="R464" t="s">
        <v>655</v>
      </c>
      <c r="S464" t="s">
        <v>902</v>
      </c>
      <c r="T464" t="s">
        <v>1047</v>
      </c>
      <c r="U464" s="52">
        <v>43025</v>
      </c>
      <c r="V464" t="s">
        <v>157</v>
      </c>
      <c r="W464"/>
      <c r="X464" t="s">
        <v>657</v>
      </c>
      <c r="Y464" t="s">
        <v>92</v>
      </c>
    </row>
    <row r="465" spans="1:25" ht="15" hidden="1" x14ac:dyDescent="0.25">
      <c r="A465" t="s">
        <v>81</v>
      </c>
      <c r="B465" t="s">
        <v>82</v>
      </c>
      <c r="C465" t="s">
        <v>1047</v>
      </c>
      <c r="D465" t="s">
        <v>84</v>
      </c>
      <c r="E465" s="56">
        <v>5528</v>
      </c>
      <c r="F465" s="51">
        <v>-2282378</v>
      </c>
      <c r="G465" t="s">
        <v>1008</v>
      </c>
      <c r="H465" t="s">
        <v>383</v>
      </c>
      <c r="I465" t="s">
        <v>88</v>
      </c>
      <c r="J465" s="52">
        <v>42313</v>
      </c>
      <c r="K465" s="52">
        <v>42837</v>
      </c>
      <c r="L465" s="52">
        <v>42350</v>
      </c>
      <c r="M465" s="52">
        <v>42410</v>
      </c>
      <c r="N465" s="51">
        <v>469</v>
      </c>
      <c r="O465"/>
      <c r="P465" t="s">
        <v>130</v>
      </c>
      <c r="Q465" t="s">
        <v>1009</v>
      </c>
      <c r="R465" t="s">
        <v>948</v>
      </c>
      <c r="S465" t="s">
        <v>902</v>
      </c>
      <c r="T465" t="s">
        <v>1047</v>
      </c>
      <c r="U465" s="52">
        <v>42879</v>
      </c>
      <c r="V465" t="s">
        <v>157</v>
      </c>
      <c r="W465"/>
      <c r="X465" t="s">
        <v>91</v>
      </c>
      <c r="Y465" t="s">
        <v>92</v>
      </c>
    </row>
    <row r="466" spans="1:25" ht="15" hidden="1" x14ac:dyDescent="0.25">
      <c r="A466" t="s">
        <v>81</v>
      </c>
      <c r="B466" t="s">
        <v>82</v>
      </c>
      <c r="C466" t="s">
        <v>1048</v>
      </c>
      <c r="D466" t="s">
        <v>84</v>
      </c>
      <c r="E466" s="56">
        <v>5529</v>
      </c>
      <c r="F466" s="51">
        <v>-650500</v>
      </c>
      <c r="G466" t="s">
        <v>653</v>
      </c>
      <c r="H466" t="s">
        <v>383</v>
      </c>
      <c r="I466" t="s">
        <v>88</v>
      </c>
      <c r="J466" s="52">
        <v>42937</v>
      </c>
      <c r="K466" s="52">
        <v>42989</v>
      </c>
      <c r="L466" s="52">
        <v>42364</v>
      </c>
      <c r="M466" s="52">
        <v>42424</v>
      </c>
      <c r="N466" s="51">
        <v>601</v>
      </c>
      <c r="O466"/>
      <c r="P466" t="s">
        <v>130</v>
      </c>
      <c r="Q466" t="s">
        <v>1046</v>
      </c>
      <c r="R466" t="s">
        <v>655</v>
      </c>
      <c r="S466" t="s">
        <v>198</v>
      </c>
      <c r="T466" t="s">
        <v>1049</v>
      </c>
      <c r="U466" s="52">
        <v>43025</v>
      </c>
      <c r="V466" t="s">
        <v>157</v>
      </c>
      <c r="W466"/>
      <c r="X466" t="s">
        <v>657</v>
      </c>
      <c r="Y466" t="s">
        <v>92</v>
      </c>
    </row>
    <row r="467" spans="1:25" ht="15" hidden="1" x14ac:dyDescent="0.25">
      <c r="A467" t="s">
        <v>81</v>
      </c>
      <c r="B467" t="s">
        <v>82</v>
      </c>
      <c r="C467" t="s">
        <v>1049</v>
      </c>
      <c r="D467" t="s">
        <v>84</v>
      </c>
      <c r="E467" s="56">
        <v>5529</v>
      </c>
      <c r="F467" s="51">
        <v>-1853810</v>
      </c>
      <c r="G467" t="s">
        <v>1008</v>
      </c>
      <c r="H467" t="s">
        <v>383</v>
      </c>
      <c r="I467" t="s">
        <v>88</v>
      </c>
      <c r="J467" s="52">
        <v>42313</v>
      </c>
      <c r="K467" s="52">
        <v>42837</v>
      </c>
      <c r="L467" s="52">
        <v>42350</v>
      </c>
      <c r="M467" s="52">
        <v>42410</v>
      </c>
      <c r="N467" s="51">
        <v>469</v>
      </c>
      <c r="O467"/>
      <c r="P467" t="s">
        <v>130</v>
      </c>
      <c r="Q467" t="s">
        <v>1009</v>
      </c>
      <c r="R467" t="s">
        <v>978</v>
      </c>
      <c r="S467" t="s">
        <v>198</v>
      </c>
      <c r="T467" t="s">
        <v>1049</v>
      </c>
      <c r="U467" s="52">
        <v>42879</v>
      </c>
      <c r="V467" t="s">
        <v>157</v>
      </c>
      <c r="W467"/>
      <c r="X467" t="s">
        <v>91</v>
      </c>
      <c r="Y467" t="s">
        <v>92</v>
      </c>
    </row>
    <row r="468" spans="1:25" ht="15" hidden="1" x14ac:dyDescent="0.25">
      <c r="A468" t="s">
        <v>81</v>
      </c>
      <c r="B468" t="s">
        <v>82</v>
      </c>
      <c r="C468" t="s">
        <v>1050</v>
      </c>
      <c r="D468" t="s">
        <v>84</v>
      </c>
      <c r="E468" s="56">
        <v>5548</v>
      </c>
      <c r="F468" s="51">
        <v>-29800</v>
      </c>
      <c r="G468" t="s">
        <v>993</v>
      </c>
      <c r="H468" t="s">
        <v>383</v>
      </c>
      <c r="I468" t="s">
        <v>88</v>
      </c>
      <c r="J468" s="52">
        <v>42321</v>
      </c>
      <c r="K468" s="52">
        <v>42835</v>
      </c>
      <c r="L468" s="52">
        <v>42348</v>
      </c>
      <c r="M468" s="52">
        <v>42408</v>
      </c>
      <c r="N468" s="51">
        <v>433</v>
      </c>
      <c r="O468"/>
      <c r="P468" t="s">
        <v>130</v>
      </c>
      <c r="Q468" t="s">
        <v>994</v>
      </c>
      <c r="R468" t="s">
        <v>847</v>
      </c>
      <c r="S468" t="s">
        <v>381</v>
      </c>
      <c r="T468" t="s">
        <v>1050</v>
      </c>
      <c r="U468" s="52">
        <v>42841</v>
      </c>
      <c r="V468" t="s">
        <v>157</v>
      </c>
      <c r="W468"/>
      <c r="X468" t="s">
        <v>91</v>
      </c>
      <c r="Y468" t="s">
        <v>92</v>
      </c>
    </row>
    <row r="469" spans="1:25" ht="15" hidden="1" x14ac:dyDescent="0.25">
      <c r="A469" t="s">
        <v>81</v>
      </c>
      <c r="B469" t="s">
        <v>82</v>
      </c>
      <c r="C469" t="s">
        <v>1051</v>
      </c>
      <c r="D469" t="s">
        <v>84</v>
      </c>
      <c r="E469" s="56">
        <v>5555</v>
      </c>
      <c r="F469" s="51">
        <v>-29800</v>
      </c>
      <c r="G469" t="s">
        <v>993</v>
      </c>
      <c r="H469" t="s">
        <v>383</v>
      </c>
      <c r="I469" t="s">
        <v>88</v>
      </c>
      <c r="J469" s="52">
        <v>42327</v>
      </c>
      <c r="K469" s="52">
        <v>42835</v>
      </c>
      <c r="L469" s="52">
        <v>42348</v>
      </c>
      <c r="M469" s="52">
        <v>42408</v>
      </c>
      <c r="N469" s="51">
        <v>433</v>
      </c>
      <c r="O469"/>
      <c r="P469" t="s">
        <v>130</v>
      </c>
      <c r="Q469" t="s">
        <v>994</v>
      </c>
      <c r="R469" t="s">
        <v>675</v>
      </c>
      <c r="S469" t="s">
        <v>198</v>
      </c>
      <c r="T469" t="s">
        <v>1051</v>
      </c>
      <c r="U469" s="52">
        <v>42841</v>
      </c>
      <c r="V469" t="s">
        <v>157</v>
      </c>
      <c r="W469"/>
      <c r="X469" t="s">
        <v>91</v>
      </c>
      <c r="Y469" t="s">
        <v>92</v>
      </c>
    </row>
    <row r="470" spans="1:25" ht="15" hidden="1" x14ac:dyDescent="0.25">
      <c r="A470" t="s">
        <v>81</v>
      </c>
      <c r="B470" t="s">
        <v>82</v>
      </c>
      <c r="C470" t="s">
        <v>1052</v>
      </c>
      <c r="D470" t="s">
        <v>84</v>
      </c>
      <c r="E470" s="56">
        <v>5564</v>
      </c>
      <c r="F470" s="51">
        <v>-29800</v>
      </c>
      <c r="G470" t="s">
        <v>993</v>
      </c>
      <c r="H470" t="s">
        <v>383</v>
      </c>
      <c r="I470" t="s">
        <v>88</v>
      </c>
      <c r="J470" s="52">
        <v>42328</v>
      </c>
      <c r="K470" s="52">
        <v>42835</v>
      </c>
      <c r="L470" s="52">
        <v>42348</v>
      </c>
      <c r="M470" s="52">
        <v>42408</v>
      </c>
      <c r="N470" s="51">
        <v>433</v>
      </c>
      <c r="O470"/>
      <c r="P470" t="s">
        <v>130</v>
      </c>
      <c r="Q470" t="s">
        <v>994</v>
      </c>
      <c r="R470" t="s">
        <v>1053</v>
      </c>
      <c r="S470" t="s">
        <v>198</v>
      </c>
      <c r="T470" t="s">
        <v>1052</v>
      </c>
      <c r="U470" s="52">
        <v>42841</v>
      </c>
      <c r="V470" t="s">
        <v>157</v>
      </c>
      <c r="W470"/>
      <c r="X470" t="s">
        <v>91</v>
      </c>
      <c r="Y470" t="s">
        <v>92</v>
      </c>
    </row>
    <row r="471" spans="1:25" ht="15" hidden="1" x14ac:dyDescent="0.25">
      <c r="A471" t="s">
        <v>81</v>
      </c>
      <c r="B471" t="s">
        <v>82</v>
      </c>
      <c r="C471" t="s">
        <v>1054</v>
      </c>
      <c r="D471" t="s">
        <v>84</v>
      </c>
      <c r="E471" s="56">
        <v>5565</v>
      </c>
      <c r="F471" s="51">
        <v>-29800</v>
      </c>
      <c r="G471" t="s">
        <v>993</v>
      </c>
      <c r="H471" t="s">
        <v>383</v>
      </c>
      <c r="I471" t="s">
        <v>88</v>
      </c>
      <c r="J471" s="52">
        <v>42328</v>
      </c>
      <c r="K471" s="52">
        <v>42835</v>
      </c>
      <c r="L471" s="52">
        <v>42348</v>
      </c>
      <c r="M471" s="52">
        <v>42408</v>
      </c>
      <c r="N471" s="51">
        <v>433</v>
      </c>
      <c r="O471"/>
      <c r="P471" t="s">
        <v>130</v>
      </c>
      <c r="Q471" t="s">
        <v>994</v>
      </c>
      <c r="R471" t="s">
        <v>573</v>
      </c>
      <c r="S471" t="s">
        <v>483</v>
      </c>
      <c r="T471" t="s">
        <v>1054</v>
      </c>
      <c r="U471" s="52">
        <v>42841</v>
      </c>
      <c r="V471" t="s">
        <v>157</v>
      </c>
      <c r="W471"/>
      <c r="X471" t="s">
        <v>91</v>
      </c>
      <c r="Y471" t="s">
        <v>92</v>
      </c>
    </row>
    <row r="472" spans="1:25" ht="15" hidden="1" x14ac:dyDescent="0.25">
      <c r="A472" t="s">
        <v>81</v>
      </c>
      <c r="B472" t="s">
        <v>82</v>
      </c>
      <c r="C472" t="s">
        <v>1055</v>
      </c>
      <c r="D472" t="s">
        <v>84</v>
      </c>
      <c r="E472" s="56">
        <v>5600</v>
      </c>
      <c r="F472" s="51">
        <v>-5804785</v>
      </c>
      <c r="G472" t="s">
        <v>1056</v>
      </c>
      <c r="H472" t="s">
        <v>383</v>
      </c>
      <c r="I472" t="s">
        <v>88</v>
      </c>
      <c r="J472" s="52">
        <v>42334</v>
      </c>
      <c r="K472" s="52">
        <v>42888</v>
      </c>
      <c r="L472" s="52">
        <v>42402</v>
      </c>
      <c r="M472" s="52">
        <v>42462</v>
      </c>
      <c r="N472" s="51">
        <v>464</v>
      </c>
      <c r="O472"/>
      <c r="P472" t="s">
        <v>130</v>
      </c>
      <c r="Q472" t="s">
        <v>1057</v>
      </c>
      <c r="R472" t="s">
        <v>1058</v>
      </c>
      <c r="S472" t="s">
        <v>198</v>
      </c>
      <c r="T472" t="s">
        <v>1055</v>
      </c>
      <c r="U472" s="52">
        <v>42926</v>
      </c>
      <c r="V472" t="s">
        <v>157</v>
      </c>
      <c r="W472"/>
      <c r="X472" t="s">
        <v>91</v>
      </c>
      <c r="Y472" t="s">
        <v>92</v>
      </c>
    </row>
    <row r="473" spans="1:25" ht="15" hidden="1" x14ac:dyDescent="0.25">
      <c r="A473" t="s">
        <v>81</v>
      </c>
      <c r="B473" t="s">
        <v>82</v>
      </c>
      <c r="C473" t="s">
        <v>1059</v>
      </c>
      <c r="D473" t="s">
        <v>84</v>
      </c>
      <c r="E473" s="56">
        <v>5601</v>
      </c>
      <c r="F473" s="51">
        <v>-6417260</v>
      </c>
      <c r="G473" t="s">
        <v>1008</v>
      </c>
      <c r="H473" t="s">
        <v>383</v>
      </c>
      <c r="I473" t="s">
        <v>88</v>
      </c>
      <c r="J473" s="52">
        <v>42334</v>
      </c>
      <c r="K473" s="52">
        <v>42827</v>
      </c>
      <c r="L473" s="52">
        <v>42402</v>
      </c>
      <c r="M473" s="52">
        <v>42462</v>
      </c>
      <c r="N473" s="51">
        <v>417</v>
      </c>
      <c r="O473"/>
      <c r="P473" t="s">
        <v>130</v>
      </c>
      <c r="Q473" t="s">
        <v>1009</v>
      </c>
      <c r="R473" t="s">
        <v>998</v>
      </c>
      <c r="S473" t="s">
        <v>611</v>
      </c>
      <c r="T473" t="s">
        <v>1059</v>
      </c>
      <c r="U473" s="52">
        <v>42879</v>
      </c>
      <c r="V473" t="s">
        <v>157</v>
      </c>
      <c r="W473"/>
      <c r="X473" t="s">
        <v>91</v>
      </c>
      <c r="Y473" t="s">
        <v>92</v>
      </c>
    </row>
    <row r="474" spans="1:25" ht="15" hidden="1" x14ac:dyDescent="0.25">
      <c r="A474" t="s">
        <v>81</v>
      </c>
      <c r="B474" t="s">
        <v>82</v>
      </c>
      <c r="C474" t="s">
        <v>1060</v>
      </c>
      <c r="D474" t="s">
        <v>84</v>
      </c>
      <c r="E474" s="56">
        <v>5604</v>
      </c>
      <c r="F474" s="51">
        <v>-1565050</v>
      </c>
      <c r="G474" t="s">
        <v>653</v>
      </c>
      <c r="H474" t="s">
        <v>383</v>
      </c>
      <c r="I474" t="s">
        <v>88</v>
      </c>
      <c r="J474" s="52">
        <v>42937</v>
      </c>
      <c r="K474" s="52">
        <v>42990</v>
      </c>
      <c r="L474" s="52">
        <v>42364</v>
      </c>
      <c r="M474" s="52">
        <v>42424</v>
      </c>
      <c r="N474" s="51">
        <v>601</v>
      </c>
      <c r="O474"/>
      <c r="P474" t="s">
        <v>130</v>
      </c>
      <c r="Q474" t="s">
        <v>1046</v>
      </c>
      <c r="R474" t="s">
        <v>655</v>
      </c>
      <c r="S474" t="s">
        <v>381</v>
      </c>
      <c r="T474" t="s">
        <v>1061</v>
      </c>
      <c r="U474" s="52">
        <v>43025</v>
      </c>
      <c r="V474" t="s">
        <v>157</v>
      </c>
      <c r="W474"/>
      <c r="X474" t="s">
        <v>657</v>
      </c>
      <c r="Y474" t="s">
        <v>92</v>
      </c>
    </row>
    <row r="475" spans="1:25" ht="15" hidden="1" x14ac:dyDescent="0.25">
      <c r="A475" t="s">
        <v>81</v>
      </c>
      <c r="B475" t="s">
        <v>82</v>
      </c>
      <c r="C475" t="s">
        <v>1061</v>
      </c>
      <c r="D475" t="s">
        <v>84</v>
      </c>
      <c r="E475" s="56">
        <v>5604</v>
      </c>
      <c r="F475" s="51">
        <v>-6510625</v>
      </c>
      <c r="G475" t="s">
        <v>993</v>
      </c>
      <c r="H475" t="s">
        <v>383</v>
      </c>
      <c r="I475" t="s">
        <v>88</v>
      </c>
      <c r="J475" s="52">
        <v>42334</v>
      </c>
      <c r="K475" s="52">
        <v>42837</v>
      </c>
      <c r="L475" s="52">
        <v>42350</v>
      </c>
      <c r="M475" s="52">
        <v>42410</v>
      </c>
      <c r="N475" s="51">
        <v>431</v>
      </c>
      <c r="O475"/>
      <c r="P475" t="s">
        <v>130</v>
      </c>
      <c r="Q475" t="s">
        <v>994</v>
      </c>
      <c r="R475" t="s">
        <v>955</v>
      </c>
      <c r="S475" t="s">
        <v>381</v>
      </c>
      <c r="T475" t="s">
        <v>1061</v>
      </c>
      <c r="U475" s="52">
        <v>42841</v>
      </c>
      <c r="V475" t="s">
        <v>157</v>
      </c>
      <c r="W475"/>
      <c r="X475" t="s">
        <v>91</v>
      </c>
      <c r="Y475" t="s">
        <v>92</v>
      </c>
    </row>
    <row r="476" spans="1:25" ht="15" hidden="1" x14ac:dyDescent="0.25">
      <c r="A476" t="s">
        <v>81</v>
      </c>
      <c r="B476" t="s">
        <v>82</v>
      </c>
      <c r="C476" t="s">
        <v>1062</v>
      </c>
      <c r="D476" t="s">
        <v>84</v>
      </c>
      <c r="E476" s="56">
        <v>5608</v>
      </c>
      <c r="F476" s="51">
        <v>-982750</v>
      </c>
      <c r="G476" t="s">
        <v>653</v>
      </c>
      <c r="H476" t="s">
        <v>383</v>
      </c>
      <c r="I476" t="s">
        <v>88</v>
      </c>
      <c r="J476" s="52">
        <v>42937</v>
      </c>
      <c r="K476" s="52">
        <v>42990</v>
      </c>
      <c r="L476" s="52">
        <v>42364</v>
      </c>
      <c r="M476" s="52">
        <v>42424</v>
      </c>
      <c r="N476" s="51">
        <v>601</v>
      </c>
      <c r="O476"/>
      <c r="P476" t="s">
        <v>130</v>
      </c>
      <c r="Q476" t="s">
        <v>1046</v>
      </c>
      <c r="R476" t="s">
        <v>655</v>
      </c>
      <c r="S476" t="s">
        <v>198</v>
      </c>
      <c r="T476" t="s">
        <v>1063</v>
      </c>
      <c r="U476" s="52">
        <v>43025</v>
      </c>
      <c r="V476" t="s">
        <v>157</v>
      </c>
      <c r="W476"/>
      <c r="X476" t="s">
        <v>657</v>
      </c>
      <c r="Y476" t="s">
        <v>92</v>
      </c>
    </row>
    <row r="477" spans="1:25" ht="15" hidden="1" x14ac:dyDescent="0.25">
      <c r="A477" t="s">
        <v>81</v>
      </c>
      <c r="B477" t="s">
        <v>82</v>
      </c>
      <c r="C477" t="s">
        <v>1063</v>
      </c>
      <c r="D477" t="s">
        <v>84</v>
      </c>
      <c r="E477" s="56">
        <v>5608</v>
      </c>
      <c r="F477" s="51">
        <v>-1238600</v>
      </c>
      <c r="G477" t="s">
        <v>993</v>
      </c>
      <c r="H477" t="s">
        <v>383</v>
      </c>
      <c r="I477" t="s">
        <v>88</v>
      </c>
      <c r="J477" s="52">
        <v>42333</v>
      </c>
      <c r="K477" s="52">
        <v>42837</v>
      </c>
      <c r="L477" s="52">
        <v>42350</v>
      </c>
      <c r="M477" s="52">
        <v>42410</v>
      </c>
      <c r="N477" s="51">
        <v>431</v>
      </c>
      <c r="O477"/>
      <c r="P477" t="s">
        <v>130</v>
      </c>
      <c r="Q477" t="s">
        <v>994</v>
      </c>
      <c r="R477" t="s">
        <v>899</v>
      </c>
      <c r="S477" t="s">
        <v>198</v>
      </c>
      <c r="T477" t="s">
        <v>1063</v>
      </c>
      <c r="U477" s="52">
        <v>42841</v>
      </c>
      <c r="V477" t="s">
        <v>157</v>
      </c>
      <c r="W477"/>
      <c r="X477" t="s">
        <v>91</v>
      </c>
      <c r="Y477" t="s">
        <v>92</v>
      </c>
    </row>
    <row r="478" spans="1:25" ht="15" hidden="1" x14ac:dyDescent="0.25">
      <c r="A478" t="s">
        <v>81</v>
      </c>
      <c r="B478" t="s">
        <v>82</v>
      </c>
      <c r="C478" t="s">
        <v>1064</v>
      </c>
      <c r="D478" t="s">
        <v>84</v>
      </c>
      <c r="E478" s="56">
        <v>5610</v>
      </c>
      <c r="F478" s="51">
        <v>-1920100</v>
      </c>
      <c r="G478" t="s">
        <v>653</v>
      </c>
      <c r="H478" t="s">
        <v>383</v>
      </c>
      <c r="I478" t="s">
        <v>88</v>
      </c>
      <c r="J478" s="52">
        <v>42937</v>
      </c>
      <c r="K478" s="52">
        <v>42989</v>
      </c>
      <c r="L478" s="52">
        <v>42364</v>
      </c>
      <c r="M478" s="52">
        <v>42424</v>
      </c>
      <c r="N478" s="51">
        <v>601</v>
      </c>
      <c r="O478"/>
      <c r="P478" t="s">
        <v>130</v>
      </c>
      <c r="Q478" t="s">
        <v>1046</v>
      </c>
      <c r="R478" t="s">
        <v>655</v>
      </c>
      <c r="S478" t="s">
        <v>198</v>
      </c>
      <c r="T478" t="s">
        <v>1065</v>
      </c>
      <c r="U478" s="52">
        <v>43025</v>
      </c>
      <c r="V478" t="s">
        <v>157</v>
      </c>
      <c r="W478"/>
      <c r="X478" t="s">
        <v>657</v>
      </c>
      <c r="Y478" t="s">
        <v>92</v>
      </c>
    </row>
    <row r="479" spans="1:25" ht="15" hidden="1" x14ac:dyDescent="0.25">
      <c r="A479" t="s">
        <v>81</v>
      </c>
      <c r="B479" t="s">
        <v>82</v>
      </c>
      <c r="C479" t="s">
        <v>1065</v>
      </c>
      <c r="D479" t="s">
        <v>84</v>
      </c>
      <c r="E479" s="56">
        <v>5610</v>
      </c>
      <c r="F479" s="51">
        <v>-6335070</v>
      </c>
      <c r="G479" t="s">
        <v>993</v>
      </c>
      <c r="H479" t="s">
        <v>383</v>
      </c>
      <c r="I479" t="s">
        <v>88</v>
      </c>
      <c r="J479" s="52">
        <v>42334</v>
      </c>
      <c r="K479" s="52">
        <v>42837</v>
      </c>
      <c r="L479" s="52">
        <v>42350</v>
      </c>
      <c r="M479" s="52">
        <v>42410</v>
      </c>
      <c r="N479" s="51">
        <v>431</v>
      </c>
      <c r="O479"/>
      <c r="P479" t="s">
        <v>130</v>
      </c>
      <c r="Q479" t="s">
        <v>994</v>
      </c>
      <c r="R479" t="s">
        <v>1032</v>
      </c>
      <c r="S479" t="s">
        <v>198</v>
      </c>
      <c r="T479" t="s">
        <v>1065</v>
      </c>
      <c r="U479" s="52">
        <v>42841</v>
      </c>
      <c r="V479" t="s">
        <v>157</v>
      </c>
      <c r="W479"/>
      <c r="X479" t="s">
        <v>91</v>
      </c>
      <c r="Y479" t="s">
        <v>92</v>
      </c>
    </row>
    <row r="480" spans="1:25" ht="15" hidden="1" x14ac:dyDescent="0.25">
      <c r="A480" t="s">
        <v>81</v>
      </c>
      <c r="B480" t="s">
        <v>82</v>
      </c>
      <c r="C480" t="s">
        <v>1066</v>
      </c>
      <c r="D480" t="s">
        <v>84</v>
      </c>
      <c r="E480" s="56">
        <v>5613</v>
      </c>
      <c r="F480" s="51">
        <v>-2071250</v>
      </c>
      <c r="G480" t="s">
        <v>653</v>
      </c>
      <c r="H480" t="s">
        <v>383</v>
      </c>
      <c r="I480" t="s">
        <v>88</v>
      </c>
      <c r="J480" s="52">
        <v>42937</v>
      </c>
      <c r="K480" s="52">
        <v>42989</v>
      </c>
      <c r="L480" s="52">
        <v>42364</v>
      </c>
      <c r="M480" s="52">
        <v>42424</v>
      </c>
      <c r="N480" s="51">
        <v>601</v>
      </c>
      <c r="O480"/>
      <c r="P480" t="s">
        <v>130</v>
      </c>
      <c r="Q480" t="s">
        <v>1046</v>
      </c>
      <c r="R480" t="s">
        <v>655</v>
      </c>
      <c r="S480" t="s">
        <v>198</v>
      </c>
      <c r="T480" t="s">
        <v>1067</v>
      </c>
      <c r="U480" s="52">
        <v>43025</v>
      </c>
      <c r="V480" t="s">
        <v>157</v>
      </c>
      <c r="W480"/>
      <c r="X480" t="s">
        <v>657</v>
      </c>
      <c r="Y480" t="s">
        <v>92</v>
      </c>
    </row>
    <row r="481" spans="1:25" ht="15" hidden="1" x14ac:dyDescent="0.25">
      <c r="A481" t="s">
        <v>81</v>
      </c>
      <c r="B481" t="s">
        <v>82</v>
      </c>
      <c r="C481" t="s">
        <v>1067</v>
      </c>
      <c r="D481" t="s">
        <v>84</v>
      </c>
      <c r="E481" s="56">
        <v>5613</v>
      </c>
      <c r="F481" s="51">
        <v>-7061134</v>
      </c>
      <c r="G481" t="s">
        <v>993</v>
      </c>
      <c r="H481" t="s">
        <v>383</v>
      </c>
      <c r="I481" t="s">
        <v>88</v>
      </c>
      <c r="J481" s="52">
        <v>42334</v>
      </c>
      <c r="K481" s="52">
        <v>42837</v>
      </c>
      <c r="L481" s="52">
        <v>42350</v>
      </c>
      <c r="M481" s="52">
        <v>42410</v>
      </c>
      <c r="N481" s="51">
        <v>431</v>
      </c>
      <c r="O481"/>
      <c r="P481" t="s">
        <v>130</v>
      </c>
      <c r="Q481" t="s">
        <v>994</v>
      </c>
      <c r="R481" t="s">
        <v>1068</v>
      </c>
      <c r="S481" t="s">
        <v>198</v>
      </c>
      <c r="T481" t="s">
        <v>1067</v>
      </c>
      <c r="U481" s="52">
        <v>42841</v>
      </c>
      <c r="V481" t="s">
        <v>157</v>
      </c>
      <c r="W481"/>
      <c r="X481" t="s">
        <v>91</v>
      </c>
      <c r="Y481" t="s">
        <v>92</v>
      </c>
    </row>
    <row r="482" spans="1:25" ht="15" hidden="1" x14ac:dyDescent="0.25">
      <c r="A482" t="s">
        <v>81</v>
      </c>
      <c r="B482" t="s">
        <v>82</v>
      </c>
      <c r="C482" t="s">
        <v>1069</v>
      </c>
      <c r="D482" t="s">
        <v>84</v>
      </c>
      <c r="E482" s="56">
        <v>5704</v>
      </c>
      <c r="F482" s="51">
        <v>-29800</v>
      </c>
      <c r="G482" t="s">
        <v>1008</v>
      </c>
      <c r="H482" t="s">
        <v>383</v>
      </c>
      <c r="I482" t="s">
        <v>88</v>
      </c>
      <c r="J482" s="52">
        <v>42334</v>
      </c>
      <c r="K482" s="52">
        <v>42837</v>
      </c>
      <c r="L482" s="52">
        <v>42383</v>
      </c>
      <c r="M482" s="52">
        <v>42443</v>
      </c>
      <c r="N482" s="51">
        <v>436</v>
      </c>
      <c r="O482"/>
      <c r="P482" t="s">
        <v>85</v>
      </c>
      <c r="Q482" t="s">
        <v>1009</v>
      </c>
      <c r="R482" t="s">
        <v>1070</v>
      </c>
      <c r="S482" t="s">
        <v>1071</v>
      </c>
      <c r="T482" t="s">
        <v>1069</v>
      </c>
      <c r="U482" s="52">
        <v>42879</v>
      </c>
      <c r="V482" t="s">
        <v>157</v>
      </c>
      <c r="W482"/>
      <c r="X482" t="s">
        <v>91</v>
      </c>
      <c r="Y482" t="s">
        <v>92</v>
      </c>
    </row>
    <row r="483" spans="1:25" ht="15" hidden="1" x14ac:dyDescent="0.25">
      <c r="A483" t="s">
        <v>81</v>
      </c>
      <c r="B483" t="s">
        <v>82</v>
      </c>
      <c r="C483" t="s">
        <v>1072</v>
      </c>
      <c r="D483" t="s">
        <v>84</v>
      </c>
      <c r="E483" s="56">
        <v>5705</v>
      </c>
      <c r="F483" s="51">
        <v>-23047</v>
      </c>
      <c r="G483" t="s">
        <v>993</v>
      </c>
      <c r="H483" t="s">
        <v>383</v>
      </c>
      <c r="I483" t="s">
        <v>88</v>
      </c>
      <c r="J483" s="52">
        <v>42106</v>
      </c>
      <c r="K483" s="52">
        <v>42828</v>
      </c>
      <c r="L483" s="52">
        <v>42106</v>
      </c>
      <c r="M483" s="52">
        <v>42106</v>
      </c>
      <c r="N483" s="51">
        <v>735</v>
      </c>
      <c r="O483"/>
      <c r="P483" t="s">
        <v>130</v>
      </c>
      <c r="Q483" t="s">
        <v>994</v>
      </c>
      <c r="R483" t="s">
        <v>724</v>
      </c>
      <c r="S483" t="s">
        <v>198</v>
      </c>
      <c r="T483" t="s">
        <v>1072</v>
      </c>
      <c r="U483" s="52">
        <v>42841</v>
      </c>
      <c r="V483" t="s">
        <v>157</v>
      </c>
      <c r="W483"/>
      <c r="X483" t="s">
        <v>721</v>
      </c>
      <c r="Y483" t="s">
        <v>92</v>
      </c>
    </row>
    <row r="484" spans="1:25" ht="15" hidden="1" x14ac:dyDescent="0.25">
      <c r="A484" t="s">
        <v>81</v>
      </c>
      <c r="B484" t="s">
        <v>82</v>
      </c>
      <c r="C484" t="s">
        <v>1072</v>
      </c>
      <c r="D484" t="s">
        <v>84</v>
      </c>
      <c r="E484" s="56">
        <v>5705</v>
      </c>
      <c r="F484" s="51">
        <v>-6753</v>
      </c>
      <c r="G484" t="s">
        <v>1001</v>
      </c>
      <c r="H484" t="s">
        <v>383</v>
      </c>
      <c r="I484" t="s">
        <v>88</v>
      </c>
      <c r="J484" s="52">
        <v>42106</v>
      </c>
      <c r="K484" s="52">
        <v>42828</v>
      </c>
      <c r="L484" s="52">
        <v>42383</v>
      </c>
      <c r="M484" s="52">
        <v>42443</v>
      </c>
      <c r="N484" s="51">
        <v>458</v>
      </c>
      <c r="O484"/>
      <c r="P484" t="s">
        <v>130</v>
      </c>
      <c r="Q484" t="s">
        <v>718</v>
      </c>
      <c r="R484" t="s">
        <v>718</v>
      </c>
      <c r="S484" t="s">
        <v>198</v>
      </c>
      <c r="T484" t="s">
        <v>1073</v>
      </c>
      <c r="U484" s="52">
        <v>42901</v>
      </c>
      <c r="V484" t="s">
        <v>157</v>
      </c>
      <c r="W484"/>
      <c r="X484" t="s">
        <v>721</v>
      </c>
      <c r="Y484" t="s">
        <v>92</v>
      </c>
    </row>
    <row r="485" spans="1:25" ht="15" hidden="1" x14ac:dyDescent="0.25">
      <c r="A485" t="s">
        <v>81</v>
      </c>
      <c r="B485" t="s">
        <v>82</v>
      </c>
      <c r="C485" t="s">
        <v>1074</v>
      </c>
      <c r="D485" t="s">
        <v>84</v>
      </c>
      <c r="E485" s="56">
        <v>5706</v>
      </c>
      <c r="F485" s="51">
        <v>-29800</v>
      </c>
      <c r="G485" t="s">
        <v>1001</v>
      </c>
      <c r="H485" t="s">
        <v>383</v>
      </c>
      <c r="I485" t="s">
        <v>88</v>
      </c>
      <c r="J485" s="52">
        <v>42334</v>
      </c>
      <c r="K485" s="52">
        <v>42867</v>
      </c>
      <c r="L485" s="52">
        <v>42383</v>
      </c>
      <c r="M485" s="52">
        <v>42443</v>
      </c>
      <c r="N485" s="51">
        <v>458</v>
      </c>
      <c r="O485"/>
      <c r="P485" t="s">
        <v>130</v>
      </c>
      <c r="Q485" t="s">
        <v>1075</v>
      </c>
      <c r="R485" t="s">
        <v>884</v>
      </c>
      <c r="S485" t="s">
        <v>198</v>
      </c>
      <c r="T485" t="s">
        <v>1074</v>
      </c>
      <c r="U485" s="52">
        <v>42901</v>
      </c>
      <c r="V485" t="s">
        <v>157</v>
      </c>
      <c r="W485"/>
      <c r="X485" t="s">
        <v>91</v>
      </c>
      <c r="Y485" t="s">
        <v>92</v>
      </c>
    </row>
    <row r="486" spans="1:25" ht="15" hidden="1" x14ac:dyDescent="0.25">
      <c r="A486" t="s">
        <v>81</v>
      </c>
      <c r="B486" t="s">
        <v>82</v>
      </c>
      <c r="C486" t="s">
        <v>1076</v>
      </c>
      <c r="D486" t="s">
        <v>84</v>
      </c>
      <c r="E486" s="56">
        <v>5715</v>
      </c>
      <c r="F486" s="51">
        <v>-29800</v>
      </c>
      <c r="G486" t="s">
        <v>1008</v>
      </c>
      <c r="H486" t="s">
        <v>383</v>
      </c>
      <c r="I486" t="s">
        <v>88</v>
      </c>
      <c r="J486" s="52">
        <v>42338</v>
      </c>
      <c r="K486" s="52">
        <v>42837</v>
      </c>
      <c r="L486" s="52">
        <v>42383</v>
      </c>
      <c r="M486" s="52">
        <v>42443</v>
      </c>
      <c r="N486" s="51">
        <v>436</v>
      </c>
      <c r="O486"/>
      <c r="P486" t="s">
        <v>130</v>
      </c>
      <c r="Q486" t="s">
        <v>1009</v>
      </c>
      <c r="R486" t="s">
        <v>513</v>
      </c>
      <c r="S486" t="s">
        <v>198</v>
      </c>
      <c r="T486" t="s">
        <v>1076</v>
      </c>
      <c r="U486" s="52">
        <v>42879</v>
      </c>
      <c r="V486" t="s">
        <v>157</v>
      </c>
      <c r="W486"/>
      <c r="X486" t="s">
        <v>91</v>
      </c>
      <c r="Y486" t="s">
        <v>92</v>
      </c>
    </row>
    <row r="487" spans="1:25" ht="15" hidden="1" x14ac:dyDescent="0.25">
      <c r="A487" t="s">
        <v>81</v>
      </c>
      <c r="B487" t="s">
        <v>82</v>
      </c>
      <c r="C487" t="s">
        <v>1077</v>
      </c>
      <c r="D487" t="s">
        <v>84</v>
      </c>
      <c r="E487" s="56">
        <v>5718</v>
      </c>
      <c r="F487" s="51">
        <v>-29800</v>
      </c>
      <c r="G487" t="s">
        <v>1008</v>
      </c>
      <c r="H487" t="s">
        <v>383</v>
      </c>
      <c r="I487" t="s">
        <v>88</v>
      </c>
      <c r="J487" s="52">
        <v>42342</v>
      </c>
      <c r="K487" s="52">
        <v>42837</v>
      </c>
      <c r="L487" s="52">
        <v>42383</v>
      </c>
      <c r="M487" s="52">
        <v>42443</v>
      </c>
      <c r="N487" s="51">
        <v>436</v>
      </c>
      <c r="O487"/>
      <c r="P487" t="s">
        <v>130</v>
      </c>
      <c r="Q487" t="s">
        <v>1009</v>
      </c>
      <c r="R487" t="s">
        <v>573</v>
      </c>
      <c r="S487" t="s">
        <v>483</v>
      </c>
      <c r="T487" t="s">
        <v>1077</v>
      </c>
      <c r="U487" s="52">
        <v>42879</v>
      </c>
      <c r="V487" t="s">
        <v>157</v>
      </c>
      <c r="W487"/>
      <c r="X487" t="s">
        <v>91</v>
      </c>
      <c r="Y487" t="s">
        <v>92</v>
      </c>
    </row>
    <row r="488" spans="1:25" ht="15" hidden="1" x14ac:dyDescent="0.25">
      <c r="A488" t="s">
        <v>81</v>
      </c>
      <c r="B488" t="s">
        <v>82</v>
      </c>
      <c r="C488" t="s">
        <v>1078</v>
      </c>
      <c r="D488" t="s">
        <v>84</v>
      </c>
      <c r="E488" s="56">
        <v>5727</v>
      </c>
      <c r="F488" s="51">
        <v>-29800</v>
      </c>
      <c r="G488" t="s">
        <v>1008</v>
      </c>
      <c r="H488" t="s">
        <v>383</v>
      </c>
      <c r="I488" t="s">
        <v>88</v>
      </c>
      <c r="J488" s="52">
        <v>42341</v>
      </c>
      <c r="K488" s="52">
        <v>42837</v>
      </c>
      <c r="L488" s="52">
        <v>42383</v>
      </c>
      <c r="M488" s="52">
        <v>42443</v>
      </c>
      <c r="N488" s="51">
        <v>436</v>
      </c>
      <c r="O488"/>
      <c r="P488" t="s">
        <v>130</v>
      </c>
      <c r="Q488" t="s">
        <v>1009</v>
      </c>
      <c r="R488" t="s">
        <v>790</v>
      </c>
      <c r="S488" t="s">
        <v>198</v>
      </c>
      <c r="T488" t="s">
        <v>1078</v>
      </c>
      <c r="U488" s="52">
        <v>42879</v>
      </c>
      <c r="V488" t="s">
        <v>157</v>
      </c>
      <c r="W488"/>
      <c r="X488" t="s">
        <v>91</v>
      </c>
      <c r="Y488" t="s">
        <v>92</v>
      </c>
    </row>
    <row r="489" spans="1:25" ht="15" hidden="1" x14ac:dyDescent="0.25">
      <c r="A489" t="s">
        <v>81</v>
      </c>
      <c r="B489" t="s">
        <v>82</v>
      </c>
      <c r="C489" t="s">
        <v>1079</v>
      </c>
      <c r="D489" t="s">
        <v>84</v>
      </c>
      <c r="E489" s="56">
        <v>5746</v>
      </c>
      <c r="F489" s="51">
        <v>-29800</v>
      </c>
      <c r="G489" t="s">
        <v>1008</v>
      </c>
      <c r="H489" t="s">
        <v>383</v>
      </c>
      <c r="I489" t="s">
        <v>88</v>
      </c>
      <c r="J489" s="52">
        <v>42345</v>
      </c>
      <c r="K489" s="52">
        <v>42837</v>
      </c>
      <c r="L489" s="52">
        <v>42383</v>
      </c>
      <c r="M489" s="52">
        <v>42443</v>
      </c>
      <c r="N489" s="51">
        <v>436</v>
      </c>
      <c r="O489"/>
      <c r="P489" t="s">
        <v>130</v>
      </c>
      <c r="Q489" t="s">
        <v>1009</v>
      </c>
      <c r="R489" t="s">
        <v>585</v>
      </c>
      <c r="S489" t="s">
        <v>198</v>
      </c>
      <c r="T489" t="s">
        <v>1079</v>
      </c>
      <c r="U489" s="52">
        <v>42879</v>
      </c>
      <c r="V489" t="s">
        <v>157</v>
      </c>
      <c r="W489"/>
      <c r="X489" t="s">
        <v>91</v>
      </c>
      <c r="Y489" t="s">
        <v>92</v>
      </c>
    </row>
    <row r="490" spans="1:25" ht="15" hidden="1" x14ac:dyDescent="0.25">
      <c r="A490" t="s">
        <v>81</v>
      </c>
      <c r="B490" t="s">
        <v>82</v>
      </c>
      <c r="C490" t="s">
        <v>1080</v>
      </c>
      <c r="D490" t="s">
        <v>84</v>
      </c>
      <c r="E490" s="56">
        <v>5761</v>
      </c>
      <c r="F490" s="51">
        <v>-29800</v>
      </c>
      <c r="G490" t="s">
        <v>1008</v>
      </c>
      <c r="H490" t="s">
        <v>383</v>
      </c>
      <c r="I490" t="s">
        <v>88</v>
      </c>
      <c r="J490" s="52">
        <v>42352</v>
      </c>
      <c r="K490" s="52">
        <v>42837</v>
      </c>
      <c r="L490" s="52">
        <v>42383</v>
      </c>
      <c r="M490" s="52">
        <v>42443</v>
      </c>
      <c r="N490" s="51">
        <v>436</v>
      </c>
      <c r="O490"/>
      <c r="P490" t="s">
        <v>130</v>
      </c>
      <c r="Q490" t="s">
        <v>1009</v>
      </c>
      <c r="R490" t="s">
        <v>847</v>
      </c>
      <c r="S490" t="s">
        <v>381</v>
      </c>
      <c r="T490" t="s">
        <v>1080</v>
      </c>
      <c r="U490" s="52">
        <v>42879</v>
      </c>
      <c r="V490" t="s">
        <v>157</v>
      </c>
      <c r="W490"/>
      <c r="X490" t="s">
        <v>91</v>
      </c>
      <c r="Y490" t="s">
        <v>92</v>
      </c>
    </row>
    <row r="491" spans="1:25" ht="15" hidden="1" x14ac:dyDescent="0.25">
      <c r="A491" t="s">
        <v>81</v>
      </c>
      <c r="B491" t="s">
        <v>82</v>
      </c>
      <c r="C491" t="s">
        <v>1081</v>
      </c>
      <c r="D491" t="s">
        <v>84</v>
      </c>
      <c r="E491" s="56">
        <v>5779</v>
      </c>
      <c r="F491" s="51">
        <v>-534014</v>
      </c>
      <c r="G491" t="s">
        <v>653</v>
      </c>
      <c r="H491" t="s">
        <v>383</v>
      </c>
      <c r="I491" t="s">
        <v>88</v>
      </c>
      <c r="J491" s="52">
        <v>42937</v>
      </c>
      <c r="K491" s="52">
        <v>42989</v>
      </c>
      <c r="L491" s="52">
        <v>42399</v>
      </c>
      <c r="M491" s="52">
        <v>42459</v>
      </c>
      <c r="N491" s="51">
        <v>566</v>
      </c>
      <c r="O491"/>
      <c r="P491" t="s">
        <v>130</v>
      </c>
      <c r="Q491" t="s">
        <v>1082</v>
      </c>
      <c r="R491" t="s">
        <v>655</v>
      </c>
      <c r="S491" t="s">
        <v>198</v>
      </c>
      <c r="T491" t="s">
        <v>1083</v>
      </c>
      <c r="U491" s="52">
        <v>43025</v>
      </c>
      <c r="V491" t="s">
        <v>157</v>
      </c>
      <c r="W491"/>
      <c r="X491" t="s">
        <v>657</v>
      </c>
      <c r="Y491" t="s">
        <v>92</v>
      </c>
    </row>
    <row r="492" spans="1:25" ht="15" hidden="1" x14ac:dyDescent="0.25">
      <c r="A492" t="s">
        <v>81</v>
      </c>
      <c r="B492" t="s">
        <v>82</v>
      </c>
      <c r="C492" t="s">
        <v>1083</v>
      </c>
      <c r="D492" t="s">
        <v>84</v>
      </c>
      <c r="E492" s="56">
        <v>5779</v>
      </c>
      <c r="F492" s="51">
        <v>-2709172</v>
      </c>
      <c r="G492" t="s">
        <v>1008</v>
      </c>
      <c r="H492" t="s">
        <v>383</v>
      </c>
      <c r="I492" t="s">
        <v>88</v>
      </c>
      <c r="J492" s="52">
        <v>42354</v>
      </c>
      <c r="K492" s="52">
        <v>42837</v>
      </c>
      <c r="L492" s="52">
        <v>42389</v>
      </c>
      <c r="M492" s="52">
        <v>42449</v>
      </c>
      <c r="N492" s="51">
        <v>430</v>
      </c>
      <c r="O492"/>
      <c r="P492" t="s">
        <v>130</v>
      </c>
      <c r="Q492" t="s">
        <v>1009</v>
      </c>
      <c r="R492" t="s">
        <v>1084</v>
      </c>
      <c r="S492" t="s">
        <v>198</v>
      </c>
      <c r="T492" t="s">
        <v>1083</v>
      </c>
      <c r="U492" s="52">
        <v>42879</v>
      </c>
      <c r="V492" t="s">
        <v>157</v>
      </c>
      <c r="W492"/>
      <c r="X492" t="s">
        <v>91</v>
      </c>
      <c r="Y492" t="s">
        <v>92</v>
      </c>
    </row>
    <row r="493" spans="1:25" ht="15" hidden="1" x14ac:dyDescent="0.25">
      <c r="A493" t="s">
        <v>81</v>
      </c>
      <c r="B493" t="s">
        <v>82</v>
      </c>
      <c r="C493" t="s">
        <v>1085</v>
      </c>
      <c r="D493" t="s">
        <v>84</v>
      </c>
      <c r="E493" s="56">
        <v>5820</v>
      </c>
      <c r="F493" s="51">
        <v>-1849310</v>
      </c>
      <c r="G493" t="s">
        <v>653</v>
      </c>
      <c r="H493" t="s">
        <v>383</v>
      </c>
      <c r="I493" t="s">
        <v>88</v>
      </c>
      <c r="J493" s="52">
        <v>42937</v>
      </c>
      <c r="K493" s="52">
        <v>42989</v>
      </c>
      <c r="L493" s="52">
        <v>42409</v>
      </c>
      <c r="M493" s="52">
        <v>42469</v>
      </c>
      <c r="N493" s="51">
        <v>556</v>
      </c>
      <c r="O493"/>
      <c r="P493" t="s">
        <v>130</v>
      </c>
      <c r="Q493" t="s">
        <v>1022</v>
      </c>
      <c r="R493" t="s">
        <v>655</v>
      </c>
      <c r="S493" t="s">
        <v>198</v>
      </c>
      <c r="T493" t="s">
        <v>1086</v>
      </c>
      <c r="U493" s="52">
        <v>43025</v>
      </c>
      <c r="V493" t="s">
        <v>157</v>
      </c>
      <c r="W493"/>
      <c r="X493" t="s">
        <v>657</v>
      </c>
      <c r="Y493" t="s">
        <v>92</v>
      </c>
    </row>
    <row r="494" spans="1:25" ht="15" hidden="1" x14ac:dyDescent="0.25">
      <c r="A494" t="s">
        <v>81</v>
      </c>
      <c r="B494" t="s">
        <v>82</v>
      </c>
      <c r="C494" t="s">
        <v>1086</v>
      </c>
      <c r="D494" t="s">
        <v>84</v>
      </c>
      <c r="E494" s="56">
        <v>5820</v>
      </c>
      <c r="F494" s="51">
        <v>-7065989</v>
      </c>
      <c r="G494" t="s">
        <v>1001</v>
      </c>
      <c r="H494" t="s">
        <v>383</v>
      </c>
      <c r="I494" t="s">
        <v>88</v>
      </c>
      <c r="J494" s="52">
        <v>42368</v>
      </c>
      <c r="K494" s="52">
        <v>42857</v>
      </c>
      <c r="L494" s="52">
        <v>42402</v>
      </c>
      <c r="M494" s="52">
        <v>42462</v>
      </c>
      <c r="N494" s="51">
        <v>439</v>
      </c>
      <c r="O494"/>
      <c r="P494" t="s">
        <v>130</v>
      </c>
      <c r="Q494" t="s">
        <v>1022</v>
      </c>
      <c r="R494" t="s">
        <v>1087</v>
      </c>
      <c r="S494" t="s">
        <v>198</v>
      </c>
      <c r="T494" t="s">
        <v>1086</v>
      </c>
      <c r="U494" s="52">
        <v>42901</v>
      </c>
      <c r="V494" t="s">
        <v>157</v>
      </c>
      <c r="W494"/>
      <c r="X494" t="s">
        <v>91</v>
      </c>
      <c r="Y494" t="s">
        <v>92</v>
      </c>
    </row>
    <row r="495" spans="1:25" ht="15" hidden="1" x14ac:dyDescent="0.25">
      <c r="A495" t="s">
        <v>81</v>
      </c>
      <c r="B495" t="s">
        <v>82</v>
      </c>
      <c r="C495" t="s">
        <v>1088</v>
      </c>
      <c r="D495" t="s">
        <v>84</v>
      </c>
      <c r="E495" s="56">
        <v>5826</v>
      </c>
      <c r="F495" s="51">
        <v>-6953802</v>
      </c>
      <c r="G495" t="s">
        <v>1008</v>
      </c>
      <c r="H495" t="s">
        <v>383</v>
      </c>
      <c r="I495" t="s">
        <v>88</v>
      </c>
      <c r="J495" s="52">
        <v>42368</v>
      </c>
      <c r="K495" s="52">
        <v>42827</v>
      </c>
      <c r="L495" s="52">
        <v>42402</v>
      </c>
      <c r="M495" s="52">
        <v>42462</v>
      </c>
      <c r="N495" s="51">
        <v>417</v>
      </c>
      <c r="O495"/>
      <c r="P495" t="s">
        <v>130</v>
      </c>
      <c r="Q495" t="s">
        <v>1009</v>
      </c>
      <c r="R495" t="s">
        <v>1030</v>
      </c>
      <c r="S495" t="s">
        <v>198</v>
      </c>
      <c r="T495" t="s">
        <v>1088</v>
      </c>
      <c r="U495" s="52">
        <v>42879</v>
      </c>
      <c r="V495" t="s">
        <v>157</v>
      </c>
      <c r="W495"/>
      <c r="X495" t="s">
        <v>91</v>
      </c>
      <c r="Y495" t="s">
        <v>92</v>
      </c>
    </row>
    <row r="496" spans="1:25" ht="15" hidden="1" x14ac:dyDescent="0.25">
      <c r="A496" t="s">
        <v>81</v>
      </c>
      <c r="B496" t="s">
        <v>82</v>
      </c>
      <c r="C496" t="s">
        <v>1089</v>
      </c>
      <c r="D496" t="s">
        <v>84</v>
      </c>
      <c r="E496" s="56">
        <v>5829</v>
      </c>
      <c r="F496" s="51">
        <v>-6697643</v>
      </c>
      <c r="G496" t="s">
        <v>1008</v>
      </c>
      <c r="H496" t="s">
        <v>383</v>
      </c>
      <c r="I496" t="s">
        <v>88</v>
      </c>
      <c r="J496" s="52">
        <v>42369</v>
      </c>
      <c r="K496" s="52">
        <v>42827</v>
      </c>
      <c r="L496" s="52">
        <v>42402</v>
      </c>
      <c r="M496" s="52">
        <v>42462</v>
      </c>
      <c r="N496" s="51">
        <v>417</v>
      </c>
      <c r="O496"/>
      <c r="P496" t="s">
        <v>130</v>
      </c>
      <c r="Q496" t="s">
        <v>1009</v>
      </c>
      <c r="R496" t="s">
        <v>1068</v>
      </c>
      <c r="S496" t="s">
        <v>198</v>
      </c>
      <c r="T496" t="s">
        <v>1089</v>
      </c>
      <c r="U496" s="52">
        <v>42879</v>
      </c>
      <c r="V496" t="s">
        <v>157</v>
      </c>
      <c r="W496"/>
      <c r="X496" t="s">
        <v>91</v>
      </c>
      <c r="Y496" t="s">
        <v>92</v>
      </c>
    </row>
    <row r="497" spans="1:25" ht="15" hidden="1" x14ac:dyDescent="0.25">
      <c r="A497" t="s">
        <v>81</v>
      </c>
      <c r="B497" t="s">
        <v>82</v>
      </c>
      <c r="C497" t="s">
        <v>1090</v>
      </c>
      <c r="D497" t="s">
        <v>84</v>
      </c>
      <c r="E497" s="56">
        <v>5833</v>
      </c>
      <c r="F497" s="51">
        <v>-3487183</v>
      </c>
      <c r="G497" t="s">
        <v>1001</v>
      </c>
      <c r="H497" t="s">
        <v>383</v>
      </c>
      <c r="I497" t="s">
        <v>88</v>
      </c>
      <c r="J497" s="52">
        <v>42369</v>
      </c>
      <c r="K497" s="52">
        <v>42894</v>
      </c>
      <c r="L497" s="52">
        <v>42369</v>
      </c>
      <c r="M497" s="52">
        <v>42369</v>
      </c>
      <c r="N497" s="51">
        <v>532</v>
      </c>
      <c r="O497"/>
      <c r="P497" t="s">
        <v>130</v>
      </c>
      <c r="Q497" t="s">
        <v>1091</v>
      </c>
      <c r="R497" t="s">
        <v>724</v>
      </c>
      <c r="S497" t="s">
        <v>771</v>
      </c>
      <c r="T497" t="s">
        <v>1090</v>
      </c>
      <c r="U497" s="52">
        <v>42901</v>
      </c>
      <c r="V497" t="s">
        <v>157</v>
      </c>
      <c r="W497"/>
      <c r="X497" t="s">
        <v>721</v>
      </c>
      <c r="Y497" t="s">
        <v>92</v>
      </c>
    </row>
    <row r="498" spans="1:25" ht="15" hidden="1" x14ac:dyDescent="0.25">
      <c r="A498" t="s">
        <v>81</v>
      </c>
      <c r="B498" t="s">
        <v>82</v>
      </c>
      <c r="C498" t="s">
        <v>1090</v>
      </c>
      <c r="D498" t="s">
        <v>84</v>
      </c>
      <c r="E498" s="56">
        <v>5833</v>
      </c>
      <c r="F498" s="51">
        <v>-3083908</v>
      </c>
      <c r="G498" t="s">
        <v>1056</v>
      </c>
      <c r="H498" t="s">
        <v>383</v>
      </c>
      <c r="I498" t="s">
        <v>88</v>
      </c>
      <c r="J498" s="52">
        <v>42369</v>
      </c>
      <c r="K498" s="52">
        <v>42894</v>
      </c>
      <c r="L498" s="52">
        <v>42389</v>
      </c>
      <c r="M498" s="52">
        <v>42449</v>
      </c>
      <c r="N498" s="51">
        <v>477</v>
      </c>
      <c r="O498"/>
      <c r="P498" t="s">
        <v>130</v>
      </c>
      <c r="Q498" t="s">
        <v>1057</v>
      </c>
      <c r="R498" t="s">
        <v>718</v>
      </c>
      <c r="S498" t="s">
        <v>198</v>
      </c>
      <c r="T498" t="s">
        <v>1092</v>
      </c>
      <c r="U498" s="52">
        <v>42926</v>
      </c>
      <c r="V498" t="s">
        <v>157</v>
      </c>
      <c r="W498"/>
      <c r="X498" t="s">
        <v>721</v>
      </c>
      <c r="Y498" t="s">
        <v>92</v>
      </c>
    </row>
    <row r="499" spans="1:25" ht="15" hidden="1" x14ac:dyDescent="0.25">
      <c r="A499" t="s">
        <v>81</v>
      </c>
      <c r="B499" t="s">
        <v>82</v>
      </c>
      <c r="C499" t="s">
        <v>1094</v>
      </c>
      <c r="D499" t="s">
        <v>84</v>
      </c>
      <c r="E499" s="56">
        <v>5837</v>
      </c>
      <c r="F499" s="51">
        <v>-29800</v>
      </c>
      <c r="G499" t="s">
        <v>1008</v>
      </c>
      <c r="H499" t="s">
        <v>383</v>
      </c>
      <c r="I499" t="s">
        <v>88</v>
      </c>
      <c r="J499" s="52">
        <v>42359</v>
      </c>
      <c r="K499" s="52">
        <v>42837</v>
      </c>
      <c r="L499" s="52">
        <v>42383</v>
      </c>
      <c r="M499" s="52">
        <v>42443</v>
      </c>
      <c r="N499" s="51">
        <v>436</v>
      </c>
      <c r="O499"/>
      <c r="P499" t="s">
        <v>130</v>
      </c>
      <c r="Q499" t="s">
        <v>1009</v>
      </c>
      <c r="R499" t="s">
        <v>675</v>
      </c>
      <c r="S499" t="s">
        <v>198</v>
      </c>
      <c r="T499" t="s">
        <v>1094</v>
      </c>
      <c r="U499" s="52">
        <v>42879</v>
      </c>
      <c r="V499" t="s">
        <v>157</v>
      </c>
      <c r="W499"/>
      <c r="X499" t="s">
        <v>91</v>
      </c>
      <c r="Y499" t="s">
        <v>92</v>
      </c>
    </row>
    <row r="500" spans="1:25" ht="15" hidden="1" x14ac:dyDescent="0.25">
      <c r="A500" t="s">
        <v>81</v>
      </c>
      <c r="B500" t="s">
        <v>82</v>
      </c>
      <c r="C500" t="s">
        <v>1095</v>
      </c>
      <c r="D500" t="s">
        <v>84</v>
      </c>
      <c r="E500" s="56">
        <v>5838</v>
      </c>
      <c r="F500" s="51">
        <v>-29800</v>
      </c>
      <c r="G500" t="s">
        <v>1008</v>
      </c>
      <c r="H500" t="s">
        <v>383</v>
      </c>
      <c r="I500" t="s">
        <v>88</v>
      </c>
      <c r="J500" s="52">
        <v>42359</v>
      </c>
      <c r="K500" s="52">
        <v>42837</v>
      </c>
      <c r="L500" s="52">
        <v>42383</v>
      </c>
      <c r="M500" s="52">
        <v>42443</v>
      </c>
      <c r="N500" s="51">
        <v>436</v>
      </c>
      <c r="O500"/>
      <c r="P500" t="s">
        <v>130</v>
      </c>
      <c r="Q500" t="s">
        <v>1009</v>
      </c>
      <c r="R500" t="s">
        <v>585</v>
      </c>
      <c r="S500" t="s">
        <v>198</v>
      </c>
      <c r="T500" t="s">
        <v>1095</v>
      </c>
      <c r="U500" s="52">
        <v>42879</v>
      </c>
      <c r="V500" t="s">
        <v>157</v>
      </c>
      <c r="W500"/>
      <c r="X500" t="s">
        <v>91</v>
      </c>
      <c r="Y500" t="s">
        <v>92</v>
      </c>
    </row>
    <row r="501" spans="1:25" ht="15" hidden="1" x14ac:dyDescent="0.25">
      <c r="A501" t="s">
        <v>81</v>
      </c>
      <c r="B501" t="s">
        <v>82</v>
      </c>
      <c r="C501" t="s">
        <v>1096</v>
      </c>
      <c r="D501" t="s">
        <v>84</v>
      </c>
      <c r="E501" s="56">
        <v>5839</v>
      </c>
      <c r="F501" s="51">
        <v>-29800</v>
      </c>
      <c r="G501" t="s">
        <v>1008</v>
      </c>
      <c r="H501" t="s">
        <v>383</v>
      </c>
      <c r="I501" t="s">
        <v>88</v>
      </c>
      <c r="J501" s="52">
        <v>42359</v>
      </c>
      <c r="K501" s="52">
        <v>42837</v>
      </c>
      <c r="L501" s="52">
        <v>42383</v>
      </c>
      <c r="M501" s="52">
        <v>42443</v>
      </c>
      <c r="N501" s="51">
        <v>436</v>
      </c>
      <c r="O501"/>
      <c r="P501" t="s">
        <v>130</v>
      </c>
      <c r="Q501" t="s">
        <v>1009</v>
      </c>
      <c r="R501" t="s">
        <v>822</v>
      </c>
      <c r="S501" t="s">
        <v>198</v>
      </c>
      <c r="T501" t="s">
        <v>1096</v>
      </c>
      <c r="U501" s="52">
        <v>42879</v>
      </c>
      <c r="V501" t="s">
        <v>157</v>
      </c>
      <c r="W501"/>
      <c r="X501" t="s">
        <v>91</v>
      </c>
      <c r="Y501" t="s">
        <v>92</v>
      </c>
    </row>
    <row r="502" spans="1:25" ht="15" hidden="1" x14ac:dyDescent="0.25">
      <c r="A502" t="s">
        <v>81</v>
      </c>
      <c r="B502" t="s">
        <v>82</v>
      </c>
      <c r="C502" t="s">
        <v>1097</v>
      </c>
      <c r="D502" t="s">
        <v>84</v>
      </c>
      <c r="E502" s="56">
        <v>5853</v>
      </c>
      <c r="F502" s="51">
        <v>-29800</v>
      </c>
      <c r="G502" t="s">
        <v>1008</v>
      </c>
      <c r="H502" t="s">
        <v>383</v>
      </c>
      <c r="I502" t="s">
        <v>88</v>
      </c>
      <c r="J502" s="52">
        <v>42366</v>
      </c>
      <c r="K502" s="52">
        <v>42837</v>
      </c>
      <c r="L502" s="52">
        <v>42383</v>
      </c>
      <c r="M502" s="52">
        <v>42443</v>
      </c>
      <c r="N502" s="51">
        <v>436</v>
      </c>
      <c r="O502"/>
      <c r="P502" t="s">
        <v>85</v>
      </c>
      <c r="Q502" t="s">
        <v>1009</v>
      </c>
      <c r="R502" t="s">
        <v>1070</v>
      </c>
      <c r="S502" t="s">
        <v>1071</v>
      </c>
      <c r="T502" t="s">
        <v>1097</v>
      </c>
      <c r="U502" s="52">
        <v>42879</v>
      </c>
      <c r="V502" t="s">
        <v>157</v>
      </c>
      <c r="W502"/>
      <c r="X502" t="s">
        <v>91</v>
      </c>
      <c r="Y502" t="s">
        <v>92</v>
      </c>
    </row>
    <row r="503" spans="1:25" ht="15" x14ac:dyDescent="0.25">
      <c r="A503" t="s">
        <v>81</v>
      </c>
      <c r="B503" t="s">
        <v>82</v>
      </c>
      <c r="C503" t="s">
        <v>1098</v>
      </c>
      <c r="D503" t="s">
        <v>84</v>
      </c>
      <c r="E503" s="56">
        <v>5860</v>
      </c>
      <c r="F503" s="51">
        <f>-677588-592912</f>
        <v>-1270500</v>
      </c>
      <c r="G503" t="s">
        <v>1455</v>
      </c>
      <c r="H503" t="s">
        <v>383</v>
      </c>
      <c r="I503" t="s">
        <v>88</v>
      </c>
      <c r="J503" s="52">
        <v>42355</v>
      </c>
      <c r="K503" s="52">
        <v>42863</v>
      </c>
      <c r="L503" s="52">
        <v>42355</v>
      </c>
      <c r="M503" s="52">
        <v>42355</v>
      </c>
      <c r="N503" s="51">
        <v>524</v>
      </c>
      <c r="O503"/>
      <c r="P503" t="s">
        <v>130</v>
      </c>
      <c r="Q503" t="s">
        <v>1009</v>
      </c>
      <c r="R503" t="s">
        <v>725</v>
      </c>
      <c r="S503" t="s">
        <v>771</v>
      </c>
      <c r="T503" t="s">
        <v>1098</v>
      </c>
      <c r="U503" s="52">
        <v>42879</v>
      </c>
      <c r="V503" t="s">
        <v>157</v>
      </c>
      <c r="W503"/>
      <c r="X503" t="s">
        <v>1099</v>
      </c>
      <c r="Y503" t="s">
        <v>92</v>
      </c>
    </row>
    <row r="504" spans="1:25" ht="15" hidden="1" x14ac:dyDescent="0.25">
      <c r="A504" t="s">
        <v>81</v>
      </c>
      <c r="B504" t="s">
        <v>82</v>
      </c>
      <c r="C504" t="s">
        <v>1100</v>
      </c>
      <c r="D504" t="s">
        <v>84</v>
      </c>
      <c r="E504" s="56">
        <v>5864</v>
      </c>
      <c r="F504" s="51">
        <v>-29800</v>
      </c>
      <c r="G504" t="s">
        <v>1008</v>
      </c>
      <c r="H504" t="s">
        <v>383</v>
      </c>
      <c r="I504" t="s">
        <v>88</v>
      </c>
      <c r="J504" s="52">
        <v>42367</v>
      </c>
      <c r="K504" s="52">
        <v>42837</v>
      </c>
      <c r="L504" s="52">
        <v>42383</v>
      </c>
      <c r="M504" s="52">
        <v>42443</v>
      </c>
      <c r="N504" s="51">
        <v>436</v>
      </c>
      <c r="O504"/>
      <c r="P504" t="s">
        <v>130</v>
      </c>
      <c r="Q504" t="s">
        <v>1009</v>
      </c>
      <c r="R504" t="s">
        <v>513</v>
      </c>
      <c r="S504" t="s">
        <v>198</v>
      </c>
      <c r="T504" t="s">
        <v>1100</v>
      </c>
      <c r="U504" s="52">
        <v>42879</v>
      </c>
      <c r="V504" t="s">
        <v>157</v>
      </c>
      <c r="W504"/>
      <c r="X504" t="s">
        <v>91</v>
      </c>
      <c r="Y504" t="s">
        <v>92</v>
      </c>
    </row>
    <row r="505" spans="1:25" ht="15" hidden="1" x14ac:dyDescent="0.25">
      <c r="A505" t="s">
        <v>81</v>
      </c>
      <c r="B505" t="s">
        <v>82</v>
      </c>
      <c r="C505" t="s">
        <v>1101</v>
      </c>
      <c r="D505" t="s">
        <v>84</v>
      </c>
      <c r="E505" s="56">
        <v>5865</v>
      </c>
      <c r="F505" s="51">
        <v>-288200</v>
      </c>
      <c r="G505" t="s">
        <v>1008</v>
      </c>
      <c r="H505" t="s">
        <v>383</v>
      </c>
      <c r="I505" t="s">
        <v>88</v>
      </c>
      <c r="J505" s="52">
        <v>42368</v>
      </c>
      <c r="K505" s="52">
        <v>42837</v>
      </c>
      <c r="L505" s="52">
        <v>42389</v>
      </c>
      <c r="M505" s="52">
        <v>42449</v>
      </c>
      <c r="N505" s="51">
        <v>430</v>
      </c>
      <c r="O505"/>
      <c r="P505" t="s">
        <v>130</v>
      </c>
      <c r="Q505" t="s">
        <v>1009</v>
      </c>
      <c r="R505" t="s">
        <v>1102</v>
      </c>
      <c r="S505" t="s">
        <v>198</v>
      </c>
      <c r="T505" t="s">
        <v>1101</v>
      </c>
      <c r="U505" s="52">
        <v>42879</v>
      </c>
      <c r="V505" t="s">
        <v>157</v>
      </c>
      <c r="W505"/>
      <c r="X505" t="s">
        <v>91</v>
      </c>
      <c r="Y505" t="s">
        <v>92</v>
      </c>
    </row>
    <row r="506" spans="1:25" ht="15" hidden="1" x14ac:dyDescent="0.25">
      <c r="A506" t="s">
        <v>81</v>
      </c>
      <c r="B506" t="s">
        <v>82</v>
      </c>
      <c r="C506" t="s">
        <v>1103</v>
      </c>
      <c r="D506" t="s">
        <v>84</v>
      </c>
      <c r="E506" s="56">
        <v>5982</v>
      </c>
      <c r="F506" s="51">
        <v>-31800</v>
      </c>
      <c r="G506" t="s">
        <v>1008</v>
      </c>
      <c r="H506" t="s">
        <v>383</v>
      </c>
      <c r="I506" t="s">
        <v>88</v>
      </c>
      <c r="J506" s="52">
        <v>42376</v>
      </c>
      <c r="K506" s="52">
        <v>42827</v>
      </c>
      <c r="L506" s="52">
        <v>42402</v>
      </c>
      <c r="M506" s="52">
        <v>42462</v>
      </c>
      <c r="N506" s="51">
        <v>417</v>
      </c>
      <c r="O506"/>
      <c r="P506" t="s">
        <v>130</v>
      </c>
      <c r="Q506" t="s">
        <v>1009</v>
      </c>
      <c r="R506" t="s">
        <v>547</v>
      </c>
      <c r="S506" t="s">
        <v>198</v>
      </c>
      <c r="T506" t="s">
        <v>1103</v>
      </c>
      <c r="U506" s="52">
        <v>42879</v>
      </c>
      <c r="V506" t="s">
        <v>157</v>
      </c>
      <c r="W506"/>
      <c r="X506" t="s">
        <v>91</v>
      </c>
      <c r="Y506" t="s">
        <v>92</v>
      </c>
    </row>
    <row r="507" spans="1:25" ht="15" hidden="1" x14ac:dyDescent="0.25">
      <c r="A507" t="s">
        <v>81</v>
      </c>
      <c r="B507" t="s">
        <v>82</v>
      </c>
      <c r="C507" t="s">
        <v>1104</v>
      </c>
      <c r="D507" t="s">
        <v>84</v>
      </c>
      <c r="E507" s="56">
        <v>5983</v>
      </c>
      <c r="F507" s="51">
        <v>-31800</v>
      </c>
      <c r="G507" t="s">
        <v>340</v>
      </c>
      <c r="H507" t="s">
        <v>192</v>
      </c>
      <c r="I507" t="s">
        <v>88</v>
      </c>
      <c r="J507" s="52">
        <v>42376</v>
      </c>
      <c r="K507" s="52">
        <v>42768</v>
      </c>
      <c r="L507" s="52">
        <v>42402</v>
      </c>
      <c r="M507" s="52">
        <v>42462</v>
      </c>
      <c r="N507" s="51">
        <v>898</v>
      </c>
      <c r="O507"/>
      <c r="P507" t="s">
        <v>85</v>
      </c>
      <c r="Q507" t="s">
        <v>742</v>
      </c>
      <c r="R507" t="s">
        <v>111</v>
      </c>
      <c r="S507" t="s">
        <v>108</v>
      </c>
      <c r="T507" t="s">
        <v>1104</v>
      </c>
      <c r="U507" s="52">
        <v>43360</v>
      </c>
      <c r="V507" t="s">
        <v>90</v>
      </c>
      <c r="W507"/>
      <c r="X507" t="s">
        <v>91</v>
      </c>
      <c r="Y507" t="s">
        <v>92</v>
      </c>
    </row>
    <row r="508" spans="1:25" ht="15" hidden="1" x14ac:dyDescent="0.25">
      <c r="A508" t="s">
        <v>81</v>
      </c>
      <c r="B508" t="s">
        <v>82</v>
      </c>
      <c r="C508" t="s">
        <v>1105</v>
      </c>
      <c r="D508" t="s">
        <v>84</v>
      </c>
      <c r="E508" s="56">
        <v>5984</v>
      </c>
      <c r="F508" s="51">
        <v>-31800</v>
      </c>
      <c r="G508" t="s">
        <v>1008</v>
      </c>
      <c r="H508" t="s">
        <v>383</v>
      </c>
      <c r="I508" t="s">
        <v>88</v>
      </c>
      <c r="J508" s="52">
        <v>42377</v>
      </c>
      <c r="K508" s="52">
        <v>42827</v>
      </c>
      <c r="L508" s="52">
        <v>42402</v>
      </c>
      <c r="M508" s="52">
        <v>42462</v>
      </c>
      <c r="N508" s="51">
        <v>417</v>
      </c>
      <c r="O508"/>
      <c r="P508" t="s">
        <v>130</v>
      </c>
      <c r="Q508" t="s">
        <v>1009</v>
      </c>
      <c r="R508" t="s">
        <v>1106</v>
      </c>
      <c r="S508" t="s">
        <v>381</v>
      </c>
      <c r="T508" t="s">
        <v>1105</v>
      </c>
      <c r="U508" s="52">
        <v>42879</v>
      </c>
      <c r="V508" t="s">
        <v>157</v>
      </c>
      <c r="W508"/>
      <c r="X508" t="s">
        <v>91</v>
      </c>
      <c r="Y508" t="s">
        <v>92</v>
      </c>
    </row>
    <row r="509" spans="1:25" ht="15" hidden="1" x14ac:dyDescent="0.25">
      <c r="A509" t="s">
        <v>81</v>
      </c>
      <c r="B509" t="s">
        <v>82</v>
      </c>
      <c r="C509" t="s">
        <v>1107</v>
      </c>
      <c r="D509" t="s">
        <v>84</v>
      </c>
      <c r="E509" s="56">
        <v>5987</v>
      </c>
      <c r="F509" s="51">
        <v>-31800</v>
      </c>
      <c r="G509" t="s">
        <v>1008</v>
      </c>
      <c r="H509" t="s">
        <v>383</v>
      </c>
      <c r="I509" t="s">
        <v>88</v>
      </c>
      <c r="J509" s="52">
        <v>42376</v>
      </c>
      <c r="K509" s="52">
        <v>42827</v>
      </c>
      <c r="L509" s="52">
        <v>42402</v>
      </c>
      <c r="M509" s="52">
        <v>42462</v>
      </c>
      <c r="N509" s="51">
        <v>417</v>
      </c>
      <c r="O509"/>
      <c r="P509" t="s">
        <v>130</v>
      </c>
      <c r="Q509" t="s">
        <v>1009</v>
      </c>
      <c r="R509" t="s">
        <v>163</v>
      </c>
      <c r="S509" t="s">
        <v>198</v>
      </c>
      <c r="T509" t="s">
        <v>1107</v>
      </c>
      <c r="U509" s="52">
        <v>42879</v>
      </c>
      <c r="V509" t="s">
        <v>157</v>
      </c>
      <c r="W509"/>
      <c r="X509" t="s">
        <v>91</v>
      </c>
      <c r="Y509" t="s">
        <v>92</v>
      </c>
    </row>
    <row r="510" spans="1:25" ht="15" hidden="1" x14ac:dyDescent="0.25">
      <c r="A510" t="s">
        <v>81</v>
      </c>
      <c r="B510" t="s">
        <v>82</v>
      </c>
      <c r="C510" t="s">
        <v>1108</v>
      </c>
      <c r="D510" t="s">
        <v>84</v>
      </c>
      <c r="E510" s="56">
        <v>5988</v>
      </c>
      <c r="F510" s="51">
        <v>-31800</v>
      </c>
      <c r="G510" t="s">
        <v>1008</v>
      </c>
      <c r="H510" t="s">
        <v>383</v>
      </c>
      <c r="I510" t="s">
        <v>88</v>
      </c>
      <c r="J510" s="52">
        <v>42376</v>
      </c>
      <c r="K510" s="52">
        <v>42827</v>
      </c>
      <c r="L510" s="52">
        <v>42402</v>
      </c>
      <c r="M510" s="52">
        <v>42462</v>
      </c>
      <c r="N510" s="51">
        <v>417</v>
      </c>
      <c r="O510"/>
      <c r="P510" t="s">
        <v>130</v>
      </c>
      <c r="Q510" t="s">
        <v>1009</v>
      </c>
      <c r="R510" t="s">
        <v>899</v>
      </c>
      <c r="S510" t="s">
        <v>198</v>
      </c>
      <c r="T510" t="s">
        <v>1108</v>
      </c>
      <c r="U510" s="52">
        <v>42879</v>
      </c>
      <c r="V510" t="s">
        <v>157</v>
      </c>
      <c r="W510"/>
      <c r="X510" t="s">
        <v>91</v>
      </c>
      <c r="Y510" t="s">
        <v>92</v>
      </c>
    </row>
    <row r="511" spans="1:25" ht="15" hidden="1" x14ac:dyDescent="0.25">
      <c r="A511" t="s">
        <v>81</v>
      </c>
      <c r="B511" t="s">
        <v>82</v>
      </c>
      <c r="C511" t="s">
        <v>1109</v>
      </c>
      <c r="D511" t="s">
        <v>84</v>
      </c>
      <c r="E511" s="56">
        <v>5992</v>
      </c>
      <c r="F511" s="51">
        <v>-31800</v>
      </c>
      <c r="G511" t="s">
        <v>1008</v>
      </c>
      <c r="H511" t="s">
        <v>383</v>
      </c>
      <c r="I511" t="s">
        <v>88</v>
      </c>
      <c r="J511" s="52">
        <v>42377</v>
      </c>
      <c r="K511" s="52">
        <v>42827</v>
      </c>
      <c r="L511" s="52">
        <v>42402</v>
      </c>
      <c r="M511" s="52">
        <v>42462</v>
      </c>
      <c r="N511" s="51">
        <v>417</v>
      </c>
      <c r="O511"/>
      <c r="P511" t="s">
        <v>130</v>
      </c>
      <c r="Q511" t="s">
        <v>1009</v>
      </c>
      <c r="R511" t="s">
        <v>1110</v>
      </c>
      <c r="S511" t="s">
        <v>483</v>
      </c>
      <c r="T511" t="s">
        <v>1109</v>
      </c>
      <c r="U511" s="52">
        <v>42879</v>
      </c>
      <c r="V511" t="s">
        <v>157</v>
      </c>
      <c r="W511"/>
      <c r="X511" t="s">
        <v>91</v>
      </c>
      <c r="Y511" t="s">
        <v>92</v>
      </c>
    </row>
    <row r="512" spans="1:25" ht="15" hidden="1" x14ac:dyDescent="0.25">
      <c r="A512" t="s">
        <v>81</v>
      </c>
      <c r="B512" t="s">
        <v>82</v>
      </c>
      <c r="C512" t="s">
        <v>1111</v>
      </c>
      <c r="D512" t="s">
        <v>84</v>
      </c>
      <c r="E512" s="56">
        <v>5995</v>
      </c>
      <c r="F512" s="51">
        <v>-31800</v>
      </c>
      <c r="G512" t="s">
        <v>1008</v>
      </c>
      <c r="H512" t="s">
        <v>383</v>
      </c>
      <c r="I512" t="s">
        <v>88</v>
      </c>
      <c r="J512" s="52">
        <v>42377</v>
      </c>
      <c r="K512" s="52">
        <v>42827</v>
      </c>
      <c r="L512" s="52">
        <v>42402</v>
      </c>
      <c r="M512" s="52">
        <v>42462</v>
      </c>
      <c r="N512" s="51">
        <v>417</v>
      </c>
      <c r="O512"/>
      <c r="P512" t="s">
        <v>130</v>
      </c>
      <c r="Q512" t="s">
        <v>1009</v>
      </c>
      <c r="R512" t="s">
        <v>790</v>
      </c>
      <c r="S512" t="s">
        <v>198</v>
      </c>
      <c r="T512" t="s">
        <v>1111</v>
      </c>
      <c r="U512" s="52">
        <v>42879</v>
      </c>
      <c r="V512" t="s">
        <v>157</v>
      </c>
      <c r="W512"/>
      <c r="X512" t="s">
        <v>91</v>
      </c>
      <c r="Y512" t="s">
        <v>92</v>
      </c>
    </row>
    <row r="513" spans="1:25" ht="15" hidden="1" x14ac:dyDescent="0.25">
      <c r="A513" t="s">
        <v>81</v>
      </c>
      <c r="B513" t="s">
        <v>82</v>
      </c>
      <c r="C513" t="s">
        <v>1112</v>
      </c>
      <c r="D513" t="s">
        <v>84</v>
      </c>
      <c r="E513" s="56">
        <v>6006</v>
      </c>
      <c r="F513" s="51">
        <v>-31800</v>
      </c>
      <c r="G513" t="s">
        <v>1008</v>
      </c>
      <c r="H513" t="s">
        <v>383</v>
      </c>
      <c r="I513" t="s">
        <v>88</v>
      </c>
      <c r="J513" s="52">
        <v>42383</v>
      </c>
      <c r="K513" s="52">
        <v>42827</v>
      </c>
      <c r="L513" s="52">
        <v>42402</v>
      </c>
      <c r="M513" s="52">
        <v>42462</v>
      </c>
      <c r="N513" s="51">
        <v>417</v>
      </c>
      <c r="O513"/>
      <c r="P513" t="s">
        <v>130</v>
      </c>
      <c r="Q513" t="s">
        <v>1009</v>
      </c>
      <c r="R513" t="s">
        <v>847</v>
      </c>
      <c r="S513" t="s">
        <v>381</v>
      </c>
      <c r="T513" t="s">
        <v>1112</v>
      </c>
      <c r="U513" s="52">
        <v>42879</v>
      </c>
      <c r="V513" t="s">
        <v>157</v>
      </c>
      <c r="W513"/>
      <c r="X513" t="s">
        <v>91</v>
      </c>
      <c r="Y513" t="s">
        <v>92</v>
      </c>
    </row>
    <row r="514" spans="1:25" ht="15" hidden="1" x14ac:dyDescent="0.25">
      <c r="A514" t="s">
        <v>81</v>
      </c>
      <c r="B514" t="s">
        <v>82</v>
      </c>
      <c r="C514" t="s">
        <v>1113</v>
      </c>
      <c r="D514" t="s">
        <v>84</v>
      </c>
      <c r="E514" s="56">
        <v>6019</v>
      </c>
      <c r="F514" s="51">
        <v>-31800</v>
      </c>
      <c r="G514" t="s">
        <v>1008</v>
      </c>
      <c r="H514" t="s">
        <v>383</v>
      </c>
      <c r="I514" t="s">
        <v>88</v>
      </c>
      <c r="J514" s="52">
        <v>42388</v>
      </c>
      <c r="K514" s="52">
        <v>42827</v>
      </c>
      <c r="L514" s="52">
        <v>42402</v>
      </c>
      <c r="M514" s="52">
        <v>42462</v>
      </c>
      <c r="N514" s="51">
        <v>417</v>
      </c>
      <c r="O514"/>
      <c r="P514" t="s">
        <v>130</v>
      </c>
      <c r="Q514" t="s">
        <v>1009</v>
      </c>
      <c r="R514" t="s">
        <v>760</v>
      </c>
      <c r="S514" t="s">
        <v>381</v>
      </c>
      <c r="T514" t="s">
        <v>1113</v>
      </c>
      <c r="U514" s="52">
        <v>42879</v>
      </c>
      <c r="V514" t="s">
        <v>157</v>
      </c>
      <c r="W514"/>
      <c r="X514" t="s">
        <v>91</v>
      </c>
      <c r="Y514" t="s">
        <v>92</v>
      </c>
    </row>
    <row r="515" spans="1:25" ht="15" hidden="1" x14ac:dyDescent="0.25">
      <c r="A515" t="s">
        <v>81</v>
      </c>
      <c r="B515" t="s">
        <v>82</v>
      </c>
      <c r="C515" t="s">
        <v>1114</v>
      </c>
      <c r="D515" t="s">
        <v>84</v>
      </c>
      <c r="E515" s="56">
        <v>6028</v>
      </c>
      <c r="F515" s="51">
        <v>-31800</v>
      </c>
      <c r="G515" t="s">
        <v>1008</v>
      </c>
      <c r="H515" t="s">
        <v>383</v>
      </c>
      <c r="I515" t="s">
        <v>88</v>
      </c>
      <c r="J515" s="52">
        <v>42390</v>
      </c>
      <c r="K515" s="52">
        <v>42827</v>
      </c>
      <c r="L515" s="52">
        <v>42402</v>
      </c>
      <c r="M515" s="52">
        <v>42462</v>
      </c>
      <c r="N515" s="51">
        <v>417</v>
      </c>
      <c r="O515"/>
      <c r="P515" t="s">
        <v>130</v>
      </c>
      <c r="Q515" t="s">
        <v>1009</v>
      </c>
      <c r="R515" t="s">
        <v>675</v>
      </c>
      <c r="S515" t="s">
        <v>198</v>
      </c>
      <c r="T515" t="s">
        <v>1114</v>
      </c>
      <c r="U515" s="52">
        <v>42879</v>
      </c>
      <c r="V515" t="s">
        <v>157</v>
      </c>
      <c r="W515"/>
      <c r="X515" t="s">
        <v>91</v>
      </c>
      <c r="Y515" t="s">
        <v>92</v>
      </c>
    </row>
    <row r="516" spans="1:25" ht="15" hidden="1" x14ac:dyDescent="0.25">
      <c r="A516" t="s">
        <v>81</v>
      </c>
      <c r="B516" t="s">
        <v>82</v>
      </c>
      <c r="C516" t="s">
        <v>1115</v>
      </c>
      <c r="D516" t="s">
        <v>84</v>
      </c>
      <c r="E516" s="56">
        <v>6037</v>
      </c>
      <c r="F516" s="51">
        <v>-636784</v>
      </c>
      <c r="G516" t="s">
        <v>653</v>
      </c>
      <c r="H516" t="s">
        <v>383</v>
      </c>
      <c r="I516" t="s">
        <v>88</v>
      </c>
      <c r="J516" s="52">
        <v>42937</v>
      </c>
      <c r="K516" s="52">
        <v>42989</v>
      </c>
      <c r="L516" s="52">
        <v>42426</v>
      </c>
      <c r="M516" s="52">
        <v>42486</v>
      </c>
      <c r="N516" s="51">
        <v>539</v>
      </c>
      <c r="O516"/>
      <c r="P516" t="s">
        <v>130</v>
      </c>
      <c r="Q516" t="s">
        <v>1116</v>
      </c>
      <c r="R516" t="s">
        <v>655</v>
      </c>
      <c r="S516" t="s">
        <v>198</v>
      </c>
      <c r="T516" t="s">
        <v>1117</v>
      </c>
      <c r="U516" s="52">
        <v>43025</v>
      </c>
      <c r="V516" t="s">
        <v>157</v>
      </c>
      <c r="W516"/>
      <c r="X516" t="s">
        <v>657</v>
      </c>
      <c r="Y516" t="s">
        <v>92</v>
      </c>
    </row>
    <row r="517" spans="1:25" ht="15" hidden="1" x14ac:dyDescent="0.25">
      <c r="A517" t="s">
        <v>81</v>
      </c>
      <c r="B517" t="s">
        <v>82</v>
      </c>
      <c r="C517" t="s">
        <v>1117</v>
      </c>
      <c r="D517" t="s">
        <v>84</v>
      </c>
      <c r="E517" s="56">
        <v>6037</v>
      </c>
      <c r="F517" s="51">
        <v>-2664712</v>
      </c>
      <c r="G517" t="s">
        <v>1056</v>
      </c>
      <c r="H517" t="s">
        <v>383</v>
      </c>
      <c r="I517" t="s">
        <v>88</v>
      </c>
      <c r="J517" s="52">
        <v>42382</v>
      </c>
      <c r="K517" s="52">
        <v>42898</v>
      </c>
      <c r="L517" s="52">
        <v>42418</v>
      </c>
      <c r="M517" s="52">
        <v>42478</v>
      </c>
      <c r="N517" s="51">
        <v>448</v>
      </c>
      <c r="O517"/>
      <c r="P517" t="s">
        <v>130</v>
      </c>
      <c r="Q517" t="s">
        <v>1057</v>
      </c>
      <c r="R517" t="s">
        <v>1093</v>
      </c>
      <c r="S517" t="s">
        <v>198</v>
      </c>
      <c r="T517" t="s">
        <v>1117</v>
      </c>
      <c r="U517" s="52">
        <v>42926</v>
      </c>
      <c r="V517" t="s">
        <v>157</v>
      </c>
      <c r="W517"/>
      <c r="X517" t="s">
        <v>91</v>
      </c>
      <c r="Y517" t="s">
        <v>92</v>
      </c>
    </row>
    <row r="518" spans="1:25" ht="15" hidden="1" x14ac:dyDescent="0.25">
      <c r="A518" t="s">
        <v>81</v>
      </c>
      <c r="B518" t="s">
        <v>82</v>
      </c>
      <c r="C518" t="s">
        <v>1118</v>
      </c>
      <c r="D518" t="s">
        <v>84</v>
      </c>
      <c r="E518" s="56">
        <v>6039</v>
      </c>
      <c r="F518" s="51">
        <v>-1192777</v>
      </c>
      <c r="G518" t="s">
        <v>653</v>
      </c>
      <c r="H518" t="s">
        <v>383</v>
      </c>
      <c r="I518" t="s">
        <v>88</v>
      </c>
      <c r="J518" s="52">
        <v>42937</v>
      </c>
      <c r="K518" s="52">
        <v>42989</v>
      </c>
      <c r="L518" s="52">
        <v>42427</v>
      </c>
      <c r="M518" s="52">
        <v>42487</v>
      </c>
      <c r="N518" s="51">
        <v>538</v>
      </c>
      <c r="O518"/>
      <c r="P518" t="s">
        <v>130</v>
      </c>
      <c r="Q518" t="s">
        <v>1116</v>
      </c>
      <c r="R518" t="s">
        <v>655</v>
      </c>
      <c r="S518" t="s">
        <v>198</v>
      </c>
      <c r="T518" t="s">
        <v>1119</v>
      </c>
      <c r="U518" s="52">
        <v>43025</v>
      </c>
      <c r="V518" t="s">
        <v>157</v>
      </c>
      <c r="W518"/>
      <c r="X518" t="s">
        <v>657</v>
      </c>
      <c r="Y518" t="s">
        <v>92</v>
      </c>
    </row>
    <row r="519" spans="1:25" ht="15" hidden="1" x14ac:dyDescent="0.25">
      <c r="A519" t="s">
        <v>81</v>
      </c>
      <c r="B519" t="s">
        <v>82</v>
      </c>
      <c r="C519" t="s">
        <v>1119</v>
      </c>
      <c r="D519" t="s">
        <v>84</v>
      </c>
      <c r="E519" s="56">
        <v>6039</v>
      </c>
      <c r="F519" s="51">
        <v>-4631558</v>
      </c>
      <c r="G519" t="s">
        <v>1056</v>
      </c>
      <c r="H519" t="s">
        <v>383</v>
      </c>
      <c r="I519" t="s">
        <v>88</v>
      </c>
      <c r="J519" s="52">
        <v>42391</v>
      </c>
      <c r="K519" s="52">
        <v>42898</v>
      </c>
      <c r="L519" s="52">
        <v>42418</v>
      </c>
      <c r="M519" s="52">
        <v>42478</v>
      </c>
      <c r="N519" s="51">
        <v>448</v>
      </c>
      <c r="O519"/>
      <c r="P519" t="s">
        <v>130</v>
      </c>
      <c r="Q519" t="s">
        <v>1057</v>
      </c>
      <c r="R519" t="s">
        <v>1068</v>
      </c>
      <c r="S519" t="s">
        <v>198</v>
      </c>
      <c r="T519" t="s">
        <v>1119</v>
      </c>
      <c r="U519" s="52">
        <v>42926</v>
      </c>
      <c r="V519" t="s">
        <v>157</v>
      </c>
      <c r="W519"/>
      <c r="X519" t="s">
        <v>91</v>
      </c>
      <c r="Y519" t="s">
        <v>92</v>
      </c>
    </row>
    <row r="520" spans="1:25" ht="15" hidden="1" x14ac:dyDescent="0.25">
      <c r="A520" t="s">
        <v>81</v>
      </c>
      <c r="B520" t="s">
        <v>82</v>
      </c>
      <c r="C520" t="s">
        <v>1120</v>
      </c>
      <c r="D520" t="s">
        <v>84</v>
      </c>
      <c r="E520" s="56">
        <v>6045</v>
      </c>
      <c r="F520" s="51">
        <v>-1040877</v>
      </c>
      <c r="G520" t="s">
        <v>382</v>
      </c>
      <c r="H520" t="s">
        <v>383</v>
      </c>
      <c r="I520" t="s">
        <v>88</v>
      </c>
      <c r="J520" s="52">
        <v>42937</v>
      </c>
      <c r="K520" s="52">
        <v>42989</v>
      </c>
      <c r="L520" s="52">
        <v>42427</v>
      </c>
      <c r="M520" s="52">
        <v>42487</v>
      </c>
      <c r="N520" s="51">
        <v>595</v>
      </c>
      <c r="O520"/>
      <c r="P520" t="s">
        <v>130</v>
      </c>
      <c r="Q520" t="s">
        <v>1116</v>
      </c>
      <c r="R520" t="s">
        <v>655</v>
      </c>
      <c r="S520" t="s">
        <v>483</v>
      </c>
      <c r="T520" t="s">
        <v>1121</v>
      </c>
      <c r="U520" s="52">
        <v>43082</v>
      </c>
      <c r="V520" t="s">
        <v>157</v>
      </c>
      <c r="W520"/>
      <c r="X520" t="s">
        <v>657</v>
      </c>
      <c r="Y520" t="s">
        <v>92</v>
      </c>
    </row>
    <row r="521" spans="1:25" ht="15" hidden="1" x14ac:dyDescent="0.25">
      <c r="A521" t="s">
        <v>81</v>
      </c>
      <c r="B521" t="s">
        <v>82</v>
      </c>
      <c r="C521" t="s">
        <v>1121</v>
      </c>
      <c r="D521" t="s">
        <v>84</v>
      </c>
      <c r="E521" s="56">
        <v>6045</v>
      </c>
      <c r="F521" s="51">
        <v>-4083225</v>
      </c>
      <c r="G521" t="s">
        <v>1056</v>
      </c>
      <c r="H521" t="s">
        <v>383</v>
      </c>
      <c r="I521" t="s">
        <v>88</v>
      </c>
      <c r="J521" s="52">
        <v>42389</v>
      </c>
      <c r="K521" s="52">
        <v>42898</v>
      </c>
      <c r="L521" s="52">
        <v>42418</v>
      </c>
      <c r="M521" s="52">
        <v>42478</v>
      </c>
      <c r="N521" s="51">
        <v>448</v>
      </c>
      <c r="O521"/>
      <c r="P521" t="s">
        <v>130</v>
      </c>
      <c r="Q521" t="s">
        <v>1057</v>
      </c>
      <c r="R521" t="s">
        <v>573</v>
      </c>
      <c r="S521" t="s">
        <v>483</v>
      </c>
      <c r="T521" t="s">
        <v>1121</v>
      </c>
      <c r="U521" s="52">
        <v>42926</v>
      </c>
      <c r="V521" t="s">
        <v>157</v>
      </c>
      <c r="W521"/>
      <c r="X521" t="s">
        <v>91</v>
      </c>
      <c r="Y521" t="s">
        <v>92</v>
      </c>
    </row>
    <row r="522" spans="1:25" ht="15" hidden="1" x14ac:dyDescent="0.25">
      <c r="A522" t="s">
        <v>81</v>
      </c>
      <c r="B522" t="s">
        <v>82</v>
      </c>
      <c r="C522" t="s">
        <v>1122</v>
      </c>
      <c r="D522" t="s">
        <v>84</v>
      </c>
      <c r="E522" s="56">
        <v>6050</v>
      </c>
      <c r="F522" s="51">
        <v>-105100</v>
      </c>
      <c r="G522" t="s">
        <v>382</v>
      </c>
      <c r="H522" t="s">
        <v>383</v>
      </c>
      <c r="I522" t="s">
        <v>88</v>
      </c>
      <c r="J522" s="52">
        <v>42937</v>
      </c>
      <c r="K522" s="52">
        <v>42989</v>
      </c>
      <c r="L522" s="52">
        <v>42427</v>
      </c>
      <c r="M522" s="52">
        <v>42487</v>
      </c>
      <c r="N522" s="51">
        <v>595</v>
      </c>
      <c r="O522"/>
      <c r="P522" t="s">
        <v>130</v>
      </c>
      <c r="Q522" t="s">
        <v>1116</v>
      </c>
      <c r="R522" t="s">
        <v>655</v>
      </c>
      <c r="S522" t="s">
        <v>198</v>
      </c>
      <c r="T522" t="s">
        <v>1123</v>
      </c>
      <c r="U522" s="52">
        <v>43082</v>
      </c>
      <c r="V522" t="s">
        <v>157</v>
      </c>
      <c r="W522"/>
      <c r="X522" t="s">
        <v>657</v>
      </c>
      <c r="Y522" t="s">
        <v>92</v>
      </c>
    </row>
    <row r="523" spans="1:25" ht="15" hidden="1" x14ac:dyDescent="0.25">
      <c r="A523" t="s">
        <v>81</v>
      </c>
      <c r="B523" t="s">
        <v>82</v>
      </c>
      <c r="C523" t="s">
        <v>1123</v>
      </c>
      <c r="D523" t="s">
        <v>84</v>
      </c>
      <c r="E523" s="56">
        <v>6050</v>
      </c>
      <c r="F523" s="51">
        <v>-256039</v>
      </c>
      <c r="G523" t="s">
        <v>1056</v>
      </c>
      <c r="H523" t="s">
        <v>383</v>
      </c>
      <c r="I523" t="s">
        <v>88</v>
      </c>
      <c r="J523" s="52">
        <v>42374</v>
      </c>
      <c r="K523" s="52">
        <v>42898</v>
      </c>
      <c r="L523" s="52">
        <v>42418</v>
      </c>
      <c r="M523" s="52">
        <v>42478</v>
      </c>
      <c r="N523" s="51">
        <v>448</v>
      </c>
      <c r="O523"/>
      <c r="P523" t="s">
        <v>130</v>
      </c>
      <c r="Q523" t="s">
        <v>1057</v>
      </c>
      <c r="R523" t="s">
        <v>1102</v>
      </c>
      <c r="S523" t="s">
        <v>198</v>
      </c>
      <c r="T523" t="s">
        <v>1123</v>
      </c>
      <c r="U523" s="52">
        <v>42926</v>
      </c>
      <c r="V523" t="s">
        <v>157</v>
      </c>
      <c r="W523"/>
      <c r="X523" t="s">
        <v>91</v>
      </c>
      <c r="Y523" t="s">
        <v>92</v>
      </c>
    </row>
    <row r="524" spans="1:25" ht="15" hidden="1" x14ac:dyDescent="0.25">
      <c r="A524" t="s">
        <v>81</v>
      </c>
      <c r="B524" t="s">
        <v>82</v>
      </c>
      <c r="C524" t="s">
        <v>1124</v>
      </c>
      <c r="D524" t="s">
        <v>84</v>
      </c>
      <c r="E524" s="56">
        <v>6055</v>
      </c>
      <c r="F524" s="51">
        <v>-587900</v>
      </c>
      <c r="G524" t="s">
        <v>382</v>
      </c>
      <c r="H524" t="s">
        <v>383</v>
      </c>
      <c r="I524" t="s">
        <v>88</v>
      </c>
      <c r="J524" s="52">
        <v>42937</v>
      </c>
      <c r="K524" s="52">
        <v>42989</v>
      </c>
      <c r="L524" s="52">
        <v>42427</v>
      </c>
      <c r="M524" s="52">
        <v>42487</v>
      </c>
      <c r="N524" s="51">
        <v>595</v>
      </c>
      <c r="O524"/>
      <c r="P524" t="s">
        <v>130</v>
      </c>
      <c r="Q524" t="s">
        <v>1116</v>
      </c>
      <c r="R524" t="s">
        <v>655</v>
      </c>
      <c r="S524" t="s">
        <v>198</v>
      </c>
      <c r="T524" t="s">
        <v>1125</v>
      </c>
      <c r="U524" s="52">
        <v>43082</v>
      </c>
      <c r="V524" t="s">
        <v>157</v>
      </c>
      <c r="W524"/>
      <c r="X524" t="s">
        <v>657</v>
      </c>
      <c r="Y524" t="s">
        <v>92</v>
      </c>
    </row>
    <row r="525" spans="1:25" ht="15" hidden="1" x14ac:dyDescent="0.25">
      <c r="A525" t="s">
        <v>81</v>
      </c>
      <c r="B525" t="s">
        <v>82</v>
      </c>
      <c r="C525" t="s">
        <v>1125</v>
      </c>
      <c r="D525" t="s">
        <v>84</v>
      </c>
      <c r="E525" s="56">
        <v>6055</v>
      </c>
      <c r="F525" s="51">
        <v>-1424986</v>
      </c>
      <c r="G525" t="s">
        <v>1056</v>
      </c>
      <c r="H525" t="s">
        <v>383</v>
      </c>
      <c r="I525" t="s">
        <v>88</v>
      </c>
      <c r="J525" s="52">
        <v>42387</v>
      </c>
      <c r="K525" s="52">
        <v>42898</v>
      </c>
      <c r="L525" s="52">
        <v>42418</v>
      </c>
      <c r="M525" s="52">
        <v>42478</v>
      </c>
      <c r="N525" s="51">
        <v>448</v>
      </c>
      <c r="O525"/>
      <c r="P525" t="s">
        <v>130</v>
      </c>
      <c r="Q525" t="s">
        <v>1057</v>
      </c>
      <c r="R525" t="s">
        <v>914</v>
      </c>
      <c r="S525" t="s">
        <v>198</v>
      </c>
      <c r="T525" t="s">
        <v>1125</v>
      </c>
      <c r="U525" s="52">
        <v>42926</v>
      </c>
      <c r="V525" t="s">
        <v>157</v>
      </c>
      <c r="W525"/>
      <c r="X525" t="s">
        <v>91</v>
      </c>
      <c r="Y525" t="s">
        <v>92</v>
      </c>
    </row>
    <row r="526" spans="1:25" ht="15" hidden="1" x14ac:dyDescent="0.25">
      <c r="A526" t="s">
        <v>81</v>
      </c>
      <c r="B526" t="s">
        <v>82</v>
      </c>
      <c r="C526" t="s">
        <v>1126</v>
      </c>
      <c r="D526" t="s">
        <v>84</v>
      </c>
      <c r="E526" s="56">
        <v>6061</v>
      </c>
      <c r="F526" s="51">
        <v>-31800</v>
      </c>
      <c r="G526" t="s">
        <v>1008</v>
      </c>
      <c r="H526" t="s">
        <v>383</v>
      </c>
      <c r="I526" t="s">
        <v>88</v>
      </c>
      <c r="J526" s="52">
        <v>42391</v>
      </c>
      <c r="K526" s="52">
        <v>42827</v>
      </c>
      <c r="L526" s="52">
        <v>42402</v>
      </c>
      <c r="M526" s="52">
        <v>42462</v>
      </c>
      <c r="N526" s="51">
        <v>417</v>
      </c>
      <c r="O526"/>
      <c r="P526" t="s">
        <v>130</v>
      </c>
      <c r="Q526" t="s">
        <v>1009</v>
      </c>
      <c r="R526" t="s">
        <v>822</v>
      </c>
      <c r="S526" t="s">
        <v>198</v>
      </c>
      <c r="T526" t="s">
        <v>1126</v>
      </c>
      <c r="U526" s="52">
        <v>42879</v>
      </c>
      <c r="V526" t="s">
        <v>157</v>
      </c>
      <c r="W526"/>
      <c r="X526" t="s">
        <v>91</v>
      </c>
      <c r="Y526" t="s">
        <v>92</v>
      </c>
    </row>
    <row r="527" spans="1:25" ht="15" hidden="1" x14ac:dyDescent="0.25">
      <c r="A527" t="s">
        <v>81</v>
      </c>
      <c r="B527" t="s">
        <v>82</v>
      </c>
      <c r="C527" t="s">
        <v>1127</v>
      </c>
      <c r="D527" t="s">
        <v>84</v>
      </c>
      <c r="E527" s="56">
        <v>6070</v>
      </c>
      <c r="F527" s="51">
        <v>-153729</v>
      </c>
      <c r="G527" t="s">
        <v>335</v>
      </c>
      <c r="H527" t="s">
        <v>192</v>
      </c>
      <c r="I527" t="s">
        <v>88</v>
      </c>
      <c r="J527" s="52">
        <v>42717</v>
      </c>
      <c r="K527" s="52">
        <v>43141</v>
      </c>
      <c r="L527" s="52">
        <v>42740</v>
      </c>
      <c r="M527" s="52">
        <v>42800</v>
      </c>
      <c r="N527" s="51">
        <v>429</v>
      </c>
      <c r="O527"/>
      <c r="P527" t="s">
        <v>130</v>
      </c>
      <c r="Q527" t="s">
        <v>336</v>
      </c>
      <c r="R527" t="s">
        <v>1128</v>
      </c>
      <c r="S527" t="s">
        <v>198</v>
      </c>
      <c r="T527" t="s">
        <v>1127</v>
      </c>
      <c r="U527" s="52">
        <v>43229</v>
      </c>
      <c r="V527" t="s">
        <v>157</v>
      </c>
      <c r="W527"/>
      <c r="X527" t="s">
        <v>91</v>
      </c>
      <c r="Y527" t="s">
        <v>92</v>
      </c>
    </row>
    <row r="528" spans="1:25" ht="15" hidden="1" x14ac:dyDescent="0.25">
      <c r="A528" t="s">
        <v>81</v>
      </c>
      <c r="B528" t="s">
        <v>82</v>
      </c>
      <c r="C528" t="s">
        <v>1127</v>
      </c>
      <c r="D528" t="s">
        <v>84</v>
      </c>
      <c r="E528" s="56">
        <v>6070</v>
      </c>
      <c r="F528" s="51">
        <v>-1438119</v>
      </c>
      <c r="G528" t="s">
        <v>334</v>
      </c>
      <c r="H528" t="s">
        <v>192</v>
      </c>
      <c r="I528" t="s">
        <v>88</v>
      </c>
      <c r="J528" s="52">
        <v>42717</v>
      </c>
      <c r="K528" s="52">
        <v>43141</v>
      </c>
      <c r="L528" s="52">
        <v>42740</v>
      </c>
      <c r="M528" s="52">
        <v>42800</v>
      </c>
      <c r="N528" s="51">
        <v>341</v>
      </c>
      <c r="O528"/>
      <c r="P528" t="s">
        <v>130</v>
      </c>
      <c r="Q528" t="s">
        <v>1129</v>
      </c>
      <c r="R528" t="s">
        <v>1128</v>
      </c>
      <c r="S528" t="s">
        <v>198</v>
      </c>
      <c r="T528" t="s">
        <v>1127</v>
      </c>
      <c r="U528" s="52">
        <v>43141</v>
      </c>
      <c r="V528" t="s">
        <v>157</v>
      </c>
      <c r="W528"/>
      <c r="X528" t="s">
        <v>91</v>
      </c>
      <c r="Y528" t="s">
        <v>92</v>
      </c>
    </row>
    <row r="529" spans="1:25" ht="15" hidden="1" x14ac:dyDescent="0.25">
      <c r="A529" t="s">
        <v>81</v>
      </c>
      <c r="B529" t="s">
        <v>82</v>
      </c>
      <c r="C529" t="s">
        <v>1130</v>
      </c>
      <c r="D529" t="s">
        <v>84</v>
      </c>
      <c r="E529" s="56">
        <v>6076</v>
      </c>
      <c r="F529" s="51">
        <v>-23738484</v>
      </c>
      <c r="G529" t="s">
        <v>333</v>
      </c>
      <c r="H529" t="s">
        <v>192</v>
      </c>
      <c r="I529" t="s">
        <v>88</v>
      </c>
      <c r="J529" s="52">
        <v>42477</v>
      </c>
      <c r="K529" s="52">
        <v>43141</v>
      </c>
      <c r="L529" s="52">
        <v>42542</v>
      </c>
      <c r="M529" s="52">
        <v>42602</v>
      </c>
      <c r="N529" s="51">
        <v>539</v>
      </c>
      <c r="O529"/>
      <c r="P529" t="s">
        <v>130</v>
      </c>
      <c r="Q529" t="s">
        <v>1131</v>
      </c>
      <c r="R529" t="s">
        <v>914</v>
      </c>
      <c r="S529" t="s">
        <v>198</v>
      </c>
      <c r="T529" t="s">
        <v>1130</v>
      </c>
      <c r="U529" s="52">
        <v>43141</v>
      </c>
      <c r="V529" t="s">
        <v>157</v>
      </c>
      <c r="W529"/>
      <c r="X529" t="s">
        <v>91</v>
      </c>
      <c r="Y529" t="s">
        <v>92</v>
      </c>
    </row>
    <row r="530" spans="1:25" ht="15" hidden="1" x14ac:dyDescent="0.25">
      <c r="A530" t="s">
        <v>81</v>
      </c>
      <c r="B530" t="s">
        <v>82</v>
      </c>
      <c r="C530" t="s">
        <v>1132</v>
      </c>
      <c r="D530" t="s">
        <v>84</v>
      </c>
      <c r="E530" s="56">
        <v>6078</v>
      </c>
      <c r="F530" s="51">
        <v>-1035977</v>
      </c>
      <c r="G530" t="s">
        <v>382</v>
      </c>
      <c r="H530" t="s">
        <v>383</v>
      </c>
      <c r="I530" t="s">
        <v>88</v>
      </c>
      <c r="J530" s="52">
        <v>42937</v>
      </c>
      <c r="K530" s="52">
        <v>42989</v>
      </c>
      <c r="L530" s="52">
        <v>42427</v>
      </c>
      <c r="M530" s="52">
        <v>42487</v>
      </c>
      <c r="N530" s="51">
        <v>595</v>
      </c>
      <c r="O530"/>
      <c r="P530" t="s">
        <v>130</v>
      </c>
      <c r="Q530" t="s">
        <v>1116</v>
      </c>
      <c r="R530" t="s">
        <v>655</v>
      </c>
      <c r="S530" t="s">
        <v>198</v>
      </c>
      <c r="T530" t="s">
        <v>1133</v>
      </c>
      <c r="U530" s="52">
        <v>43082</v>
      </c>
      <c r="V530" t="s">
        <v>157</v>
      </c>
      <c r="W530"/>
      <c r="X530" t="s">
        <v>657</v>
      </c>
      <c r="Y530" t="s">
        <v>92</v>
      </c>
    </row>
    <row r="531" spans="1:25" ht="15" hidden="1" x14ac:dyDescent="0.25">
      <c r="A531" t="s">
        <v>81</v>
      </c>
      <c r="B531" t="s">
        <v>82</v>
      </c>
      <c r="C531" t="s">
        <v>1133</v>
      </c>
      <c r="D531" t="s">
        <v>84</v>
      </c>
      <c r="E531" s="56">
        <v>6078</v>
      </c>
      <c r="F531" s="51">
        <v>-4367447</v>
      </c>
      <c r="G531" t="s">
        <v>1056</v>
      </c>
      <c r="H531" t="s">
        <v>383</v>
      </c>
      <c r="I531" t="s">
        <v>88</v>
      </c>
      <c r="J531" s="52">
        <v>42395</v>
      </c>
      <c r="K531" s="52">
        <v>42898</v>
      </c>
      <c r="L531" s="52">
        <v>42418</v>
      </c>
      <c r="M531" s="52">
        <v>42478</v>
      </c>
      <c r="N531" s="51">
        <v>448</v>
      </c>
      <c r="O531"/>
      <c r="P531" t="s">
        <v>130</v>
      </c>
      <c r="Q531" t="s">
        <v>1057</v>
      </c>
      <c r="R531" t="s">
        <v>899</v>
      </c>
      <c r="S531" t="s">
        <v>198</v>
      </c>
      <c r="T531" t="s">
        <v>1133</v>
      </c>
      <c r="U531" s="52">
        <v>42926</v>
      </c>
      <c r="V531" t="s">
        <v>157</v>
      </c>
      <c r="W531"/>
      <c r="X531" t="s">
        <v>91</v>
      </c>
      <c r="Y531" t="s">
        <v>92</v>
      </c>
    </row>
    <row r="532" spans="1:25" ht="15" hidden="1" x14ac:dyDescent="0.25">
      <c r="A532" t="s">
        <v>81</v>
      </c>
      <c r="B532" t="s">
        <v>82</v>
      </c>
      <c r="C532" t="s">
        <v>1134</v>
      </c>
      <c r="D532" t="s">
        <v>84</v>
      </c>
      <c r="E532" s="56">
        <v>6079</v>
      </c>
      <c r="F532" s="51">
        <v>-4337684</v>
      </c>
      <c r="G532" t="s">
        <v>340</v>
      </c>
      <c r="H532" t="s">
        <v>192</v>
      </c>
      <c r="I532" t="s">
        <v>88</v>
      </c>
      <c r="J532" s="52">
        <v>42395</v>
      </c>
      <c r="K532" s="52">
        <v>42778</v>
      </c>
      <c r="L532" s="52">
        <v>42418</v>
      </c>
      <c r="M532" s="52">
        <v>42478</v>
      </c>
      <c r="N532" s="51">
        <v>882</v>
      </c>
      <c r="O532"/>
      <c r="P532" t="s">
        <v>85</v>
      </c>
      <c r="Q532" t="s">
        <v>742</v>
      </c>
      <c r="R532" t="s">
        <v>111</v>
      </c>
      <c r="S532" t="s">
        <v>108</v>
      </c>
      <c r="T532" t="s">
        <v>1134</v>
      </c>
      <c r="U532" s="52">
        <v>43360</v>
      </c>
      <c r="V532" t="s">
        <v>90</v>
      </c>
      <c r="W532"/>
      <c r="X532" t="s">
        <v>91</v>
      </c>
      <c r="Y532" t="s">
        <v>92</v>
      </c>
    </row>
    <row r="533" spans="1:25" ht="15" hidden="1" x14ac:dyDescent="0.25">
      <c r="A533" t="s">
        <v>81</v>
      </c>
      <c r="B533" t="s">
        <v>82</v>
      </c>
      <c r="C533" t="s">
        <v>1135</v>
      </c>
      <c r="D533" t="s">
        <v>84</v>
      </c>
      <c r="E533" s="56">
        <v>6079</v>
      </c>
      <c r="F533" s="51">
        <v>-1035976</v>
      </c>
      <c r="G533" t="s">
        <v>338</v>
      </c>
      <c r="H533" t="s">
        <v>192</v>
      </c>
      <c r="I533" t="s">
        <v>88</v>
      </c>
      <c r="J533" s="52">
        <v>42937</v>
      </c>
      <c r="K533" s="52">
        <v>42989</v>
      </c>
      <c r="L533" s="52">
        <v>42427</v>
      </c>
      <c r="M533" s="52">
        <v>42487</v>
      </c>
      <c r="N533" s="51">
        <v>807</v>
      </c>
      <c r="O533"/>
      <c r="P533" t="s">
        <v>85</v>
      </c>
      <c r="Q533" t="s">
        <v>1136</v>
      </c>
      <c r="R533" t="s">
        <v>655</v>
      </c>
      <c r="S533" t="s">
        <v>108</v>
      </c>
      <c r="T533" t="s">
        <v>1134</v>
      </c>
      <c r="U533" s="52">
        <v>43294</v>
      </c>
      <c r="V533" t="s">
        <v>157</v>
      </c>
      <c r="W533"/>
      <c r="X533" t="s">
        <v>657</v>
      </c>
      <c r="Y533" t="s">
        <v>92</v>
      </c>
    </row>
    <row r="534" spans="1:25" ht="15" hidden="1" x14ac:dyDescent="0.25">
      <c r="A534" t="s">
        <v>81</v>
      </c>
      <c r="B534" t="s">
        <v>82</v>
      </c>
      <c r="C534" t="s">
        <v>1137</v>
      </c>
      <c r="D534" t="s">
        <v>84</v>
      </c>
      <c r="E534" s="56">
        <v>6080</v>
      </c>
      <c r="F534" s="51">
        <v>-3615205</v>
      </c>
      <c r="G534" t="s">
        <v>335</v>
      </c>
      <c r="H534" t="s">
        <v>192</v>
      </c>
      <c r="I534" t="s">
        <v>88</v>
      </c>
      <c r="J534" s="52">
        <v>42395</v>
      </c>
      <c r="K534" s="52">
        <v>43200</v>
      </c>
      <c r="L534" s="52">
        <v>42604</v>
      </c>
      <c r="M534" s="52">
        <v>42664</v>
      </c>
      <c r="N534" s="51">
        <v>565</v>
      </c>
      <c r="O534"/>
      <c r="P534" t="s">
        <v>130</v>
      </c>
      <c r="Q534" t="s">
        <v>336</v>
      </c>
      <c r="R534" t="s">
        <v>1138</v>
      </c>
      <c r="S534" t="s">
        <v>198</v>
      </c>
      <c r="T534" t="s">
        <v>1137</v>
      </c>
      <c r="U534" s="52">
        <v>43229</v>
      </c>
      <c r="V534" t="s">
        <v>157</v>
      </c>
      <c r="W534"/>
      <c r="X534" t="s">
        <v>91</v>
      </c>
      <c r="Y534" t="s">
        <v>92</v>
      </c>
    </row>
    <row r="535" spans="1:25" ht="15" hidden="1" x14ac:dyDescent="0.25">
      <c r="A535" t="s">
        <v>81</v>
      </c>
      <c r="B535" t="s">
        <v>82</v>
      </c>
      <c r="C535" t="s">
        <v>1139</v>
      </c>
      <c r="D535" t="s">
        <v>84</v>
      </c>
      <c r="E535" s="56">
        <v>6081</v>
      </c>
      <c r="F535" s="51">
        <v>-6014125</v>
      </c>
      <c r="G535" t="s">
        <v>339</v>
      </c>
      <c r="H535" t="s">
        <v>192</v>
      </c>
      <c r="I535" t="s">
        <v>88</v>
      </c>
      <c r="J535" s="52">
        <v>42717</v>
      </c>
      <c r="K535" s="52">
        <v>43200</v>
      </c>
      <c r="L535" s="52">
        <v>42740</v>
      </c>
      <c r="M535" s="52">
        <v>42800</v>
      </c>
      <c r="N535" s="51">
        <v>521</v>
      </c>
      <c r="O535"/>
      <c r="P535" t="s">
        <v>130</v>
      </c>
      <c r="Q535" t="s">
        <v>1140</v>
      </c>
      <c r="R535" t="s">
        <v>1102</v>
      </c>
      <c r="S535" t="s">
        <v>198</v>
      </c>
      <c r="T535" t="s">
        <v>1139</v>
      </c>
      <c r="U535" s="52">
        <v>43321</v>
      </c>
      <c r="V535" t="s">
        <v>157</v>
      </c>
      <c r="W535"/>
      <c r="X535" t="s">
        <v>91</v>
      </c>
      <c r="Y535" t="s">
        <v>92</v>
      </c>
    </row>
    <row r="536" spans="1:25" ht="15" hidden="1" x14ac:dyDescent="0.25">
      <c r="A536" t="s">
        <v>81</v>
      </c>
      <c r="B536" t="s">
        <v>82</v>
      </c>
      <c r="C536" t="s">
        <v>1141</v>
      </c>
      <c r="D536" t="s">
        <v>84</v>
      </c>
      <c r="E536" s="56">
        <v>6082</v>
      </c>
      <c r="F536" s="51">
        <v>-720684</v>
      </c>
      <c r="G536" t="s">
        <v>382</v>
      </c>
      <c r="H536" t="s">
        <v>383</v>
      </c>
      <c r="I536" t="s">
        <v>88</v>
      </c>
      <c r="J536" s="52">
        <v>42937</v>
      </c>
      <c r="K536" s="52">
        <v>42989</v>
      </c>
      <c r="L536" s="52">
        <v>42427</v>
      </c>
      <c r="M536" s="52">
        <v>42487</v>
      </c>
      <c r="N536" s="51">
        <v>595</v>
      </c>
      <c r="O536"/>
      <c r="P536" t="s">
        <v>130</v>
      </c>
      <c r="Q536" t="s">
        <v>1116</v>
      </c>
      <c r="R536" t="s">
        <v>655</v>
      </c>
      <c r="S536" t="s">
        <v>198</v>
      </c>
      <c r="T536" t="s">
        <v>1142</v>
      </c>
      <c r="U536" s="52">
        <v>43082</v>
      </c>
      <c r="V536" t="s">
        <v>157</v>
      </c>
      <c r="W536"/>
      <c r="X536" t="s">
        <v>657</v>
      </c>
      <c r="Y536" t="s">
        <v>92</v>
      </c>
    </row>
    <row r="537" spans="1:25" ht="15" hidden="1" x14ac:dyDescent="0.25">
      <c r="A537" t="s">
        <v>81</v>
      </c>
      <c r="B537" t="s">
        <v>82</v>
      </c>
      <c r="C537" t="s">
        <v>1143</v>
      </c>
      <c r="D537" t="s">
        <v>84</v>
      </c>
      <c r="E537" s="56">
        <v>6082</v>
      </c>
      <c r="F537" s="51">
        <v>-1146662</v>
      </c>
      <c r="G537" t="s">
        <v>1056</v>
      </c>
      <c r="H537" t="s">
        <v>383</v>
      </c>
      <c r="I537" t="s">
        <v>88</v>
      </c>
      <c r="J537" s="52">
        <v>42395</v>
      </c>
      <c r="K537" s="52">
        <v>42923</v>
      </c>
      <c r="L537" s="52">
        <v>42395</v>
      </c>
      <c r="M537" s="52">
        <v>42395</v>
      </c>
      <c r="N537" s="51">
        <v>531</v>
      </c>
      <c r="O537"/>
      <c r="P537" t="s">
        <v>130</v>
      </c>
      <c r="Q537" t="s">
        <v>1057</v>
      </c>
      <c r="R537" t="s">
        <v>724</v>
      </c>
      <c r="S537" t="s">
        <v>198</v>
      </c>
      <c r="T537" t="s">
        <v>1143</v>
      </c>
      <c r="U537" s="52">
        <v>42926</v>
      </c>
      <c r="V537" t="s">
        <v>157</v>
      </c>
      <c r="W537"/>
      <c r="X537" t="s">
        <v>721</v>
      </c>
      <c r="Y537" t="s">
        <v>92</v>
      </c>
    </row>
    <row r="538" spans="1:25" ht="15" hidden="1" x14ac:dyDescent="0.25">
      <c r="A538" t="s">
        <v>81</v>
      </c>
      <c r="B538" t="s">
        <v>82</v>
      </c>
      <c r="C538" t="s">
        <v>1143</v>
      </c>
      <c r="D538" t="s">
        <v>84</v>
      </c>
      <c r="E538" s="56">
        <v>6082</v>
      </c>
      <c r="F538" s="51">
        <v>-1579944</v>
      </c>
      <c r="G538" t="s">
        <v>1144</v>
      </c>
      <c r="H538" t="s">
        <v>383</v>
      </c>
      <c r="I538" t="s">
        <v>88</v>
      </c>
      <c r="J538" s="52">
        <v>42395</v>
      </c>
      <c r="K538" s="52">
        <v>42923</v>
      </c>
      <c r="L538" s="52">
        <v>42418</v>
      </c>
      <c r="M538" s="52">
        <v>42478</v>
      </c>
      <c r="N538" s="51">
        <v>485</v>
      </c>
      <c r="O538"/>
      <c r="P538" t="s">
        <v>130</v>
      </c>
      <c r="Q538" t="s">
        <v>1145</v>
      </c>
      <c r="R538" t="s">
        <v>718</v>
      </c>
      <c r="S538" t="s">
        <v>198</v>
      </c>
      <c r="T538" t="s">
        <v>1142</v>
      </c>
      <c r="U538" s="52">
        <v>42963</v>
      </c>
      <c r="V538" t="s">
        <v>157</v>
      </c>
      <c r="W538"/>
      <c r="X538" t="s">
        <v>721</v>
      </c>
      <c r="Y538" t="s">
        <v>92</v>
      </c>
    </row>
    <row r="539" spans="1:25" ht="15" hidden="1" x14ac:dyDescent="0.25">
      <c r="A539" t="s">
        <v>81</v>
      </c>
      <c r="B539" t="s">
        <v>82</v>
      </c>
      <c r="C539" t="s">
        <v>1147</v>
      </c>
      <c r="D539" t="s">
        <v>84</v>
      </c>
      <c r="E539" s="56">
        <v>6083</v>
      </c>
      <c r="F539" s="51">
        <v>-1447318</v>
      </c>
      <c r="G539" t="s">
        <v>382</v>
      </c>
      <c r="H539" t="s">
        <v>383</v>
      </c>
      <c r="I539" t="s">
        <v>88</v>
      </c>
      <c r="J539" s="52">
        <v>42937</v>
      </c>
      <c r="K539" s="52">
        <v>42989</v>
      </c>
      <c r="L539" s="52">
        <v>42427</v>
      </c>
      <c r="M539" s="52">
        <v>42487</v>
      </c>
      <c r="N539" s="51">
        <v>595</v>
      </c>
      <c r="O539"/>
      <c r="P539" t="s">
        <v>130</v>
      </c>
      <c r="Q539" t="s">
        <v>1116</v>
      </c>
      <c r="R539" t="s">
        <v>655</v>
      </c>
      <c r="S539" t="s">
        <v>198</v>
      </c>
      <c r="T539" t="s">
        <v>1148</v>
      </c>
      <c r="U539" s="52">
        <v>43082</v>
      </c>
      <c r="V539" t="s">
        <v>157</v>
      </c>
      <c r="W539"/>
      <c r="X539" t="s">
        <v>657</v>
      </c>
      <c r="Y539" t="s">
        <v>92</v>
      </c>
    </row>
    <row r="540" spans="1:25" ht="15" hidden="1" x14ac:dyDescent="0.25">
      <c r="A540" t="s">
        <v>81</v>
      </c>
      <c r="B540" t="s">
        <v>82</v>
      </c>
      <c r="C540" t="s">
        <v>1148</v>
      </c>
      <c r="D540" t="s">
        <v>84</v>
      </c>
      <c r="E540" s="56">
        <v>6083</v>
      </c>
      <c r="F540" s="51">
        <v>-5480957</v>
      </c>
      <c r="G540" t="s">
        <v>1144</v>
      </c>
      <c r="H540" t="s">
        <v>383</v>
      </c>
      <c r="I540" t="s">
        <v>88</v>
      </c>
      <c r="J540" s="52">
        <v>42395</v>
      </c>
      <c r="K540" s="52">
        <v>42898</v>
      </c>
      <c r="L540" s="52">
        <v>42418</v>
      </c>
      <c r="M540" s="52">
        <v>42478</v>
      </c>
      <c r="N540" s="51">
        <v>485</v>
      </c>
      <c r="O540"/>
      <c r="P540" t="s">
        <v>130</v>
      </c>
      <c r="Q540" t="s">
        <v>1145</v>
      </c>
      <c r="R540" t="s">
        <v>1128</v>
      </c>
      <c r="S540" t="s">
        <v>198</v>
      </c>
      <c r="T540" t="s">
        <v>1148</v>
      </c>
      <c r="U540" s="52">
        <v>42963</v>
      </c>
      <c r="V540" t="s">
        <v>157</v>
      </c>
      <c r="W540"/>
      <c r="X540" t="s">
        <v>91</v>
      </c>
      <c r="Y540" t="s">
        <v>92</v>
      </c>
    </row>
    <row r="541" spans="1:25" ht="15" hidden="1" x14ac:dyDescent="0.25">
      <c r="A541" t="s">
        <v>81</v>
      </c>
      <c r="B541" t="s">
        <v>82</v>
      </c>
      <c r="C541" t="s">
        <v>1149</v>
      </c>
      <c r="D541" t="s">
        <v>84</v>
      </c>
      <c r="E541" s="56">
        <v>6084</v>
      </c>
      <c r="F541" s="51">
        <v>-1568018</v>
      </c>
      <c r="G541" t="s">
        <v>382</v>
      </c>
      <c r="H541" t="s">
        <v>383</v>
      </c>
      <c r="I541" t="s">
        <v>88</v>
      </c>
      <c r="J541" s="52">
        <v>42937</v>
      </c>
      <c r="K541" s="52">
        <v>42989</v>
      </c>
      <c r="L541" s="52">
        <v>42427</v>
      </c>
      <c r="M541" s="52">
        <v>42487</v>
      </c>
      <c r="N541" s="51">
        <v>595</v>
      </c>
      <c r="O541"/>
      <c r="P541" t="s">
        <v>130</v>
      </c>
      <c r="Q541" t="s">
        <v>1116</v>
      </c>
      <c r="R541" t="s">
        <v>655</v>
      </c>
      <c r="S541" t="s">
        <v>198</v>
      </c>
      <c r="T541" t="s">
        <v>1150</v>
      </c>
      <c r="U541" s="52">
        <v>43082</v>
      </c>
      <c r="V541" t="s">
        <v>157</v>
      </c>
      <c r="W541"/>
      <c r="X541" t="s">
        <v>657</v>
      </c>
      <c r="Y541" t="s">
        <v>92</v>
      </c>
    </row>
    <row r="542" spans="1:25" ht="15" hidden="1" x14ac:dyDescent="0.25">
      <c r="A542" t="s">
        <v>81</v>
      </c>
      <c r="B542" t="s">
        <v>82</v>
      </c>
      <c r="C542" t="s">
        <v>1150</v>
      </c>
      <c r="D542" t="s">
        <v>84</v>
      </c>
      <c r="E542" s="56">
        <v>6084</v>
      </c>
      <c r="F542" s="51">
        <v>-6042097</v>
      </c>
      <c r="G542" t="s">
        <v>1144</v>
      </c>
      <c r="H542" t="s">
        <v>383</v>
      </c>
      <c r="I542" t="s">
        <v>88</v>
      </c>
      <c r="J542" s="52">
        <v>42395</v>
      </c>
      <c r="K542" s="52">
        <v>42928</v>
      </c>
      <c r="L542" s="52">
        <v>42418</v>
      </c>
      <c r="M542" s="52">
        <v>42478</v>
      </c>
      <c r="N542" s="51">
        <v>485</v>
      </c>
      <c r="O542"/>
      <c r="P542" t="s">
        <v>130</v>
      </c>
      <c r="Q542" t="s">
        <v>1145</v>
      </c>
      <c r="R542" t="s">
        <v>165</v>
      </c>
      <c r="S542" t="s">
        <v>198</v>
      </c>
      <c r="T542" t="s">
        <v>1150</v>
      </c>
      <c r="U542" s="52">
        <v>42963</v>
      </c>
      <c r="V542" t="s">
        <v>157</v>
      </c>
      <c r="W542"/>
      <c r="X542" t="s">
        <v>91</v>
      </c>
      <c r="Y542" t="s">
        <v>92</v>
      </c>
    </row>
    <row r="543" spans="1:25" ht="15" hidden="1" x14ac:dyDescent="0.25">
      <c r="A543" t="s">
        <v>81</v>
      </c>
      <c r="B543" t="s">
        <v>82</v>
      </c>
      <c r="C543" t="s">
        <v>1151</v>
      </c>
      <c r="D543" t="s">
        <v>84</v>
      </c>
      <c r="E543" s="56">
        <v>6086</v>
      </c>
      <c r="F543" s="51">
        <v>-380000</v>
      </c>
      <c r="G543" t="s">
        <v>382</v>
      </c>
      <c r="H543" t="s">
        <v>383</v>
      </c>
      <c r="I543" t="s">
        <v>88</v>
      </c>
      <c r="J543" s="52">
        <v>42937</v>
      </c>
      <c r="K543" s="52">
        <v>42989</v>
      </c>
      <c r="L543" s="52">
        <v>42473</v>
      </c>
      <c r="M543" s="52">
        <v>42533</v>
      </c>
      <c r="N543" s="51">
        <v>549</v>
      </c>
      <c r="O543"/>
      <c r="P543" t="s">
        <v>130</v>
      </c>
      <c r="Q543" t="s">
        <v>1152</v>
      </c>
      <c r="R543" t="s">
        <v>655</v>
      </c>
      <c r="S543" t="s">
        <v>198</v>
      </c>
      <c r="T543" t="s">
        <v>1153</v>
      </c>
      <c r="U543" s="52">
        <v>43082</v>
      </c>
      <c r="V543" t="s">
        <v>157</v>
      </c>
      <c r="W543"/>
      <c r="X543" t="s">
        <v>657</v>
      </c>
      <c r="Y543" t="s">
        <v>92</v>
      </c>
    </row>
    <row r="544" spans="1:25" ht="15" hidden="1" x14ac:dyDescent="0.25">
      <c r="A544" t="s">
        <v>81</v>
      </c>
      <c r="B544" t="s">
        <v>82</v>
      </c>
      <c r="C544" t="s">
        <v>1153</v>
      </c>
      <c r="D544" t="s">
        <v>84</v>
      </c>
      <c r="E544" s="56">
        <v>6086</v>
      </c>
      <c r="F544" s="51">
        <v>-1083500</v>
      </c>
      <c r="G544" t="s">
        <v>1154</v>
      </c>
      <c r="H544" t="s">
        <v>383</v>
      </c>
      <c r="I544" t="s">
        <v>88</v>
      </c>
      <c r="J544" s="52">
        <v>42431</v>
      </c>
      <c r="K544" s="52">
        <v>42952</v>
      </c>
      <c r="L544" s="52">
        <v>42465</v>
      </c>
      <c r="M544" s="52">
        <v>42525</v>
      </c>
      <c r="N544" s="51">
        <v>478</v>
      </c>
      <c r="O544"/>
      <c r="P544" t="s">
        <v>130</v>
      </c>
      <c r="Q544" t="s">
        <v>1155</v>
      </c>
      <c r="R544" t="s">
        <v>1030</v>
      </c>
      <c r="S544" t="s">
        <v>198</v>
      </c>
      <c r="T544" t="s">
        <v>1153</v>
      </c>
      <c r="U544" s="52">
        <v>43003</v>
      </c>
      <c r="V544" t="s">
        <v>157</v>
      </c>
      <c r="W544"/>
      <c r="X544" t="s">
        <v>91</v>
      </c>
      <c r="Y544" t="s">
        <v>92</v>
      </c>
    </row>
    <row r="545" spans="1:25" ht="15" hidden="1" x14ac:dyDescent="0.25">
      <c r="A545" t="s">
        <v>81</v>
      </c>
      <c r="B545" t="s">
        <v>82</v>
      </c>
      <c r="C545" t="s">
        <v>1156</v>
      </c>
      <c r="D545" t="s">
        <v>84</v>
      </c>
      <c r="E545" s="56">
        <v>6087</v>
      </c>
      <c r="F545" s="51">
        <v>-270730</v>
      </c>
      <c r="G545" t="s">
        <v>653</v>
      </c>
      <c r="H545" t="s">
        <v>383</v>
      </c>
      <c r="I545" t="s">
        <v>88</v>
      </c>
      <c r="J545" s="52">
        <v>42937</v>
      </c>
      <c r="K545" s="52">
        <v>42989</v>
      </c>
      <c r="L545" s="52">
        <v>42426</v>
      </c>
      <c r="M545" s="52">
        <v>42486</v>
      </c>
      <c r="N545" s="51">
        <v>539</v>
      </c>
      <c r="O545"/>
      <c r="P545" t="s">
        <v>130</v>
      </c>
      <c r="Q545" t="s">
        <v>1116</v>
      </c>
      <c r="R545" t="s">
        <v>655</v>
      </c>
      <c r="S545" t="s">
        <v>198</v>
      </c>
      <c r="T545" t="s">
        <v>1157</v>
      </c>
      <c r="U545" s="52">
        <v>43025</v>
      </c>
      <c r="V545" t="s">
        <v>157</v>
      </c>
      <c r="W545"/>
      <c r="X545" t="s">
        <v>657</v>
      </c>
      <c r="Y545" t="s">
        <v>92</v>
      </c>
    </row>
    <row r="546" spans="1:25" ht="15" hidden="1" x14ac:dyDescent="0.25">
      <c r="A546" t="s">
        <v>81</v>
      </c>
      <c r="B546" t="s">
        <v>82</v>
      </c>
      <c r="C546" t="s">
        <v>1157</v>
      </c>
      <c r="D546" t="s">
        <v>84</v>
      </c>
      <c r="E546" s="56">
        <v>6087</v>
      </c>
      <c r="F546" s="51">
        <v>-631998</v>
      </c>
      <c r="G546" t="s">
        <v>1144</v>
      </c>
      <c r="H546" t="s">
        <v>383</v>
      </c>
      <c r="I546" t="s">
        <v>88</v>
      </c>
      <c r="J546" s="52">
        <v>42395</v>
      </c>
      <c r="K546" s="52">
        <v>42928</v>
      </c>
      <c r="L546" s="52">
        <v>42418</v>
      </c>
      <c r="M546" s="52">
        <v>42478</v>
      </c>
      <c r="N546" s="51">
        <v>485</v>
      </c>
      <c r="O546"/>
      <c r="P546" t="s">
        <v>130</v>
      </c>
      <c r="Q546" t="s">
        <v>1145</v>
      </c>
      <c r="R546" t="s">
        <v>978</v>
      </c>
      <c r="S546" t="s">
        <v>198</v>
      </c>
      <c r="T546" t="s">
        <v>1157</v>
      </c>
      <c r="U546" s="52">
        <v>42963</v>
      </c>
      <c r="V546" t="s">
        <v>157</v>
      </c>
      <c r="W546"/>
      <c r="X546" t="s">
        <v>91</v>
      </c>
      <c r="Y546" t="s">
        <v>92</v>
      </c>
    </row>
    <row r="547" spans="1:25" ht="15" hidden="1" x14ac:dyDescent="0.25">
      <c r="A547" t="s">
        <v>81</v>
      </c>
      <c r="B547" t="s">
        <v>82</v>
      </c>
      <c r="C547" t="s">
        <v>1158</v>
      </c>
      <c r="D547" t="s">
        <v>84</v>
      </c>
      <c r="E547" s="56">
        <v>6089</v>
      </c>
      <c r="F547" s="51">
        <v>-1056300</v>
      </c>
      <c r="G547" t="s">
        <v>382</v>
      </c>
      <c r="H547" t="s">
        <v>383</v>
      </c>
      <c r="I547" t="s">
        <v>88</v>
      </c>
      <c r="J547" s="52">
        <v>42937</v>
      </c>
      <c r="K547" s="52">
        <v>42989</v>
      </c>
      <c r="L547" s="52">
        <v>42427</v>
      </c>
      <c r="M547" s="52">
        <v>42487</v>
      </c>
      <c r="N547" s="51">
        <v>595</v>
      </c>
      <c r="O547"/>
      <c r="P547" t="s">
        <v>130</v>
      </c>
      <c r="Q547" t="s">
        <v>1116</v>
      </c>
      <c r="R547" t="s">
        <v>655</v>
      </c>
      <c r="S547" t="s">
        <v>198</v>
      </c>
      <c r="T547" t="s">
        <v>1159</v>
      </c>
      <c r="U547" s="52">
        <v>43082</v>
      </c>
      <c r="V547" t="s">
        <v>157</v>
      </c>
      <c r="W547"/>
      <c r="X547" t="s">
        <v>657</v>
      </c>
      <c r="Y547" t="s">
        <v>92</v>
      </c>
    </row>
    <row r="548" spans="1:25" ht="15" hidden="1" x14ac:dyDescent="0.25">
      <c r="A548" t="s">
        <v>81</v>
      </c>
      <c r="B548" t="s">
        <v>82</v>
      </c>
      <c r="C548" t="s">
        <v>1159</v>
      </c>
      <c r="D548" t="s">
        <v>84</v>
      </c>
      <c r="E548" s="56">
        <v>6089</v>
      </c>
      <c r="F548" s="51">
        <v>-2340473</v>
      </c>
      <c r="G548" t="s">
        <v>1144</v>
      </c>
      <c r="H548" t="s">
        <v>383</v>
      </c>
      <c r="I548" t="s">
        <v>88</v>
      </c>
      <c r="J548" s="52">
        <v>42395</v>
      </c>
      <c r="K548" s="52">
        <v>42928</v>
      </c>
      <c r="L548" s="52">
        <v>42418</v>
      </c>
      <c r="M548" s="52">
        <v>42478</v>
      </c>
      <c r="N548" s="51">
        <v>485</v>
      </c>
      <c r="O548"/>
      <c r="P548" t="s">
        <v>130</v>
      </c>
      <c r="Q548" t="s">
        <v>1145</v>
      </c>
      <c r="R548" t="s">
        <v>819</v>
      </c>
      <c r="S548" t="s">
        <v>198</v>
      </c>
      <c r="T548" t="s">
        <v>1159</v>
      </c>
      <c r="U548" s="52">
        <v>42963</v>
      </c>
      <c r="V548" t="s">
        <v>157</v>
      </c>
      <c r="W548"/>
      <c r="X548" t="s">
        <v>91</v>
      </c>
      <c r="Y548" t="s">
        <v>92</v>
      </c>
    </row>
    <row r="549" spans="1:25" ht="15" hidden="1" x14ac:dyDescent="0.25">
      <c r="A549" t="s">
        <v>81</v>
      </c>
      <c r="B549" t="s">
        <v>82</v>
      </c>
      <c r="C549" t="s">
        <v>1160</v>
      </c>
      <c r="D549" t="s">
        <v>84</v>
      </c>
      <c r="E549" s="56">
        <v>6097</v>
      </c>
      <c r="F549" s="51">
        <v>-31800</v>
      </c>
      <c r="G549" t="s">
        <v>1008</v>
      </c>
      <c r="H549" t="s">
        <v>383</v>
      </c>
      <c r="I549" t="s">
        <v>88</v>
      </c>
      <c r="J549" s="52">
        <v>42397</v>
      </c>
      <c r="K549" s="52">
        <v>42827</v>
      </c>
      <c r="L549" s="52">
        <v>42402</v>
      </c>
      <c r="M549" s="52">
        <v>42462</v>
      </c>
      <c r="N549" s="51">
        <v>417</v>
      </c>
      <c r="O549"/>
      <c r="P549" t="s">
        <v>130</v>
      </c>
      <c r="Q549" t="s">
        <v>1009</v>
      </c>
      <c r="R549" t="s">
        <v>241</v>
      </c>
      <c r="S549" t="s">
        <v>902</v>
      </c>
      <c r="T549" t="s">
        <v>1160</v>
      </c>
      <c r="U549" s="52">
        <v>42879</v>
      </c>
      <c r="V549" t="s">
        <v>157</v>
      </c>
      <c r="W549"/>
      <c r="X549" t="s">
        <v>91</v>
      </c>
      <c r="Y549" t="s">
        <v>92</v>
      </c>
    </row>
    <row r="550" spans="1:25" ht="15" hidden="1" x14ac:dyDescent="0.25">
      <c r="A550" t="s">
        <v>81</v>
      </c>
      <c r="B550" t="s">
        <v>82</v>
      </c>
      <c r="C550" t="s">
        <v>1161</v>
      </c>
      <c r="D550" t="s">
        <v>84</v>
      </c>
      <c r="E550" s="56">
        <v>6104</v>
      </c>
      <c r="F550" s="51">
        <v>-31800</v>
      </c>
      <c r="G550" t="s">
        <v>1008</v>
      </c>
      <c r="H550" t="s">
        <v>383</v>
      </c>
      <c r="I550" t="s">
        <v>88</v>
      </c>
      <c r="J550" s="52">
        <v>42398</v>
      </c>
      <c r="K550" s="52">
        <v>42827</v>
      </c>
      <c r="L550" s="52">
        <v>42402</v>
      </c>
      <c r="M550" s="52">
        <v>42462</v>
      </c>
      <c r="N550" s="51">
        <v>417</v>
      </c>
      <c r="O550"/>
      <c r="P550" t="s">
        <v>130</v>
      </c>
      <c r="Q550" t="s">
        <v>1009</v>
      </c>
      <c r="R550" t="s">
        <v>585</v>
      </c>
      <c r="S550" t="s">
        <v>198</v>
      </c>
      <c r="T550" t="s">
        <v>1161</v>
      </c>
      <c r="U550" s="52">
        <v>42879</v>
      </c>
      <c r="V550" t="s">
        <v>157</v>
      </c>
      <c r="W550"/>
      <c r="X550" t="s">
        <v>91</v>
      </c>
      <c r="Y550" t="s">
        <v>92</v>
      </c>
    </row>
    <row r="551" spans="1:25" ht="15" hidden="1" x14ac:dyDescent="0.25">
      <c r="A551" t="s">
        <v>81</v>
      </c>
      <c r="B551" t="s">
        <v>82</v>
      </c>
      <c r="C551" t="s">
        <v>1162</v>
      </c>
      <c r="D551" t="s">
        <v>84</v>
      </c>
      <c r="E551" s="56">
        <v>6191</v>
      </c>
      <c r="F551" s="51">
        <v>-31800</v>
      </c>
      <c r="G551" t="s">
        <v>1144</v>
      </c>
      <c r="H551" t="s">
        <v>383</v>
      </c>
      <c r="I551" t="s">
        <v>88</v>
      </c>
      <c r="J551" s="52">
        <v>42401</v>
      </c>
      <c r="K551" s="52">
        <v>42926</v>
      </c>
      <c r="L551" s="52">
        <v>42439</v>
      </c>
      <c r="M551" s="52">
        <v>42499</v>
      </c>
      <c r="N551" s="51">
        <v>464</v>
      </c>
      <c r="O551"/>
      <c r="P551" t="s">
        <v>130</v>
      </c>
      <c r="Q551" t="s">
        <v>1145</v>
      </c>
      <c r="R551" t="s">
        <v>513</v>
      </c>
      <c r="S551" t="s">
        <v>198</v>
      </c>
      <c r="T551" t="s">
        <v>1162</v>
      </c>
      <c r="U551" s="52">
        <v>42963</v>
      </c>
      <c r="V551" t="s">
        <v>157</v>
      </c>
      <c r="W551"/>
      <c r="X551" t="s">
        <v>91</v>
      </c>
      <c r="Y551" t="s">
        <v>92</v>
      </c>
    </row>
    <row r="552" spans="1:25" ht="15" hidden="1" x14ac:dyDescent="0.25">
      <c r="A552" t="s">
        <v>81</v>
      </c>
      <c r="B552" t="s">
        <v>82</v>
      </c>
      <c r="C552" t="s">
        <v>1163</v>
      </c>
      <c r="D552" t="s">
        <v>84</v>
      </c>
      <c r="E552" s="56">
        <v>6193</v>
      </c>
      <c r="F552" s="51">
        <v>-31800</v>
      </c>
      <c r="G552" t="s">
        <v>1144</v>
      </c>
      <c r="H552" t="s">
        <v>383</v>
      </c>
      <c r="I552" t="s">
        <v>88</v>
      </c>
      <c r="J552" s="52">
        <v>42401</v>
      </c>
      <c r="K552" s="52">
        <v>42926</v>
      </c>
      <c r="L552" s="52">
        <v>42439</v>
      </c>
      <c r="M552" s="52">
        <v>42499</v>
      </c>
      <c r="N552" s="51">
        <v>464</v>
      </c>
      <c r="O552"/>
      <c r="P552" t="s">
        <v>130</v>
      </c>
      <c r="Q552" t="s">
        <v>1145</v>
      </c>
      <c r="R552" t="s">
        <v>1164</v>
      </c>
      <c r="S552" t="s">
        <v>381</v>
      </c>
      <c r="T552" t="s">
        <v>1163</v>
      </c>
      <c r="U552" s="52">
        <v>42963</v>
      </c>
      <c r="V552" t="s">
        <v>157</v>
      </c>
      <c r="W552"/>
      <c r="X552" t="s">
        <v>91</v>
      </c>
      <c r="Y552" t="s">
        <v>92</v>
      </c>
    </row>
    <row r="553" spans="1:25" ht="15" hidden="1" x14ac:dyDescent="0.25">
      <c r="A553" t="s">
        <v>81</v>
      </c>
      <c r="B553" t="s">
        <v>82</v>
      </c>
      <c r="C553" t="s">
        <v>1165</v>
      </c>
      <c r="D553" t="s">
        <v>84</v>
      </c>
      <c r="E553" s="56">
        <v>6198</v>
      </c>
      <c r="F553" s="51">
        <v>-31800</v>
      </c>
      <c r="G553" t="s">
        <v>333</v>
      </c>
      <c r="H553" t="s">
        <v>192</v>
      </c>
      <c r="I553" t="s">
        <v>88</v>
      </c>
      <c r="J553" s="52">
        <v>42404</v>
      </c>
      <c r="K553" s="52">
        <v>43141</v>
      </c>
      <c r="L553" s="52">
        <v>42439</v>
      </c>
      <c r="M553" s="52">
        <v>42499</v>
      </c>
      <c r="N553" s="51">
        <v>642</v>
      </c>
      <c r="O553"/>
      <c r="P553" t="s">
        <v>85</v>
      </c>
      <c r="Q553" t="s">
        <v>1131</v>
      </c>
      <c r="R553" t="s">
        <v>1070</v>
      </c>
      <c r="S553" t="s">
        <v>1071</v>
      </c>
      <c r="T553" t="s">
        <v>1165</v>
      </c>
      <c r="U553" s="52">
        <v>43141</v>
      </c>
      <c r="V553" t="s">
        <v>157</v>
      </c>
      <c r="W553"/>
      <c r="X553" t="s">
        <v>91</v>
      </c>
      <c r="Y553" t="s">
        <v>92</v>
      </c>
    </row>
    <row r="554" spans="1:25" ht="15" hidden="1" x14ac:dyDescent="0.25">
      <c r="A554" t="s">
        <v>81</v>
      </c>
      <c r="B554" t="s">
        <v>82</v>
      </c>
      <c r="C554" t="s">
        <v>1166</v>
      </c>
      <c r="D554" t="s">
        <v>84</v>
      </c>
      <c r="E554" s="56">
        <v>6204</v>
      </c>
      <c r="F554" s="51">
        <v>-31800</v>
      </c>
      <c r="G554" t="s">
        <v>1144</v>
      </c>
      <c r="H554" t="s">
        <v>383</v>
      </c>
      <c r="I554" t="s">
        <v>88</v>
      </c>
      <c r="J554" s="52">
        <v>42408</v>
      </c>
      <c r="K554" s="52">
        <v>42926</v>
      </c>
      <c r="L554" s="52">
        <v>42439</v>
      </c>
      <c r="M554" s="52">
        <v>42499</v>
      </c>
      <c r="N554" s="51">
        <v>464</v>
      </c>
      <c r="O554"/>
      <c r="P554" t="s">
        <v>130</v>
      </c>
      <c r="Q554" t="s">
        <v>1145</v>
      </c>
      <c r="R554" t="s">
        <v>547</v>
      </c>
      <c r="S554" t="s">
        <v>198</v>
      </c>
      <c r="T554" t="s">
        <v>1166</v>
      </c>
      <c r="U554" s="52">
        <v>42963</v>
      </c>
      <c r="V554" t="s">
        <v>157</v>
      </c>
      <c r="W554"/>
      <c r="X554" t="s">
        <v>91</v>
      </c>
      <c r="Y554" t="s">
        <v>92</v>
      </c>
    </row>
    <row r="555" spans="1:25" ht="15" hidden="1" x14ac:dyDescent="0.25">
      <c r="A555" t="s">
        <v>81</v>
      </c>
      <c r="B555" t="s">
        <v>82</v>
      </c>
      <c r="C555" t="s">
        <v>1167</v>
      </c>
      <c r="D555" t="s">
        <v>84</v>
      </c>
      <c r="E555" s="56">
        <v>6206</v>
      </c>
      <c r="F555" s="51">
        <v>-31800</v>
      </c>
      <c r="G555" t="s">
        <v>1144</v>
      </c>
      <c r="H555" t="s">
        <v>383</v>
      </c>
      <c r="I555" t="s">
        <v>88</v>
      </c>
      <c r="J555" s="52">
        <v>42408</v>
      </c>
      <c r="K555" s="52">
        <v>42926</v>
      </c>
      <c r="L555" s="52">
        <v>42439</v>
      </c>
      <c r="M555" s="52">
        <v>42499</v>
      </c>
      <c r="N555" s="51">
        <v>464</v>
      </c>
      <c r="O555"/>
      <c r="P555" t="s">
        <v>130</v>
      </c>
      <c r="Q555" t="s">
        <v>1145</v>
      </c>
      <c r="R555" t="s">
        <v>163</v>
      </c>
      <c r="S555" t="s">
        <v>198</v>
      </c>
      <c r="T555" t="s">
        <v>1167</v>
      </c>
      <c r="U555" s="52">
        <v>42963</v>
      </c>
      <c r="V555" t="s">
        <v>157</v>
      </c>
      <c r="W555"/>
      <c r="X555" t="s">
        <v>91</v>
      </c>
      <c r="Y555" t="s">
        <v>92</v>
      </c>
    </row>
    <row r="556" spans="1:25" ht="15" hidden="1" x14ac:dyDescent="0.25">
      <c r="A556" t="s">
        <v>81</v>
      </c>
      <c r="B556" t="s">
        <v>82</v>
      </c>
      <c r="C556" t="s">
        <v>1168</v>
      </c>
      <c r="D556" t="s">
        <v>84</v>
      </c>
      <c r="E556" s="56">
        <v>6208</v>
      </c>
      <c r="F556" s="51">
        <v>-31800</v>
      </c>
      <c r="G556" t="s">
        <v>1144</v>
      </c>
      <c r="H556" t="s">
        <v>383</v>
      </c>
      <c r="I556" t="s">
        <v>88</v>
      </c>
      <c r="J556" s="52">
        <v>42409</v>
      </c>
      <c r="K556" s="52">
        <v>42926</v>
      </c>
      <c r="L556" s="52">
        <v>42439</v>
      </c>
      <c r="M556" s="52">
        <v>42499</v>
      </c>
      <c r="N556" s="51">
        <v>464</v>
      </c>
      <c r="O556"/>
      <c r="P556" t="s">
        <v>130</v>
      </c>
      <c r="Q556" t="s">
        <v>1145</v>
      </c>
      <c r="R556" t="s">
        <v>1106</v>
      </c>
      <c r="S556" t="s">
        <v>381</v>
      </c>
      <c r="T556" t="s">
        <v>1168</v>
      </c>
      <c r="U556" s="52">
        <v>42963</v>
      </c>
      <c r="V556" t="s">
        <v>157</v>
      </c>
      <c r="W556"/>
      <c r="X556" t="s">
        <v>91</v>
      </c>
      <c r="Y556" t="s">
        <v>92</v>
      </c>
    </row>
    <row r="557" spans="1:25" ht="15" hidden="1" x14ac:dyDescent="0.25">
      <c r="A557" t="s">
        <v>81</v>
      </c>
      <c r="B557" t="s">
        <v>82</v>
      </c>
      <c r="C557" t="s">
        <v>1169</v>
      </c>
      <c r="D557" t="s">
        <v>84</v>
      </c>
      <c r="E557" s="56">
        <v>6212</v>
      </c>
      <c r="F557" s="51">
        <v>-6364</v>
      </c>
      <c r="G557" t="s">
        <v>1144</v>
      </c>
      <c r="H557" t="s">
        <v>383</v>
      </c>
      <c r="I557" t="s">
        <v>88</v>
      </c>
      <c r="J557" s="52">
        <v>42409</v>
      </c>
      <c r="K557" s="52">
        <v>42958</v>
      </c>
      <c r="L557" s="52">
        <v>42409</v>
      </c>
      <c r="M557" s="52">
        <v>42409</v>
      </c>
      <c r="N557" s="51">
        <v>554</v>
      </c>
      <c r="O557"/>
      <c r="P557" t="s">
        <v>130</v>
      </c>
      <c r="Q557" t="s">
        <v>1145</v>
      </c>
      <c r="R557" t="s">
        <v>724</v>
      </c>
      <c r="S557" t="s">
        <v>198</v>
      </c>
      <c r="T557" t="s">
        <v>1169</v>
      </c>
      <c r="U557" s="52">
        <v>42963</v>
      </c>
      <c r="V557" t="s">
        <v>157</v>
      </c>
      <c r="W557"/>
      <c r="X557" t="s">
        <v>725</v>
      </c>
      <c r="Y557" t="s">
        <v>92</v>
      </c>
    </row>
    <row r="558" spans="1:25" ht="15" hidden="1" x14ac:dyDescent="0.25">
      <c r="A558" t="s">
        <v>81</v>
      </c>
      <c r="B558" t="s">
        <v>82</v>
      </c>
      <c r="C558" t="s">
        <v>1169</v>
      </c>
      <c r="D558" t="s">
        <v>84</v>
      </c>
      <c r="E558" s="56">
        <v>6212</v>
      </c>
      <c r="F558" s="51">
        <v>-25436</v>
      </c>
      <c r="G558" t="s">
        <v>1154</v>
      </c>
      <c r="H558" t="s">
        <v>383</v>
      </c>
      <c r="I558" t="s">
        <v>88</v>
      </c>
      <c r="J558" s="52">
        <v>42409</v>
      </c>
      <c r="K558" s="52">
        <v>42958</v>
      </c>
      <c r="L558" s="52">
        <v>42439</v>
      </c>
      <c r="M558" s="52">
        <v>42499</v>
      </c>
      <c r="N558" s="51">
        <v>504</v>
      </c>
      <c r="O558"/>
      <c r="P558" t="s">
        <v>130</v>
      </c>
      <c r="Q558" t="s">
        <v>1155</v>
      </c>
      <c r="R558" t="s">
        <v>718</v>
      </c>
      <c r="S558" t="s">
        <v>198</v>
      </c>
      <c r="T558" t="s">
        <v>1170</v>
      </c>
      <c r="U558" s="52">
        <v>43003</v>
      </c>
      <c r="V558" t="s">
        <v>157</v>
      </c>
      <c r="W558"/>
      <c r="X558" t="s">
        <v>725</v>
      </c>
      <c r="Y558" t="s">
        <v>92</v>
      </c>
    </row>
    <row r="559" spans="1:25" ht="15" hidden="1" x14ac:dyDescent="0.25">
      <c r="A559" t="s">
        <v>81</v>
      </c>
      <c r="B559" t="s">
        <v>82</v>
      </c>
      <c r="C559" t="s">
        <v>1171</v>
      </c>
      <c r="D559" t="s">
        <v>84</v>
      </c>
      <c r="E559" s="56">
        <v>6229</v>
      </c>
      <c r="F559" s="51">
        <v>-1332829</v>
      </c>
      <c r="G559" t="s">
        <v>382</v>
      </c>
      <c r="H559" t="s">
        <v>383</v>
      </c>
      <c r="I559" t="s">
        <v>88</v>
      </c>
      <c r="J559" s="52">
        <v>42937</v>
      </c>
      <c r="K559" s="52">
        <v>42989</v>
      </c>
      <c r="L559" s="52">
        <v>42427</v>
      </c>
      <c r="M559" s="52">
        <v>42487</v>
      </c>
      <c r="N559" s="51">
        <v>595</v>
      </c>
      <c r="O559"/>
      <c r="P559" t="s">
        <v>130</v>
      </c>
      <c r="Q559" t="s">
        <v>1116</v>
      </c>
      <c r="R559" t="s">
        <v>655</v>
      </c>
      <c r="S559" t="s">
        <v>198</v>
      </c>
      <c r="T559" t="s">
        <v>1172</v>
      </c>
      <c r="U559" s="52">
        <v>43082</v>
      </c>
      <c r="V559" t="s">
        <v>157</v>
      </c>
      <c r="W559"/>
      <c r="X559" t="s">
        <v>657</v>
      </c>
      <c r="Y559" t="s">
        <v>92</v>
      </c>
    </row>
    <row r="560" spans="1:25" ht="15" hidden="1" x14ac:dyDescent="0.25">
      <c r="A560" t="s">
        <v>81</v>
      </c>
      <c r="B560" t="s">
        <v>82</v>
      </c>
      <c r="C560" t="s">
        <v>1173</v>
      </c>
      <c r="D560" t="s">
        <v>84</v>
      </c>
      <c r="E560" s="56">
        <v>6229</v>
      </c>
      <c r="F560" s="51">
        <v>-4797031</v>
      </c>
      <c r="G560" t="s">
        <v>1144</v>
      </c>
      <c r="H560" t="s">
        <v>383</v>
      </c>
      <c r="I560" t="s">
        <v>88</v>
      </c>
      <c r="J560" s="52">
        <v>42395</v>
      </c>
      <c r="K560" s="52">
        <v>42913</v>
      </c>
      <c r="L560" s="52">
        <v>42395</v>
      </c>
      <c r="M560" s="52">
        <v>42395</v>
      </c>
      <c r="N560" s="51">
        <v>568</v>
      </c>
      <c r="O560"/>
      <c r="P560" t="s">
        <v>130</v>
      </c>
      <c r="Q560" t="s">
        <v>1145</v>
      </c>
      <c r="R560" t="s">
        <v>724</v>
      </c>
      <c r="S560" t="s">
        <v>198</v>
      </c>
      <c r="T560" t="s">
        <v>1173</v>
      </c>
      <c r="U560" s="52">
        <v>42963</v>
      </c>
      <c r="V560" t="s">
        <v>157</v>
      </c>
      <c r="W560"/>
      <c r="X560" t="s">
        <v>721</v>
      </c>
      <c r="Y560" t="s">
        <v>92</v>
      </c>
    </row>
    <row r="561" spans="1:25" ht="15" hidden="1" x14ac:dyDescent="0.25">
      <c r="A561" t="s">
        <v>81</v>
      </c>
      <c r="B561" t="s">
        <v>82</v>
      </c>
      <c r="C561" t="s">
        <v>1173</v>
      </c>
      <c r="D561" t="s">
        <v>84</v>
      </c>
      <c r="E561" s="56">
        <v>6229</v>
      </c>
      <c r="F561" s="51">
        <v>-856892</v>
      </c>
      <c r="G561" t="s">
        <v>1144</v>
      </c>
      <c r="H561" t="s">
        <v>383</v>
      </c>
      <c r="I561" t="s">
        <v>88</v>
      </c>
      <c r="J561" s="52">
        <v>42395</v>
      </c>
      <c r="K561" s="52">
        <v>42913</v>
      </c>
      <c r="L561" s="52">
        <v>42418</v>
      </c>
      <c r="M561" s="52">
        <v>42478</v>
      </c>
      <c r="N561" s="51">
        <v>485</v>
      </c>
      <c r="O561"/>
      <c r="P561" t="s">
        <v>130</v>
      </c>
      <c r="Q561" t="s">
        <v>1145</v>
      </c>
      <c r="R561" t="s">
        <v>718</v>
      </c>
      <c r="S561" t="s">
        <v>198</v>
      </c>
      <c r="T561" t="s">
        <v>1172</v>
      </c>
      <c r="U561" s="52">
        <v>42963</v>
      </c>
      <c r="V561" t="s">
        <v>157</v>
      </c>
      <c r="W561"/>
      <c r="X561" t="s">
        <v>721</v>
      </c>
      <c r="Y561" t="s">
        <v>92</v>
      </c>
    </row>
    <row r="562" spans="1:25" ht="15" hidden="1" x14ac:dyDescent="0.25">
      <c r="A562" t="s">
        <v>81</v>
      </c>
      <c r="B562" t="s">
        <v>82</v>
      </c>
      <c r="C562" t="s">
        <v>1174</v>
      </c>
      <c r="D562" t="s">
        <v>84</v>
      </c>
      <c r="E562" s="56">
        <v>6230</v>
      </c>
      <c r="F562" s="51">
        <v>-489532</v>
      </c>
      <c r="G562" t="s">
        <v>382</v>
      </c>
      <c r="H562" t="s">
        <v>383</v>
      </c>
      <c r="I562" t="s">
        <v>88</v>
      </c>
      <c r="J562" s="52">
        <v>42937</v>
      </c>
      <c r="K562" s="52">
        <v>42989</v>
      </c>
      <c r="L562" s="52">
        <v>42427</v>
      </c>
      <c r="M562" s="52">
        <v>42487</v>
      </c>
      <c r="N562" s="51">
        <v>595</v>
      </c>
      <c r="O562"/>
      <c r="P562" t="s">
        <v>130</v>
      </c>
      <c r="Q562" t="s">
        <v>1116</v>
      </c>
      <c r="R562" t="s">
        <v>655</v>
      </c>
      <c r="S562" t="s">
        <v>381</v>
      </c>
      <c r="T562" t="s">
        <v>1175</v>
      </c>
      <c r="U562" s="52">
        <v>43082</v>
      </c>
      <c r="V562" t="s">
        <v>157</v>
      </c>
      <c r="W562"/>
      <c r="X562" t="s">
        <v>657</v>
      </c>
      <c r="Y562" t="s">
        <v>92</v>
      </c>
    </row>
    <row r="563" spans="1:25" ht="15" hidden="1" x14ac:dyDescent="0.25">
      <c r="A563" t="s">
        <v>81</v>
      </c>
      <c r="B563" t="s">
        <v>82</v>
      </c>
      <c r="C563" t="s">
        <v>1175</v>
      </c>
      <c r="D563" t="s">
        <v>84</v>
      </c>
      <c r="E563" s="56">
        <v>6230</v>
      </c>
      <c r="F563" s="51">
        <v>-1740797</v>
      </c>
      <c r="G563" t="s">
        <v>1056</v>
      </c>
      <c r="H563" t="s">
        <v>383</v>
      </c>
      <c r="I563" t="s">
        <v>88</v>
      </c>
      <c r="J563" s="52">
        <v>42395</v>
      </c>
      <c r="K563" s="52">
        <v>42867</v>
      </c>
      <c r="L563" s="52">
        <v>42418</v>
      </c>
      <c r="M563" s="52">
        <v>42478</v>
      </c>
      <c r="N563" s="51">
        <v>448</v>
      </c>
      <c r="O563"/>
      <c r="P563" t="s">
        <v>130</v>
      </c>
      <c r="Q563" t="s">
        <v>1057</v>
      </c>
      <c r="R563" t="s">
        <v>955</v>
      </c>
      <c r="S563" t="s">
        <v>381</v>
      </c>
      <c r="T563" t="s">
        <v>1175</v>
      </c>
      <c r="U563" s="52">
        <v>42926</v>
      </c>
      <c r="V563" t="s">
        <v>157</v>
      </c>
      <c r="W563"/>
      <c r="X563" t="s">
        <v>91</v>
      </c>
      <c r="Y563" t="s">
        <v>92</v>
      </c>
    </row>
    <row r="564" spans="1:25" ht="15" hidden="1" x14ac:dyDescent="0.25">
      <c r="A564" t="s">
        <v>81</v>
      </c>
      <c r="B564" t="s">
        <v>82</v>
      </c>
      <c r="C564" t="s">
        <v>1176</v>
      </c>
      <c r="D564" t="s">
        <v>84</v>
      </c>
      <c r="E564" s="56">
        <v>6231</v>
      </c>
      <c r="F564" s="51">
        <v>-4331738</v>
      </c>
      <c r="G564" t="s">
        <v>340</v>
      </c>
      <c r="H564" t="s">
        <v>192</v>
      </c>
      <c r="I564" t="s">
        <v>88</v>
      </c>
      <c r="J564" s="52">
        <v>42395</v>
      </c>
      <c r="K564" s="52">
        <v>42778</v>
      </c>
      <c r="L564" s="52">
        <v>42418</v>
      </c>
      <c r="M564" s="52">
        <v>42478</v>
      </c>
      <c r="N564" s="51">
        <v>882</v>
      </c>
      <c r="O564"/>
      <c r="P564" t="s">
        <v>85</v>
      </c>
      <c r="Q564" t="s">
        <v>742</v>
      </c>
      <c r="R564" t="s">
        <v>139</v>
      </c>
      <c r="S564" t="s">
        <v>758</v>
      </c>
      <c r="T564" t="s">
        <v>1176</v>
      </c>
      <c r="U564" s="52">
        <v>43360</v>
      </c>
      <c r="V564" t="s">
        <v>90</v>
      </c>
      <c r="W564"/>
      <c r="X564" t="s">
        <v>91</v>
      </c>
      <c r="Y564" t="s">
        <v>92</v>
      </c>
    </row>
    <row r="565" spans="1:25" ht="15" hidden="1" x14ac:dyDescent="0.25">
      <c r="A565" t="s">
        <v>81</v>
      </c>
      <c r="B565" t="s">
        <v>82</v>
      </c>
      <c r="C565" t="s">
        <v>1177</v>
      </c>
      <c r="D565" t="s">
        <v>84</v>
      </c>
      <c r="E565" s="56">
        <v>6231</v>
      </c>
      <c r="F565" s="51">
        <v>-1110996</v>
      </c>
      <c r="G565" t="s">
        <v>338</v>
      </c>
      <c r="H565" t="s">
        <v>192</v>
      </c>
      <c r="I565" t="s">
        <v>88</v>
      </c>
      <c r="J565" s="52">
        <v>42937</v>
      </c>
      <c r="K565" s="52">
        <v>42989</v>
      </c>
      <c r="L565" s="52">
        <v>42427</v>
      </c>
      <c r="M565" s="52">
        <v>42487</v>
      </c>
      <c r="N565" s="51">
        <v>807</v>
      </c>
      <c r="O565"/>
      <c r="P565" t="s">
        <v>85</v>
      </c>
      <c r="Q565" t="s">
        <v>1136</v>
      </c>
      <c r="R565" t="s">
        <v>655</v>
      </c>
      <c r="S565" t="s">
        <v>758</v>
      </c>
      <c r="T565" t="s">
        <v>1176</v>
      </c>
      <c r="U565" s="52">
        <v>43294</v>
      </c>
      <c r="V565" t="s">
        <v>157</v>
      </c>
      <c r="W565"/>
      <c r="X565" t="s">
        <v>657</v>
      </c>
      <c r="Y565" t="s">
        <v>92</v>
      </c>
    </row>
    <row r="566" spans="1:25" ht="15" hidden="1" x14ac:dyDescent="0.25">
      <c r="A566" t="s">
        <v>81</v>
      </c>
      <c r="B566" t="s">
        <v>82</v>
      </c>
      <c r="C566" t="s">
        <v>1178</v>
      </c>
      <c r="D566" t="s">
        <v>84</v>
      </c>
      <c r="E566" s="56">
        <v>6232</v>
      </c>
      <c r="F566" s="51">
        <v>-1443478</v>
      </c>
      <c r="G566" t="s">
        <v>382</v>
      </c>
      <c r="H566" t="s">
        <v>383</v>
      </c>
      <c r="I566" t="s">
        <v>88</v>
      </c>
      <c r="J566" s="52">
        <v>42937</v>
      </c>
      <c r="K566" s="52">
        <v>42989</v>
      </c>
      <c r="L566" s="52">
        <v>42427</v>
      </c>
      <c r="M566" s="52">
        <v>42487</v>
      </c>
      <c r="N566" s="51">
        <v>595</v>
      </c>
      <c r="O566"/>
      <c r="P566" t="s">
        <v>130</v>
      </c>
      <c r="Q566" t="s">
        <v>1116</v>
      </c>
      <c r="R566" t="s">
        <v>655</v>
      </c>
      <c r="S566" t="s">
        <v>483</v>
      </c>
      <c r="T566" t="s">
        <v>1179</v>
      </c>
      <c r="U566" s="52">
        <v>43082</v>
      </c>
      <c r="V566" t="s">
        <v>157</v>
      </c>
      <c r="W566"/>
      <c r="X566" t="s">
        <v>657</v>
      </c>
      <c r="Y566" t="s">
        <v>92</v>
      </c>
    </row>
    <row r="567" spans="1:25" ht="15" hidden="1" x14ac:dyDescent="0.25">
      <c r="A567" t="s">
        <v>81</v>
      </c>
      <c r="B567" t="s">
        <v>82</v>
      </c>
      <c r="C567" t="s">
        <v>1179</v>
      </c>
      <c r="D567" t="s">
        <v>84</v>
      </c>
      <c r="E567" s="56">
        <v>6232</v>
      </c>
      <c r="F567" s="51">
        <v>-5719537</v>
      </c>
      <c r="G567" t="s">
        <v>1144</v>
      </c>
      <c r="H567" t="s">
        <v>383</v>
      </c>
      <c r="I567" t="s">
        <v>88</v>
      </c>
      <c r="J567" s="52">
        <v>42395</v>
      </c>
      <c r="K567" s="52">
        <v>42928</v>
      </c>
      <c r="L567" s="52">
        <v>42418</v>
      </c>
      <c r="M567" s="52">
        <v>42478</v>
      </c>
      <c r="N567" s="51">
        <v>485</v>
      </c>
      <c r="O567"/>
      <c r="P567" t="s">
        <v>130</v>
      </c>
      <c r="Q567" t="s">
        <v>1145</v>
      </c>
      <c r="R567" t="s">
        <v>573</v>
      </c>
      <c r="S567" t="s">
        <v>483</v>
      </c>
      <c r="T567" t="s">
        <v>1179</v>
      </c>
      <c r="U567" s="52">
        <v>42963</v>
      </c>
      <c r="V567" t="s">
        <v>157</v>
      </c>
      <c r="W567"/>
      <c r="X567" t="s">
        <v>91</v>
      </c>
      <c r="Y567" t="s">
        <v>92</v>
      </c>
    </row>
    <row r="568" spans="1:25" ht="15" hidden="1" x14ac:dyDescent="0.25">
      <c r="A568" t="s">
        <v>81</v>
      </c>
      <c r="B568" t="s">
        <v>82</v>
      </c>
      <c r="C568" t="s">
        <v>1180</v>
      </c>
      <c r="D568" t="s">
        <v>84</v>
      </c>
      <c r="E568" s="56">
        <v>6233</v>
      </c>
      <c r="F568" s="51">
        <v>-974598</v>
      </c>
      <c r="G568" t="s">
        <v>382</v>
      </c>
      <c r="H568" t="s">
        <v>383</v>
      </c>
      <c r="I568" t="s">
        <v>88</v>
      </c>
      <c r="J568" s="52">
        <v>42937</v>
      </c>
      <c r="K568" s="52">
        <v>42989</v>
      </c>
      <c r="L568" s="52">
        <v>42427</v>
      </c>
      <c r="M568" s="52">
        <v>42487</v>
      </c>
      <c r="N568" s="51">
        <v>595</v>
      </c>
      <c r="O568"/>
      <c r="P568" t="s">
        <v>130</v>
      </c>
      <c r="Q568" t="s">
        <v>1116</v>
      </c>
      <c r="R568" t="s">
        <v>655</v>
      </c>
      <c r="S568" t="s">
        <v>198</v>
      </c>
      <c r="T568" t="s">
        <v>1181</v>
      </c>
      <c r="U568" s="52">
        <v>43082</v>
      </c>
      <c r="V568" t="s">
        <v>157</v>
      </c>
      <c r="W568"/>
      <c r="X568" t="s">
        <v>657</v>
      </c>
      <c r="Y568" t="s">
        <v>92</v>
      </c>
    </row>
    <row r="569" spans="1:25" ht="15" hidden="1" x14ac:dyDescent="0.25">
      <c r="A569" t="s">
        <v>81</v>
      </c>
      <c r="B569" t="s">
        <v>82</v>
      </c>
      <c r="C569" t="s">
        <v>1181</v>
      </c>
      <c r="D569" t="s">
        <v>84</v>
      </c>
      <c r="E569" s="56">
        <v>6233</v>
      </c>
      <c r="F569" s="51">
        <v>-2182738</v>
      </c>
      <c r="G569" t="s">
        <v>1144</v>
      </c>
      <c r="H569" t="s">
        <v>383</v>
      </c>
      <c r="I569" t="s">
        <v>88</v>
      </c>
      <c r="J569" s="52">
        <v>42395</v>
      </c>
      <c r="K569" s="52">
        <v>42928</v>
      </c>
      <c r="L569" s="52">
        <v>42418</v>
      </c>
      <c r="M569" s="52">
        <v>42478</v>
      </c>
      <c r="N569" s="51">
        <v>485</v>
      </c>
      <c r="O569"/>
      <c r="P569" t="s">
        <v>130</v>
      </c>
      <c r="Q569" t="s">
        <v>1145</v>
      </c>
      <c r="R569" t="s">
        <v>978</v>
      </c>
      <c r="S569" t="s">
        <v>198</v>
      </c>
      <c r="T569" t="s">
        <v>1181</v>
      </c>
      <c r="U569" s="52">
        <v>42963</v>
      </c>
      <c r="V569" t="s">
        <v>157</v>
      </c>
      <c r="W569"/>
      <c r="X569" t="s">
        <v>91</v>
      </c>
      <c r="Y569" t="s">
        <v>92</v>
      </c>
    </row>
    <row r="570" spans="1:25" ht="15" hidden="1" x14ac:dyDescent="0.25">
      <c r="A570" t="s">
        <v>81</v>
      </c>
      <c r="B570" t="s">
        <v>82</v>
      </c>
      <c r="C570" t="s">
        <v>1182</v>
      </c>
      <c r="D570" t="s">
        <v>84</v>
      </c>
      <c r="E570" s="56">
        <v>6234</v>
      </c>
      <c r="F570" s="51">
        <v>-1826028</v>
      </c>
      <c r="G570" t="s">
        <v>382</v>
      </c>
      <c r="H570" t="s">
        <v>383</v>
      </c>
      <c r="I570" t="s">
        <v>88</v>
      </c>
      <c r="J570" s="52">
        <v>42937</v>
      </c>
      <c r="K570" s="52">
        <v>42989</v>
      </c>
      <c r="L570" s="52">
        <v>42427</v>
      </c>
      <c r="M570" s="52">
        <v>42487</v>
      </c>
      <c r="N570" s="51">
        <v>595</v>
      </c>
      <c r="O570"/>
      <c r="P570" t="s">
        <v>130</v>
      </c>
      <c r="Q570" t="s">
        <v>1116</v>
      </c>
      <c r="R570" t="s">
        <v>655</v>
      </c>
      <c r="S570" t="s">
        <v>198</v>
      </c>
      <c r="T570" t="s">
        <v>1183</v>
      </c>
      <c r="U570" s="52">
        <v>43082</v>
      </c>
      <c r="V570" t="s">
        <v>157</v>
      </c>
      <c r="W570"/>
      <c r="X570" t="s">
        <v>657</v>
      </c>
      <c r="Y570" t="s">
        <v>92</v>
      </c>
    </row>
    <row r="571" spans="1:25" ht="15" hidden="1" x14ac:dyDescent="0.25">
      <c r="A571" t="s">
        <v>81</v>
      </c>
      <c r="B571" t="s">
        <v>82</v>
      </c>
      <c r="C571" t="s">
        <v>1183</v>
      </c>
      <c r="D571" t="s">
        <v>84</v>
      </c>
      <c r="E571" s="56">
        <v>6234</v>
      </c>
      <c r="F571" s="51">
        <v>-6470049</v>
      </c>
      <c r="G571" t="s">
        <v>1154</v>
      </c>
      <c r="H571" t="s">
        <v>383</v>
      </c>
      <c r="I571" t="s">
        <v>88</v>
      </c>
      <c r="J571" s="52">
        <v>42395</v>
      </c>
      <c r="K571" s="52">
        <v>42959</v>
      </c>
      <c r="L571" s="52">
        <v>42418</v>
      </c>
      <c r="M571" s="52">
        <v>42478</v>
      </c>
      <c r="N571" s="51">
        <v>525</v>
      </c>
      <c r="O571"/>
      <c r="P571" t="s">
        <v>130</v>
      </c>
      <c r="Q571" t="s">
        <v>1155</v>
      </c>
      <c r="R571" t="s">
        <v>1030</v>
      </c>
      <c r="S571" t="s">
        <v>198</v>
      </c>
      <c r="T571" t="s">
        <v>1183</v>
      </c>
      <c r="U571" s="52">
        <v>43003</v>
      </c>
      <c r="V571" t="s">
        <v>157</v>
      </c>
      <c r="W571"/>
      <c r="X571" t="s">
        <v>91</v>
      </c>
      <c r="Y571" t="s">
        <v>92</v>
      </c>
    </row>
    <row r="572" spans="1:25" ht="15" hidden="1" x14ac:dyDescent="0.25">
      <c r="A572" t="s">
        <v>81</v>
      </c>
      <c r="B572" t="s">
        <v>82</v>
      </c>
      <c r="C572" t="s">
        <v>1184</v>
      </c>
      <c r="D572" t="s">
        <v>84</v>
      </c>
      <c r="E572" s="56">
        <v>6241</v>
      </c>
      <c r="F572" s="51">
        <v>-346350</v>
      </c>
      <c r="G572" t="s">
        <v>382</v>
      </c>
      <c r="H572" t="s">
        <v>383</v>
      </c>
      <c r="I572" t="s">
        <v>88</v>
      </c>
      <c r="J572" s="52">
        <v>42937</v>
      </c>
      <c r="K572" s="52">
        <v>42986</v>
      </c>
      <c r="L572" s="52">
        <v>42552</v>
      </c>
      <c r="M572" s="52">
        <v>42612</v>
      </c>
      <c r="N572" s="51">
        <v>470</v>
      </c>
      <c r="O572"/>
      <c r="P572" t="s">
        <v>130</v>
      </c>
      <c r="Q572" t="s">
        <v>110</v>
      </c>
      <c r="R572" t="s">
        <v>655</v>
      </c>
      <c r="S572" t="s">
        <v>198</v>
      </c>
      <c r="T572" t="s">
        <v>1185</v>
      </c>
      <c r="U572" s="52">
        <v>43082</v>
      </c>
      <c r="V572" t="s">
        <v>157</v>
      </c>
      <c r="W572"/>
      <c r="X572" t="s">
        <v>657</v>
      </c>
      <c r="Y572" t="s">
        <v>92</v>
      </c>
    </row>
    <row r="573" spans="1:25" ht="15" hidden="1" x14ac:dyDescent="0.25">
      <c r="A573" t="s">
        <v>81</v>
      </c>
      <c r="B573" t="s">
        <v>82</v>
      </c>
      <c r="C573" t="s">
        <v>1185</v>
      </c>
      <c r="D573" t="s">
        <v>84</v>
      </c>
      <c r="E573" s="56">
        <v>6241</v>
      </c>
      <c r="F573" s="51">
        <v>-1724987</v>
      </c>
      <c r="G573" t="s">
        <v>1154</v>
      </c>
      <c r="H573" t="s">
        <v>383</v>
      </c>
      <c r="I573" t="s">
        <v>88</v>
      </c>
      <c r="J573" s="52">
        <v>42403</v>
      </c>
      <c r="K573" s="52">
        <v>42957</v>
      </c>
      <c r="L573" s="52">
        <v>42542</v>
      </c>
      <c r="M573" s="52">
        <v>42602</v>
      </c>
      <c r="N573" s="51">
        <v>401</v>
      </c>
      <c r="O573"/>
      <c r="P573" t="s">
        <v>130</v>
      </c>
      <c r="Q573" t="s">
        <v>1155</v>
      </c>
      <c r="R573" t="s">
        <v>1186</v>
      </c>
      <c r="S573" t="s">
        <v>198</v>
      </c>
      <c r="T573" t="s">
        <v>1185</v>
      </c>
      <c r="U573" s="52">
        <v>43003</v>
      </c>
      <c r="V573" t="s">
        <v>157</v>
      </c>
      <c r="W573"/>
      <c r="X573" t="s">
        <v>91</v>
      </c>
      <c r="Y573" t="s">
        <v>92</v>
      </c>
    </row>
    <row r="574" spans="1:25" ht="15" hidden="1" x14ac:dyDescent="0.25">
      <c r="A574" t="s">
        <v>81</v>
      </c>
      <c r="B574" t="s">
        <v>82</v>
      </c>
      <c r="C574" t="s">
        <v>1187</v>
      </c>
      <c r="D574" t="s">
        <v>84</v>
      </c>
      <c r="E574" s="56">
        <v>6244</v>
      </c>
      <c r="F574" s="51">
        <v>-4191593</v>
      </c>
      <c r="G574" t="s">
        <v>339</v>
      </c>
      <c r="H574" t="s">
        <v>192</v>
      </c>
      <c r="I574" t="s">
        <v>88</v>
      </c>
      <c r="J574" s="52">
        <v>42717</v>
      </c>
      <c r="K574" s="52">
        <v>43200</v>
      </c>
      <c r="L574" s="52">
        <v>42740</v>
      </c>
      <c r="M574" s="52">
        <v>42800</v>
      </c>
      <c r="N574" s="51">
        <v>521</v>
      </c>
      <c r="O574"/>
      <c r="P574" t="s">
        <v>130</v>
      </c>
      <c r="Q574" t="s">
        <v>1140</v>
      </c>
      <c r="R574" t="s">
        <v>1128</v>
      </c>
      <c r="S574" t="s">
        <v>198</v>
      </c>
      <c r="T574" t="s">
        <v>1187</v>
      </c>
      <c r="U574" s="52">
        <v>43321</v>
      </c>
      <c r="V574" t="s">
        <v>157</v>
      </c>
      <c r="W574"/>
      <c r="X574" t="s">
        <v>91</v>
      </c>
      <c r="Y574" t="s">
        <v>92</v>
      </c>
    </row>
    <row r="575" spans="1:25" ht="15" hidden="1" x14ac:dyDescent="0.25">
      <c r="A575" t="s">
        <v>81</v>
      </c>
      <c r="B575" t="s">
        <v>82</v>
      </c>
      <c r="C575" t="s">
        <v>1188</v>
      </c>
      <c r="D575" t="s">
        <v>84</v>
      </c>
      <c r="E575" s="56">
        <v>6245</v>
      </c>
      <c r="F575" s="51">
        <v>-300350</v>
      </c>
      <c r="G575" t="s">
        <v>382</v>
      </c>
      <c r="H575" t="s">
        <v>383</v>
      </c>
      <c r="I575" t="s">
        <v>88</v>
      </c>
      <c r="J575" s="52">
        <v>42937</v>
      </c>
      <c r="K575" s="52">
        <v>42989</v>
      </c>
      <c r="L575" s="52">
        <v>42427</v>
      </c>
      <c r="M575" s="52">
        <v>42487</v>
      </c>
      <c r="N575" s="51">
        <v>595</v>
      </c>
      <c r="O575"/>
      <c r="P575" t="s">
        <v>130</v>
      </c>
      <c r="Q575" t="s">
        <v>1116</v>
      </c>
      <c r="R575" t="s">
        <v>655</v>
      </c>
      <c r="S575" t="s">
        <v>198</v>
      </c>
      <c r="T575" t="s">
        <v>1189</v>
      </c>
      <c r="U575" s="52">
        <v>43082</v>
      </c>
      <c r="V575" t="s">
        <v>157</v>
      </c>
      <c r="W575"/>
      <c r="X575" t="s">
        <v>657</v>
      </c>
      <c r="Y575" t="s">
        <v>92</v>
      </c>
    </row>
    <row r="576" spans="1:25" ht="15" hidden="1" x14ac:dyDescent="0.25">
      <c r="A576" t="s">
        <v>81</v>
      </c>
      <c r="B576" t="s">
        <v>82</v>
      </c>
      <c r="C576" t="s">
        <v>1189</v>
      </c>
      <c r="D576" t="s">
        <v>84</v>
      </c>
      <c r="E576" s="56">
        <v>6245</v>
      </c>
      <c r="F576" s="51">
        <v>-1209594</v>
      </c>
      <c r="G576" t="s">
        <v>1154</v>
      </c>
      <c r="H576" t="s">
        <v>383</v>
      </c>
      <c r="I576" t="s">
        <v>88</v>
      </c>
      <c r="J576" s="52">
        <v>42395</v>
      </c>
      <c r="K576" s="52">
        <v>42959</v>
      </c>
      <c r="L576" s="52">
        <v>42418</v>
      </c>
      <c r="M576" s="52">
        <v>42478</v>
      </c>
      <c r="N576" s="51">
        <v>525</v>
      </c>
      <c r="O576"/>
      <c r="P576" t="s">
        <v>130</v>
      </c>
      <c r="Q576" t="s">
        <v>1155</v>
      </c>
      <c r="R576" t="s">
        <v>978</v>
      </c>
      <c r="S576" t="s">
        <v>198</v>
      </c>
      <c r="T576" t="s">
        <v>1189</v>
      </c>
      <c r="U576" s="52">
        <v>43003</v>
      </c>
      <c r="V576" t="s">
        <v>157</v>
      </c>
      <c r="W576"/>
      <c r="X576" t="s">
        <v>91</v>
      </c>
      <c r="Y576" t="s">
        <v>92</v>
      </c>
    </row>
    <row r="577" spans="1:25" ht="15" hidden="1" x14ac:dyDescent="0.25">
      <c r="A577" t="s">
        <v>81</v>
      </c>
      <c r="B577" t="s">
        <v>82</v>
      </c>
      <c r="C577" t="s">
        <v>1190</v>
      </c>
      <c r="D577" t="s">
        <v>84</v>
      </c>
      <c r="E577" s="56">
        <v>6251</v>
      </c>
      <c r="F577" s="51">
        <v>-279632</v>
      </c>
      <c r="G577" t="s">
        <v>382</v>
      </c>
      <c r="H577" t="s">
        <v>383</v>
      </c>
      <c r="I577" t="s">
        <v>88</v>
      </c>
      <c r="J577" s="52">
        <v>42937</v>
      </c>
      <c r="K577" s="52">
        <v>42989</v>
      </c>
      <c r="L577" s="52">
        <v>42427</v>
      </c>
      <c r="M577" s="52">
        <v>42487</v>
      </c>
      <c r="N577" s="51">
        <v>595</v>
      </c>
      <c r="O577"/>
      <c r="P577" t="s">
        <v>130</v>
      </c>
      <c r="Q577" t="s">
        <v>1116</v>
      </c>
      <c r="R577" t="s">
        <v>655</v>
      </c>
      <c r="S577" t="s">
        <v>198</v>
      </c>
      <c r="T577" t="s">
        <v>1191</v>
      </c>
      <c r="U577" s="52">
        <v>43082</v>
      </c>
      <c r="V577" t="s">
        <v>157</v>
      </c>
      <c r="W577"/>
      <c r="X577" t="s">
        <v>657</v>
      </c>
      <c r="Y577" t="s">
        <v>92</v>
      </c>
    </row>
    <row r="578" spans="1:25" ht="15" hidden="1" x14ac:dyDescent="0.25">
      <c r="A578" t="s">
        <v>81</v>
      </c>
      <c r="B578" t="s">
        <v>82</v>
      </c>
      <c r="C578" t="s">
        <v>1191</v>
      </c>
      <c r="D578" t="s">
        <v>84</v>
      </c>
      <c r="E578" s="56">
        <v>6251</v>
      </c>
      <c r="F578" s="51">
        <v>-1169147</v>
      </c>
      <c r="G578" t="s">
        <v>1154</v>
      </c>
      <c r="H578" t="s">
        <v>383</v>
      </c>
      <c r="I578" t="s">
        <v>88</v>
      </c>
      <c r="J578" s="52">
        <v>42395</v>
      </c>
      <c r="K578" s="52">
        <v>42959</v>
      </c>
      <c r="L578" s="52">
        <v>42418</v>
      </c>
      <c r="M578" s="52">
        <v>42478</v>
      </c>
      <c r="N578" s="51">
        <v>525</v>
      </c>
      <c r="O578"/>
      <c r="P578" t="s">
        <v>130</v>
      </c>
      <c r="Q578" t="s">
        <v>1155</v>
      </c>
      <c r="R578" t="s">
        <v>1058</v>
      </c>
      <c r="S578" t="s">
        <v>198</v>
      </c>
      <c r="T578" t="s">
        <v>1191</v>
      </c>
      <c r="U578" s="52">
        <v>43003</v>
      </c>
      <c r="V578" t="s">
        <v>157</v>
      </c>
      <c r="W578"/>
      <c r="X578" t="s">
        <v>91</v>
      </c>
      <c r="Y578" t="s">
        <v>92</v>
      </c>
    </row>
    <row r="579" spans="1:25" ht="15" hidden="1" x14ac:dyDescent="0.25">
      <c r="A579" t="s">
        <v>81</v>
      </c>
      <c r="B579" t="s">
        <v>82</v>
      </c>
      <c r="C579" t="s">
        <v>1192</v>
      </c>
      <c r="D579" t="s">
        <v>84</v>
      </c>
      <c r="E579" s="56">
        <v>6253</v>
      </c>
      <c r="F579" s="51">
        <v>-1343078</v>
      </c>
      <c r="G579" t="s">
        <v>653</v>
      </c>
      <c r="H579" t="s">
        <v>383</v>
      </c>
      <c r="I579" t="s">
        <v>88</v>
      </c>
      <c r="J579" s="52">
        <v>42937</v>
      </c>
      <c r="K579" s="52">
        <v>42989</v>
      </c>
      <c r="L579" s="52">
        <v>42425</v>
      </c>
      <c r="M579" s="52">
        <v>42485</v>
      </c>
      <c r="N579" s="51">
        <v>540</v>
      </c>
      <c r="O579"/>
      <c r="P579" t="s">
        <v>130</v>
      </c>
      <c r="Q579" t="s">
        <v>1193</v>
      </c>
      <c r="R579" t="s">
        <v>655</v>
      </c>
      <c r="S579" t="s">
        <v>902</v>
      </c>
      <c r="T579" t="s">
        <v>1194</v>
      </c>
      <c r="U579" s="52">
        <v>43025</v>
      </c>
      <c r="V579" t="s">
        <v>157</v>
      </c>
      <c r="W579"/>
      <c r="X579" t="s">
        <v>657</v>
      </c>
      <c r="Y579" t="s">
        <v>92</v>
      </c>
    </row>
    <row r="580" spans="1:25" ht="15" hidden="1" x14ac:dyDescent="0.25">
      <c r="A580" t="s">
        <v>81</v>
      </c>
      <c r="B580" t="s">
        <v>82</v>
      </c>
      <c r="C580" t="s">
        <v>1194</v>
      </c>
      <c r="D580" t="s">
        <v>84</v>
      </c>
      <c r="E580" s="56">
        <v>6253</v>
      </c>
      <c r="F580" s="51">
        <v>-5735197</v>
      </c>
      <c r="G580" t="s">
        <v>1154</v>
      </c>
      <c r="H580" t="s">
        <v>383</v>
      </c>
      <c r="I580" t="s">
        <v>88</v>
      </c>
      <c r="J580" s="52">
        <v>42395</v>
      </c>
      <c r="K580" s="52">
        <v>42959</v>
      </c>
      <c r="L580" s="52">
        <v>42418</v>
      </c>
      <c r="M580" s="52">
        <v>42478</v>
      </c>
      <c r="N580" s="51">
        <v>525</v>
      </c>
      <c r="O580"/>
      <c r="P580" t="s">
        <v>130</v>
      </c>
      <c r="Q580" t="s">
        <v>1155</v>
      </c>
      <c r="R580" t="s">
        <v>801</v>
      </c>
      <c r="S580" t="s">
        <v>902</v>
      </c>
      <c r="T580" t="s">
        <v>1194</v>
      </c>
      <c r="U580" s="52">
        <v>43003</v>
      </c>
      <c r="V580" t="s">
        <v>157</v>
      </c>
      <c r="W580"/>
      <c r="X580" t="s">
        <v>91</v>
      </c>
      <c r="Y580" t="s">
        <v>92</v>
      </c>
    </row>
    <row r="581" spans="1:25" ht="15" hidden="1" x14ac:dyDescent="0.25">
      <c r="A581" t="s">
        <v>81</v>
      </c>
      <c r="B581" t="s">
        <v>82</v>
      </c>
      <c r="C581" t="s">
        <v>1195</v>
      </c>
      <c r="D581" t="s">
        <v>84</v>
      </c>
      <c r="E581" s="56">
        <v>6254</v>
      </c>
      <c r="F581" s="51">
        <v>-6449298</v>
      </c>
      <c r="G581" t="s">
        <v>335</v>
      </c>
      <c r="H581" t="s">
        <v>192</v>
      </c>
      <c r="I581" t="s">
        <v>88</v>
      </c>
      <c r="J581" s="52">
        <v>42395</v>
      </c>
      <c r="K581" s="52">
        <v>43141</v>
      </c>
      <c r="L581" s="52">
        <v>42536</v>
      </c>
      <c r="M581" s="52">
        <v>42596</v>
      </c>
      <c r="N581" s="51">
        <v>633</v>
      </c>
      <c r="O581"/>
      <c r="P581" t="s">
        <v>130</v>
      </c>
      <c r="Q581" t="s">
        <v>336</v>
      </c>
      <c r="R581" t="s">
        <v>822</v>
      </c>
      <c r="S581" t="s">
        <v>198</v>
      </c>
      <c r="T581" t="s">
        <v>1195</v>
      </c>
      <c r="U581" s="52">
        <v>43229</v>
      </c>
      <c r="V581" t="s">
        <v>157</v>
      </c>
      <c r="W581"/>
      <c r="X581" t="s">
        <v>91</v>
      </c>
      <c r="Y581" t="s">
        <v>92</v>
      </c>
    </row>
    <row r="582" spans="1:25" ht="15" hidden="1" x14ac:dyDescent="0.25">
      <c r="A582" t="s">
        <v>81</v>
      </c>
      <c r="B582" t="s">
        <v>82</v>
      </c>
      <c r="C582" t="s">
        <v>1196</v>
      </c>
      <c r="D582" t="s">
        <v>84</v>
      </c>
      <c r="E582" s="56">
        <v>6257</v>
      </c>
      <c r="F582" s="51">
        <v>-1544188</v>
      </c>
      <c r="G582" t="s">
        <v>382</v>
      </c>
      <c r="H582" t="s">
        <v>383</v>
      </c>
      <c r="I582" t="s">
        <v>88</v>
      </c>
      <c r="J582" s="52">
        <v>42395</v>
      </c>
      <c r="K582" s="52">
        <v>43049</v>
      </c>
      <c r="L582" s="52">
        <v>42536</v>
      </c>
      <c r="M582" s="52">
        <v>42596</v>
      </c>
      <c r="N582" s="51">
        <v>486</v>
      </c>
      <c r="O582"/>
      <c r="P582" t="s">
        <v>130</v>
      </c>
      <c r="Q582" t="s">
        <v>1197</v>
      </c>
      <c r="R582" t="s">
        <v>1198</v>
      </c>
      <c r="S582" t="s">
        <v>198</v>
      </c>
      <c r="T582" t="s">
        <v>1196</v>
      </c>
      <c r="U582" s="52">
        <v>43082</v>
      </c>
      <c r="V582" t="s">
        <v>157</v>
      </c>
      <c r="W582"/>
      <c r="X582" t="s">
        <v>91</v>
      </c>
      <c r="Y582" t="s">
        <v>92</v>
      </c>
    </row>
    <row r="583" spans="1:25" ht="15" hidden="1" x14ac:dyDescent="0.25">
      <c r="A583" t="s">
        <v>81</v>
      </c>
      <c r="B583" t="s">
        <v>82</v>
      </c>
      <c r="C583" t="s">
        <v>1199</v>
      </c>
      <c r="D583" t="s">
        <v>84</v>
      </c>
      <c r="E583" s="56">
        <v>6258</v>
      </c>
      <c r="F583" s="51">
        <v>-3470837</v>
      </c>
      <c r="G583" t="s">
        <v>382</v>
      </c>
      <c r="H583" t="s">
        <v>383</v>
      </c>
      <c r="I583" t="s">
        <v>88</v>
      </c>
      <c r="J583" s="52">
        <v>42395</v>
      </c>
      <c r="K583" s="52">
        <v>43049</v>
      </c>
      <c r="L583" s="52">
        <v>42536</v>
      </c>
      <c r="M583" s="52">
        <v>42596</v>
      </c>
      <c r="N583" s="51">
        <v>486</v>
      </c>
      <c r="O583"/>
      <c r="P583" t="s">
        <v>130</v>
      </c>
      <c r="Q583" t="s">
        <v>1200</v>
      </c>
      <c r="R583" t="s">
        <v>914</v>
      </c>
      <c r="S583" t="s">
        <v>198</v>
      </c>
      <c r="T583" t="s">
        <v>1199</v>
      </c>
      <c r="U583" s="52">
        <v>43082</v>
      </c>
      <c r="V583" t="s">
        <v>157</v>
      </c>
      <c r="W583"/>
      <c r="X583" t="s">
        <v>91</v>
      </c>
      <c r="Y583" t="s">
        <v>92</v>
      </c>
    </row>
    <row r="584" spans="1:25" ht="15" hidden="1" x14ac:dyDescent="0.25">
      <c r="A584" t="s">
        <v>81</v>
      </c>
      <c r="B584" t="s">
        <v>82</v>
      </c>
      <c r="C584" t="s">
        <v>1201</v>
      </c>
      <c r="D584" t="s">
        <v>84</v>
      </c>
      <c r="E584" s="56">
        <v>6259</v>
      </c>
      <c r="F584" s="51">
        <v>-2156836</v>
      </c>
      <c r="G584" t="s">
        <v>340</v>
      </c>
      <c r="H584" t="s">
        <v>192</v>
      </c>
      <c r="I584" t="s">
        <v>88</v>
      </c>
      <c r="J584" s="52">
        <v>42395</v>
      </c>
      <c r="K584" s="52">
        <v>43291</v>
      </c>
      <c r="L584" s="52">
        <v>42536</v>
      </c>
      <c r="M584" s="52">
        <v>42596</v>
      </c>
      <c r="N584" s="51">
        <v>764</v>
      </c>
      <c r="O584"/>
      <c r="P584" t="s">
        <v>85</v>
      </c>
      <c r="Q584" t="s">
        <v>742</v>
      </c>
      <c r="R584" t="s">
        <v>1202</v>
      </c>
      <c r="S584" t="s">
        <v>1203</v>
      </c>
      <c r="T584" t="s">
        <v>1201</v>
      </c>
      <c r="U584" s="52">
        <v>43360</v>
      </c>
      <c r="V584" t="s">
        <v>157</v>
      </c>
      <c r="W584"/>
      <c r="X584" t="s">
        <v>91</v>
      </c>
      <c r="Y584" t="s">
        <v>92</v>
      </c>
    </row>
    <row r="585" spans="1:25" ht="15" hidden="1" x14ac:dyDescent="0.25">
      <c r="A585" t="s">
        <v>81</v>
      </c>
      <c r="B585" t="s">
        <v>82</v>
      </c>
      <c r="C585" t="s">
        <v>1201</v>
      </c>
      <c r="D585" t="s">
        <v>84</v>
      </c>
      <c r="E585" s="56">
        <v>6259</v>
      </c>
      <c r="F585" s="51">
        <v>-1319922</v>
      </c>
      <c r="G585" t="s">
        <v>340</v>
      </c>
      <c r="H585" t="s">
        <v>192</v>
      </c>
      <c r="I585" t="s">
        <v>88</v>
      </c>
      <c r="J585" s="52">
        <v>42395</v>
      </c>
      <c r="K585" s="52">
        <v>43291</v>
      </c>
      <c r="L585" s="52">
        <v>42536</v>
      </c>
      <c r="M585" s="52">
        <v>42596</v>
      </c>
      <c r="N585" s="51">
        <v>764</v>
      </c>
      <c r="O585"/>
      <c r="P585" t="s">
        <v>130</v>
      </c>
      <c r="Q585" t="s">
        <v>742</v>
      </c>
      <c r="R585" t="s">
        <v>1204</v>
      </c>
      <c r="S585" t="s">
        <v>1203</v>
      </c>
      <c r="T585" t="s">
        <v>1201</v>
      </c>
      <c r="U585" s="52">
        <v>43360</v>
      </c>
      <c r="V585" t="s">
        <v>157</v>
      </c>
      <c r="W585"/>
      <c r="X585" t="s">
        <v>91</v>
      </c>
      <c r="Y585" t="s">
        <v>92</v>
      </c>
    </row>
    <row r="586" spans="1:25" ht="15" hidden="1" x14ac:dyDescent="0.25">
      <c r="A586" t="s">
        <v>81</v>
      </c>
      <c r="B586" t="s">
        <v>82</v>
      </c>
      <c r="C586" t="s">
        <v>1205</v>
      </c>
      <c r="D586" t="s">
        <v>84</v>
      </c>
      <c r="E586" s="56">
        <v>6278</v>
      </c>
      <c r="F586" s="51">
        <v>-6083048</v>
      </c>
      <c r="G586" t="s">
        <v>382</v>
      </c>
      <c r="H586" t="s">
        <v>383</v>
      </c>
      <c r="I586" t="s">
        <v>88</v>
      </c>
      <c r="J586" s="52">
        <v>42431</v>
      </c>
      <c r="K586" s="52">
        <v>43049</v>
      </c>
      <c r="L586" s="52">
        <v>42465</v>
      </c>
      <c r="M586" s="52">
        <v>42525</v>
      </c>
      <c r="N586" s="51">
        <v>557</v>
      </c>
      <c r="O586"/>
      <c r="P586" t="s">
        <v>130</v>
      </c>
      <c r="Q586" t="s">
        <v>1152</v>
      </c>
      <c r="R586" t="s">
        <v>1102</v>
      </c>
      <c r="S586" t="s">
        <v>198</v>
      </c>
      <c r="T586" t="s">
        <v>1205</v>
      </c>
      <c r="U586" s="52">
        <v>43082</v>
      </c>
      <c r="V586" t="s">
        <v>157</v>
      </c>
      <c r="W586"/>
      <c r="X586" t="s">
        <v>91</v>
      </c>
      <c r="Y586" t="s">
        <v>92</v>
      </c>
    </row>
    <row r="587" spans="1:25" ht="15" hidden="1" x14ac:dyDescent="0.25">
      <c r="A587" t="s">
        <v>81</v>
      </c>
      <c r="B587" t="s">
        <v>82</v>
      </c>
      <c r="C587" t="s">
        <v>1206</v>
      </c>
      <c r="D587" t="s">
        <v>84</v>
      </c>
      <c r="E587" s="56">
        <v>6280</v>
      </c>
      <c r="F587" s="51">
        <v>-31800</v>
      </c>
      <c r="G587" t="s">
        <v>1154</v>
      </c>
      <c r="H587" t="s">
        <v>383</v>
      </c>
      <c r="I587" t="s">
        <v>88</v>
      </c>
      <c r="J587" s="52">
        <v>42412</v>
      </c>
      <c r="K587" s="52">
        <v>42957</v>
      </c>
      <c r="L587" s="52">
        <v>42439</v>
      </c>
      <c r="M587" s="52">
        <v>42499</v>
      </c>
      <c r="N587" s="51">
        <v>504</v>
      </c>
      <c r="O587"/>
      <c r="P587" t="s">
        <v>130</v>
      </c>
      <c r="Q587" t="s">
        <v>1155</v>
      </c>
      <c r="R587" t="s">
        <v>1207</v>
      </c>
      <c r="S587" t="s">
        <v>198</v>
      </c>
      <c r="T587" t="s">
        <v>1206</v>
      </c>
      <c r="U587" s="52">
        <v>43003</v>
      </c>
      <c r="V587" t="s">
        <v>157</v>
      </c>
      <c r="W587"/>
      <c r="X587" t="s">
        <v>91</v>
      </c>
      <c r="Y587" t="s">
        <v>92</v>
      </c>
    </row>
    <row r="588" spans="1:25" ht="15" hidden="1" x14ac:dyDescent="0.25">
      <c r="A588" t="s">
        <v>81</v>
      </c>
      <c r="B588" t="s">
        <v>82</v>
      </c>
      <c r="C588" t="s">
        <v>1208</v>
      </c>
      <c r="D588" t="s">
        <v>84</v>
      </c>
      <c r="E588" s="56">
        <v>6308</v>
      </c>
      <c r="F588" s="51">
        <v>-31800</v>
      </c>
      <c r="G588" t="s">
        <v>340</v>
      </c>
      <c r="H588" t="s">
        <v>192</v>
      </c>
      <c r="I588" t="s">
        <v>88</v>
      </c>
      <c r="J588" s="52">
        <v>42419</v>
      </c>
      <c r="K588" s="52">
        <v>42776</v>
      </c>
      <c r="L588" s="52">
        <v>42439</v>
      </c>
      <c r="M588" s="52">
        <v>42499</v>
      </c>
      <c r="N588" s="51">
        <v>861</v>
      </c>
      <c r="O588"/>
      <c r="P588" t="s">
        <v>85</v>
      </c>
      <c r="Q588" t="s">
        <v>742</v>
      </c>
      <c r="R588" t="s">
        <v>1209</v>
      </c>
      <c r="S588" t="s">
        <v>108</v>
      </c>
      <c r="T588" t="s">
        <v>1208</v>
      </c>
      <c r="U588" s="52">
        <v>43360</v>
      </c>
      <c r="V588" t="s">
        <v>90</v>
      </c>
      <c r="W588"/>
      <c r="X588" t="s">
        <v>91</v>
      </c>
      <c r="Y588" t="s">
        <v>92</v>
      </c>
    </row>
    <row r="589" spans="1:25" ht="15" hidden="1" x14ac:dyDescent="0.25">
      <c r="A589" t="s">
        <v>81</v>
      </c>
      <c r="B589" t="s">
        <v>82</v>
      </c>
      <c r="C589" t="s">
        <v>1210</v>
      </c>
      <c r="D589" t="s">
        <v>84</v>
      </c>
      <c r="E589" s="56">
        <v>6312</v>
      </c>
      <c r="F589" s="51">
        <v>-31800</v>
      </c>
      <c r="G589" t="s">
        <v>1154</v>
      </c>
      <c r="H589" t="s">
        <v>383</v>
      </c>
      <c r="I589" t="s">
        <v>88</v>
      </c>
      <c r="J589" s="52">
        <v>42422</v>
      </c>
      <c r="K589" s="52">
        <v>42957</v>
      </c>
      <c r="L589" s="52">
        <v>42439</v>
      </c>
      <c r="M589" s="52">
        <v>42499</v>
      </c>
      <c r="N589" s="51">
        <v>504</v>
      </c>
      <c r="O589"/>
      <c r="P589" t="s">
        <v>130</v>
      </c>
      <c r="Q589" t="s">
        <v>1155</v>
      </c>
      <c r="R589" t="s">
        <v>573</v>
      </c>
      <c r="S589" t="s">
        <v>483</v>
      </c>
      <c r="T589" t="s">
        <v>1210</v>
      </c>
      <c r="U589" s="52">
        <v>43003</v>
      </c>
      <c r="V589" t="s">
        <v>157</v>
      </c>
      <c r="W589"/>
      <c r="X589" t="s">
        <v>91</v>
      </c>
      <c r="Y589" t="s">
        <v>92</v>
      </c>
    </row>
    <row r="590" spans="1:25" ht="15" hidden="1" x14ac:dyDescent="0.25">
      <c r="A590" t="s">
        <v>81</v>
      </c>
      <c r="B590" t="s">
        <v>82</v>
      </c>
      <c r="C590" t="s">
        <v>1211</v>
      </c>
      <c r="D590" t="s">
        <v>84</v>
      </c>
      <c r="E590" s="56">
        <v>632</v>
      </c>
      <c r="F590" s="51">
        <v>-28900</v>
      </c>
      <c r="G590" t="s">
        <v>243</v>
      </c>
      <c r="H590" t="s">
        <v>244</v>
      </c>
      <c r="I590" t="s">
        <v>88</v>
      </c>
      <c r="J590" s="52">
        <v>41584</v>
      </c>
      <c r="K590" s="52">
        <v>41784</v>
      </c>
      <c r="L590" s="52">
        <v>41646</v>
      </c>
      <c r="M590" s="52">
        <v>41706</v>
      </c>
      <c r="N590" s="51">
        <v>94</v>
      </c>
      <c r="O590"/>
      <c r="P590" t="s">
        <v>130</v>
      </c>
      <c r="Q590" t="s">
        <v>1212</v>
      </c>
      <c r="R590" t="s">
        <v>1213</v>
      </c>
      <c r="S590" t="s">
        <v>247</v>
      </c>
      <c r="T590" t="s">
        <v>1211</v>
      </c>
      <c r="U590" s="52">
        <v>41800</v>
      </c>
      <c r="V590" t="s">
        <v>104</v>
      </c>
      <c r="W590"/>
      <c r="X590" t="s">
        <v>1214</v>
      </c>
      <c r="Y590" t="s">
        <v>92</v>
      </c>
    </row>
    <row r="591" spans="1:25" ht="15" hidden="1" x14ac:dyDescent="0.25">
      <c r="A591" t="s">
        <v>81</v>
      </c>
      <c r="B591" t="s">
        <v>82</v>
      </c>
      <c r="C591" t="s">
        <v>1215</v>
      </c>
      <c r="D591" t="s">
        <v>84</v>
      </c>
      <c r="E591" s="56">
        <v>6323</v>
      </c>
      <c r="F591" s="51">
        <v>-31800</v>
      </c>
      <c r="G591" t="s">
        <v>1154</v>
      </c>
      <c r="H591" t="s">
        <v>383</v>
      </c>
      <c r="I591" t="s">
        <v>88</v>
      </c>
      <c r="J591" s="52">
        <v>42425</v>
      </c>
      <c r="K591" s="52">
        <v>42957</v>
      </c>
      <c r="L591" s="52">
        <v>42439</v>
      </c>
      <c r="M591" s="52">
        <v>42499</v>
      </c>
      <c r="N591" s="51">
        <v>504</v>
      </c>
      <c r="O591"/>
      <c r="P591" t="s">
        <v>130</v>
      </c>
      <c r="Q591" t="s">
        <v>1155</v>
      </c>
      <c r="R591" t="s">
        <v>847</v>
      </c>
      <c r="S591" t="s">
        <v>381</v>
      </c>
      <c r="T591" t="s">
        <v>1215</v>
      </c>
      <c r="U591" s="52">
        <v>43003</v>
      </c>
      <c r="V591" t="s">
        <v>157</v>
      </c>
      <c r="W591"/>
      <c r="X591" t="s">
        <v>91</v>
      </c>
      <c r="Y591" t="s">
        <v>92</v>
      </c>
    </row>
    <row r="592" spans="1:25" ht="15" hidden="1" x14ac:dyDescent="0.25">
      <c r="A592" t="s">
        <v>81</v>
      </c>
      <c r="B592" t="s">
        <v>82</v>
      </c>
      <c r="C592" t="s">
        <v>1216</v>
      </c>
      <c r="D592" t="s">
        <v>84</v>
      </c>
      <c r="E592" s="56">
        <v>6363</v>
      </c>
      <c r="F592" s="51">
        <v>-3339300</v>
      </c>
      <c r="G592" t="s">
        <v>338</v>
      </c>
      <c r="H592" t="s">
        <v>192</v>
      </c>
      <c r="I592" t="s">
        <v>88</v>
      </c>
      <c r="J592" s="52">
        <v>42937</v>
      </c>
      <c r="K592" s="52">
        <v>42985</v>
      </c>
      <c r="L592" s="52">
        <v>42552</v>
      </c>
      <c r="M592" s="52">
        <v>42612</v>
      </c>
      <c r="N592" s="51">
        <v>682</v>
      </c>
      <c r="O592"/>
      <c r="P592" t="s">
        <v>85</v>
      </c>
      <c r="Q592" t="s">
        <v>1136</v>
      </c>
      <c r="R592" t="s">
        <v>655</v>
      </c>
      <c r="S592" t="s">
        <v>108</v>
      </c>
      <c r="T592" t="s">
        <v>109</v>
      </c>
      <c r="U592" s="52">
        <v>43294</v>
      </c>
      <c r="V592" t="s">
        <v>157</v>
      </c>
      <c r="W592"/>
      <c r="X592" t="s">
        <v>657</v>
      </c>
      <c r="Y592" t="s">
        <v>92</v>
      </c>
    </row>
    <row r="593" spans="1:25" ht="15" hidden="1" x14ac:dyDescent="0.25">
      <c r="A593" t="s">
        <v>81</v>
      </c>
      <c r="B593" t="s">
        <v>82</v>
      </c>
      <c r="C593" t="s">
        <v>1217</v>
      </c>
      <c r="D593" t="s">
        <v>84</v>
      </c>
      <c r="E593" s="56">
        <v>6364</v>
      </c>
      <c r="F593" s="51">
        <v>-9207715</v>
      </c>
      <c r="G593" t="s">
        <v>334</v>
      </c>
      <c r="H593" t="s">
        <v>192</v>
      </c>
      <c r="I593" t="s">
        <v>88</v>
      </c>
      <c r="J593" s="52">
        <v>42452</v>
      </c>
      <c r="K593" s="52">
        <v>43141</v>
      </c>
      <c r="L593" s="52">
        <v>42542</v>
      </c>
      <c r="M593" s="52">
        <v>42602</v>
      </c>
      <c r="N593" s="51">
        <v>539</v>
      </c>
      <c r="O593"/>
      <c r="P593" t="s">
        <v>130</v>
      </c>
      <c r="Q593" t="s">
        <v>1129</v>
      </c>
      <c r="R593" t="s">
        <v>819</v>
      </c>
      <c r="S593" t="s">
        <v>198</v>
      </c>
      <c r="T593" t="s">
        <v>1217</v>
      </c>
      <c r="U593" s="52">
        <v>43141</v>
      </c>
      <c r="V593" t="s">
        <v>157</v>
      </c>
      <c r="W593"/>
      <c r="X593" t="s">
        <v>91</v>
      </c>
      <c r="Y593" t="s">
        <v>92</v>
      </c>
    </row>
    <row r="594" spans="1:25" ht="15" hidden="1" x14ac:dyDescent="0.25">
      <c r="A594" t="s">
        <v>81</v>
      </c>
      <c r="B594" t="s">
        <v>82</v>
      </c>
      <c r="C594" t="s">
        <v>1218</v>
      </c>
      <c r="D594" t="s">
        <v>84</v>
      </c>
      <c r="E594" s="56">
        <v>6365</v>
      </c>
      <c r="F594" s="51">
        <v>-1161000</v>
      </c>
      <c r="G594" t="s">
        <v>382</v>
      </c>
      <c r="H594" t="s">
        <v>383</v>
      </c>
      <c r="I594" t="s">
        <v>88</v>
      </c>
      <c r="J594" s="52">
        <v>42937</v>
      </c>
      <c r="K594" s="52">
        <v>42989</v>
      </c>
      <c r="L594" s="52">
        <v>42474</v>
      </c>
      <c r="M594" s="52">
        <v>42534</v>
      </c>
      <c r="N594" s="51">
        <v>548</v>
      </c>
      <c r="O594"/>
      <c r="P594" t="s">
        <v>130</v>
      </c>
      <c r="Q594" t="s">
        <v>1152</v>
      </c>
      <c r="R594" t="s">
        <v>655</v>
      </c>
      <c r="S594" t="s">
        <v>198</v>
      </c>
      <c r="T594" t="s">
        <v>1219</v>
      </c>
      <c r="U594" s="52">
        <v>43082</v>
      </c>
      <c r="V594" t="s">
        <v>157</v>
      </c>
      <c r="W594"/>
      <c r="X594" t="s">
        <v>657</v>
      </c>
      <c r="Y594" t="s">
        <v>92</v>
      </c>
    </row>
    <row r="595" spans="1:25" ht="15" hidden="1" x14ac:dyDescent="0.25">
      <c r="A595" t="s">
        <v>81</v>
      </c>
      <c r="B595" t="s">
        <v>82</v>
      </c>
      <c r="C595" t="s">
        <v>1219</v>
      </c>
      <c r="D595" t="s">
        <v>84</v>
      </c>
      <c r="E595" s="56">
        <v>6365</v>
      </c>
      <c r="F595" s="51">
        <v>-2593774</v>
      </c>
      <c r="G595" t="s">
        <v>1154</v>
      </c>
      <c r="H595" t="s">
        <v>383</v>
      </c>
      <c r="I595" t="s">
        <v>88</v>
      </c>
      <c r="J595" s="52">
        <v>42431</v>
      </c>
      <c r="K595" s="52">
        <v>42952</v>
      </c>
      <c r="L595" s="52">
        <v>42465</v>
      </c>
      <c r="M595" s="52">
        <v>42525</v>
      </c>
      <c r="N595" s="51">
        <v>478</v>
      </c>
      <c r="O595"/>
      <c r="P595" t="s">
        <v>130</v>
      </c>
      <c r="Q595" t="s">
        <v>1155</v>
      </c>
      <c r="R595" t="s">
        <v>978</v>
      </c>
      <c r="S595" t="s">
        <v>198</v>
      </c>
      <c r="T595" t="s">
        <v>1219</v>
      </c>
      <c r="U595" s="52">
        <v>43003</v>
      </c>
      <c r="V595" t="s">
        <v>157</v>
      </c>
      <c r="W595"/>
      <c r="X595" t="s">
        <v>91</v>
      </c>
      <c r="Y595" t="s">
        <v>92</v>
      </c>
    </row>
    <row r="596" spans="1:25" ht="15" hidden="1" x14ac:dyDescent="0.25">
      <c r="A596" t="s">
        <v>81</v>
      </c>
      <c r="B596" t="s">
        <v>82</v>
      </c>
      <c r="C596" t="s">
        <v>1220</v>
      </c>
      <c r="D596" t="s">
        <v>84</v>
      </c>
      <c r="E596" s="56">
        <v>6367</v>
      </c>
      <c r="F596" s="51">
        <v>-6107080</v>
      </c>
      <c r="G596" t="s">
        <v>339</v>
      </c>
      <c r="H596" t="s">
        <v>192</v>
      </c>
      <c r="I596" t="s">
        <v>88</v>
      </c>
      <c r="J596" s="52">
        <v>42714</v>
      </c>
      <c r="K596" s="52">
        <v>43200</v>
      </c>
      <c r="L596" s="52">
        <v>42740</v>
      </c>
      <c r="M596" s="52">
        <v>42800</v>
      </c>
      <c r="N596" s="51">
        <v>521</v>
      </c>
      <c r="O596"/>
      <c r="P596" t="s">
        <v>130</v>
      </c>
      <c r="Q596" t="s">
        <v>1140</v>
      </c>
      <c r="R596" t="s">
        <v>1102</v>
      </c>
      <c r="S596" t="s">
        <v>198</v>
      </c>
      <c r="T596" t="s">
        <v>1220</v>
      </c>
      <c r="U596" s="52">
        <v>43321</v>
      </c>
      <c r="V596" t="s">
        <v>157</v>
      </c>
      <c r="W596"/>
      <c r="X596" t="s">
        <v>91</v>
      </c>
      <c r="Y596" t="s">
        <v>92</v>
      </c>
    </row>
    <row r="597" spans="1:25" ht="15" hidden="1" x14ac:dyDescent="0.25">
      <c r="A597" t="s">
        <v>81</v>
      </c>
      <c r="B597" t="s">
        <v>82</v>
      </c>
      <c r="C597" t="s">
        <v>1221</v>
      </c>
      <c r="D597" t="s">
        <v>84</v>
      </c>
      <c r="E597" s="56">
        <v>6369</v>
      </c>
      <c r="F597" s="51">
        <v>-6483992</v>
      </c>
      <c r="G597" t="s">
        <v>215</v>
      </c>
      <c r="H597" t="s">
        <v>192</v>
      </c>
      <c r="I597" t="s">
        <v>88</v>
      </c>
      <c r="J597" s="52">
        <v>42716</v>
      </c>
      <c r="K597" s="52">
        <v>43200</v>
      </c>
      <c r="L597" s="52">
        <v>42740</v>
      </c>
      <c r="M597" s="52">
        <v>42800</v>
      </c>
      <c r="N597" s="51">
        <v>611</v>
      </c>
      <c r="O597"/>
      <c r="P597" t="s">
        <v>130</v>
      </c>
      <c r="Q597" t="s">
        <v>216</v>
      </c>
      <c r="R597" t="s">
        <v>154</v>
      </c>
      <c r="S597" t="s">
        <v>198</v>
      </c>
      <c r="T597" t="s">
        <v>1221</v>
      </c>
      <c r="U597" s="52">
        <v>43411</v>
      </c>
      <c r="V597" t="s">
        <v>157</v>
      </c>
      <c r="W597"/>
      <c r="X597" t="s">
        <v>91</v>
      </c>
      <c r="Y597" t="s">
        <v>92</v>
      </c>
    </row>
    <row r="598" spans="1:25" ht="15" hidden="1" x14ac:dyDescent="0.25">
      <c r="A598" t="s">
        <v>81</v>
      </c>
      <c r="B598" t="s">
        <v>82</v>
      </c>
      <c r="C598" t="s">
        <v>1221</v>
      </c>
      <c r="D598" t="s">
        <v>84</v>
      </c>
      <c r="E598" s="56">
        <v>6369</v>
      </c>
      <c r="F598" s="51">
        <v>-467888</v>
      </c>
      <c r="G598" t="s">
        <v>339</v>
      </c>
      <c r="H598" t="s">
        <v>192</v>
      </c>
      <c r="I598" t="s">
        <v>88</v>
      </c>
      <c r="J598" s="52">
        <v>42716</v>
      </c>
      <c r="K598" s="52">
        <v>43200</v>
      </c>
      <c r="L598" s="52">
        <v>42740</v>
      </c>
      <c r="M598" s="52">
        <v>42800</v>
      </c>
      <c r="N598" s="51">
        <v>521</v>
      </c>
      <c r="O598"/>
      <c r="P598" t="s">
        <v>130</v>
      </c>
      <c r="Q598" t="s">
        <v>1140</v>
      </c>
      <c r="R598" t="s">
        <v>1128</v>
      </c>
      <c r="S598" t="s">
        <v>198</v>
      </c>
      <c r="T598" t="s">
        <v>1221</v>
      </c>
      <c r="U598" s="52">
        <v>43321</v>
      </c>
      <c r="V598" t="s">
        <v>157</v>
      </c>
      <c r="W598"/>
      <c r="X598" t="s">
        <v>91</v>
      </c>
      <c r="Y598" t="s">
        <v>92</v>
      </c>
    </row>
    <row r="599" spans="1:25" ht="15" hidden="1" x14ac:dyDescent="0.25">
      <c r="A599" t="s">
        <v>81</v>
      </c>
      <c r="B599" t="s">
        <v>82</v>
      </c>
      <c r="C599" t="s">
        <v>1222</v>
      </c>
      <c r="D599" t="s">
        <v>84</v>
      </c>
      <c r="E599" s="56">
        <v>6373</v>
      </c>
      <c r="F599" s="51">
        <v>-8530529</v>
      </c>
      <c r="G599" t="s">
        <v>334</v>
      </c>
      <c r="H599" t="s">
        <v>192</v>
      </c>
      <c r="I599" t="s">
        <v>88</v>
      </c>
      <c r="J599" s="52">
        <v>42432</v>
      </c>
      <c r="K599" s="52">
        <v>43141</v>
      </c>
      <c r="L599" s="52">
        <v>42542</v>
      </c>
      <c r="M599" s="52">
        <v>42602</v>
      </c>
      <c r="N599" s="51">
        <v>539</v>
      </c>
      <c r="O599"/>
      <c r="P599" t="s">
        <v>130</v>
      </c>
      <c r="Q599" t="s">
        <v>1129</v>
      </c>
      <c r="R599" t="s">
        <v>194</v>
      </c>
      <c r="S599" t="s">
        <v>195</v>
      </c>
      <c r="T599" t="s">
        <v>1222</v>
      </c>
      <c r="U599" s="52">
        <v>43141</v>
      </c>
      <c r="V599" t="s">
        <v>157</v>
      </c>
      <c r="W599"/>
      <c r="X599" t="s">
        <v>91</v>
      </c>
      <c r="Y599" t="s">
        <v>92</v>
      </c>
    </row>
    <row r="600" spans="1:25" ht="15" hidden="1" x14ac:dyDescent="0.25">
      <c r="A600" t="s">
        <v>81</v>
      </c>
      <c r="B600" t="s">
        <v>82</v>
      </c>
      <c r="C600" t="s">
        <v>1223</v>
      </c>
      <c r="D600" t="s">
        <v>84</v>
      </c>
      <c r="E600" s="56">
        <v>6375</v>
      </c>
      <c r="F600" s="51">
        <v>-1186552</v>
      </c>
      <c r="G600" t="s">
        <v>338</v>
      </c>
      <c r="H600" t="s">
        <v>192</v>
      </c>
      <c r="I600" t="s">
        <v>88</v>
      </c>
      <c r="J600" s="52">
        <v>42467</v>
      </c>
      <c r="K600" s="52">
        <v>43200</v>
      </c>
      <c r="L600" s="52">
        <v>42542</v>
      </c>
      <c r="M600" s="52">
        <v>42602</v>
      </c>
      <c r="N600" s="51">
        <v>692</v>
      </c>
      <c r="O600"/>
      <c r="P600" t="s">
        <v>130</v>
      </c>
      <c r="Q600" t="s">
        <v>1136</v>
      </c>
      <c r="R600" t="s">
        <v>154</v>
      </c>
      <c r="S600" t="s">
        <v>198</v>
      </c>
      <c r="T600" t="s">
        <v>1223</v>
      </c>
      <c r="U600" s="52">
        <v>43294</v>
      </c>
      <c r="V600" t="s">
        <v>157</v>
      </c>
      <c r="W600"/>
      <c r="X600" t="s">
        <v>91</v>
      </c>
      <c r="Y600" t="s">
        <v>92</v>
      </c>
    </row>
    <row r="601" spans="1:25" ht="15" hidden="1" x14ac:dyDescent="0.25">
      <c r="A601" t="s">
        <v>81</v>
      </c>
      <c r="B601" t="s">
        <v>82</v>
      </c>
      <c r="C601" t="s">
        <v>1223</v>
      </c>
      <c r="D601" t="s">
        <v>84</v>
      </c>
      <c r="E601" s="56">
        <v>6375</v>
      </c>
      <c r="F601" s="51">
        <v>-17513073</v>
      </c>
      <c r="G601" t="s">
        <v>337</v>
      </c>
      <c r="H601" t="s">
        <v>192</v>
      </c>
      <c r="I601" t="s">
        <v>88</v>
      </c>
      <c r="J601" s="52">
        <v>42467</v>
      </c>
      <c r="K601" s="52">
        <v>43200</v>
      </c>
      <c r="L601" s="52">
        <v>42542</v>
      </c>
      <c r="M601" s="52">
        <v>42602</v>
      </c>
      <c r="N601" s="51">
        <v>661</v>
      </c>
      <c r="O601"/>
      <c r="P601" t="s">
        <v>130</v>
      </c>
      <c r="Q601" t="s">
        <v>1036</v>
      </c>
      <c r="R601" t="s">
        <v>899</v>
      </c>
      <c r="S601" t="s">
        <v>198</v>
      </c>
      <c r="T601" t="s">
        <v>1223</v>
      </c>
      <c r="U601" s="52">
        <v>43263</v>
      </c>
      <c r="V601" t="s">
        <v>157</v>
      </c>
      <c r="W601"/>
      <c r="X601" t="s">
        <v>91</v>
      </c>
      <c r="Y601" t="s">
        <v>92</v>
      </c>
    </row>
    <row r="602" spans="1:25" ht="15" hidden="1" x14ac:dyDescent="0.25">
      <c r="A602" t="s">
        <v>81</v>
      </c>
      <c r="B602" t="s">
        <v>82</v>
      </c>
      <c r="C602" t="s">
        <v>1224</v>
      </c>
      <c r="D602" t="s">
        <v>84</v>
      </c>
      <c r="E602" s="56">
        <v>6445</v>
      </c>
      <c r="F602" s="51">
        <v>-31800</v>
      </c>
      <c r="G602" t="s">
        <v>1154</v>
      </c>
      <c r="H602" t="s">
        <v>383</v>
      </c>
      <c r="I602" t="s">
        <v>88</v>
      </c>
      <c r="J602" s="52">
        <v>42432</v>
      </c>
      <c r="K602" s="52">
        <v>42952</v>
      </c>
      <c r="L602" s="52">
        <v>42465</v>
      </c>
      <c r="M602" s="52">
        <v>42525</v>
      </c>
      <c r="N602" s="51">
        <v>478</v>
      </c>
      <c r="O602"/>
      <c r="P602" t="s">
        <v>130</v>
      </c>
      <c r="Q602" t="s">
        <v>1155</v>
      </c>
      <c r="R602" t="s">
        <v>513</v>
      </c>
      <c r="S602" t="s">
        <v>198</v>
      </c>
      <c r="T602" t="s">
        <v>1224</v>
      </c>
      <c r="U602" s="52">
        <v>43003</v>
      </c>
      <c r="V602" t="s">
        <v>157</v>
      </c>
      <c r="W602"/>
      <c r="X602" t="s">
        <v>91</v>
      </c>
      <c r="Y602" t="s">
        <v>92</v>
      </c>
    </row>
    <row r="603" spans="1:25" ht="15" hidden="1" x14ac:dyDescent="0.25">
      <c r="A603" t="s">
        <v>81</v>
      </c>
      <c r="B603" t="s">
        <v>82</v>
      </c>
      <c r="C603" t="s">
        <v>1225</v>
      </c>
      <c r="D603" t="s">
        <v>84</v>
      </c>
      <c r="E603" s="56">
        <v>6457</v>
      </c>
      <c r="F603" s="51">
        <v>-31800</v>
      </c>
      <c r="G603" t="s">
        <v>1154</v>
      </c>
      <c r="H603" t="s">
        <v>383</v>
      </c>
      <c r="I603" t="s">
        <v>88</v>
      </c>
      <c r="J603" s="52">
        <v>42451</v>
      </c>
      <c r="K603" s="52">
        <v>42952</v>
      </c>
      <c r="L603" s="52">
        <v>42465</v>
      </c>
      <c r="M603" s="52">
        <v>42525</v>
      </c>
      <c r="N603" s="51">
        <v>478</v>
      </c>
      <c r="O603"/>
      <c r="P603" t="s">
        <v>130</v>
      </c>
      <c r="Q603" t="s">
        <v>1155</v>
      </c>
      <c r="R603" t="s">
        <v>585</v>
      </c>
      <c r="S603" t="s">
        <v>198</v>
      </c>
      <c r="T603" t="s">
        <v>1225</v>
      </c>
      <c r="U603" s="52">
        <v>43003</v>
      </c>
      <c r="V603" t="s">
        <v>157</v>
      </c>
      <c r="W603"/>
      <c r="X603" t="s">
        <v>91</v>
      </c>
      <c r="Y603" t="s">
        <v>92</v>
      </c>
    </row>
    <row r="604" spans="1:25" ht="15" hidden="1" x14ac:dyDescent="0.25">
      <c r="A604" t="s">
        <v>81</v>
      </c>
      <c r="B604" t="s">
        <v>82</v>
      </c>
      <c r="C604" t="s">
        <v>1226</v>
      </c>
      <c r="D604" t="s">
        <v>84</v>
      </c>
      <c r="E604" s="56">
        <v>6469</v>
      </c>
      <c r="F604" s="51">
        <v>-31800</v>
      </c>
      <c r="G604" t="s">
        <v>1154</v>
      </c>
      <c r="H604" t="s">
        <v>383</v>
      </c>
      <c r="I604" t="s">
        <v>88</v>
      </c>
      <c r="J604" s="52">
        <v>42436</v>
      </c>
      <c r="K604" s="52">
        <v>42952</v>
      </c>
      <c r="L604" s="52">
        <v>42465</v>
      </c>
      <c r="M604" s="52">
        <v>42525</v>
      </c>
      <c r="N604" s="51">
        <v>478</v>
      </c>
      <c r="O604"/>
      <c r="P604" t="s">
        <v>130</v>
      </c>
      <c r="Q604" t="s">
        <v>1155</v>
      </c>
      <c r="R604" t="s">
        <v>167</v>
      </c>
      <c r="S604" t="s">
        <v>198</v>
      </c>
      <c r="T604" t="s">
        <v>1226</v>
      </c>
      <c r="U604" s="52">
        <v>43003</v>
      </c>
      <c r="V604" t="s">
        <v>157</v>
      </c>
      <c r="W604"/>
      <c r="X604" t="s">
        <v>91</v>
      </c>
      <c r="Y604" t="s">
        <v>92</v>
      </c>
    </row>
    <row r="605" spans="1:25" ht="15" hidden="1" x14ac:dyDescent="0.25">
      <c r="A605" t="s">
        <v>81</v>
      </c>
      <c r="B605" t="s">
        <v>82</v>
      </c>
      <c r="C605" t="s">
        <v>1227</v>
      </c>
      <c r="D605" t="s">
        <v>84</v>
      </c>
      <c r="E605" s="56">
        <v>6475</v>
      </c>
      <c r="F605" s="51">
        <v>-31800</v>
      </c>
      <c r="G605" t="s">
        <v>1154</v>
      </c>
      <c r="H605" t="s">
        <v>383</v>
      </c>
      <c r="I605" t="s">
        <v>88</v>
      </c>
      <c r="J605" s="52">
        <v>42437</v>
      </c>
      <c r="K605" s="52">
        <v>42952</v>
      </c>
      <c r="L605" s="52">
        <v>42465</v>
      </c>
      <c r="M605" s="52">
        <v>42525</v>
      </c>
      <c r="N605" s="51">
        <v>478</v>
      </c>
      <c r="O605"/>
      <c r="P605" t="s">
        <v>130</v>
      </c>
      <c r="Q605" t="s">
        <v>1155</v>
      </c>
      <c r="R605" t="s">
        <v>547</v>
      </c>
      <c r="S605" t="s">
        <v>198</v>
      </c>
      <c r="T605" t="s">
        <v>1227</v>
      </c>
      <c r="U605" s="52">
        <v>43003</v>
      </c>
      <c r="V605" t="s">
        <v>157</v>
      </c>
      <c r="W605"/>
      <c r="X605" t="s">
        <v>91</v>
      </c>
      <c r="Y605" t="s">
        <v>92</v>
      </c>
    </row>
    <row r="606" spans="1:25" ht="15" hidden="1" x14ac:dyDescent="0.25">
      <c r="A606" t="s">
        <v>81</v>
      </c>
      <c r="B606" t="s">
        <v>82</v>
      </c>
      <c r="C606" t="s">
        <v>1228</v>
      </c>
      <c r="D606" t="s">
        <v>84</v>
      </c>
      <c r="E606" s="56">
        <v>6495</v>
      </c>
      <c r="F606" s="51">
        <v>-31800</v>
      </c>
      <c r="G606" t="s">
        <v>1154</v>
      </c>
      <c r="H606" t="s">
        <v>383</v>
      </c>
      <c r="I606" t="s">
        <v>88</v>
      </c>
      <c r="J606" s="52">
        <v>42443</v>
      </c>
      <c r="K606" s="52">
        <v>42952</v>
      </c>
      <c r="L606" s="52">
        <v>42465</v>
      </c>
      <c r="M606" s="52">
        <v>42525</v>
      </c>
      <c r="N606" s="51">
        <v>478</v>
      </c>
      <c r="O606"/>
      <c r="P606" t="s">
        <v>130</v>
      </c>
      <c r="Q606" t="s">
        <v>1155</v>
      </c>
      <c r="R606" t="s">
        <v>790</v>
      </c>
      <c r="S606" t="s">
        <v>198</v>
      </c>
      <c r="T606" t="s">
        <v>1228</v>
      </c>
      <c r="U606" s="52">
        <v>43003</v>
      </c>
      <c r="V606" t="s">
        <v>157</v>
      </c>
      <c r="W606"/>
      <c r="X606" t="s">
        <v>91</v>
      </c>
      <c r="Y606" t="s">
        <v>92</v>
      </c>
    </row>
    <row r="607" spans="1:25" ht="15" hidden="1" x14ac:dyDescent="0.25">
      <c r="A607" t="s">
        <v>81</v>
      </c>
      <c r="B607" t="s">
        <v>82</v>
      </c>
      <c r="C607" t="s">
        <v>1229</v>
      </c>
      <c r="D607" t="s">
        <v>84</v>
      </c>
      <c r="E607" s="56">
        <v>6517</v>
      </c>
      <c r="F607" s="51">
        <v>-31800</v>
      </c>
      <c r="G607" t="s">
        <v>1154</v>
      </c>
      <c r="H607" t="s">
        <v>383</v>
      </c>
      <c r="I607" t="s">
        <v>88</v>
      </c>
      <c r="J607" s="52">
        <v>42451</v>
      </c>
      <c r="K607" s="52">
        <v>42952</v>
      </c>
      <c r="L607" s="52">
        <v>42465</v>
      </c>
      <c r="M607" s="52">
        <v>42525</v>
      </c>
      <c r="N607" s="51">
        <v>478</v>
      </c>
      <c r="O607"/>
      <c r="P607" t="s">
        <v>130</v>
      </c>
      <c r="Q607" t="s">
        <v>1155</v>
      </c>
      <c r="R607" t="s">
        <v>675</v>
      </c>
      <c r="S607" t="s">
        <v>198</v>
      </c>
      <c r="T607" t="s">
        <v>1229</v>
      </c>
      <c r="U607" s="52">
        <v>43003</v>
      </c>
      <c r="V607" t="s">
        <v>157</v>
      </c>
      <c r="W607"/>
      <c r="X607" t="s">
        <v>91</v>
      </c>
      <c r="Y607" t="s">
        <v>92</v>
      </c>
    </row>
    <row r="608" spans="1:25" ht="15" hidden="1" x14ac:dyDescent="0.25">
      <c r="A608" t="s">
        <v>81</v>
      </c>
      <c r="B608" t="s">
        <v>82</v>
      </c>
      <c r="C608" t="s">
        <v>1230</v>
      </c>
      <c r="D608" t="s">
        <v>84</v>
      </c>
      <c r="E608" s="56">
        <v>6519</v>
      </c>
      <c r="F608" s="51">
        <v>-31800</v>
      </c>
      <c r="G608" t="s">
        <v>1154</v>
      </c>
      <c r="H608" t="s">
        <v>383</v>
      </c>
      <c r="I608" t="s">
        <v>88</v>
      </c>
      <c r="J608" s="52">
        <v>42451</v>
      </c>
      <c r="K608" s="52">
        <v>42952</v>
      </c>
      <c r="L608" s="52">
        <v>42465</v>
      </c>
      <c r="M608" s="52">
        <v>42525</v>
      </c>
      <c r="N608" s="51">
        <v>478</v>
      </c>
      <c r="O608"/>
      <c r="P608" t="s">
        <v>130</v>
      </c>
      <c r="Q608" t="s">
        <v>1155</v>
      </c>
      <c r="R608" t="s">
        <v>760</v>
      </c>
      <c r="S608" t="s">
        <v>381</v>
      </c>
      <c r="T608" t="s">
        <v>1230</v>
      </c>
      <c r="U608" s="52">
        <v>43003</v>
      </c>
      <c r="V608" t="s">
        <v>157</v>
      </c>
      <c r="W608"/>
      <c r="X608" t="s">
        <v>91</v>
      </c>
      <c r="Y608" t="s">
        <v>92</v>
      </c>
    </row>
    <row r="609" spans="1:25" ht="15" hidden="1" x14ac:dyDescent="0.25">
      <c r="A609" t="s">
        <v>81</v>
      </c>
      <c r="B609" t="s">
        <v>82</v>
      </c>
      <c r="C609" t="s">
        <v>1231</v>
      </c>
      <c r="D609" t="s">
        <v>84</v>
      </c>
      <c r="E609" s="56">
        <v>6522</v>
      </c>
      <c r="F609" s="51">
        <v>-31800</v>
      </c>
      <c r="G609" t="s">
        <v>1154</v>
      </c>
      <c r="H609" t="s">
        <v>383</v>
      </c>
      <c r="I609" t="s">
        <v>88</v>
      </c>
      <c r="J609" s="52">
        <v>42451</v>
      </c>
      <c r="K609" s="52">
        <v>42952</v>
      </c>
      <c r="L609" s="52">
        <v>42465</v>
      </c>
      <c r="M609" s="52">
        <v>42525</v>
      </c>
      <c r="N609" s="51">
        <v>478</v>
      </c>
      <c r="O609"/>
      <c r="P609" t="s">
        <v>130</v>
      </c>
      <c r="Q609" t="s">
        <v>1155</v>
      </c>
      <c r="R609" t="s">
        <v>573</v>
      </c>
      <c r="S609" t="s">
        <v>483</v>
      </c>
      <c r="T609" t="s">
        <v>1231</v>
      </c>
      <c r="U609" s="52">
        <v>43003</v>
      </c>
      <c r="V609" t="s">
        <v>157</v>
      </c>
      <c r="W609"/>
      <c r="X609" t="s">
        <v>91</v>
      </c>
      <c r="Y609" t="s">
        <v>92</v>
      </c>
    </row>
    <row r="610" spans="1:25" ht="15" hidden="1" x14ac:dyDescent="0.25">
      <c r="A610" t="s">
        <v>81</v>
      </c>
      <c r="B610" t="s">
        <v>82</v>
      </c>
      <c r="C610" t="s">
        <v>1232</v>
      </c>
      <c r="D610" t="s">
        <v>84</v>
      </c>
      <c r="E610" s="56">
        <v>6551</v>
      </c>
      <c r="F610" s="51">
        <v>-1650300</v>
      </c>
      <c r="G610" t="s">
        <v>382</v>
      </c>
      <c r="H610" t="s">
        <v>383</v>
      </c>
      <c r="I610" t="s">
        <v>88</v>
      </c>
      <c r="J610" s="52">
        <v>42937</v>
      </c>
      <c r="K610" s="52">
        <v>42989</v>
      </c>
      <c r="L610" s="52">
        <v>42474</v>
      </c>
      <c r="M610" s="52">
        <v>42534</v>
      </c>
      <c r="N610" s="51">
        <v>548</v>
      </c>
      <c r="O610"/>
      <c r="P610" t="s">
        <v>130</v>
      </c>
      <c r="Q610" t="s">
        <v>1152</v>
      </c>
      <c r="R610" t="s">
        <v>655</v>
      </c>
      <c r="S610" t="s">
        <v>198</v>
      </c>
      <c r="T610" t="s">
        <v>1233</v>
      </c>
      <c r="U610" s="52">
        <v>43082</v>
      </c>
      <c r="V610" t="s">
        <v>157</v>
      </c>
      <c r="W610"/>
      <c r="X610" t="s">
        <v>657</v>
      </c>
      <c r="Y610" t="s">
        <v>92</v>
      </c>
    </row>
    <row r="611" spans="1:25" ht="15" hidden="1" x14ac:dyDescent="0.25">
      <c r="A611" t="s">
        <v>81</v>
      </c>
      <c r="B611" t="s">
        <v>82</v>
      </c>
      <c r="C611" t="s">
        <v>1233</v>
      </c>
      <c r="D611" t="s">
        <v>84</v>
      </c>
      <c r="E611" s="56">
        <v>6551</v>
      </c>
      <c r="F611" s="51">
        <v>-9333648</v>
      </c>
      <c r="G611" t="s">
        <v>1154</v>
      </c>
      <c r="H611" t="s">
        <v>383</v>
      </c>
      <c r="I611" t="s">
        <v>88</v>
      </c>
      <c r="J611" s="52">
        <v>42431</v>
      </c>
      <c r="K611" s="52">
        <v>42952</v>
      </c>
      <c r="L611" s="52">
        <v>42465</v>
      </c>
      <c r="M611" s="52">
        <v>42525</v>
      </c>
      <c r="N611" s="51">
        <v>478</v>
      </c>
      <c r="O611"/>
      <c r="P611" t="s">
        <v>130</v>
      </c>
      <c r="Q611" t="s">
        <v>1155</v>
      </c>
      <c r="R611" t="s">
        <v>1146</v>
      </c>
      <c r="S611" t="s">
        <v>198</v>
      </c>
      <c r="T611" t="s">
        <v>1233</v>
      </c>
      <c r="U611" s="52">
        <v>43003</v>
      </c>
      <c r="V611" t="s">
        <v>157</v>
      </c>
      <c r="W611"/>
      <c r="X611" t="s">
        <v>91</v>
      </c>
      <c r="Y611" t="s">
        <v>92</v>
      </c>
    </row>
    <row r="612" spans="1:25" ht="15" hidden="1" x14ac:dyDescent="0.25">
      <c r="A612" t="s">
        <v>81</v>
      </c>
      <c r="B612" t="s">
        <v>82</v>
      </c>
      <c r="C612" t="s">
        <v>1234</v>
      </c>
      <c r="D612" t="s">
        <v>84</v>
      </c>
      <c r="E612" s="56">
        <v>6639</v>
      </c>
      <c r="F612" s="51">
        <v>-3471841</v>
      </c>
      <c r="G612" t="s">
        <v>339</v>
      </c>
      <c r="H612" t="s">
        <v>192</v>
      </c>
      <c r="I612" t="s">
        <v>88</v>
      </c>
      <c r="J612" s="52">
        <v>42457</v>
      </c>
      <c r="K612" s="52">
        <v>43200</v>
      </c>
      <c r="L612" s="52">
        <v>42706</v>
      </c>
      <c r="M612" s="52">
        <v>42766</v>
      </c>
      <c r="N612" s="51">
        <v>555</v>
      </c>
      <c r="O612"/>
      <c r="P612" t="s">
        <v>130</v>
      </c>
      <c r="Q612" t="s">
        <v>1140</v>
      </c>
      <c r="R612" t="s">
        <v>1235</v>
      </c>
      <c r="S612" t="s">
        <v>198</v>
      </c>
      <c r="T612" t="s">
        <v>1234</v>
      </c>
      <c r="U612" s="52">
        <v>43321</v>
      </c>
      <c r="V612" t="s">
        <v>157</v>
      </c>
      <c r="W612"/>
      <c r="X612" t="s">
        <v>91</v>
      </c>
      <c r="Y612" t="s">
        <v>92</v>
      </c>
    </row>
    <row r="613" spans="1:25" ht="15" hidden="1" x14ac:dyDescent="0.25">
      <c r="A613" t="s">
        <v>81</v>
      </c>
      <c r="B613" t="s">
        <v>82</v>
      </c>
      <c r="C613" t="s">
        <v>1236</v>
      </c>
      <c r="D613" t="s">
        <v>84</v>
      </c>
      <c r="E613" s="56">
        <v>6662</v>
      </c>
      <c r="F613" s="51">
        <v>-31800</v>
      </c>
      <c r="G613" t="s">
        <v>1154</v>
      </c>
      <c r="H613" t="s">
        <v>383</v>
      </c>
      <c r="I613" t="s">
        <v>88</v>
      </c>
      <c r="J613" s="52">
        <v>42461</v>
      </c>
      <c r="K613" s="52">
        <v>42959</v>
      </c>
      <c r="L613" s="52">
        <v>42502</v>
      </c>
      <c r="M613" s="52">
        <v>42562</v>
      </c>
      <c r="N613" s="51">
        <v>441</v>
      </c>
      <c r="O613"/>
      <c r="P613" t="s">
        <v>130</v>
      </c>
      <c r="Q613" t="s">
        <v>1155</v>
      </c>
      <c r="R613" t="s">
        <v>1237</v>
      </c>
      <c r="S613" t="s">
        <v>381</v>
      </c>
      <c r="T613" t="s">
        <v>1236</v>
      </c>
      <c r="U613" s="52">
        <v>43003</v>
      </c>
      <c r="V613" t="s">
        <v>157</v>
      </c>
      <c r="W613"/>
      <c r="X613" t="s">
        <v>91</v>
      </c>
      <c r="Y613" t="s">
        <v>92</v>
      </c>
    </row>
    <row r="614" spans="1:25" ht="15" hidden="1" x14ac:dyDescent="0.25">
      <c r="A614" t="s">
        <v>81</v>
      </c>
      <c r="B614" t="s">
        <v>82</v>
      </c>
      <c r="C614" t="s">
        <v>1238</v>
      </c>
      <c r="D614" t="s">
        <v>84</v>
      </c>
      <c r="E614" s="56">
        <v>6663</v>
      </c>
      <c r="F614" s="51">
        <v>-31800</v>
      </c>
      <c r="G614" t="s">
        <v>1154</v>
      </c>
      <c r="H614" t="s">
        <v>383</v>
      </c>
      <c r="I614" t="s">
        <v>88</v>
      </c>
      <c r="J614" s="52">
        <v>42461</v>
      </c>
      <c r="K614" s="52">
        <v>42959</v>
      </c>
      <c r="L614" s="52">
        <v>42502</v>
      </c>
      <c r="M614" s="52">
        <v>42562</v>
      </c>
      <c r="N614" s="51">
        <v>441</v>
      </c>
      <c r="O614"/>
      <c r="P614" t="s">
        <v>130</v>
      </c>
      <c r="Q614" t="s">
        <v>1155</v>
      </c>
      <c r="R614" t="s">
        <v>1239</v>
      </c>
      <c r="S614" t="s">
        <v>483</v>
      </c>
      <c r="T614" t="s">
        <v>1238</v>
      </c>
      <c r="U614" s="52">
        <v>43003</v>
      </c>
      <c r="V614" t="s">
        <v>157</v>
      </c>
      <c r="W614"/>
      <c r="X614" t="s">
        <v>91</v>
      </c>
      <c r="Y614" t="s">
        <v>92</v>
      </c>
    </row>
    <row r="615" spans="1:25" ht="15" hidden="1" x14ac:dyDescent="0.25">
      <c r="A615" t="s">
        <v>81</v>
      </c>
      <c r="B615" t="s">
        <v>82</v>
      </c>
      <c r="C615" t="s">
        <v>1240</v>
      </c>
      <c r="D615" t="s">
        <v>84</v>
      </c>
      <c r="E615" s="56">
        <v>6670</v>
      </c>
      <c r="F615" s="51">
        <v>-31800</v>
      </c>
      <c r="G615" t="s">
        <v>1154</v>
      </c>
      <c r="H615" t="s">
        <v>383</v>
      </c>
      <c r="I615" t="s">
        <v>88</v>
      </c>
      <c r="J615" s="52">
        <v>42461</v>
      </c>
      <c r="K615" s="52">
        <v>42959</v>
      </c>
      <c r="L615" s="52">
        <v>42502</v>
      </c>
      <c r="M615" s="52">
        <v>42562</v>
      </c>
      <c r="N615" s="51">
        <v>441</v>
      </c>
      <c r="O615"/>
      <c r="P615" t="s">
        <v>130</v>
      </c>
      <c r="Q615" t="s">
        <v>1155</v>
      </c>
      <c r="R615" t="s">
        <v>585</v>
      </c>
      <c r="S615" t="s">
        <v>198</v>
      </c>
      <c r="T615" t="s">
        <v>1240</v>
      </c>
      <c r="U615" s="52">
        <v>43003</v>
      </c>
      <c r="V615" t="s">
        <v>157</v>
      </c>
      <c r="W615"/>
      <c r="X615" t="s">
        <v>91</v>
      </c>
      <c r="Y615" t="s">
        <v>92</v>
      </c>
    </row>
    <row r="616" spans="1:25" ht="15" hidden="1" x14ac:dyDescent="0.25">
      <c r="A616" t="s">
        <v>81</v>
      </c>
      <c r="B616" t="s">
        <v>82</v>
      </c>
      <c r="C616" t="s">
        <v>1241</v>
      </c>
      <c r="D616" t="s">
        <v>84</v>
      </c>
      <c r="E616" s="56">
        <v>6672</v>
      </c>
      <c r="F616" s="51">
        <v>-31800</v>
      </c>
      <c r="G616" t="s">
        <v>340</v>
      </c>
      <c r="H616" t="s">
        <v>192</v>
      </c>
      <c r="I616" t="s">
        <v>88</v>
      </c>
      <c r="J616" s="52">
        <v>42461</v>
      </c>
      <c r="K616" s="52">
        <v>42778</v>
      </c>
      <c r="L616" s="52">
        <v>42502</v>
      </c>
      <c r="M616" s="52">
        <v>42562</v>
      </c>
      <c r="N616" s="51">
        <v>798</v>
      </c>
      <c r="O616"/>
      <c r="P616" t="s">
        <v>85</v>
      </c>
      <c r="Q616" t="s">
        <v>742</v>
      </c>
      <c r="R616" t="s">
        <v>116</v>
      </c>
      <c r="S616" t="s">
        <v>108</v>
      </c>
      <c r="T616" t="s">
        <v>1241</v>
      </c>
      <c r="U616" s="52">
        <v>43360</v>
      </c>
      <c r="V616" t="s">
        <v>90</v>
      </c>
      <c r="W616"/>
      <c r="X616" t="s">
        <v>91</v>
      </c>
      <c r="Y616" t="s">
        <v>92</v>
      </c>
    </row>
    <row r="617" spans="1:25" ht="15" hidden="1" x14ac:dyDescent="0.25">
      <c r="A617" t="s">
        <v>81</v>
      </c>
      <c r="B617" t="s">
        <v>82</v>
      </c>
      <c r="C617" t="s">
        <v>1242</v>
      </c>
      <c r="D617" t="s">
        <v>84</v>
      </c>
      <c r="E617" s="56">
        <v>6673</v>
      </c>
      <c r="F617" s="51">
        <v>-6499</v>
      </c>
      <c r="G617" t="s">
        <v>1154</v>
      </c>
      <c r="H617" t="s">
        <v>383</v>
      </c>
      <c r="I617" t="s">
        <v>88</v>
      </c>
      <c r="J617" s="52">
        <v>42461</v>
      </c>
      <c r="K617" s="52">
        <v>43003</v>
      </c>
      <c r="L617" s="52">
        <v>42461</v>
      </c>
      <c r="M617" s="52">
        <v>42461</v>
      </c>
      <c r="N617" s="51">
        <v>542</v>
      </c>
      <c r="O617"/>
      <c r="P617" t="s">
        <v>130</v>
      </c>
      <c r="Q617" t="s">
        <v>1155</v>
      </c>
      <c r="R617" t="s">
        <v>650</v>
      </c>
      <c r="S617" t="s">
        <v>381</v>
      </c>
      <c r="T617" t="s">
        <v>1242</v>
      </c>
      <c r="U617" s="52">
        <v>43003</v>
      </c>
      <c r="V617" t="s">
        <v>157</v>
      </c>
      <c r="W617"/>
      <c r="X617" t="s">
        <v>725</v>
      </c>
      <c r="Y617" t="s">
        <v>92</v>
      </c>
    </row>
    <row r="618" spans="1:25" ht="15" hidden="1" x14ac:dyDescent="0.25">
      <c r="A618" t="s">
        <v>81</v>
      </c>
      <c r="B618" t="s">
        <v>82</v>
      </c>
      <c r="C618" t="s">
        <v>1242</v>
      </c>
      <c r="D618" t="s">
        <v>84</v>
      </c>
      <c r="E618" s="56">
        <v>6673</v>
      </c>
      <c r="F618" s="51">
        <v>-25301</v>
      </c>
      <c r="G618" t="s">
        <v>382</v>
      </c>
      <c r="H618" t="s">
        <v>383</v>
      </c>
      <c r="I618" t="s">
        <v>88</v>
      </c>
      <c r="J618" s="52">
        <v>42461</v>
      </c>
      <c r="K618" s="52">
        <v>43003</v>
      </c>
      <c r="L618" s="52">
        <v>42502</v>
      </c>
      <c r="M618" s="52">
        <v>42562</v>
      </c>
      <c r="N618" s="51">
        <v>520</v>
      </c>
      <c r="O618"/>
      <c r="P618" t="s">
        <v>130</v>
      </c>
      <c r="Q618" t="s">
        <v>718</v>
      </c>
      <c r="R618" t="s">
        <v>718</v>
      </c>
      <c r="S618" t="s">
        <v>381</v>
      </c>
      <c r="T618" t="s">
        <v>1243</v>
      </c>
      <c r="U618" s="52">
        <v>43082</v>
      </c>
      <c r="V618" t="s">
        <v>157</v>
      </c>
      <c r="W618"/>
      <c r="X618" t="s">
        <v>725</v>
      </c>
      <c r="Y618" t="s">
        <v>92</v>
      </c>
    </row>
    <row r="619" spans="1:25" ht="15" hidden="1" x14ac:dyDescent="0.25">
      <c r="A619" t="s">
        <v>81</v>
      </c>
      <c r="B619" t="s">
        <v>82</v>
      </c>
      <c r="C619" t="s">
        <v>1244</v>
      </c>
      <c r="D619" t="s">
        <v>84</v>
      </c>
      <c r="E619" s="56">
        <v>6688</v>
      </c>
      <c r="F619" s="51">
        <v>-31800</v>
      </c>
      <c r="G619" t="s">
        <v>653</v>
      </c>
      <c r="H619" t="s">
        <v>383</v>
      </c>
      <c r="I619" t="s">
        <v>88</v>
      </c>
      <c r="J619" s="52">
        <v>42465</v>
      </c>
      <c r="K619" s="52">
        <v>42990</v>
      </c>
      <c r="L619" s="52">
        <v>42502</v>
      </c>
      <c r="M619" s="52">
        <v>42562</v>
      </c>
      <c r="N619" s="51">
        <v>463</v>
      </c>
      <c r="O619"/>
      <c r="P619" t="s">
        <v>130</v>
      </c>
      <c r="Q619" t="s">
        <v>1245</v>
      </c>
      <c r="R619" t="s">
        <v>513</v>
      </c>
      <c r="S619" t="s">
        <v>198</v>
      </c>
      <c r="T619" t="s">
        <v>1244</v>
      </c>
      <c r="U619" s="52">
        <v>43025</v>
      </c>
      <c r="V619" t="s">
        <v>157</v>
      </c>
      <c r="W619"/>
      <c r="X619" t="s">
        <v>91</v>
      </c>
      <c r="Y619" t="s">
        <v>92</v>
      </c>
    </row>
    <row r="620" spans="1:25" ht="15" hidden="1" x14ac:dyDescent="0.25">
      <c r="A620" t="s">
        <v>81</v>
      </c>
      <c r="B620" t="s">
        <v>82</v>
      </c>
      <c r="C620" t="s">
        <v>1246</v>
      </c>
      <c r="D620" t="s">
        <v>84</v>
      </c>
      <c r="E620" s="56">
        <v>6699</v>
      </c>
      <c r="F620" s="51">
        <v>-31800</v>
      </c>
      <c r="G620" t="s">
        <v>333</v>
      </c>
      <c r="H620" t="s">
        <v>192</v>
      </c>
      <c r="I620" t="s">
        <v>88</v>
      </c>
      <c r="J620" s="52">
        <v>42467</v>
      </c>
      <c r="K620" s="52">
        <v>43141</v>
      </c>
      <c r="L620" s="52">
        <v>42502</v>
      </c>
      <c r="M620" s="52">
        <v>42562</v>
      </c>
      <c r="N620" s="51">
        <v>579</v>
      </c>
      <c r="O620"/>
      <c r="P620" t="s">
        <v>85</v>
      </c>
      <c r="Q620" t="s">
        <v>1131</v>
      </c>
      <c r="R620" t="s">
        <v>1070</v>
      </c>
      <c r="S620" t="s">
        <v>1071</v>
      </c>
      <c r="T620" t="s">
        <v>1246</v>
      </c>
      <c r="U620" s="52">
        <v>43141</v>
      </c>
      <c r="V620" t="s">
        <v>157</v>
      </c>
      <c r="W620"/>
      <c r="X620" t="s">
        <v>91</v>
      </c>
      <c r="Y620" t="s">
        <v>92</v>
      </c>
    </row>
    <row r="621" spans="1:25" ht="15" hidden="1" x14ac:dyDescent="0.25">
      <c r="A621" t="s">
        <v>81</v>
      </c>
      <c r="B621" t="s">
        <v>82</v>
      </c>
      <c r="C621" t="s">
        <v>1247</v>
      </c>
      <c r="D621" t="s">
        <v>84</v>
      </c>
      <c r="E621" s="56">
        <v>6706</v>
      </c>
      <c r="F621" s="51">
        <v>-31800</v>
      </c>
      <c r="G621" t="s">
        <v>653</v>
      </c>
      <c r="H621" t="s">
        <v>383</v>
      </c>
      <c r="I621" t="s">
        <v>88</v>
      </c>
      <c r="J621" s="52">
        <v>42468</v>
      </c>
      <c r="K621" s="52">
        <v>42990</v>
      </c>
      <c r="L621" s="52">
        <v>42502</v>
      </c>
      <c r="M621" s="52">
        <v>42562</v>
      </c>
      <c r="N621" s="51">
        <v>463</v>
      </c>
      <c r="O621"/>
      <c r="P621" t="s">
        <v>130</v>
      </c>
      <c r="Q621" t="s">
        <v>1245</v>
      </c>
      <c r="R621" t="s">
        <v>547</v>
      </c>
      <c r="S621" t="s">
        <v>198</v>
      </c>
      <c r="T621" t="s">
        <v>1247</v>
      </c>
      <c r="U621" s="52">
        <v>43025</v>
      </c>
      <c r="V621" t="s">
        <v>157</v>
      </c>
      <c r="W621"/>
      <c r="X621" t="s">
        <v>91</v>
      </c>
      <c r="Y621" t="s">
        <v>92</v>
      </c>
    </row>
    <row r="622" spans="1:25" ht="15" hidden="1" x14ac:dyDescent="0.25">
      <c r="A622" t="s">
        <v>81</v>
      </c>
      <c r="B622" t="s">
        <v>82</v>
      </c>
      <c r="C622" t="s">
        <v>1248</v>
      </c>
      <c r="D622" t="s">
        <v>84</v>
      </c>
      <c r="E622" s="56">
        <v>6707</v>
      </c>
      <c r="F622" s="51">
        <v>-31800</v>
      </c>
      <c r="G622" t="s">
        <v>653</v>
      </c>
      <c r="H622" t="s">
        <v>383</v>
      </c>
      <c r="I622" t="s">
        <v>88</v>
      </c>
      <c r="J622" s="52">
        <v>42471</v>
      </c>
      <c r="K622" s="52">
        <v>42990</v>
      </c>
      <c r="L622" s="52">
        <v>42502</v>
      </c>
      <c r="M622" s="52">
        <v>42562</v>
      </c>
      <c r="N622" s="51">
        <v>463</v>
      </c>
      <c r="O622"/>
      <c r="P622" t="s">
        <v>130</v>
      </c>
      <c r="Q622" t="s">
        <v>1245</v>
      </c>
      <c r="R622" t="s">
        <v>1249</v>
      </c>
      <c r="S622" t="s">
        <v>198</v>
      </c>
      <c r="T622" t="s">
        <v>1248</v>
      </c>
      <c r="U622" s="52">
        <v>43025</v>
      </c>
      <c r="V622" t="s">
        <v>157</v>
      </c>
      <c r="W622"/>
      <c r="X622" t="s">
        <v>91</v>
      </c>
      <c r="Y622" t="s">
        <v>92</v>
      </c>
    </row>
    <row r="623" spans="1:25" ht="15" hidden="1" x14ac:dyDescent="0.25">
      <c r="A623" t="s">
        <v>81</v>
      </c>
      <c r="B623" t="s">
        <v>82</v>
      </c>
      <c r="C623" t="s">
        <v>1250</v>
      </c>
      <c r="D623" t="s">
        <v>84</v>
      </c>
      <c r="E623" s="56">
        <v>6719</v>
      </c>
      <c r="F623" s="51">
        <v>-12318</v>
      </c>
      <c r="G623" t="s">
        <v>382</v>
      </c>
      <c r="H623" t="s">
        <v>383</v>
      </c>
      <c r="I623" t="s">
        <v>88</v>
      </c>
      <c r="J623" s="52">
        <v>42472</v>
      </c>
      <c r="K623" s="52">
        <v>43018</v>
      </c>
      <c r="L623" s="52">
        <v>42502</v>
      </c>
      <c r="M623" s="52">
        <v>42562</v>
      </c>
      <c r="N623" s="51">
        <v>520</v>
      </c>
      <c r="O623"/>
      <c r="P623" t="s">
        <v>130</v>
      </c>
      <c r="Q623" t="s">
        <v>1245</v>
      </c>
      <c r="R623" t="s">
        <v>1251</v>
      </c>
      <c r="S623" t="s">
        <v>381</v>
      </c>
      <c r="T623" t="s">
        <v>1250</v>
      </c>
      <c r="U623" s="52">
        <v>43082</v>
      </c>
      <c r="V623" t="s">
        <v>157</v>
      </c>
      <c r="W623"/>
      <c r="X623" t="s">
        <v>91</v>
      </c>
      <c r="Y623" t="s">
        <v>92</v>
      </c>
    </row>
    <row r="624" spans="1:25" ht="15" hidden="1" x14ac:dyDescent="0.25">
      <c r="A624" t="s">
        <v>81</v>
      </c>
      <c r="B624" t="s">
        <v>82</v>
      </c>
      <c r="C624" t="s">
        <v>1250</v>
      </c>
      <c r="D624" t="s">
        <v>84</v>
      </c>
      <c r="E624" s="56">
        <v>6719</v>
      </c>
      <c r="F624" s="51">
        <v>-19482</v>
      </c>
      <c r="G624" t="s">
        <v>653</v>
      </c>
      <c r="H624" t="s">
        <v>383</v>
      </c>
      <c r="I624" t="s">
        <v>88</v>
      </c>
      <c r="J624" s="52">
        <v>42472</v>
      </c>
      <c r="K624" s="52">
        <v>43018</v>
      </c>
      <c r="L624" s="52">
        <v>42502</v>
      </c>
      <c r="M624" s="52">
        <v>42562</v>
      </c>
      <c r="N624" s="51">
        <v>463</v>
      </c>
      <c r="O624"/>
      <c r="P624" t="s">
        <v>130</v>
      </c>
      <c r="Q624" t="s">
        <v>1245</v>
      </c>
      <c r="R624" t="s">
        <v>1251</v>
      </c>
      <c r="S624" t="s">
        <v>381</v>
      </c>
      <c r="T624" t="s">
        <v>1250</v>
      </c>
      <c r="U624" s="52">
        <v>43025</v>
      </c>
      <c r="V624" t="s">
        <v>157</v>
      </c>
      <c r="W624"/>
      <c r="X624" t="s">
        <v>91</v>
      </c>
      <c r="Y624" t="s">
        <v>92</v>
      </c>
    </row>
    <row r="625" spans="1:25" ht="15" hidden="1" x14ac:dyDescent="0.25">
      <c r="A625" t="s">
        <v>81</v>
      </c>
      <c r="B625" t="s">
        <v>82</v>
      </c>
      <c r="C625" t="s">
        <v>1252</v>
      </c>
      <c r="D625" t="s">
        <v>84</v>
      </c>
      <c r="E625" s="56">
        <v>6721</v>
      </c>
      <c r="F625" s="51">
        <v>-31800</v>
      </c>
      <c r="G625" t="s">
        <v>382</v>
      </c>
      <c r="H625" t="s">
        <v>383</v>
      </c>
      <c r="I625" t="s">
        <v>88</v>
      </c>
      <c r="J625" s="52">
        <v>42472</v>
      </c>
      <c r="K625" s="52">
        <v>43049</v>
      </c>
      <c r="L625" s="52">
        <v>42502</v>
      </c>
      <c r="M625" s="52">
        <v>42562</v>
      </c>
      <c r="N625" s="51">
        <v>520</v>
      </c>
      <c r="O625"/>
      <c r="P625" t="s">
        <v>130</v>
      </c>
      <c r="Q625" t="s">
        <v>1245</v>
      </c>
      <c r="R625" t="s">
        <v>160</v>
      </c>
      <c r="S625" t="s">
        <v>198</v>
      </c>
      <c r="T625" t="s">
        <v>1252</v>
      </c>
      <c r="U625" s="52">
        <v>43082</v>
      </c>
      <c r="V625" t="s">
        <v>157</v>
      </c>
      <c r="W625"/>
      <c r="X625" t="s">
        <v>91</v>
      </c>
      <c r="Y625" t="s">
        <v>92</v>
      </c>
    </row>
    <row r="626" spans="1:25" ht="15" hidden="1" x14ac:dyDescent="0.25">
      <c r="A626" t="s">
        <v>81</v>
      </c>
      <c r="B626" t="s">
        <v>82</v>
      </c>
      <c r="C626" t="s">
        <v>1253</v>
      </c>
      <c r="D626" t="s">
        <v>84</v>
      </c>
      <c r="E626" s="56">
        <v>6723</v>
      </c>
      <c r="F626" s="51">
        <v>-31800</v>
      </c>
      <c r="G626" t="s">
        <v>382</v>
      </c>
      <c r="H626" t="s">
        <v>383</v>
      </c>
      <c r="I626" t="s">
        <v>88</v>
      </c>
      <c r="J626" s="52">
        <v>42474</v>
      </c>
      <c r="K626" s="52">
        <v>43049</v>
      </c>
      <c r="L626" s="52">
        <v>42502</v>
      </c>
      <c r="M626" s="52">
        <v>42562</v>
      </c>
      <c r="N626" s="51">
        <v>520</v>
      </c>
      <c r="O626"/>
      <c r="P626" t="s">
        <v>130</v>
      </c>
      <c r="Q626" t="s">
        <v>1245</v>
      </c>
      <c r="R626" t="s">
        <v>790</v>
      </c>
      <c r="S626" t="s">
        <v>198</v>
      </c>
      <c r="T626" t="s">
        <v>1253</v>
      </c>
      <c r="U626" s="52">
        <v>43082</v>
      </c>
      <c r="V626" t="s">
        <v>157</v>
      </c>
      <c r="W626"/>
      <c r="X626" t="s">
        <v>91</v>
      </c>
      <c r="Y626" t="s">
        <v>92</v>
      </c>
    </row>
    <row r="627" spans="1:25" ht="15" hidden="1" x14ac:dyDescent="0.25">
      <c r="A627" t="s">
        <v>81</v>
      </c>
      <c r="B627" t="s">
        <v>82</v>
      </c>
      <c r="C627" t="s">
        <v>1254</v>
      </c>
      <c r="D627" t="s">
        <v>84</v>
      </c>
      <c r="E627" s="56">
        <v>6729</v>
      </c>
      <c r="F627" s="51">
        <v>-31800</v>
      </c>
      <c r="G627" t="s">
        <v>382</v>
      </c>
      <c r="H627" t="s">
        <v>383</v>
      </c>
      <c r="I627" t="s">
        <v>88</v>
      </c>
      <c r="J627" s="52">
        <v>42474</v>
      </c>
      <c r="K627" s="52">
        <v>43049</v>
      </c>
      <c r="L627" s="52">
        <v>42502</v>
      </c>
      <c r="M627" s="52">
        <v>42562</v>
      </c>
      <c r="N627" s="51">
        <v>520</v>
      </c>
      <c r="O627"/>
      <c r="P627" t="s">
        <v>130</v>
      </c>
      <c r="Q627" t="s">
        <v>1245</v>
      </c>
      <c r="R627" t="s">
        <v>1255</v>
      </c>
      <c r="S627" t="s">
        <v>381</v>
      </c>
      <c r="T627" t="s">
        <v>1254</v>
      </c>
      <c r="U627" s="52">
        <v>43082</v>
      </c>
      <c r="V627" t="s">
        <v>157</v>
      </c>
      <c r="W627"/>
      <c r="X627" t="s">
        <v>91</v>
      </c>
      <c r="Y627" t="s">
        <v>92</v>
      </c>
    </row>
    <row r="628" spans="1:25" ht="15" hidden="1" x14ac:dyDescent="0.25">
      <c r="A628" t="s">
        <v>81</v>
      </c>
      <c r="B628" t="s">
        <v>82</v>
      </c>
      <c r="C628" t="s">
        <v>1256</v>
      </c>
      <c r="D628" t="s">
        <v>84</v>
      </c>
      <c r="E628" s="56">
        <v>6743</v>
      </c>
      <c r="F628" s="51">
        <v>-31800</v>
      </c>
      <c r="G628" t="s">
        <v>382</v>
      </c>
      <c r="H628" t="s">
        <v>383</v>
      </c>
      <c r="I628" t="s">
        <v>88</v>
      </c>
      <c r="J628" s="52">
        <v>42479</v>
      </c>
      <c r="K628" s="52">
        <v>43049</v>
      </c>
      <c r="L628" s="52">
        <v>42502</v>
      </c>
      <c r="M628" s="52">
        <v>42562</v>
      </c>
      <c r="N628" s="51">
        <v>520</v>
      </c>
      <c r="O628"/>
      <c r="P628" t="s">
        <v>130</v>
      </c>
      <c r="Q628" t="s">
        <v>1245</v>
      </c>
      <c r="R628" t="s">
        <v>1239</v>
      </c>
      <c r="S628" t="s">
        <v>483</v>
      </c>
      <c r="T628" t="s">
        <v>1256</v>
      </c>
      <c r="U628" s="52">
        <v>43082</v>
      </c>
      <c r="V628" t="s">
        <v>157</v>
      </c>
      <c r="W628"/>
      <c r="X628" t="s">
        <v>91</v>
      </c>
      <c r="Y628" t="s">
        <v>92</v>
      </c>
    </row>
    <row r="629" spans="1:25" ht="15" hidden="1" x14ac:dyDescent="0.25">
      <c r="A629" t="s">
        <v>81</v>
      </c>
      <c r="B629" t="s">
        <v>82</v>
      </c>
      <c r="C629" t="s">
        <v>1257</v>
      </c>
      <c r="D629" t="s">
        <v>84</v>
      </c>
      <c r="E629" s="56">
        <v>6798</v>
      </c>
      <c r="F629" s="51">
        <v>-597550</v>
      </c>
      <c r="G629" t="s">
        <v>334</v>
      </c>
      <c r="H629" t="s">
        <v>192</v>
      </c>
      <c r="I629" t="s">
        <v>88</v>
      </c>
      <c r="J629" s="52">
        <v>42714</v>
      </c>
      <c r="K629" s="52">
        <v>43141</v>
      </c>
      <c r="L629" s="52">
        <v>42740</v>
      </c>
      <c r="M629" s="52">
        <v>42800</v>
      </c>
      <c r="N629" s="51">
        <v>341</v>
      </c>
      <c r="O629"/>
      <c r="P629" t="s">
        <v>130</v>
      </c>
      <c r="Q629" t="s">
        <v>1129</v>
      </c>
      <c r="R629" t="s">
        <v>978</v>
      </c>
      <c r="S629" t="s">
        <v>198</v>
      </c>
      <c r="T629" t="s">
        <v>1257</v>
      </c>
      <c r="U629" s="52">
        <v>43141</v>
      </c>
      <c r="V629" t="s">
        <v>157</v>
      </c>
      <c r="W629"/>
      <c r="X629" t="s">
        <v>91</v>
      </c>
      <c r="Y629" t="s">
        <v>92</v>
      </c>
    </row>
    <row r="630" spans="1:25" ht="15" hidden="1" x14ac:dyDescent="0.25">
      <c r="A630" t="s">
        <v>81</v>
      </c>
      <c r="B630" t="s">
        <v>82</v>
      </c>
      <c r="C630" t="s">
        <v>1258</v>
      </c>
      <c r="D630" t="s">
        <v>84</v>
      </c>
      <c r="E630" s="56">
        <v>6800</v>
      </c>
      <c r="F630" s="51">
        <v>-15206</v>
      </c>
      <c r="G630" t="s">
        <v>339</v>
      </c>
      <c r="H630" t="s">
        <v>192</v>
      </c>
      <c r="I630" t="s">
        <v>88</v>
      </c>
      <c r="J630" s="52">
        <v>42716</v>
      </c>
      <c r="K630" s="52">
        <v>43200</v>
      </c>
      <c r="L630" s="52">
        <v>42740</v>
      </c>
      <c r="M630" s="52">
        <v>42800</v>
      </c>
      <c r="N630" s="51">
        <v>521</v>
      </c>
      <c r="O630"/>
      <c r="P630" t="s">
        <v>130</v>
      </c>
      <c r="Q630" t="s">
        <v>1140</v>
      </c>
      <c r="R630" t="s">
        <v>154</v>
      </c>
      <c r="S630" t="s">
        <v>198</v>
      </c>
      <c r="T630" t="s">
        <v>1258</v>
      </c>
      <c r="U630" s="52">
        <v>43321</v>
      </c>
      <c r="V630" t="s">
        <v>157</v>
      </c>
      <c r="W630"/>
      <c r="X630" t="s">
        <v>91</v>
      </c>
      <c r="Y630" t="s">
        <v>92</v>
      </c>
    </row>
    <row r="631" spans="1:25" ht="15" hidden="1" x14ac:dyDescent="0.25">
      <c r="A631" t="s">
        <v>81</v>
      </c>
      <c r="B631" t="s">
        <v>82</v>
      </c>
      <c r="C631" t="s">
        <v>1258</v>
      </c>
      <c r="D631" t="s">
        <v>84</v>
      </c>
      <c r="E631" s="56">
        <v>6800</v>
      </c>
      <c r="F631" s="51">
        <v>-3884205</v>
      </c>
      <c r="G631" t="s">
        <v>338</v>
      </c>
      <c r="H631" t="s">
        <v>192</v>
      </c>
      <c r="I631" t="s">
        <v>88</v>
      </c>
      <c r="J631" s="52">
        <v>42716</v>
      </c>
      <c r="K631" s="52">
        <v>43200</v>
      </c>
      <c r="L631" s="52">
        <v>42740</v>
      </c>
      <c r="M631" s="52">
        <v>42800</v>
      </c>
      <c r="N631" s="51">
        <v>494</v>
      </c>
      <c r="O631"/>
      <c r="P631" t="s">
        <v>130</v>
      </c>
      <c r="Q631" t="s">
        <v>1136</v>
      </c>
      <c r="R631" t="s">
        <v>1146</v>
      </c>
      <c r="S631" t="s">
        <v>198</v>
      </c>
      <c r="T631" t="s">
        <v>1258</v>
      </c>
      <c r="U631" s="52">
        <v>43294</v>
      </c>
      <c r="V631" t="s">
        <v>157</v>
      </c>
      <c r="W631"/>
      <c r="X631" t="s">
        <v>91</v>
      </c>
      <c r="Y631" t="s">
        <v>92</v>
      </c>
    </row>
    <row r="632" spans="1:25" ht="15" hidden="1" x14ac:dyDescent="0.25">
      <c r="A632" t="s">
        <v>81</v>
      </c>
      <c r="B632" t="s">
        <v>82</v>
      </c>
      <c r="C632" t="s">
        <v>1259</v>
      </c>
      <c r="D632" t="s">
        <v>84</v>
      </c>
      <c r="E632" s="56">
        <v>6801</v>
      </c>
      <c r="F632" s="51">
        <v>-7156597</v>
      </c>
      <c r="G632" t="s">
        <v>338</v>
      </c>
      <c r="H632" t="s">
        <v>192</v>
      </c>
      <c r="I632" t="s">
        <v>88</v>
      </c>
      <c r="J632" s="52">
        <v>42714</v>
      </c>
      <c r="K632" s="52">
        <v>43200</v>
      </c>
      <c r="L632" s="52">
        <v>42740</v>
      </c>
      <c r="M632" s="52">
        <v>42800</v>
      </c>
      <c r="N632" s="51">
        <v>494</v>
      </c>
      <c r="O632"/>
      <c r="P632" t="s">
        <v>130</v>
      </c>
      <c r="Q632" t="s">
        <v>1136</v>
      </c>
      <c r="R632" t="s">
        <v>241</v>
      </c>
      <c r="S632" t="s">
        <v>198</v>
      </c>
      <c r="T632" t="s">
        <v>1259</v>
      </c>
      <c r="U632" s="52">
        <v>43294</v>
      </c>
      <c r="V632" t="s">
        <v>157</v>
      </c>
      <c r="W632"/>
      <c r="X632" t="s">
        <v>91</v>
      </c>
      <c r="Y632" t="s">
        <v>92</v>
      </c>
    </row>
    <row r="633" spans="1:25" ht="15" hidden="1" x14ac:dyDescent="0.25">
      <c r="A633" t="s">
        <v>81</v>
      </c>
      <c r="B633" t="s">
        <v>82</v>
      </c>
      <c r="C633" t="s">
        <v>1260</v>
      </c>
      <c r="D633" t="s">
        <v>84</v>
      </c>
      <c r="E633" s="56">
        <v>6831</v>
      </c>
      <c r="F633" s="51">
        <v>-31800</v>
      </c>
      <c r="G633" t="s">
        <v>382</v>
      </c>
      <c r="H633" t="s">
        <v>383</v>
      </c>
      <c r="I633" t="s">
        <v>88</v>
      </c>
      <c r="J633" s="52">
        <v>42488</v>
      </c>
      <c r="K633" s="52">
        <v>43049</v>
      </c>
      <c r="L633" s="52">
        <v>42502</v>
      </c>
      <c r="M633" s="52">
        <v>42562</v>
      </c>
      <c r="N633" s="51">
        <v>520</v>
      </c>
      <c r="O633"/>
      <c r="P633" t="s">
        <v>130</v>
      </c>
      <c r="Q633" t="s">
        <v>1245</v>
      </c>
      <c r="R633" t="s">
        <v>1235</v>
      </c>
      <c r="S633" t="s">
        <v>198</v>
      </c>
      <c r="T633" t="s">
        <v>1260</v>
      </c>
      <c r="U633" s="52">
        <v>43082</v>
      </c>
      <c r="V633" t="s">
        <v>157</v>
      </c>
      <c r="W633"/>
      <c r="X633" t="s">
        <v>91</v>
      </c>
      <c r="Y633" t="s">
        <v>92</v>
      </c>
    </row>
    <row r="634" spans="1:25" ht="15" hidden="1" x14ac:dyDescent="0.25">
      <c r="A634" t="s">
        <v>81</v>
      </c>
      <c r="B634" t="s">
        <v>82</v>
      </c>
      <c r="C634" t="s">
        <v>1261</v>
      </c>
      <c r="D634" t="s">
        <v>84</v>
      </c>
      <c r="E634" s="56">
        <v>6832</v>
      </c>
      <c r="F634" s="51">
        <v>-31800</v>
      </c>
      <c r="G634" t="s">
        <v>382</v>
      </c>
      <c r="H634" t="s">
        <v>383</v>
      </c>
      <c r="I634" t="s">
        <v>88</v>
      </c>
      <c r="J634" s="52">
        <v>42488</v>
      </c>
      <c r="K634" s="52">
        <v>43049</v>
      </c>
      <c r="L634" s="52">
        <v>42502</v>
      </c>
      <c r="M634" s="52">
        <v>42562</v>
      </c>
      <c r="N634" s="51">
        <v>520</v>
      </c>
      <c r="O634"/>
      <c r="P634" t="s">
        <v>130</v>
      </c>
      <c r="Q634" t="s">
        <v>1245</v>
      </c>
      <c r="R634" t="s">
        <v>978</v>
      </c>
      <c r="S634" t="s">
        <v>198</v>
      </c>
      <c r="T634" t="s">
        <v>1261</v>
      </c>
      <c r="U634" s="52">
        <v>43082</v>
      </c>
      <c r="V634" t="s">
        <v>157</v>
      </c>
      <c r="W634"/>
      <c r="X634" t="s">
        <v>91</v>
      </c>
      <c r="Y634" t="s">
        <v>92</v>
      </c>
    </row>
    <row r="635" spans="1:25" ht="15" hidden="1" x14ac:dyDescent="0.25">
      <c r="A635" t="s">
        <v>81</v>
      </c>
      <c r="B635" t="s">
        <v>82</v>
      </c>
      <c r="C635" t="s">
        <v>1262</v>
      </c>
      <c r="D635" t="s">
        <v>84</v>
      </c>
      <c r="E635" s="56">
        <v>6833</v>
      </c>
      <c r="F635" s="51">
        <v>-31800</v>
      </c>
      <c r="G635" t="s">
        <v>382</v>
      </c>
      <c r="H635" t="s">
        <v>383</v>
      </c>
      <c r="I635" t="s">
        <v>88</v>
      </c>
      <c r="J635" s="52">
        <v>42488</v>
      </c>
      <c r="K635" s="52">
        <v>43049</v>
      </c>
      <c r="L635" s="52">
        <v>42502</v>
      </c>
      <c r="M635" s="52">
        <v>42562</v>
      </c>
      <c r="N635" s="51">
        <v>520</v>
      </c>
      <c r="O635"/>
      <c r="P635" t="s">
        <v>130</v>
      </c>
      <c r="Q635" t="s">
        <v>1245</v>
      </c>
      <c r="R635" t="s">
        <v>819</v>
      </c>
      <c r="S635" t="s">
        <v>198</v>
      </c>
      <c r="T635" t="s">
        <v>1262</v>
      </c>
      <c r="U635" s="52">
        <v>43082</v>
      </c>
      <c r="V635" t="s">
        <v>157</v>
      </c>
      <c r="W635"/>
      <c r="X635" t="s">
        <v>91</v>
      </c>
      <c r="Y635" t="s">
        <v>92</v>
      </c>
    </row>
    <row r="636" spans="1:25" ht="15" hidden="1" x14ac:dyDescent="0.25">
      <c r="A636" t="s">
        <v>81</v>
      </c>
      <c r="B636" t="s">
        <v>82</v>
      </c>
      <c r="C636" t="s">
        <v>1263</v>
      </c>
      <c r="D636" t="s">
        <v>84</v>
      </c>
      <c r="E636" s="56">
        <v>6835</v>
      </c>
      <c r="F636" s="51">
        <v>-31800</v>
      </c>
      <c r="G636" t="s">
        <v>382</v>
      </c>
      <c r="H636" t="s">
        <v>383</v>
      </c>
      <c r="I636" t="s">
        <v>88</v>
      </c>
      <c r="J636" s="52">
        <v>42486</v>
      </c>
      <c r="K636" s="52">
        <v>43049</v>
      </c>
      <c r="L636" s="52">
        <v>42502</v>
      </c>
      <c r="M636" s="52">
        <v>42562</v>
      </c>
      <c r="N636" s="51">
        <v>520</v>
      </c>
      <c r="O636"/>
      <c r="P636" t="s">
        <v>130</v>
      </c>
      <c r="Q636" t="s">
        <v>1245</v>
      </c>
      <c r="R636" t="s">
        <v>675</v>
      </c>
      <c r="S636" t="s">
        <v>198</v>
      </c>
      <c r="T636" t="s">
        <v>1263</v>
      </c>
      <c r="U636" s="52">
        <v>43082</v>
      </c>
      <c r="V636" t="s">
        <v>157</v>
      </c>
      <c r="W636"/>
      <c r="X636" t="s">
        <v>91</v>
      </c>
      <c r="Y636" t="s">
        <v>92</v>
      </c>
    </row>
    <row r="637" spans="1:25" ht="15" hidden="1" x14ac:dyDescent="0.25">
      <c r="A637" t="s">
        <v>81</v>
      </c>
      <c r="B637" t="s">
        <v>82</v>
      </c>
      <c r="C637" t="s">
        <v>1264</v>
      </c>
      <c r="D637" t="s">
        <v>84</v>
      </c>
      <c r="E637" s="56">
        <v>6989</v>
      </c>
      <c r="F637" s="51">
        <v>-31800</v>
      </c>
      <c r="G637" t="s">
        <v>382</v>
      </c>
      <c r="H637" t="s">
        <v>383</v>
      </c>
      <c r="I637" t="s">
        <v>88</v>
      </c>
      <c r="J637" s="52">
        <v>42492</v>
      </c>
      <c r="K637" s="52">
        <v>43049</v>
      </c>
      <c r="L637" s="52">
        <v>42536</v>
      </c>
      <c r="M637" s="52">
        <v>42596</v>
      </c>
      <c r="N637" s="51">
        <v>486</v>
      </c>
      <c r="O637"/>
      <c r="P637" t="s">
        <v>130</v>
      </c>
      <c r="Q637" t="s">
        <v>1265</v>
      </c>
      <c r="R637" t="s">
        <v>585</v>
      </c>
      <c r="S637" t="s">
        <v>198</v>
      </c>
      <c r="T637" t="s">
        <v>1264</v>
      </c>
      <c r="U637" s="52">
        <v>43082</v>
      </c>
      <c r="V637" t="s">
        <v>157</v>
      </c>
      <c r="W637"/>
      <c r="X637" t="s">
        <v>91</v>
      </c>
      <c r="Y637" t="s">
        <v>92</v>
      </c>
    </row>
    <row r="638" spans="1:25" ht="15" hidden="1" x14ac:dyDescent="0.25">
      <c r="A638" t="s">
        <v>81</v>
      </c>
      <c r="B638" t="s">
        <v>82</v>
      </c>
      <c r="C638" t="s">
        <v>1266</v>
      </c>
      <c r="D638" t="s">
        <v>84</v>
      </c>
      <c r="E638" s="56">
        <v>6990</v>
      </c>
      <c r="F638" s="51">
        <v>-31800</v>
      </c>
      <c r="G638" t="s">
        <v>382</v>
      </c>
      <c r="H638" t="s">
        <v>383</v>
      </c>
      <c r="I638" t="s">
        <v>88</v>
      </c>
      <c r="J638" s="52">
        <v>42495</v>
      </c>
      <c r="K638" s="52">
        <v>43049</v>
      </c>
      <c r="L638" s="52">
        <v>42536</v>
      </c>
      <c r="M638" s="52">
        <v>42596</v>
      </c>
      <c r="N638" s="51">
        <v>486</v>
      </c>
      <c r="O638"/>
      <c r="P638" t="s">
        <v>130</v>
      </c>
      <c r="Q638" t="s">
        <v>1265</v>
      </c>
      <c r="R638" t="s">
        <v>513</v>
      </c>
      <c r="S638" t="s">
        <v>198</v>
      </c>
      <c r="T638" t="s">
        <v>1266</v>
      </c>
      <c r="U638" s="52">
        <v>43082</v>
      </c>
      <c r="V638" t="s">
        <v>157</v>
      </c>
      <c r="W638"/>
      <c r="X638" t="s">
        <v>91</v>
      </c>
      <c r="Y638" t="s">
        <v>92</v>
      </c>
    </row>
    <row r="639" spans="1:25" ht="15" hidden="1" x14ac:dyDescent="0.25">
      <c r="A639" t="s">
        <v>81</v>
      </c>
      <c r="B639" t="s">
        <v>82</v>
      </c>
      <c r="C639" t="s">
        <v>1267</v>
      </c>
      <c r="D639" t="s">
        <v>84</v>
      </c>
      <c r="E639" s="56">
        <v>6991</v>
      </c>
      <c r="F639" s="51">
        <v>-31800</v>
      </c>
      <c r="G639" t="s">
        <v>382</v>
      </c>
      <c r="H639" t="s">
        <v>383</v>
      </c>
      <c r="I639" t="s">
        <v>88</v>
      </c>
      <c r="J639" s="52">
        <v>42500</v>
      </c>
      <c r="K639" s="52">
        <v>43049</v>
      </c>
      <c r="L639" s="52">
        <v>42536</v>
      </c>
      <c r="M639" s="52">
        <v>42596</v>
      </c>
      <c r="N639" s="51">
        <v>486</v>
      </c>
      <c r="O639"/>
      <c r="P639" t="s">
        <v>130</v>
      </c>
      <c r="Q639" t="s">
        <v>1265</v>
      </c>
      <c r="R639" t="s">
        <v>1268</v>
      </c>
      <c r="S639" t="s">
        <v>381</v>
      </c>
      <c r="T639" t="s">
        <v>1267</v>
      </c>
      <c r="U639" s="52">
        <v>43082</v>
      </c>
      <c r="V639" t="s">
        <v>157</v>
      </c>
      <c r="W639"/>
      <c r="X639" t="s">
        <v>91</v>
      </c>
      <c r="Y639" t="s">
        <v>92</v>
      </c>
    </row>
    <row r="640" spans="1:25" ht="15" hidden="1" x14ac:dyDescent="0.25">
      <c r="A640" t="s">
        <v>81</v>
      </c>
      <c r="B640" t="s">
        <v>82</v>
      </c>
      <c r="C640" t="s">
        <v>1269</v>
      </c>
      <c r="D640" t="s">
        <v>84</v>
      </c>
      <c r="E640" s="56">
        <v>6992</v>
      </c>
      <c r="F640" s="51">
        <v>-31800</v>
      </c>
      <c r="G640" t="s">
        <v>382</v>
      </c>
      <c r="H640" t="s">
        <v>383</v>
      </c>
      <c r="I640" t="s">
        <v>88</v>
      </c>
      <c r="J640" s="52">
        <v>42500</v>
      </c>
      <c r="K640" s="52">
        <v>43049</v>
      </c>
      <c r="L640" s="52">
        <v>42536</v>
      </c>
      <c r="M640" s="52">
        <v>42596</v>
      </c>
      <c r="N640" s="51">
        <v>486</v>
      </c>
      <c r="O640"/>
      <c r="P640" t="s">
        <v>130</v>
      </c>
      <c r="Q640" t="s">
        <v>1265</v>
      </c>
      <c r="R640" t="s">
        <v>847</v>
      </c>
      <c r="S640" t="s">
        <v>381</v>
      </c>
      <c r="T640" t="s">
        <v>1269</v>
      </c>
      <c r="U640" s="52">
        <v>43082</v>
      </c>
      <c r="V640" t="s">
        <v>157</v>
      </c>
      <c r="W640"/>
      <c r="X640" t="s">
        <v>91</v>
      </c>
      <c r="Y640" t="s">
        <v>92</v>
      </c>
    </row>
    <row r="641" spans="1:25" ht="15" hidden="1" x14ac:dyDescent="0.25">
      <c r="A641" t="s">
        <v>81</v>
      </c>
      <c r="B641" t="s">
        <v>82</v>
      </c>
      <c r="C641" t="s">
        <v>1270</v>
      </c>
      <c r="D641" t="s">
        <v>84</v>
      </c>
      <c r="E641" s="56">
        <v>6993</v>
      </c>
      <c r="F641" s="51">
        <v>-31800</v>
      </c>
      <c r="G641" t="s">
        <v>340</v>
      </c>
      <c r="H641" t="s">
        <v>192</v>
      </c>
      <c r="I641" t="s">
        <v>88</v>
      </c>
      <c r="J641" s="52">
        <v>42500</v>
      </c>
      <c r="K641" s="52">
        <v>43291</v>
      </c>
      <c r="L641" s="52">
        <v>42536</v>
      </c>
      <c r="M641" s="52">
        <v>42596</v>
      </c>
      <c r="N641" s="51">
        <v>764</v>
      </c>
      <c r="O641"/>
      <c r="P641" t="s">
        <v>85</v>
      </c>
      <c r="Q641" t="s">
        <v>742</v>
      </c>
      <c r="R641" t="s">
        <v>116</v>
      </c>
      <c r="S641" t="s">
        <v>108</v>
      </c>
      <c r="T641" t="s">
        <v>1270</v>
      </c>
      <c r="U641" s="52">
        <v>43360</v>
      </c>
      <c r="V641" t="s">
        <v>157</v>
      </c>
      <c r="W641"/>
      <c r="X641" t="s">
        <v>91</v>
      </c>
      <c r="Y641" t="s">
        <v>92</v>
      </c>
    </row>
    <row r="642" spans="1:25" ht="15" hidden="1" x14ac:dyDescent="0.25">
      <c r="A642" t="s">
        <v>81</v>
      </c>
      <c r="B642" t="s">
        <v>82</v>
      </c>
      <c r="C642" t="s">
        <v>1271</v>
      </c>
      <c r="D642" t="s">
        <v>84</v>
      </c>
      <c r="E642" s="56">
        <v>6994</v>
      </c>
      <c r="F642" s="51">
        <v>-31800</v>
      </c>
      <c r="G642" t="s">
        <v>382</v>
      </c>
      <c r="H642" t="s">
        <v>383</v>
      </c>
      <c r="I642" t="s">
        <v>88</v>
      </c>
      <c r="J642" s="52">
        <v>42502</v>
      </c>
      <c r="K642" s="52">
        <v>43049</v>
      </c>
      <c r="L642" s="52">
        <v>42536</v>
      </c>
      <c r="M642" s="52">
        <v>42596</v>
      </c>
      <c r="N642" s="51">
        <v>486</v>
      </c>
      <c r="O642"/>
      <c r="P642" t="s">
        <v>130</v>
      </c>
      <c r="Q642" t="s">
        <v>1265</v>
      </c>
      <c r="R642" t="s">
        <v>760</v>
      </c>
      <c r="S642" t="s">
        <v>381</v>
      </c>
      <c r="T642" t="s">
        <v>1271</v>
      </c>
      <c r="U642" s="52">
        <v>43082</v>
      </c>
      <c r="V642" t="s">
        <v>157</v>
      </c>
      <c r="W642"/>
      <c r="X642" t="s">
        <v>91</v>
      </c>
      <c r="Y642" t="s">
        <v>92</v>
      </c>
    </row>
    <row r="643" spans="1:25" ht="15" hidden="1" x14ac:dyDescent="0.25">
      <c r="A643" t="s">
        <v>81</v>
      </c>
      <c r="B643" t="s">
        <v>82</v>
      </c>
      <c r="C643" t="s">
        <v>1272</v>
      </c>
      <c r="D643" t="s">
        <v>84</v>
      </c>
      <c r="E643" s="56">
        <v>6995</v>
      </c>
      <c r="F643" s="51">
        <v>-31800</v>
      </c>
      <c r="G643" t="s">
        <v>382</v>
      </c>
      <c r="H643" t="s">
        <v>383</v>
      </c>
      <c r="I643" t="s">
        <v>88</v>
      </c>
      <c r="J643" s="52">
        <v>42503</v>
      </c>
      <c r="K643" s="52">
        <v>43049</v>
      </c>
      <c r="L643" s="52">
        <v>42536</v>
      </c>
      <c r="M643" s="52">
        <v>42596</v>
      </c>
      <c r="N643" s="51">
        <v>486</v>
      </c>
      <c r="O643"/>
      <c r="P643" t="s">
        <v>130</v>
      </c>
      <c r="Q643" t="s">
        <v>1265</v>
      </c>
      <c r="R643" t="s">
        <v>790</v>
      </c>
      <c r="S643" t="s">
        <v>198</v>
      </c>
      <c r="T643" t="s">
        <v>1272</v>
      </c>
      <c r="U643" s="52">
        <v>43082</v>
      </c>
      <c r="V643" t="s">
        <v>157</v>
      </c>
      <c r="W643"/>
      <c r="X643" t="s">
        <v>91</v>
      </c>
      <c r="Y643" t="s">
        <v>92</v>
      </c>
    </row>
    <row r="644" spans="1:25" ht="15" hidden="1" x14ac:dyDescent="0.25">
      <c r="A644" t="s">
        <v>81</v>
      </c>
      <c r="B644" t="s">
        <v>82</v>
      </c>
      <c r="C644" t="s">
        <v>1273</v>
      </c>
      <c r="D644" t="s">
        <v>84</v>
      </c>
      <c r="E644" s="56">
        <v>6996</v>
      </c>
      <c r="F644" s="51">
        <v>-31800</v>
      </c>
      <c r="G644" t="s">
        <v>382</v>
      </c>
      <c r="H644" t="s">
        <v>383</v>
      </c>
      <c r="I644" t="s">
        <v>88</v>
      </c>
      <c r="J644" s="52">
        <v>42513</v>
      </c>
      <c r="K644" s="52">
        <v>43049</v>
      </c>
      <c r="L644" s="52">
        <v>42536</v>
      </c>
      <c r="M644" s="52">
        <v>42596</v>
      </c>
      <c r="N644" s="51">
        <v>486</v>
      </c>
      <c r="O644"/>
      <c r="P644" t="s">
        <v>130</v>
      </c>
      <c r="Q644" t="s">
        <v>1265</v>
      </c>
      <c r="R644" t="s">
        <v>573</v>
      </c>
      <c r="S644" t="s">
        <v>483</v>
      </c>
      <c r="T644" t="s">
        <v>1273</v>
      </c>
      <c r="U644" s="52">
        <v>43082</v>
      </c>
      <c r="V644" t="s">
        <v>157</v>
      </c>
      <c r="W644"/>
      <c r="X644" t="s">
        <v>91</v>
      </c>
      <c r="Y644" t="s">
        <v>92</v>
      </c>
    </row>
    <row r="645" spans="1:25" ht="15" hidden="1" x14ac:dyDescent="0.25">
      <c r="A645" t="s">
        <v>81</v>
      </c>
      <c r="B645" t="s">
        <v>82</v>
      </c>
      <c r="C645" t="s">
        <v>1274</v>
      </c>
      <c r="D645" t="s">
        <v>84</v>
      </c>
      <c r="E645" s="56">
        <v>7193</v>
      </c>
      <c r="F645" s="51">
        <v>-31800</v>
      </c>
      <c r="G645" t="s">
        <v>382</v>
      </c>
      <c r="H645" t="s">
        <v>383</v>
      </c>
      <c r="I645" t="s">
        <v>88</v>
      </c>
      <c r="J645" s="52">
        <v>42534</v>
      </c>
      <c r="K645" s="52">
        <v>43049</v>
      </c>
      <c r="L645" s="52">
        <v>42564</v>
      </c>
      <c r="M645" s="52">
        <v>42624</v>
      </c>
      <c r="N645" s="51">
        <v>458</v>
      </c>
      <c r="O645"/>
      <c r="P645" t="s">
        <v>130</v>
      </c>
      <c r="Q645" t="s">
        <v>1275</v>
      </c>
      <c r="R645" t="s">
        <v>790</v>
      </c>
      <c r="S645" t="s">
        <v>198</v>
      </c>
      <c r="T645" t="s">
        <v>1274</v>
      </c>
      <c r="U645" s="52">
        <v>43082</v>
      </c>
      <c r="V645" t="s">
        <v>157</v>
      </c>
      <c r="W645"/>
      <c r="X645" t="s">
        <v>91</v>
      </c>
      <c r="Y645" t="s">
        <v>92</v>
      </c>
    </row>
    <row r="646" spans="1:25" ht="15" hidden="1" x14ac:dyDescent="0.25">
      <c r="A646" t="s">
        <v>81</v>
      </c>
      <c r="B646" t="s">
        <v>82</v>
      </c>
      <c r="C646" t="s">
        <v>1276</v>
      </c>
      <c r="D646" t="s">
        <v>84</v>
      </c>
      <c r="E646" s="56">
        <v>7198</v>
      </c>
      <c r="F646" s="51">
        <v>-31800</v>
      </c>
      <c r="G646" t="s">
        <v>340</v>
      </c>
      <c r="H646" t="s">
        <v>192</v>
      </c>
      <c r="I646" t="s">
        <v>88</v>
      </c>
      <c r="J646" s="52">
        <v>42534</v>
      </c>
      <c r="K646" s="52">
        <v>42779</v>
      </c>
      <c r="L646" s="52">
        <v>42564</v>
      </c>
      <c r="M646" s="52">
        <v>42624</v>
      </c>
      <c r="N646" s="51">
        <v>736</v>
      </c>
      <c r="O646"/>
      <c r="P646" t="s">
        <v>85</v>
      </c>
      <c r="Q646" t="s">
        <v>742</v>
      </c>
      <c r="R646" t="s">
        <v>116</v>
      </c>
      <c r="S646" t="s">
        <v>108</v>
      </c>
      <c r="T646" t="s">
        <v>1276</v>
      </c>
      <c r="U646" s="52">
        <v>43360</v>
      </c>
      <c r="V646" t="s">
        <v>90</v>
      </c>
      <c r="W646"/>
      <c r="X646" t="s">
        <v>91</v>
      </c>
      <c r="Y646" t="s">
        <v>92</v>
      </c>
    </row>
    <row r="647" spans="1:25" ht="15" hidden="1" x14ac:dyDescent="0.25">
      <c r="A647" t="s">
        <v>81</v>
      </c>
      <c r="B647" t="s">
        <v>82</v>
      </c>
      <c r="C647" t="s">
        <v>1277</v>
      </c>
      <c r="D647" t="s">
        <v>84</v>
      </c>
      <c r="E647" s="56">
        <v>7199</v>
      </c>
      <c r="F647" s="51">
        <v>-31800</v>
      </c>
      <c r="G647" t="s">
        <v>382</v>
      </c>
      <c r="H647" t="s">
        <v>383</v>
      </c>
      <c r="I647" t="s">
        <v>88</v>
      </c>
      <c r="J647" s="52">
        <v>42531</v>
      </c>
      <c r="K647" s="52">
        <v>43049</v>
      </c>
      <c r="L647" s="52">
        <v>42564</v>
      </c>
      <c r="M647" s="52">
        <v>42624</v>
      </c>
      <c r="N647" s="51">
        <v>458</v>
      </c>
      <c r="O647"/>
      <c r="P647" t="s">
        <v>130</v>
      </c>
      <c r="Q647" t="s">
        <v>1275</v>
      </c>
      <c r="R647" t="s">
        <v>847</v>
      </c>
      <c r="S647" t="s">
        <v>381</v>
      </c>
      <c r="T647" t="s">
        <v>1277</v>
      </c>
      <c r="U647" s="52">
        <v>43082</v>
      </c>
      <c r="V647" t="s">
        <v>157</v>
      </c>
      <c r="W647"/>
      <c r="X647" t="s">
        <v>91</v>
      </c>
      <c r="Y647" t="s">
        <v>92</v>
      </c>
    </row>
    <row r="648" spans="1:25" ht="15" hidden="1" x14ac:dyDescent="0.25">
      <c r="A648" t="s">
        <v>81</v>
      </c>
      <c r="B648" t="s">
        <v>82</v>
      </c>
      <c r="C648" t="s">
        <v>1278</v>
      </c>
      <c r="D648" t="s">
        <v>84</v>
      </c>
      <c r="E648" s="56">
        <v>721</v>
      </c>
      <c r="F648" s="51">
        <v>-28900</v>
      </c>
      <c r="G648" t="s">
        <v>243</v>
      </c>
      <c r="H648" t="s">
        <v>244</v>
      </c>
      <c r="I648" t="s">
        <v>88</v>
      </c>
      <c r="J648" s="52">
        <v>41599</v>
      </c>
      <c r="K648" s="52">
        <v>41780</v>
      </c>
      <c r="L648" s="52">
        <v>41646</v>
      </c>
      <c r="M648" s="52">
        <v>41706</v>
      </c>
      <c r="N648" s="51">
        <v>94</v>
      </c>
      <c r="O648"/>
      <c r="P648" t="s">
        <v>130</v>
      </c>
      <c r="Q648" t="s">
        <v>1212</v>
      </c>
      <c r="R648" t="s">
        <v>1279</v>
      </c>
      <c r="S648" t="s">
        <v>247</v>
      </c>
      <c r="T648" t="s">
        <v>1278</v>
      </c>
      <c r="U648" s="52">
        <v>41800</v>
      </c>
      <c r="V648" t="s">
        <v>104</v>
      </c>
      <c r="W648"/>
      <c r="X648" t="s">
        <v>1280</v>
      </c>
      <c r="Y648" t="s">
        <v>92</v>
      </c>
    </row>
    <row r="649" spans="1:25" ht="15" hidden="1" x14ac:dyDescent="0.25">
      <c r="A649" t="s">
        <v>81</v>
      </c>
      <c r="B649" t="s">
        <v>82</v>
      </c>
      <c r="C649" t="s">
        <v>1281</v>
      </c>
      <c r="D649" t="s">
        <v>84</v>
      </c>
      <c r="E649" s="56">
        <v>7322</v>
      </c>
      <c r="F649" s="51">
        <v>-31800</v>
      </c>
      <c r="G649" t="s">
        <v>382</v>
      </c>
      <c r="H649" t="s">
        <v>383</v>
      </c>
      <c r="I649" t="s">
        <v>88</v>
      </c>
      <c r="J649" s="52">
        <v>42566</v>
      </c>
      <c r="K649" s="52">
        <v>43049</v>
      </c>
      <c r="L649" s="52">
        <v>42586</v>
      </c>
      <c r="M649" s="52">
        <v>42646</v>
      </c>
      <c r="N649" s="51">
        <v>436</v>
      </c>
      <c r="O649"/>
      <c r="P649" t="s">
        <v>130</v>
      </c>
      <c r="Q649" t="s">
        <v>1282</v>
      </c>
      <c r="R649" t="s">
        <v>577</v>
      </c>
      <c r="S649" t="s">
        <v>381</v>
      </c>
      <c r="T649" t="s">
        <v>1281</v>
      </c>
      <c r="U649" s="52">
        <v>43082</v>
      </c>
      <c r="V649" t="s">
        <v>157</v>
      </c>
      <c r="W649"/>
      <c r="X649" t="s">
        <v>91</v>
      </c>
      <c r="Y649" t="s">
        <v>92</v>
      </c>
    </row>
    <row r="650" spans="1:25" ht="15" hidden="1" x14ac:dyDescent="0.25">
      <c r="A650" t="s">
        <v>81</v>
      </c>
      <c r="B650" t="s">
        <v>82</v>
      </c>
      <c r="C650" t="s">
        <v>1283</v>
      </c>
      <c r="D650" t="s">
        <v>84</v>
      </c>
      <c r="E650" s="56">
        <v>7327</v>
      </c>
      <c r="F650" s="51">
        <v>-31800</v>
      </c>
      <c r="G650" t="s">
        <v>382</v>
      </c>
      <c r="H650" t="s">
        <v>383</v>
      </c>
      <c r="I650" t="s">
        <v>88</v>
      </c>
      <c r="J650" s="52">
        <v>42565</v>
      </c>
      <c r="K650" s="52">
        <v>43049</v>
      </c>
      <c r="L650" s="52">
        <v>42586</v>
      </c>
      <c r="M650" s="52">
        <v>42646</v>
      </c>
      <c r="N650" s="51">
        <v>436</v>
      </c>
      <c r="O650"/>
      <c r="P650" t="s">
        <v>130</v>
      </c>
      <c r="Q650" t="s">
        <v>1282</v>
      </c>
      <c r="R650" t="s">
        <v>847</v>
      </c>
      <c r="S650" t="s">
        <v>381</v>
      </c>
      <c r="T650" t="s">
        <v>1283</v>
      </c>
      <c r="U650" s="52">
        <v>43082</v>
      </c>
      <c r="V650" t="s">
        <v>157</v>
      </c>
      <c r="W650"/>
      <c r="X650" t="s">
        <v>91</v>
      </c>
      <c r="Y650" t="s">
        <v>92</v>
      </c>
    </row>
    <row r="651" spans="1:25" ht="15" hidden="1" x14ac:dyDescent="0.25">
      <c r="A651" t="s">
        <v>81</v>
      </c>
      <c r="B651" t="s">
        <v>82</v>
      </c>
      <c r="C651" t="s">
        <v>1284</v>
      </c>
      <c r="D651" t="s">
        <v>84</v>
      </c>
      <c r="E651" s="56">
        <v>7330</v>
      </c>
      <c r="F651" s="51">
        <v>-31800</v>
      </c>
      <c r="G651" t="s">
        <v>340</v>
      </c>
      <c r="H651" t="s">
        <v>192</v>
      </c>
      <c r="I651" t="s">
        <v>88</v>
      </c>
      <c r="J651" s="52">
        <v>42565</v>
      </c>
      <c r="K651" s="52">
        <v>42770</v>
      </c>
      <c r="L651" s="52">
        <v>42586</v>
      </c>
      <c r="M651" s="52">
        <v>42646</v>
      </c>
      <c r="N651" s="51">
        <v>714</v>
      </c>
      <c r="O651"/>
      <c r="P651" t="s">
        <v>85</v>
      </c>
      <c r="Q651" t="s">
        <v>742</v>
      </c>
      <c r="R651" t="s">
        <v>111</v>
      </c>
      <c r="S651" t="s">
        <v>108</v>
      </c>
      <c r="T651" t="s">
        <v>1284</v>
      </c>
      <c r="U651" s="52">
        <v>43360</v>
      </c>
      <c r="V651" t="s">
        <v>90</v>
      </c>
      <c r="W651"/>
      <c r="X651" t="s">
        <v>91</v>
      </c>
      <c r="Y651" t="s">
        <v>92</v>
      </c>
    </row>
    <row r="652" spans="1:25" ht="15" hidden="1" x14ac:dyDescent="0.25">
      <c r="A652" t="s">
        <v>81</v>
      </c>
      <c r="B652" t="s">
        <v>82</v>
      </c>
      <c r="C652" t="s">
        <v>1285</v>
      </c>
      <c r="D652" t="s">
        <v>84</v>
      </c>
      <c r="E652" s="56">
        <v>7331</v>
      </c>
      <c r="F652" s="51">
        <v>-31800</v>
      </c>
      <c r="G652" t="s">
        <v>382</v>
      </c>
      <c r="H652" t="s">
        <v>383</v>
      </c>
      <c r="I652" t="s">
        <v>88</v>
      </c>
      <c r="J652" s="52">
        <v>42565</v>
      </c>
      <c r="K652" s="52">
        <v>43049</v>
      </c>
      <c r="L652" s="52">
        <v>42586</v>
      </c>
      <c r="M652" s="52">
        <v>42646</v>
      </c>
      <c r="N652" s="51">
        <v>436</v>
      </c>
      <c r="O652"/>
      <c r="P652" t="s">
        <v>130</v>
      </c>
      <c r="Q652" t="s">
        <v>1282</v>
      </c>
      <c r="R652" t="s">
        <v>790</v>
      </c>
      <c r="S652" t="s">
        <v>198</v>
      </c>
      <c r="T652" t="s">
        <v>1285</v>
      </c>
      <c r="U652" s="52">
        <v>43082</v>
      </c>
      <c r="V652" t="s">
        <v>157</v>
      </c>
      <c r="W652"/>
      <c r="X652" t="s">
        <v>91</v>
      </c>
      <c r="Y652" t="s">
        <v>92</v>
      </c>
    </row>
    <row r="653" spans="1:25" ht="15" hidden="1" x14ac:dyDescent="0.25">
      <c r="A653" t="s">
        <v>81</v>
      </c>
      <c r="B653" t="s">
        <v>82</v>
      </c>
      <c r="C653" t="s">
        <v>1286</v>
      </c>
      <c r="D653" t="s">
        <v>84</v>
      </c>
      <c r="E653" s="56">
        <v>7548</v>
      </c>
      <c r="F653" s="51">
        <v>-2554107</v>
      </c>
      <c r="G653" t="s">
        <v>338</v>
      </c>
      <c r="H653" t="s">
        <v>192</v>
      </c>
      <c r="I653" t="s">
        <v>88</v>
      </c>
      <c r="J653" s="52">
        <v>42937</v>
      </c>
      <c r="K653" s="52">
        <v>42985</v>
      </c>
      <c r="L653" s="52">
        <v>42640</v>
      </c>
      <c r="M653" s="52">
        <v>42700</v>
      </c>
      <c r="N653" s="51">
        <v>594</v>
      </c>
      <c r="O653"/>
      <c r="P653" t="s">
        <v>85</v>
      </c>
      <c r="Q653" t="s">
        <v>1136</v>
      </c>
      <c r="R653" t="s">
        <v>655</v>
      </c>
      <c r="S653" t="s">
        <v>108</v>
      </c>
      <c r="T653" t="s">
        <v>114</v>
      </c>
      <c r="U653" s="52">
        <v>43294</v>
      </c>
      <c r="V653" t="s">
        <v>157</v>
      </c>
      <c r="W653"/>
      <c r="X653" t="s">
        <v>657</v>
      </c>
      <c r="Y653" t="s">
        <v>92</v>
      </c>
    </row>
    <row r="654" spans="1:25" ht="15" hidden="1" x14ac:dyDescent="0.25">
      <c r="A654" t="s">
        <v>81</v>
      </c>
      <c r="B654" t="s">
        <v>82</v>
      </c>
      <c r="C654" t="s">
        <v>1287</v>
      </c>
      <c r="D654" t="s">
        <v>84</v>
      </c>
      <c r="E654" s="56">
        <v>7557</v>
      </c>
      <c r="F654" s="51">
        <v>-3004400</v>
      </c>
      <c r="G654" t="s">
        <v>191</v>
      </c>
      <c r="H654" t="s">
        <v>192</v>
      </c>
      <c r="I654" t="s">
        <v>88</v>
      </c>
      <c r="J654" s="52">
        <v>42608</v>
      </c>
      <c r="K654" s="52">
        <v>43291</v>
      </c>
      <c r="L654" s="52">
        <v>42948</v>
      </c>
      <c r="M654" s="52">
        <v>43008</v>
      </c>
      <c r="N654" s="51">
        <v>403</v>
      </c>
      <c r="O654"/>
      <c r="P654" t="s">
        <v>130</v>
      </c>
      <c r="Q654" t="s">
        <v>193</v>
      </c>
      <c r="R654" t="s">
        <v>1146</v>
      </c>
      <c r="S654" t="s">
        <v>198</v>
      </c>
      <c r="T654" t="s">
        <v>1287</v>
      </c>
      <c r="U654" s="52">
        <v>43411</v>
      </c>
      <c r="V654" t="s">
        <v>157</v>
      </c>
      <c r="W654"/>
      <c r="X654" t="s">
        <v>91</v>
      </c>
      <c r="Y654" t="s">
        <v>92</v>
      </c>
    </row>
    <row r="655" spans="1:25" ht="15" hidden="1" x14ac:dyDescent="0.25">
      <c r="A655" t="s">
        <v>81</v>
      </c>
      <c r="B655" t="s">
        <v>82</v>
      </c>
      <c r="C655" t="s">
        <v>1288</v>
      </c>
      <c r="D655" t="s">
        <v>84</v>
      </c>
      <c r="E655" s="56">
        <v>7613</v>
      </c>
      <c r="F655" s="51">
        <v>-31800</v>
      </c>
      <c r="G655" t="s">
        <v>382</v>
      </c>
      <c r="H655" t="s">
        <v>383</v>
      </c>
      <c r="I655" t="s">
        <v>88</v>
      </c>
      <c r="J655" s="52">
        <v>42598</v>
      </c>
      <c r="K655" s="52">
        <v>43049</v>
      </c>
      <c r="L655" s="52">
        <v>42621</v>
      </c>
      <c r="M655" s="52">
        <v>42681</v>
      </c>
      <c r="N655" s="51">
        <v>401</v>
      </c>
      <c r="O655"/>
      <c r="P655" t="s">
        <v>130</v>
      </c>
      <c r="Q655" t="s">
        <v>113</v>
      </c>
      <c r="R655" t="s">
        <v>790</v>
      </c>
      <c r="S655" t="s">
        <v>198</v>
      </c>
      <c r="T655" t="s">
        <v>1288</v>
      </c>
      <c r="U655" s="52">
        <v>43082</v>
      </c>
      <c r="V655" t="s">
        <v>157</v>
      </c>
      <c r="W655"/>
      <c r="X655" t="s">
        <v>91</v>
      </c>
      <c r="Y655" t="s">
        <v>92</v>
      </c>
    </row>
    <row r="656" spans="1:25" ht="15" hidden="1" x14ac:dyDescent="0.25">
      <c r="A656" t="s">
        <v>81</v>
      </c>
      <c r="B656" t="s">
        <v>82</v>
      </c>
      <c r="C656" t="s">
        <v>1289</v>
      </c>
      <c r="D656" t="s">
        <v>84</v>
      </c>
      <c r="E656" s="56">
        <v>7617</v>
      </c>
      <c r="F656" s="51">
        <v>-31800</v>
      </c>
      <c r="G656" t="s">
        <v>382</v>
      </c>
      <c r="H656" t="s">
        <v>383</v>
      </c>
      <c r="I656" t="s">
        <v>88</v>
      </c>
      <c r="J656" s="52">
        <v>42604</v>
      </c>
      <c r="K656" s="52">
        <v>43049</v>
      </c>
      <c r="L656" s="52">
        <v>42621</v>
      </c>
      <c r="M656" s="52">
        <v>42681</v>
      </c>
      <c r="N656" s="51">
        <v>401</v>
      </c>
      <c r="O656"/>
      <c r="P656" t="s">
        <v>130</v>
      </c>
      <c r="Q656" t="s">
        <v>113</v>
      </c>
      <c r="R656" t="s">
        <v>847</v>
      </c>
      <c r="S656" t="s">
        <v>381</v>
      </c>
      <c r="T656" t="s">
        <v>1289</v>
      </c>
      <c r="U656" s="52">
        <v>43082</v>
      </c>
      <c r="V656" t="s">
        <v>157</v>
      </c>
      <c r="W656"/>
      <c r="X656" t="s">
        <v>91</v>
      </c>
      <c r="Y656" t="s">
        <v>92</v>
      </c>
    </row>
    <row r="657" spans="1:25" ht="15" hidden="1" x14ac:dyDescent="0.25">
      <c r="A657" t="s">
        <v>81</v>
      </c>
      <c r="B657" t="s">
        <v>82</v>
      </c>
      <c r="C657" t="s">
        <v>1290</v>
      </c>
      <c r="D657" t="s">
        <v>84</v>
      </c>
      <c r="E657" s="56">
        <v>7716</v>
      </c>
      <c r="F657" s="51">
        <v>-31800</v>
      </c>
      <c r="G657" t="s">
        <v>382</v>
      </c>
      <c r="H657" t="s">
        <v>383</v>
      </c>
      <c r="I657" t="s">
        <v>88</v>
      </c>
      <c r="J657" s="52">
        <v>42628</v>
      </c>
      <c r="K657" s="52">
        <v>43049</v>
      </c>
      <c r="L657" s="52">
        <v>42655</v>
      </c>
      <c r="M657" s="52">
        <v>42715</v>
      </c>
      <c r="N657" s="51">
        <v>367</v>
      </c>
      <c r="O657"/>
      <c r="P657" t="s">
        <v>130</v>
      </c>
      <c r="Q657" t="s">
        <v>118</v>
      </c>
      <c r="R657" t="s">
        <v>790</v>
      </c>
      <c r="S657" t="s">
        <v>198</v>
      </c>
      <c r="T657" t="s">
        <v>1290</v>
      </c>
      <c r="U657" s="52">
        <v>43082</v>
      </c>
      <c r="V657" t="s">
        <v>157</v>
      </c>
      <c r="W657"/>
      <c r="X657" t="s">
        <v>91</v>
      </c>
      <c r="Y657" t="s">
        <v>92</v>
      </c>
    </row>
    <row r="658" spans="1:25" ht="15" hidden="1" x14ac:dyDescent="0.25">
      <c r="A658" t="s">
        <v>81</v>
      </c>
      <c r="B658" t="s">
        <v>82</v>
      </c>
      <c r="C658" t="s">
        <v>1291</v>
      </c>
      <c r="D658" t="s">
        <v>84</v>
      </c>
      <c r="E658" s="56">
        <v>7780</v>
      </c>
      <c r="F658" s="51">
        <v>-31800</v>
      </c>
      <c r="G658" t="s">
        <v>382</v>
      </c>
      <c r="H658" t="s">
        <v>383</v>
      </c>
      <c r="I658" t="s">
        <v>88</v>
      </c>
      <c r="J658" s="52">
        <v>42640</v>
      </c>
      <c r="K658" s="52">
        <v>43049</v>
      </c>
      <c r="L658" s="52">
        <v>42655</v>
      </c>
      <c r="M658" s="52">
        <v>42715</v>
      </c>
      <c r="N658" s="51">
        <v>367</v>
      </c>
      <c r="O658"/>
      <c r="P658" t="s">
        <v>130</v>
      </c>
      <c r="Q658" t="s">
        <v>118</v>
      </c>
      <c r="R658" t="s">
        <v>847</v>
      </c>
      <c r="S658" t="s">
        <v>381</v>
      </c>
      <c r="T658" t="s">
        <v>1291</v>
      </c>
      <c r="U658" s="52">
        <v>43082</v>
      </c>
      <c r="V658" t="s">
        <v>157</v>
      </c>
      <c r="W658"/>
      <c r="X658" t="s">
        <v>91</v>
      </c>
      <c r="Y658" t="s">
        <v>92</v>
      </c>
    </row>
    <row r="659" spans="1:25" ht="15" hidden="1" x14ac:dyDescent="0.25">
      <c r="A659" t="s">
        <v>81</v>
      </c>
      <c r="B659" t="s">
        <v>82</v>
      </c>
      <c r="C659" t="s">
        <v>429</v>
      </c>
      <c r="D659" t="s">
        <v>84</v>
      </c>
      <c r="E659">
        <v>2716</v>
      </c>
      <c r="F659" s="51">
        <v>-5563930</v>
      </c>
      <c r="G659" t="s">
        <v>361</v>
      </c>
      <c r="H659" t="s">
        <v>257</v>
      </c>
      <c r="I659" t="s">
        <v>1292</v>
      </c>
      <c r="J659" s="52">
        <v>42107</v>
      </c>
      <c r="K659" s="52">
        <v>42107</v>
      </c>
      <c r="L659" s="52">
        <v>41901</v>
      </c>
      <c r="M659" s="52">
        <v>41961</v>
      </c>
      <c r="N659" s="51">
        <v>195</v>
      </c>
      <c r="O659"/>
      <c r="P659" t="s">
        <v>130</v>
      </c>
      <c r="Q659" t="s">
        <v>362</v>
      </c>
      <c r="R659" t="s">
        <v>1293</v>
      </c>
      <c r="S659" t="s">
        <v>381</v>
      </c>
      <c r="T659" t="s">
        <v>526</v>
      </c>
      <c r="U659" s="52">
        <v>42156</v>
      </c>
      <c r="V659" t="s">
        <v>157</v>
      </c>
      <c r="W659"/>
      <c r="X659" t="s">
        <v>430</v>
      </c>
      <c r="Y659" t="s">
        <v>92</v>
      </c>
    </row>
    <row r="660" spans="1:25" ht="15" hidden="1" x14ac:dyDescent="0.25">
      <c r="A660" t="s">
        <v>81</v>
      </c>
      <c r="B660" t="s">
        <v>82</v>
      </c>
      <c r="C660" t="s">
        <v>1297</v>
      </c>
      <c r="D660" t="s">
        <v>84</v>
      </c>
      <c r="E660">
        <v>2849</v>
      </c>
      <c r="F660" s="51">
        <v>-1431694</v>
      </c>
      <c r="G660" t="s">
        <v>1294</v>
      </c>
      <c r="H660" t="s">
        <v>257</v>
      </c>
      <c r="I660" t="s">
        <v>1292</v>
      </c>
      <c r="J660" s="52">
        <v>42132</v>
      </c>
      <c r="K660" s="52">
        <v>42132</v>
      </c>
      <c r="L660" s="52">
        <v>41964</v>
      </c>
      <c r="M660" s="52">
        <v>42024</v>
      </c>
      <c r="N660" s="51">
        <v>108</v>
      </c>
      <c r="O660"/>
      <c r="P660" t="s">
        <v>130</v>
      </c>
      <c r="Q660" t="s">
        <v>362</v>
      </c>
      <c r="R660" t="s">
        <v>1295</v>
      </c>
      <c r="S660" t="s">
        <v>198</v>
      </c>
      <c r="T660" t="s">
        <v>1297</v>
      </c>
      <c r="U660" s="52">
        <v>42132</v>
      </c>
      <c r="V660" t="s">
        <v>157</v>
      </c>
      <c r="W660"/>
      <c r="X660" t="s">
        <v>362</v>
      </c>
      <c r="Y660" t="s">
        <v>92</v>
      </c>
    </row>
    <row r="661" spans="1:25" ht="15" hidden="1" x14ac:dyDescent="0.25">
      <c r="A661" t="s">
        <v>81</v>
      </c>
      <c r="B661" t="s">
        <v>82</v>
      </c>
      <c r="C661" t="s">
        <v>1294</v>
      </c>
      <c r="D661" t="s">
        <v>84</v>
      </c>
      <c r="E661">
        <v>2849</v>
      </c>
      <c r="F661" s="51">
        <v>-1364901</v>
      </c>
      <c r="G661" t="s">
        <v>1294</v>
      </c>
      <c r="H661" t="s">
        <v>257</v>
      </c>
      <c r="I661" t="s">
        <v>1292</v>
      </c>
      <c r="J661" s="52">
        <v>42132</v>
      </c>
      <c r="K661" s="52">
        <v>42132</v>
      </c>
      <c r="L661" s="52">
        <v>42132</v>
      </c>
      <c r="M661" s="52">
        <v>42132</v>
      </c>
      <c r="N661" s="51">
        <v>0</v>
      </c>
      <c r="O661"/>
      <c r="P661" t="s">
        <v>130</v>
      </c>
      <c r="Q661" t="s">
        <v>1298</v>
      </c>
      <c r="R661" t="s">
        <v>362</v>
      </c>
      <c r="S661" t="s">
        <v>384</v>
      </c>
      <c r="T661" t="s">
        <v>1294</v>
      </c>
      <c r="U661" s="52">
        <v>42132</v>
      </c>
      <c r="V661" t="s">
        <v>1296</v>
      </c>
      <c r="W661"/>
      <c r="X661" t="s">
        <v>362</v>
      </c>
      <c r="Y661" t="s">
        <v>92</v>
      </c>
    </row>
    <row r="662" spans="1:25" ht="15" hidden="1" x14ac:dyDescent="0.25">
      <c r="A662" t="s">
        <v>81</v>
      </c>
      <c r="B662" t="s">
        <v>82</v>
      </c>
      <c r="C662" t="s">
        <v>1294</v>
      </c>
      <c r="D662" t="s">
        <v>84</v>
      </c>
      <c r="E662">
        <v>2849</v>
      </c>
      <c r="F662" s="51">
        <v>-66793</v>
      </c>
      <c r="G662" t="s">
        <v>1294</v>
      </c>
      <c r="H662" t="s">
        <v>257</v>
      </c>
      <c r="I662" t="s">
        <v>1292</v>
      </c>
      <c r="J662" s="52">
        <v>42132</v>
      </c>
      <c r="K662" s="52">
        <v>42132</v>
      </c>
      <c r="L662" s="52">
        <v>42132</v>
      </c>
      <c r="M662" s="52">
        <v>42132</v>
      </c>
      <c r="N662" s="51">
        <v>0</v>
      </c>
      <c r="O662"/>
      <c r="P662" t="s">
        <v>467</v>
      </c>
      <c r="Q662" t="s">
        <v>1298</v>
      </c>
      <c r="R662" t="s">
        <v>362</v>
      </c>
      <c r="S662" t="s">
        <v>198</v>
      </c>
      <c r="T662" t="s">
        <v>1294</v>
      </c>
      <c r="U662" s="52">
        <v>42132</v>
      </c>
      <c r="V662" t="s">
        <v>1296</v>
      </c>
      <c r="W662"/>
      <c r="X662" t="s">
        <v>362</v>
      </c>
      <c r="Y662" t="s">
        <v>92</v>
      </c>
    </row>
    <row r="663" spans="1:25" ht="15" hidden="1" x14ac:dyDescent="0.25">
      <c r="A663" t="s">
        <v>81</v>
      </c>
      <c r="B663" t="s">
        <v>82</v>
      </c>
      <c r="C663" t="s">
        <v>348</v>
      </c>
      <c r="D663" t="s">
        <v>84</v>
      </c>
      <c r="E663">
        <v>2240</v>
      </c>
      <c r="F663" s="51">
        <v>-2053000</v>
      </c>
      <c r="G663" t="s">
        <v>408</v>
      </c>
      <c r="H663" t="s">
        <v>257</v>
      </c>
      <c r="I663" t="s">
        <v>1292</v>
      </c>
      <c r="J663" s="52">
        <v>41953</v>
      </c>
      <c r="K663" s="52">
        <v>41953</v>
      </c>
      <c r="L663" s="52">
        <v>41810</v>
      </c>
      <c r="M663" s="52">
        <v>41870</v>
      </c>
      <c r="N663" s="51">
        <v>164</v>
      </c>
      <c r="O663"/>
      <c r="P663" t="s">
        <v>130</v>
      </c>
      <c r="Q663" t="s">
        <v>409</v>
      </c>
      <c r="R663" t="s">
        <v>1299</v>
      </c>
      <c r="S663" t="s">
        <v>198</v>
      </c>
      <c r="T663" t="s">
        <v>393</v>
      </c>
      <c r="U663" s="52">
        <v>42034</v>
      </c>
      <c r="V663" t="s">
        <v>157</v>
      </c>
      <c r="W663"/>
      <c r="X663" t="s">
        <v>349</v>
      </c>
      <c r="Y663" t="s">
        <v>92</v>
      </c>
    </row>
    <row r="664" spans="1:25" ht="15" hidden="1" x14ac:dyDescent="0.25">
      <c r="A664" t="s">
        <v>81</v>
      </c>
      <c r="B664" t="s">
        <v>82</v>
      </c>
      <c r="C664" t="s">
        <v>408</v>
      </c>
      <c r="D664" t="s">
        <v>84</v>
      </c>
      <c r="E664">
        <v>2521</v>
      </c>
      <c r="F664" s="51">
        <v>-1629941</v>
      </c>
      <c r="G664" t="s">
        <v>429</v>
      </c>
      <c r="H664" t="s">
        <v>257</v>
      </c>
      <c r="I664" t="s">
        <v>1292</v>
      </c>
      <c r="J664" s="52">
        <v>42034</v>
      </c>
      <c r="K664" s="52">
        <v>42034</v>
      </c>
      <c r="L664" s="52">
        <v>41870</v>
      </c>
      <c r="M664" s="52">
        <v>41930</v>
      </c>
      <c r="N664" s="51">
        <v>184</v>
      </c>
      <c r="O664"/>
      <c r="P664" t="s">
        <v>130</v>
      </c>
      <c r="Q664" t="s">
        <v>430</v>
      </c>
      <c r="R664" t="s">
        <v>1300</v>
      </c>
      <c r="S664" t="s">
        <v>381</v>
      </c>
      <c r="T664" t="s">
        <v>469</v>
      </c>
      <c r="U664" s="52">
        <v>42114</v>
      </c>
      <c r="V664" t="s">
        <v>157</v>
      </c>
      <c r="W664"/>
      <c r="X664" t="s">
        <v>1301</v>
      </c>
      <c r="Y664" t="s">
        <v>92</v>
      </c>
    </row>
    <row r="665" spans="1:25" ht="15" hidden="1" x14ac:dyDescent="0.25">
      <c r="A665" t="s">
        <v>81</v>
      </c>
      <c r="B665" t="s">
        <v>82</v>
      </c>
      <c r="C665" t="s">
        <v>265</v>
      </c>
      <c r="D665" t="s">
        <v>84</v>
      </c>
      <c r="E665">
        <v>1964</v>
      </c>
      <c r="F665" s="51">
        <v>-3218827</v>
      </c>
      <c r="G665" t="s">
        <v>348</v>
      </c>
      <c r="H665" t="s">
        <v>244</v>
      </c>
      <c r="I665" t="s">
        <v>1292</v>
      </c>
      <c r="J665" s="52">
        <v>41859</v>
      </c>
      <c r="K665" s="52">
        <v>41859</v>
      </c>
      <c r="L665" s="52">
        <v>41778</v>
      </c>
      <c r="M665" s="52">
        <v>41838</v>
      </c>
      <c r="N665" s="51">
        <v>115</v>
      </c>
      <c r="O665"/>
      <c r="P665" t="s">
        <v>130</v>
      </c>
      <c r="Q665" t="s">
        <v>349</v>
      </c>
      <c r="R665" t="s">
        <v>1302</v>
      </c>
      <c r="S665" t="s">
        <v>198</v>
      </c>
      <c r="T665" t="s">
        <v>327</v>
      </c>
      <c r="U665" s="52">
        <v>41953</v>
      </c>
      <c r="V665" t="s">
        <v>157</v>
      </c>
      <c r="W665"/>
      <c r="X665" t="s">
        <v>266</v>
      </c>
      <c r="Y665" t="s">
        <v>92</v>
      </c>
    </row>
    <row r="666" spans="1:25" ht="15" hidden="1" x14ac:dyDescent="0.25">
      <c r="A666" t="s">
        <v>81</v>
      </c>
      <c r="B666" t="s">
        <v>82</v>
      </c>
      <c r="C666" t="s">
        <v>517</v>
      </c>
      <c r="D666" t="s">
        <v>84</v>
      </c>
      <c r="E666">
        <v>3318</v>
      </c>
      <c r="F666" s="51">
        <v>-2108510</v>
      </c>
      <c r="G666" t="s">
        <v>613</v>
      </c>
      <c r="H666" t="s">
        <v>257</v>
      </c>
      <c r="I666" t="s">
        <v>1292</v>
      </c>
      <c r="J666" s="52">
        <v>42192</v>
      </c>
      <c r="K666" s="52">
        <v>42192</v>
      </c>
      <c r="L666" s="52">
        <v>42040</v>
      </c>
      <c r="M666" s="52">
        <v>42100</v>
      </c>
      <c r="N666" s="51">
        <v>133</v>
      </c>
      <c r="O666"/>
      <c r="P666" t="s">
        <v>130</v>
      </c>
      <c r="Q666" t="s">
        <v>614</v>
      </c>
      <c r="R666" t="s">
        <v>1303</v>
      </c>
      <c r="S666" t="s">
        <v>198</v>
      </c>
      <c r="T666" t="s">
        <v>697</v>
      </c>
      <c r="U666" s="52">
        <v>42233</v>
      </c>
      <c r="V666" t="s">
        <v>157</v>
      </c>
      <c r="W666"/>
      <c r="X666" t="s">
        <v>518</v>
      </c>
      <c r="Y666" t="s">
        <v>92</v>
      </c>
    </row>
    <row r="667" spans="1:25" ht="15" hidden="1" x14ac:dyDescent="0.25">
      <c r="A667" t="s">
        <v>81</v>
      </c>
      <c r="B667" t="s">
        <v>82</v>
      </c>
      <c r="C667" t="s">
        <v>613</v>
      </c>
      <c r="D667" t="s">
        <v>84</v>
      </c>
      <c r="E667">
        <v>4113</v>
      </c>
      <c r="F667" s="51">
        <v>-4986</v>
      </c>
      <c r="G667" t="s">
        <v>511</v>
      </c>
      <c r="H667" t="s">
        <v>257</v>
      </c>
      <c r="I667" t="s">
        <v>1292</v>
      </c>
      <c r="J667" s="52">
        <v>42227</v>
      </c>
      <c r="K667" s="52">
        <v>42227</v>
      </c>
      <c r="L667" s="52">
        <v>42173</v>
      </c>
      <c r="M667" s="52">
        <v>42233</v>
      </c>
      <c r="N667" s="51">
        <v>31</v>
      </c>
      <c r="O667"/>
      <c r="P667" t="s">
        <v>130</v>
      </c>
      <c r="Q667" t="s">
        <v>512</v>
      </c>
      <c r="R667" t="s">
        <v>1304</v>
      </c>
      <c r="S667" t="s">
        <v>198</v>
      </c>
      <c r="T667" t="s">
        <v>791</v>
      </c>
      <c r="U667" s="52">
        <v>42264</v>
      </c>
      <c r="V667" t="s">
        <v>157</v>
      </c>
      <c r="W667"/>
      <c r="X667" t="s">
        <v>1305</v>
      </c>
      <c r="Y667" t="s">
        <v>92</v>
      </c>
    </row>
    <row r="668" spans="1:25" ht="15" hidden="1" x14ac:dyDescent="0.25">
      <c r="A668" t="s">
        <v>81</v>
      </c>
      <c r="B668" t="s">
        <v>82</v>
      </c>
      <c r="C668" t="s">
        <v>403</v>
      </c>
      <c r="D668" t="s">
        <v>84</v>
      </c>
      <c r="E668">
        <v>2858</v>
      </c>
      <c r="F668" s="51">
        <v>-125829</v>
      </c>
      <c r="G668" t="s">
        <v>517</v>
      </c>
      <c r="H668" t="s">
        <v>257</v>
      </c>
      <c r="I668" t="s">
        <v>1292</v>
      </c>
      <c r="J668" s="52">
        <v>42163</v>
      </c>
      <c r="K668" s="52">
        <v>42163</v>
      </c>
      <c r="L668" s="52">
        <v>41964</v>
      </c>
      <c r="M668" s="52">
        <v>42024</v>
      </c>
      <c r="N668" s="51">
        <v>178</v>
      </c>
      <c r="O668"/>
      <c r="P668" t="s">
        <v>130</v>
      </c>
      <c r="Q668" t="s">
        <v>518</v>
      </c>
      <c r="R668" t="s">
        <v>1306</v>
      </c>
      <c r="S668" t="s">
        <v>198</v>
      </c>
      <c r="T668" t="s">
        <v>556</v>
      </c>
      <c r="U668" s="52">
        <v>42202</v>
      </c>
      <c r="V668" t="s">
        <v>157</v>
      </c>
      <c r="W668"/>
      <c r="X668" t="s">
        <v>404</v>
      </c>
      <c r="Y668" t="s">
        <v>92</v>
      </c>
    </row>
    <row r="669" spans="1:25" ht="15" hidden="1" x14ac:dyDescent="0.25">
      <c r="A669" t="s">
        <v>81</v>
      </c>
      <c r="B669" t="s">
        <v>82</v>
      </c>
      <c r="C669" t="s">
        <v>1307</v>
      </c>
      <c r="D669" t="s">
        <v>84</v>
      </c>
      <c r="E669">
        <v>859</v>
      </c>
      <c r="F669" s="51">
        <v>-171436</v>
      </c>
      <c r="G669" t="s">
        <v>1308</v>
      </c>
      <c r="H669" t="s">
        <v>244</v>
      </c>
      <c r="I669" t="s">
        <v>1292</v>
      </c>
      <c r="J669" s="52">
        <v>41624</v>
      </c>
      <c r="K669" s="52">
        <v>41624</v>
      </c>
      <c r="L669" s="52">
        <v>41537</v>
      </c>
      <c r="M669" s="52">
        <v>41597</v>
      </c>
      <c r="N669" s="51">
        <v>121</v>
      </c>
      <c r="O669"/>
      <c r="P669" t="s">
        <v>130</v>
      </c>
      <c r="Q669" t="s">
        <v>1309</v>
      </c>
      <c r="R669" t="s">
        <v>1310</v>
      </c>
      <c r="S669" t="s">
        <v>247</v>
      </c>
      <c r="T669" t="s">
        <v>1311</v>
      </c>
      <c r="U669" s="52">
        <v>41718</v>
      </c>
      <c r="V669" t="s">
        <v>157</v>
      </c>
      <c r="W669"/>
      <c r="X669" t="s">
        <v>1312</v>
      </c>
      <c r="Y669" t="s">
        <v>92</v>
      </c>
    </row>
    <row r="670" spans="1:25" ht="15" hidden="1" x14ac:dyDescent="0.25">
      <c r="A670" t="s">
        <v>81</v>
      </c>
      <c r="B670" t="s">
        <v>82</v>
      </c>
      <c r="C670" t="s">
        <v>243</v>
      </c>
      <c r="D670" t="s">
        <v>84</v>
      </c>
      <c r="E670">
        <v>2034</v>
      </c>
      <c r="F670" s="51">
        <v>-672744</v>
      </c>
      <c r="G670" t="s">
        <v>265</v>
      </c>
      <c r="H670" t="s">
        <v>244</v>
      </c>
      <c r="I670" t="s">
        <v>1292</v>
      </c>
      <c r="J670" s="52">
        <v>41800</v>
      </c>
      <c r="K670" s="52">
        <v>41800</v>
      </c>
      <c r="L670" s="52">
        <v>41778</v>
      </c>
      <c r="M670" s="52">
        <v>41838</v>
      </c>
      <c r="N670" s="51">
        <v>21</v>
      </c>
      <c r="O670"/>
      <c r="P670" t="s">
        <v>130</v>
      </c>
      <c r="Q670" t="s">
        <v>266</v>
      </c>
      <c r="R670" t="s">
        <v>1314</v>
      </c>
      <c r="S670" t="s">
        <v>198</v>
      </c>
      <c r="T670" t="s">
        <v>344</v>
      </c>
      <c r="U670" s="52">
        <v>41859</v>
      </c>
      <c r="V670" t="s">
        <v>157</v>
      </c>
      <c r="W670"/>
      <c r="X670" t="s">
        <v>1315</v>
      </c>
      <c r="Y670" t="s">
        <v>92</v>
      </c>
    </row>
    <row r="671" spans="1:25" ht="15" hidden="1" x14ac:dyDescent="0.25">
      <c r="A671" t="s">
        <v>81</v>
      </c>
      <c r="B671" t="s">
        <v>82</v>
      </c>
      <c r="C671" t="s">
        <v>361</v>
      </c>
      <c r="D671" t="s">
        <v>84</v>
      </c>
      <c r="E671">
        <v>2858</v>
      </c>
      <c r="F671" s="51">
        <v>-829241</v>
      </c>
      <c r="G671" t="s">
        <v>403</v>
      </c>
      <c r="H671" t="s">
        <v>257</v>
      </c>
      <c r="I671" t="s">
        <v>1292</v>
      </c>
      <c r="J671" s="52">
        <v>42156</v>
      </c>
      <c r="K671" s="52">
        <v>42156</v>
      </c>
      <c r="L671" s="52">
        <v>41964</v>
      </c>
      <c r="M671" s="52">
        <v>42024</v>
      </c>
      <c r="N671" s="51">
        <v>152</v>
      </c>
      <c r="O671"/>
      <c r="P671" t="s">
        <v>130</v>
      </c>
      <c r="Q671" t="s">
        <v>404</v>
      </c>
      <c r="R671" t="s">
        <v>1316</v>
      </c>
      <c r="S671" t="s">
        <v>198</v>
      </c>
      <c r="T671" t="s">
        <v>556</v>
      </c>
      <c r="U671" s="52">
        <v>42176</v>
      </c>
      <c r="V671" t="s">
        <v>157</v>
      </c>
      <c r="W671"/>
      <c r="X671" t="s">
        <v>362</v>
      </c>
      <c r="Y671" t="s">
        <v>92</v>
      </c>
    </row>
    <row r="672" spans="1:25" ht="15" hidden="1" x14ac:dyDescent="0.25">
      <c r="A672" t="s">
        <v>81</v>
      </c>
      <c r="B672" t="s">
        <v>82</v>
      </c>
      <c r="C672" t="s">
        <v>1317</v>
      </c>
      <c r="D672" t="s">
        <v>84</v>
      </c>
      <c r="E672">
        <v>8595</v>
      </c>
      <c r="F672" s="51">
        <v>-31800</v>
      </c>
      <c r="G672" t="s">
        <v>333</v>
      </c>
      <c r="H672" t="s">
        <v>192</v>
      </c>
      <c r="I672" t="s">
        <v>88</v>
      </c>
      <c r="J672" s="52">
        <v>42738</v>
      </c>
      <c r="K672" s="52">
        <v>43141</v>
      </c>
      <c r="L672" s="52">
        <v>42772</v>
      </c>
      <c r="M672" s="52">
        <v>42832</v>
      </c>
      <c r="N672" s="51">
        <v>309</v>
      </c>
      <c r="O672"/>
      <c r="P672" t="s">
        <v>130</v>
      </c>
      <c r="Q672" t="s">
        <v>1131</v>
      </c>
      <c r="R672" t="s">
        <v>760</v>
      </c>
      <c r="S672" t="s">
        <v>381</v>
      </c>
      <c r="T672" t="s">
        <v>1317</v>
      </c>
      <c r="U672" s="52">
        <v>43141</v>
      </c>
      <c r="V672" t="s">
        <v>157</v>
      </c>
      <c r="W672"/>
      <c r="X672" t="s">
        <v>91</v>
      </c>
      <c r="Y672" t="s">
        <v>92</v>
      </c>
    </row>
    <row r="673" spans="1:25" ht="15" hidden="1" x14ac:dyDescent="0.25">
      <c r="A673" t="s">
        <v>81</v>
      </c>
      <c r="B673" t="s">
        <v>82</v>
      </c>
      <c r="C673" t="s">
        <v>1318</v>
      </c>
      <c r="D673" t="s">
        <v>84</v>
      </c>
      <c r="E673">
        <v>8622</v>
      </c>
      <c r="F673" s="51">
        <v>-31800</v>
      </c>
      <c r="G673" t="s">
        <v>333</v>
      </c>
      <c r="H673" t="s">
        <v>192</v>
      </c>
      <c r="I673" t="s">
        <v>88</v>
      </c>
      <c r="J673" s="52">
        <v>42738</v>
      </c>
      <c r="K673" s="52">
        <v>43141</v>
      </c>
      <c r="L673" s="52">
        <v>42772</v>
      </c>
      <c r="M673" s="52">
        <v>42832</v>
      </c>
      <c r="N673" s="51">
        <v>309</v>
      </c>
      <c r="O673"/>
      <c r="P673" t="s">
        <v>130</v>
      </c>
      <c r="Q673" t="s">
        <v>1131</v>
      </c>
      <c r="R673" t="s">
        <v>1319</v>
      </c>
      <c r="S673" t="s">
        <v>381</v>
      </c>
      <c r="T673" t="s">
        <v>1318</v>
      </c>
      <c r="U673" s="52">
        <v>43141</v>
      </c>
      <c r="V673" t="s">
        <v>157</v>
      </c>
      <c r="W673"/>
      <c r="X673" t="s">
        <v>91</v>
      </c>
      <c r="Y673" t="s">
        <v>92</v>
      </c>
    </row>
    <row r="674" spans="1:25" ht="15" hidden="1" x14ac:dyDescent="0.25">
      <c r="A674" t="s">
        <v>81</v>
      </c>
      <c r="B674" t="s">
        <v>82</v>
      </c>
      <c r="C674" t="s">
        <v>1320</v>
      </c>
      <c r="D674" t="s">
        <v>84</v>
      </c>
      <c r="E674">
        <v>8692</v>
      </c>
      <c r="F674" s="51">
        <v>-2531757</v>
      </c>
      <c r="G674" t="s">
        <v>337</v>
      </c>
      <c r="H674" t="s">
        <v>192</v>
      </c>
      <c r="I674" t="s">
        <v>88</v>
      </c>
      <c r="J674" s="52">
        <v>42717</v>
      </c>
      <c r="K674" s="52">
        <v>43141</v>
      </c>
      <c r="L674" s="52">
        <v>42747</v>
      </c>
      <c r="M674" s="52">
        <v>42807</v>
      </c>
      <c r="N674" s="51">
        <v>456</v>
      </c>
      <c r="O674"/>
      <c r="P674" t="s">
        <v>130</v>
      </c>
      <c r="Q674" t="s">
        <v>1036</v>
      </c>
      <c r="R674" t="s">
        <v>165</v>
      </c>
      <c r="S674" t="s">
        <v>198</v>
      </c>
      <c r="T674" t="s">
        <v>1320</v>
      </c>
      <c r="U674" s="52">
        <v>43263</v>
      </c>
      <c r="V674" t="s">
        <v>157</v>
      </c>
      <c r="W674"/>
      <c r="X674" t="s">
        <v>91</v>
      </c>
      <c r="Y674" t="s">
        <v>92</v>
      </c>
    </row>
    <row r="675" spans="1:25" ht="15" hidden="1" x14ac:dyDescent="0.25">
      <c r="A675" t="s">
        <v>81</v>
      </c>
      <c r="B675" t="s">
        <v>82</v>
      </c>
      <c r="C675" t="s">
        <v>1320</v>
      </c>
      <c r="D675" t="s">
        <v>84</v>
      </c>
      <c r="E675">
        <v>8692</v>
      </c>
      <c r="F675" s="51">
        <v>-429499</v>
      </c>
      <c r="G675" t="s">
        <v>335</v>
      </c>
      <c r="H675" t="s">
        <v>192</v>
      </c>
      <c r="I675" t="s">
        <v>88</v>
      </c>
      <c r="J675" s="52">
        <v>42717</v>
      </c>
      <c r="K675" s="52">
        <v>43141</v>
      </c>
      <c r="L675" s="52">
        <v>42747</v>
      </c>
      <c r="M675" s="52">
        <v>42807</v>
      </c>
      <c r="N675" s="51">
        <v>422</v>
      </c>
      <c r="O675"/>
      <c r="P675" t="s">
        <v>130</v>
      </c>
      <c r="Q675" t="s">
        <v>336</v>
      </c>
      <c r="R675" t="s">
        <v>165</v>
      </c>
      <c r="S675" t="s">
        <v>198</v>
      </c>
      <c r="T675" t="s">
        <v>1320</v>
      </c>
      <c r="U675" s="52">
        <v>43229</v>
      </c>
      <c r="V675" t="s">
        <v>157</v>
      </c>
      <c r="W675"/>
      <c r="X675" t="s">
        <v>91</v>
      </c>
      <c r="Y675" t="s">
        <v>92</v>
      </c>
    </row>
    <row r="676" spans="1:25" ht="15" hidden="1" x14ac:dyDescent="0.25">
      <c r="A676" t="s">
        <v>81</v>
      </c>
      <c r="B676" t="s">
        <v>82</v>
      </c>
      <c r="C676" t="s">
        <v>1321</v>
      </c>
      <c r="D676" t="s">
        <v>84</v>
      </c>
      <c r="E676">
        <v>8693</v>
      </c>
      <c r="F676" s="51">
        <v>-5968517</v>
      </c>
      <c r="G676" t="s">
        <v>215</v>
      </c>
      <c r="H676" t="s">
        <v>192</v>
      </c>
      <c r="I676" t="s">
        <v>88</v>
      </c>
      <c r="J676" s="52">
        <v>42717</v>
      </c>
      <c r="K676" s="52">
        <v>43291</v>
      </c>
      <c r="L676" s="52">
        <v>42747</v>
      </c>
      <c r="M676" s="52">
        <v>42807</v>
      </c>
      <c r="N676" s="51">
        <v>604</v>
      </c>
      <c r="O676"/>
      <c r="P676" t="s">
        <v>130</v>
      </c>
      <c r="Q676" t="s">
        <v>216</v>
      </c>
      <c r="R676" t="s">
        <v>167</v>
      </c>
      <c r="S676" t="s">
        <v>198</v>
      </c>
      <c r="T676" t="s">
        <v>1321</v>
      </c>
      <c r="U676" s="52">
        <v>43411</v>
      </c>
      <c r="V676" t="s">
        <v>157</v>
      </c>
      <c r="W676"/>
      <c r="X676" t="s">
        <v>91</v>
      </c>
      <c r="Y676" t="s">
        <v>92</v>
      </c>
    </row>
    <row r="677" spans="1:25" ht="15" hidden="1" x14ac:dyDescent="0.25">
      <c r="A677" t="s">
        <v>81</v>
      </c>
      <c r="B677" t="s">
        <v>82</v>
      </c>
      <c r="C677" t="s">
        <v>1322</v>
      </c>
      <c r="D677" t="s">
        <v>84</v>
      </c>
      <c r="E677">
        <v>8694</v>
      </c>
      <c r="F677" s="51">
        <v>-5075273</v>
      </c>
      <c r="G677" t="s">
        <v>215</v>
      </c>
      <c r="H677" t="s">
        <v>192</v>
      </c>
      <c r="I677" t="s">
        <v>88</v>
      </c>
      <c r="J677" s="52">
        <v>42717</v>
      </c>
      <c r="K677" s="52">
        <v>43291</v>
      </c>
      <c r="L677" s="52">
        <v>42747</v>
      </c>
      <c r="M677" s="52">
        <v>42807</v>
      </c>
      <c r="N677" s="51">
        <v>604</v>
      </c>
      <c r="O677"/>
      <c r="P677" t="s">
        <v>130</v>
      </c>
      <c r="Q677" t="s">
        <v>216</v>
      </c>
      <c r="R677" t="s">
        <v>1323</v>
      </c>
      <c r="S677" t="s">
        <v>198</v>
      </c>
      <c r="T677" t="s">
        <v>1322</v>
      </c>
      <c r="U677" s="52">
        <v>43411</v>
      </c>
      <c r="V677" t="s">
        <v>157</v>
      </c>
      <c r="W677"/>
      <c r="X677" t="s">
        <v>91</v>
      </c>
      <c r="Y677" t="s">
        <v>92</v>
      </c>
    </row>
    <row r="678" spans="1:25" ht="15" hidden="1" x14ac:dyDescent="0.25">
      <c r="A678" t="s">
        <v>81</v>
      </c>
      <c r="B678" t="s">
        <v>82</v>
      </c>
      <c r="C678" t="s">
        <v>1322</v>
      </c>
      <c r="D678" t="s">
        <v>84</v>
      </c>
      <c r="E678">
        <v>8694</v>
      </c>
      <c r="F678" s="51">
        <v>-3861617</v>
      </c>
      <c r="G678" t="s">
        <v>191</v>
      </c>
      <c r="H678" t="s">
        <v>192</v>
      </c>
      <c r="I678" t="s">
        <v>88</v>
      </c>
      <c r="J678" s="52">
        <v>42717</v>
      </c>
      <c r="K678" s="52">
        <v>43291</v>
      </c>
      <c r="L678" s="52">
        <v>42747</v>
      </c>
      <c r="M678" s="52">
        <v>42807</v>
      </c>
      <c r="N678" s="51">
        <v>604</v>
      </c>
      <c r="O678"/>
      <c r="P678" t="s">
        <v>130</v>
      </c>
      <c r="Q678" t="s">
        <v>193</v>
      </c>
      <c r="R678" t="s">
        <v>1324</v>
      </c>
      <c r="S678" t="s">
        <v>198</v>
      </c>
      <c r="T678" t="s">
        <v>1322</v>
      </c>
      <c r="U678" s="52">
        <v>43411</v>
      </c>
      <c r="V678" t="s">
        <v>157</v>
      </c>
      <c r="W678"/>
      <c r="X678" t="s">
        <v>91</v>
      </c>
      <c r="Y678" t="s">
        <v>92</v>
      </c>
    </row>
    <row r="679" spans="1:25" ht="15" hidden="1" x14ac:dyDescent="0.25">
      <c r="A679" t="s">
        <v>81</v>
      </c>
      <c r="B679" t="s">
        <v>82</v>
      </c>
      <c r="C679" t="s">
        <v>1325</v>
      </c>
      <c r="D679" t="s">
        <v>84</v>
      </c>
      <c r="E679">
        <v>8695</v>
      </c>
      <c r="F679" s="51">
        <v>-25155533</v>
      </c>
      <c r="G679" t="s">
        <v>191</v>
      </c>
      <c r="H679" t="s">
        <v>192</v>
      </c>
      <c r="I679" t="s">
        <v>88</v>
      </c>
      <c r="J679" s="52">
        <v>42717</v>
      </c>
      <c r="K679" s="52">
        <v>43291</v>
      </c>
      <c r="L679" s="52">
        <v>42747</v>
      </c>
      <c r="M679" s="52">
        <v>42807</v>
      </c>
      <c r="N679" s="51">
        <v>604</v>
      </c>
      <c r="O679"/>
      <c r="P679" t="s">
        <v>130</v>
      </c>
      <c r="Q679" t="s">
        <v>193</v>
      </c>
      <c r="R679" t="s">
        <v>1326</v>
      </c>
      <c r="S679" t="s">
        <v>198</v>
      </c>
      <c r="T679" t="s">
        <v>1325</v>
      </c>
      <c r="U679" s="52">
        <v>43411</v>
      </c>
      <c r="V679" t="s">
        <v>157</v>
      </c>
      <c r="W679"/>
      <c r="X679" t="s">
        <v>91</v>
      </c>
      <c r="Y679" t="s">
        <v>92</v>
      </c>
    </row>
    <row r="680" spans="1:25" ht="15" hidden="1" x14ac:dyDescent="0.25">
      <c r="A680" t="s">
        <v>81</v>
      </c>
      <c r="B680" t="s">
        <v>82</v>
      </c>
      <c r="C680" t="s">
        <v>1327</v>
      </c>
      <c r="D680" t="s">
        <v>84</v>
      </c>
      <c r="E680">
        <v>8837</v>
      </c>
      <c r="F680" s="51">
        <v>-12715434</v>
      </c>
      <c r="G680" t="s">
        <v>191</v>
      </c>
      <c r="H680" t="s">
        <v>192</v>
      </c>
      <c r="I680" t="s">
        <v>88</v>
      </c>
      <c r="J680" s="52">
        <v>42738</v>
      </c>
      <c r="K680" s="52">
        <v>43291</v>
      </c>
      <c r="L680" s="52">
        <v>42747</v>
      </c>
      <c r="M680" s="52">
        <v>42807</v>
      </c>
      <c r="N680" s="51">
        <v>604</v>
      </c>
      <c r="O680"/>
      <c r="P680" t="s">
        <v>130</v>
      </c>
      <c r="Q680" t="s">
        <v>193</v>
      </c>
      <c r="R680" t="s">
        <v>167</v>
      </c>
      <c r="S680" t="s">
        <v>198</v>
      </c>
      <c r="T680" t="s">
        <v>1327</v>
      </c>
      <c r="U680" s="52">
        <v>43411</v>
      </c>
      <c r="V680" t="s">
        <v>157</v>
      </c>
      <c r="W680"/>
      <c r="X680" t="s">
        <v>91</v>
      </c>
      <c r="Y680" t="s">
        <v>92</v>
      </c>
    </row>
    <row r="681" spans="1:25" ht="15" hidden="1" x14ac:dyDescent="0.25">
      <c r="A681" t="s">
        <v>81</v>
      </c>
      <c r="B681" t="s">
        <v>82</v>
      </c>
      <c r="C681" t="s">
        <v>1328</v>
      </c>
      <c r="D681" t="s">
        <v>84</v>
      </c>
      <c r="E681">
        <v>8852</v>
      </c>
      <c r="F681" s="51">
        <v>-4957611</v>
      </c>
      <c r="G681" t="s">
        <v>335</v>
      </c>
      <c r="H681" t="s">
        <v>192</v>
      </c>
      <c r="I681" t="s">
        <v>88</v>
      </c>
      <c r="J681" s="52">
        <v>42738</v>
      </c>
      <c r="K681" s="52">
        <v>43200</v>
      </c>
      <c r="L681" s="52">
        <v>42747</v>
      </c>
      <c r="M681" s="52">
        <v>42807</v>
      </c>
      <c r="N681" s="51">
        <v>422</v>
      </c>
      <c r="O681"/>
      <c r="P681" t="s">
        <v>130</v>
      </c>
      <c r="Q681" t="s">
        <v>336</v>
      </c>
      <c r="R681" t="s">
        <v>1329</v>
      </c>
      <c r="S681" t="s">
        <v>228</v>
      </c>
      <c r="T681" t="s">
        <v>1328</v>
      </c>
      <c r="U681" s="52">
        <v>43229</v>
      </c>
      <c r="V681" t="s">
        <v>157</v>
      </c>
      <c r="W681"/>
      <c r="X681" t="s">
        <v>91</v>
      </c>
      <c r="Y681" t="s">
        <v>92</v>
      </c>
    </row>
    <row r="682" spans="1:25" ht="15" hidden="1" x14ac:dyDescent="0.25">
      <c r="A682" t="s">
        <v>81</v>
      </c>
      <c r="B682" t="s">
        <v>82</v>
      </c>
      <c r="C682" t="s">
        <v>1330</v>
      </c>
      <c r="D682" t="s">
        <v>84</v>
      </c>
      <c r="E682">
        <v>8913</v>
      </c>
      <c r="F682" s="51">
        <v>-31800</v>
      </c>
      <c r="G682" t="s">
        <v>333</v>
      </c>
      <c r="H682" t="s">
        <v>192</v>
      </c>
      <c r="I682" t="s">
        <v>88</v>
      </c>
      <c r="J682" s="52">
        <v>42738</v>
      </c>
      <c r="K682" s="52">
        <v>43141</v>
      </c>
      <c r="L682" s="52">
        <v>42772</v>
      </c>
      <c r="M682" s="52">
        <v>42832</v>
      </c>
      <c r="N682" s="51">
        <v>309</v>
      </c>
      <c r="O682"/>
      <c r="P682" t="s">
        <v>130</v>
      </c>
      <c r="Q682" t="s">
        <v>1131</v>
      </c>
      <c r="R682" t="s">
        <v>847</v>
      </c>
      <c r="S682" t="s">
        <v>381</v>
      </c>
      <c r="T682" t="s">
        <v>1330</v>
      </c>
      <c r="U682" s="52">
        <v>43141</v>
      </c>
      <c r="V682" t="s">
        <v>157</v>
      </c>
      <c r="W682"/>
      <c r="X682" t="s">
        <v>91</v>
      </c>
      <c r="Y682" t="s">
        <v>92</v>
      </c>
    </row>
    <row r="683" spans="1:25" ht="15" hidden="1" x14ac:dyDescent="0.25">
      <c r="A683" t="s">
        <v>81</v>
      </c>
      <c r="B683" t="s">
        <v>82</v>
      </c>
      <c r="C683" t="s">
        <v>1331</v>
      </c>
      <c r="D683" t="s">
        <v>84</v>
      </c>
      <c r="E683">
        <v>8917</v>
      </c>
      <c r="F683" s="51">
        <v>-31800</v>
      </c>
      <c r="G683" t="s">
        <v>333</v>
      </c>
      <c r="H683" t="s">
        <v>192</v>
      </c>
      <c r="I683" t="s">
        <v>88</v>
      </c>
      <c r="J683" s="52">
        <v>42738</v>
      </c>
      <c r="K683" s="52">
        <v>43141</v>
      </c>
      <c r="L683" s="52">
        <v>42808</v>
      </c>
      <c r="M683" s="52">
        <v>42868</v>
      </c>
      <c r="N683" s="51">
        <v>273</v>
      </c>
      <c r="O683"/>
      <c r="P683" t="s">
        <v>130</v>
      </c>
      <c r="Q683" t="s">
        <v>1131</v>
      </c>
      <c r="R683" t="s">
        <v>1332</v>
      </c>
      <c r="S683" t="s">
        <v>381</v>
      </c>
      <c r="T683" t="s">
        <v>1331</v>
      </c>
      <c r="U683" s="52">
        <v>43141</v>
      </c>
      <c r="V683" t="s">
        <v>157</v>
      </c>
      <c r="W683"/>
      <c r="X683" t="s">
        <v>91</v>
      </c>
      <c r="Y683" t="s">
        <v>92</v>
      </c>
    </row>
    <row r="684" spans="1:25" ht="15" hidden="1" x14ac:dyDescent="0.25">
      <c r="A684" t="s">
        <v>81</v>
      </c>
      <c r="B684" t="s">
        <v>82</v>
      </c>
      <c r="C684" t="s">
        <v>1333</v>
      </c>
      <c r="D684" t="s">
        <v>84</v>
      </c>
      <c r="E684">
        <v>8919</v>
      </c>
      <c r="F684" s="51">
        <v>-31800</v>
      </c>
      <c r="G684" t="s">
        <v>333</v>
      </c>
      <c r="H684" t="s">
        <v>192</v>
      </c>
      <c r="I684" t="s">
        <v>88</v>
      </c>
      <c r="J684" s="52">
        <v>42738</v>
      </c>
      <c r="K684" s="52">
        <v>43141</v>
      </c>
      <c r="L684" s="52">
        <v>42772</v>
      </c>
      <c r="M684" s="52">
        <v>42832</v>
      </c>
      <c r="N684" s="51">
        <v>309</v>
      </c>
      <c r="O684"/>
      <c r="P684" t="s">
        <v>130</v>
      </c>
      <c r="Q684" t="s">
        <v>1131</v>
      </c>
      <c r="R684" t="s">
        <v>790</v>
      </c>
      <c r="S684" t="s">
        <v>198</v>
      </c>
      <c r="T684" t="s">
        <v>1333</v>
      </c>
      <c r="U684" s="52">
        <v>43141</v>
      </c>
      <c r="V684" t="s">
        <v>157</v>
      </c>
      <c r="W684"/>
      <c r="X684" t="s">
        <v>91</v>
      </c>
      <c r="Y684" t="s">
        <v>92</v>
      </c>
    </row>
    <row r="685" spans="1:25" ht="15" hidden="1" x14ac:dyDescent="0.25">
      <c r="A685" t="s">
        <v>81</v>
      </c>
      <c r="B685" t="s">
        <v>82</v>
      </c>
      <c r="C685" t="s">
        <v>1334</v>
      </c>
      <c r="D685" t="s">
        <v>84</v>
      </c>
      <c r="E685">
        <v>8920</v>
      </c>
      <c r="F685" s="51">
        <v>-31800</v>
      </c>
      <c r="G685" t="s">
        <v>382</v>
      </c>
      <c r="H685" t="s">
        <v>383</v>
      </c>
      <c r="I685" t="s">
        <v>88</v>
      </c>
      <c r="J685" s="52">
        <v>42738</v>
      </c>
      <c r="K685" s="52">
        <v>43049</v>
      </c>
      <c r="L685" s="52">
        <v>42772</v>
      </c>
      <c r="M685" s="52">
        <v>42832</v>
      </c>
      <c r="N685" s="51">
        <v>250</v>
      </c>
      <c r="O685"/>
      <c r="P685" t="s">
        <v>130</v>
      </c>
      <c r="Q685" t="s">
        <v>123</v>
      </c>
      <c r="R685" t="s">
        <v>1332</v>
      </c>
      <c r="S685" t="s">
        <v>381</v>
      </c>
      <c r="T685" t="s">
        <v>1334</v>
      </c>
      <c r="U685" s="52">
        <v>43082</v>
      </c>
      <c r="V685" t="s">
        <v>157</v>
      </c>
      <c r="W685"/>
      <c r="X685" t="s">
        <v>91</v>
      </c>
      <c r="Y685" t="s">
        <v>92</v>
      </c>
    </row>
    <row r="686" spans="1:25" ht="15" hidden="1" x14ac:dyDescent="0.25">
      <c r="A686" t="s">
        <v>81</v>
      </c>
      <c r="B686" t="s">
        <v>82</v>
      </c>
      <c r="C686" t="s">
        <v>1335</v>
      </c>
      <c r="D686" t="s">
        <v>84</v>
      </c>
      <c r="E686">
        <v>8921</v>
      </c>
      <c r="F686" s="51">
        <v>-31800</v>
      </c>
      <c r="G686" t="s">
        <v>382</v>
      </c>
      <c r="H686" t="s">
        <v>383</v>
      </c>
      <c r="I686" t="s">
        <v>88</v>
      </c>
      <c r="J686" s="52">
        <v>42738</v>
      </c>
      <c r="K686" s="52">
        <v>43049</v>
      </c>
      <c r="L686" s="52">
        <v>42772</v>
      </c>
      <c r="M686" s="52">
        <v>42832</v>
      </c>
      <c r="N686" s="51">
        <v>250</v>
      </c>
      <c r="O686"/>
      <c r="P686" t="s">
        <v>130</v>
      </c>
      <c r="Q686" t="s">
        <v>123</v>
      </c>
      <c r="R686" t="s">
        <v>1329</v>
      </c>
      <c r="S686" t="s">
        <v>381</v>
      </c>
      <c r="T686" t="s">
        <v>1335</v>
      </c>
      <c r="U686" s="52">
        <v>43082</v>
      </c>
      <c r="V686" t="s">
        <v>157</v>
      </c>
      <c r="W686"/>
      <c r="X686" t="s">
        <v>91</v>
      </c>
      <c r="Y686" t="s">
        <v>92</v>
      </c>
    </row>
    <row r="687" spans="1:25" ht="15" hidden="1" x14ac:dyDescent="0.25">
      <c r="A687" t="s">
        <v>81</v>
      </c>
      <c r="B687" t="s">
        <v>82</v>
      </c>
      <c r="C687" t="s">
        <v>1336</v>
      </c>
      <c r="D687" t="s">
        <v>84</v>
      </c>
      <c r="E687">
        <v>8925</v>
      </c>
      <c r="F687" s="51">
        <v>-11003</v>
      </c>
      <c r="G687" t="s">
        <v>333</v>
      </c>
      <c r="H687" t="s">
        <v>192</v>
      </c>
      <c r="I687" t="s">
        <v>88</v>
      </c>
      <c r="J687" s="52">
        <v>42738</v>
      </c>
      <c r="K687" s="52">
        <v>43049</v>
      </c>
      <c r="L687" s="52">
        <v>42772</v>
      </c>
      <c r="M687" s="52">
        <v>42832</v>
      </c>
      <c r="N687" s="51">
        <v>309</v>
      </c>
      <c r="O687"/>
      <c r="P687" t="s">
        <v>130</v>
      </c>
      <c r="Q687" t="s">
        <v>1131</v>
      </c>
      <c r="R687" t="s">
        <v>847</v>
      </c>
      <c r="S687" t="s">
        <v>381</v>
      </c>
      <c r="T687" t="s">
        <v>1336</v>
      </c>
      <c r="U687" s="52">
        <v>43141</v>
      </c>
      <c r="V687" t="s">
        <v>157</v>
      </c>
      <c r="W687"/>
      <c r="X687" t="s">
        <v>91</v>
      </c>
      <c r="Y687" t="s">
        <v>92</v>
      </c>
    </row>
    <row r="688" spans="1:25" ht="15" hidden="1" x14ac:dyDescent="0.25">
      <c r="A688" t="s">
        <v>81</v>
      </c>
      <c r="B688" t="s">
        <v>82</v>
      </c>
      <c r="C688" t="s">
        <v>1336</v>
      </c>
      <c r="D688" t="s">
        <v>84</v>
      </c>
      <c r="E688">
        <v>8925</v>
      </c>
      <c r="F688" s="51">
        <v>-20797</v>
      </c>
      <c r="G688" t="s">
        <v>382</v>
      </c>
      <c r="H688" t="s">
        <v>383</v>
      </c>
      <c r="I688" t="s">
        <v>88</v>
      </c>
      <c r="J688" s="52">
        <v>42738</v>
      </c>
      <c r="K688" s="52">
        <v>43049</v>
      </c>
      <c r="L688" s="52">
        <v>42772</v>
      </c>
      <c r="M688" s="52">
        <v>42832</v>
      </c>
      <c r="N688" s="51">
        <v>250</v>
      </c>
      <c r="O688"/>
      <c r="P688" t="s">
        <v>130</v>
      </c>
      <c r="Q688" t="s">
        <v>725</v>
      </c>
      <c r="R688" t="s">
        <v>847</v>
      </c>
      <c r="S688" t="s">
        <v>381</v>
      </c>
      <c r="T688" t="s">
        <v>1336</v>
      </c>
      <c r="U688" s="52">
        <v>43082</v>
      </c>
      <c r="V688" t="s">
        <v>157</v>
      </c>
      <c r="W688"/>
      <c r="X688" t="s">
        <v>91</v>
      </c>
      <c r="Y688" t="s">
        <v>92</v>
      </c>
    </row>
    <row r="689" spans="1:25" ht="15" hidden="1" x14ac:dyDescent="0.25">
      <c r="A689" t="s">
        <v>81</v>
      </c>
      <c r="B689" t="s">
        <v>82</v>
      </c>
      <c r="C689" t="s">
        <v>1337</v>
      </c>
      <c r="D689" t="s">
        <v>84</v>
      </c>
      <c r="E689">
        <v>8962</v>
      </c>
      <c r="F689" s="51">
        <v>-7263154</v>
      </c>
      <c r="G689" t="s">
        <v>191</v>
      </c>
      <c r="H689" t="s">
        <v>192</v>
      </c>
      <c r="I689" t="s">
        <v>88</v>
      </c>
      <c r="J689" s="52">
        <v>42738</v>
      </c>
      <c r="K689" s="52">
        <v>43291</v>
      </c>
      <c r="L689" s="52">
        <v>42921</v>
      </c>
      <c r="M689" s="52">
        <v>42981</v>
      </c>
      <c r="N689" s="51">
        <v>430</v>
      </c>
      <c r="O689"/>
      <c r="P689" t="s">
        <v>130</v>
      </c>
      <c r="Q689" t="s">
        <v>193</v>
      </c>
      <c r="R689" t="s">
        <v>165</v>
      </c>
      <c r="S689" t="s">
        <v>198</v>
      </c>
      <c r="T689" t="s">
        <v>1337</v>
      </c>
      <c r="U689" s="52">
        <v>43411</v>
      </c>
      <c r="V689" t="s">
        <v>157</v>
      </c>
      <c r="W689"/>
      <c r="X689" t="s">
        <v>91</v>
      </c>
      <c r="Y689" t="s">
        <v>92</v>
      </c>
    </row>
    <row r="690" spans="1:25" ht="15" hidden="1" x14ac:dyDescent="0.25">
      <c r="A690" t="s">
        <v>81</v>
      </c>
      <c r="B690" t="s">
        <v>82</v>
      </c>
      <c r="C690" t="s">
        <v>1338</v>
      </c>
      <c r="D690" t="s">
        <v>84</v>
      </c>
      <c r="E690">
        <v>9018</v>
      </c>
      <c r="F690" s="51">
        <v>-27913</v>
      </c>
      <c r="G690" t="s">
        <v>333</v>
      </c>
      <c r="H690" t="s">
        <v>192</v>
      </c>
      <c r="I690" t="s">
        <v>88</v>
      </c>
      <c r="J690" s="52">
        <v>42761</v>
      </c>
      <c r="K690" s="52">
        <v>43141</v>
      </c>
      <c r="L690" s="52">
        <v>42808</v>
      </c>
      <c r="M690" s="52">
        <v>42868</v>
      </c>
      <c r="N690" s="51">
        <v>273</v>
      </c>
      <c r="O690"/>
      <c r="P690" t="s">
        <v>130</v>
      </c>
      <c r="Q690" t="s">
        <v>1131</v>
      </c>
      <c r="R690" t="s">
        <v>790</v>
      </c>
      <c r="S690" t="s">
        <v>198</v>
      </c>
      <c r="T690" t="s">
        <v>1338</v>
      </c>
      <c r="U690" s="52">
        <v>43141</v>
      </c>
      <c r="V690" t="s">
        <v>157</v>
      </c>
      <c r="W690"/>
      <c r="X690" t="s">
        <v>91</v>
      </c>
      <c r="Y690" t="s">
        <v>92</v>
      </c>
    </row>
    <row r="691" spans="1:25" ht="15" hidden="1" x14ac:dyDescent="0.25">
      <c r="A691" t="s">
        <v>81</v>
      </c>
      <c r="B691" t="s">
        <v>82</v>
      </c>
      <c r="C691" t="s">
        <v>1338</v>
      </c>
      <c r="D691" t="s">
        <v>84</v>
      </c>
      <c r="E691">
        <v>9018</v>
      </c>
      <c r="F691" s="51">
        <v>-6087</v>
      </c>
      <c r="G691" t="s">
        <v>334</v>
      </c>
      <c r="H691" t="s">
        <v>192</v>
      </c>
      <c r="I691" t="s">
        <v>88</v>
      </c>
      <c r="J691" s="52">
        <v>42761</v>
      </c>
      <c r="K691" s="52">
        <v>43141</v>
      </c>
      <c r="L691" s="52">
        <v>42808</v>
      </c>
      <c r="M691" s="52">
        <v>42868</v>
      </c>
      <c r="N691" s="51">
        <v>273</v>
      </c>
      <c r="O691"/>
      <c r="P691" t="s">
        <v>130</v>
      </c>
      <c r="Q691" t="s">
        <v>1129</v>
      </c>
      <c r="R691" t="s">
        <v>790</v>
      </c>
      <c r="S691" t="s">
        <v>198</v>
      </c>
      <c r="T691" t="s">
        <v>1338</v>
      </c>
      <c r="U691" s="52">
        <v>43141</v>
      </c>
      <c r="V691" t="s">
        <v>157</v>
      </c>
      <c r="W691"/>
      <c r="X691" t="s">
        <v>91</v>
      </c>
      <c r="Y691" t="s">
        <v>92</v>
      </c>
    </row>
    <row r="692" spans="1:25" ht="15" hidden="1" x14ac:dyDescent="0.25">
      <c r="A692" t="s">
        <v>81</v>
      </c>
      <c r="B692" t="s">
        <v>82</v>
      </c>
      <c r="C692" t="s">
        <v>1339</v>
      </c>
      <c r="D692" t="s">
        <v>84</v>
      </c>
      <c r="E692">
        <v>812</v>
      </c>
      <c r="F692" s="51">
        <v>-28900</v>
      </c>
      <c r="G692" t="s">
        <v>1308</v>
      </c>
      <c r="H692" t="s">
        <v>244</v>
      </c>
      <c r="I692" t="s">
        <v>88</v>
      </c>
      <c r="J692" s="52">
        <v>41494</v>
      </c>
      <c r="K692" s="52">
        <v>41628</v>
      </c>
      <c r="L692" s="52">
        <v>41537</v>
      </c>
      <c r="M692" s="52">
        <v>41597</v>
      </c>
      <c r="N692" s="51">
        <v>121</v>
      </c>
      <c r="O692"/>
      <c r="P692" t="s">
        <v>130</v>
      </c>
      <c r="Q692" t="s">
        <v>1309</v>
      </c>
      <c r="R692" t="s">
        <v>1340</v>
      </c>
      <c r="S692" t="s">
        <v>247</v>
      </c>
      <c r="T692" t="s">
        <v>1339</v>
      </c>
      <c r="U692" s="52">
        <v>41718</v>
      </c>
      <c r="V692" t="s">
        <v>263</v>
      </c>
      <c r="W692"/>
      <c r="X692" t="s">
        <v>1341</v>
      </c>
      <c r="Y692" t="s">
        <v>92</v>
      </c>
    </row>
    <row r="693" spans="1:25" ht="15" hidden="1" x14ac:dyDescent="0.25">
      <c r="A693" t="s">
        <v>81</v>
      </c>
      <c r="B693" t="s">
        <v>82</v>
      </c>
      <c r="C693" t="s">
        <v>1308</v>
      </c>
      <c r="D693" t="s">
        <v>84</v>
      </c>
      <c r="E693">
        <v>857</v>
      </c>
      <c r="F693" s="51">
        <v>-6896223</v>
      </c>
      <c r="G693" t="s">
        <v>243</v>
      </c>
      <c r="H693" t="s">
        <v>244</v>
      </c>
      <c r="I693" t="s">
        <v>1292</v>
      </c>
      <c r="J693" s="52">
        <v>41713</v>
      </c>
      <c r="K693" s="52">
        <v>41713</v>
      </c>
      <c r="L693" s="52">
        <v>41537</v>
      </c>
      <c r="M693" s="52">
        <v>41597</v>
      </c>
      <c r="N693" s="51">
        <v>203</v>
      </c>
      <c r="O693"/>
      <c r="P693" t="s">
        <v>130</v>
      </c>
      <c r="Q693" t="s">
        <v>1342</v>
      </c>
      <c r="R693" t="s">
        <v>1343</v>
      </c>
      <c r="S693" t="s">
        <v>247</v>
      </c>
      <c r="T693" t="s">
        <v>1344</v>
      </c>
      <c r="U693" s="52">
        <v>41800</v>
      </c>
      <c r="V693" t="s">
        <v>157</v>
      </c>
      <c r="W693"/>
      <c r="X693" t="s">
        <v>1345</v>
      </c>
      <c r="Y693" t="s">
        <v>92</v>
      </c>
    </row>
    <row r="694" spans="1:25" ht="15" hidden="1" x14ac:dyDescent="0.25">
      <c r="A694" t="s">
        <v>81</v>
      </c>
      <c r="B694" t="s">
        <v>82</v>
      </c>
      <c r="C694" t="s">
        <v>1344</v>
      </c>
      <c r="D694" t="s">
        <v>84</v>
      </c>
      <c r="E694">
        <v>857</v>
      </c>
      <c r="F694" s="51">
        <v>-8975597</v>
      </c>
      <c r="G694" t="s">
        <v>1308</v>
      </c>
      <c r="H694" t="s">
        <v>244</v>
      </c>
      <c r="I694" t="s">
        <v>88</v>
      </c>
      <c r="J694" s="52">
        <v>41507</v>
      </c>
      <c r="K694" s="52">
        <v>41718</v>
      </c>
      <c r="L694" s="52">
        <v>41537</v>
      </c>
      <c r="M694" s="52">
        <v>41597</v>
      </c>
      <c r="N694" s="51">
        <v>121</v>
      </c>
      <c r="O694"/>
      <c r="P694" t="s">
        <v>130</v>
      </c>
      <c r="Q694" t="s">
        <v>1342</v>
      </c>
      <c r="R694" t="s">
        <v>1346</v>
      </c>
      <c r="S694" t="s">
        <v>247</v>
      </c>
      <c r="T694" t="s">
        <v>1344</v>
      </c>
      <c r="U694" s="52">
        <v>41718</v>
      </c>
      <c r="V694" t="s">
        <v>263</v>
      </c>
      <c r="W694"/>
      <c r="X694" t="s">
        <v>1347</v>
      </c>
      <c r="Y694" t="s">
        <v>92</v>
      </c>
    </row>
    <row r="695" spans="1:25" ht="15" hidden="1" x14ac:dyDescent="0.25">
      <c r="A695" t="s">
        <v>81</v>
      </c>
      <c r="B695" t="s">
        <v>82</v>
      </c>
      <c r="C695" t="s">
        <v>1348</v>
      </c>
      <c r="D695" t="s">
        <v>84</v>
      </c>
      <c r="E695">
        <v>858</v>
      </c>
      <c r="F695" s="51">
        <v>-5013740</v>
      </c>
      <c r="G695" t="s">
        <v>1307</v>
      </c>
      <c r="H695" t="s">
        <v>1313</v>
      </c>
      <c r="I695" t="s">
        <v>88</v>
      </c>
      <c r="J695" s="52">
        <v>41507</v>
      </c>
      <c r="K695" s="52">
        <v>41628</v>
      </c>
      <c r="L695" s="52">
        <v>41537</v>
      </c>
      <c r="M695" s="52">
        <v>41597</v>
      </c>
      <c r="N695" s="51">
        <v>31</v>
      </c>
      <c r="O695"/>
      <c r="P695" t="s">
        <v>130</v>
      </c>
      <c r="Q695" t="s">
        <v>1309</v>
      </c>
      <c r="R695" t="s">
        <v>1349</v>
      </c>
      <c r="S695" t="s">
        <v>247</v>
      </c>
      <c r="T695" t="s">
        <v>1348</v>
      </c>
      <c r="U695" s="52">
        <v>41628</v>
      </c>
      <c r="V695" t="s">
        <v>263</v>
      </c>
      <c r="W695"/>
      <c r="X695" t="s">
        <v>1350</v>
      </c>
      <c r="Y695" t="s">
        <v>92</v>
      </c>
    </row>
    <row r="696" spans="1:25" ht="15" hidden="1" x14ac:dyDescent="0.25">
      <c r="A696" t="s">
        <v>81</v>
      </c>
      <c r="B696" t="s">
        <v>82</v>
      </c>
      <c r="C696" t="s">
        <v>1311</v>
      </c>
      <c r="D696" t="s">
        <v>84</v>
      </c>
      <c r="E696">
        <v>859</v>
      </c>
      <c r="F696" s="51">
        <v>-752140</v>
      </c>
      <c r="G696" t="s">
        <v>1307</v>
      </c>
      <c r="H696" t="s">
        <v>1313</v>
      </c>
      <c r="I696" t="s">
        <v>88</v>
      </c>
      <c r="J696" s="52">
        <v>41507</v>
      </c>
      <c r="K696" s="52">
        <v>41628</v>
      </c>
      <c r="L696" s="52">
        <v>41537</v>
      </c>
      <c r="M696" s="52">
        <v>41597</v>
      </c>
      <c r="N696" s="51">
        <v>31</v>
      </c>
      <c r="O696"/>
      <c r="P696" t="s">
        <v>130</v>
      </c>
      <c r="Q696" t="s">
        <v>1309</v>
      </c>
      <c r="R696" t="s">
        <v>1351</v>
      </c>
      <c r="S696" t="s">
        <v>247</v>
      </c>
      <c r="T696" t="s">
        <v>1311</v>
      </c>
      <c r="U696" s="52">
        <v>41628</v>
      </c>
      <c r="V696" t="s">
        <v>263</v>
      </c>
      <c r="W696"/>
      <c r="X696" t="s">
        <v>1352</v>
      </c>
      <c r="Y696" t="s">
        <v>92</v>
      </c>
    </row>
    <row r="697" spans="1:25" ht="15" hidden="1" x14ac:dyDescent="0.25">
      <c r="A697" t="s">
        <v>81</v>
      </c>
      <c r="B697" t="s">
        <v>82</v>
      </c>
      <c r="C697" t="s">
        <v>1353</v>
      </c>
      <c r="D697" t="s">
        <v>84</v>
      </c>
      <c r="E697">
        <v>860</v>
      </c>
      <c r="F697" s="51">
        <v>-4405556</v>
      </c>
      <c r="G697" t="s">
        <v>1307</v>
      </c>
      <c r="H697" t="s">
        <v>1313</v>
      </c>
      <c r="I697" t="s">
        <v>88</v>
      </c>
      <c r="J697" s="52">
        <v>41507</v>
      </c>
      <c r="K697" s="52">
        <v>41628</v>
      </c>
      <c r="L697" s="52">
        <v>41537</v>
      </c>
      <c r="M697" s="52">
        <v>41597</v>
      </c>
      <c r="N697" s="51">
        <v>31</v>
      </c>
      <c r="O697"/>
      <c r="P697" t="s">
        <v>130</v>
      </c>
      <c r="Q697" t="s">
        <v>1309</v>
      </c>
      <c r="R697" t="s">
        <v>1354</v>
      </c>
      <c r="S697" t="s">
        <v>247</v>
      </c>
      <c r="T697" t="s">
        <v>1353</v>
      </c>
      <c r="U697" s="52">
        <v>41628</v>
      </c>
      <c r="V697" t="s">
        <v>263</v>
      </c>
      <c r="W697"/>
      <c r="X697" t="s">
        <v>1355</v>
      </c>
      <c r="Y697" t="s">
        <v>92</v>
      </c>
    </row>
    <row r="698" spans="1:25" ht="15" hidden="1" x14ac:dyDescent="0.25">
      <c r="A698" t="s">
        <v>81</v>
      </c>
      <c r="B698" t="s">
        <v>82</v>
      </c>
      <c r="C698" t="s">
        <v>1356</v>
      </c>
      <c r="D698" t="s">
        <v>84</v>
      </c>
      <c r="E698">
        <v>861</v>
      </c>
      <c r="F698" s="51">
        <v>-2720290</v>
      </c>
      <c r="G698" t="s">
        <v>1308</v>
      </c>
      <c r="H698" t="s">
        <v>244</v>
      </c>
      <c r="I698" t="s">
        <v>88</v>
      </c>
      <c r="J698" s="52">
        <v>41507</v>
      </c>
      <c r="K698" s="52">
        <v>41628</v>
      </c>
      <c r="L698" s="52">
        <v>41537</v>
      </c>
      <c r="M698" s="52">
        <v>41597</v>
      </c>
      <c r="N698" s="51">
        <v>121</v>
      </c>
      <c r="O698"/>
      <c r="P698" t="s">
        <v>130</v>
      </c>
      <c r="Q698" t="s">
        <v>1309</v>
      </c>
      <c r="R698" t="s">
        <v>1357</v>
      </c>
      <c r="S698" t="s">
        <v>247</v>
      </c>
      <c r="T698" t="s">
        <v>1356</v>
      </c>
      <c r="U698" s="52">
        <v>41718</v>
      </c>
      <c r="V698" t="s">
        <v>263</v>
      </c>
      <c r="W698"/>
      <c r="X698" t="s">
        <v>1358</v>
      </c>
      <c r="Y698" t="s">
        <v>92</v>
      </c>
    </row>
    <row r="699" spans="1:25" ht="15" hidden="1" x14ac:dyDescent="0.25">
      <c r="A699" s="53"/>
      <c r="B699" s="53"/>
      <c r="C699" s="53"/>
      <c r="D699" s="53"/>
      <c r="E699" s="53"/>
      <c r="F699" s="54">
        <f>SUM(F2:F698)</f>
        <v>-1174722097</v>
      </c>
      <c r="G699" s="53"/>
      <c r="H699" s="53"/>
      <c r="I699" s="53"/>
      <c r="J699" s="55"/>
      <c r="K699" s="55"/>
      <c r="L699" s="55"/>
      <c r="M699" s="55"/>
      <c r="N699" s="54"/>
      <c r="O699" s="53"/>
      <c r="P699" s="53"/>
      <c r="Q699" s="53"/>
      <c r="R699" s="53"/>
      <c r="S699" s="53"/>
      <c r="T699" s="53"/>
      <c r="U699" s="55"/>
      <c r="V699" s="53"/>
      <c r="W699" s="53"/>
      <c r="X699" s="53"/>
      <c r="Y699" s="53"/>
    </row>
  </sheetData>
  <autoFilter ref="A1:AD699" xr:uid="{00000000-0009-0000-0000-000003000000}">
    <filterColumn colId="4">
      <filters>
        <filter val="5860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R29"/>
  <sheetViews>
    <sheetView tabSelected="1" workbookViewId="0">
      <selection activeCell="K16" sqref="K16"/>
    </sheetView>
  </sheetViews>
  <sheetFormatPr baseColWidth="10" defaultRowHeight="11.25" x14ac:dyDescent="0.2"/>
  <cols>
    <col min="1" max="4" width="11.42578125" style="64"/>
    <col min="5" max="5" width="5" style="64" customWidth="1"/>
    <col min="6" max="6" width="13.28515625" style="64" bestFit="1" customWidth="1"/>
    <col min="7" max="7" width="4.42578125" style="64" customWidth="1"/>
    <col min="8" max="8" width="6.85546875" style="64" customWidth="1"/>
    <col min="9" max="10" width="12.28515625" style="64" bestFit="1" customWidth="1"/>
    <col min="11" max="12" width="13.28515625" style="64" bestFit="1" customWidth="1"/>
    <col min="13" max="13" width="20.140625" style="63" customWidth="1"/>
    <col min="14" max="14" width="29.42578125" style="63" customWidth="1"/>
    <col min="15" max="15" width="15" style="64" customWidth="1"/>
    <col min="16" max="16" width="7.85546875" style="64" customWidth="1"/>
    <col min="17" max="17" width="12.28515625" style="64" customWidth="1"/>
    <col min="18" max="18" width="14.5703125" style="64" customWidth="1"/>
    <col min="19" max="16384" width="11.42578125" style="64"/>
  </cols>
  <sheetData>
    <row r="1" spans="1:18" x14ac:dyDescent="0.2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spans="1:18" x14ac:dyDescent="0.2">
      <c r="A2" s="126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</row>
    <row r="3" spans="1:18" x14ac:dyDescent="0.2">
      <c r="A3" s="126" t="s">
        <v>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8"/>
    </row>
    <row r="4" spans="1:18" ht="12" thickBot="1" x14ac:dyDescent="0.25">
      <c r="A4" s="126" t="s">
        <v>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8"/>
    </row>
    <row r="5" spans="1:18" ht="12" thickBot="1" x14ac:dyDescent="0.25">
      <c r="A5" s="65"/>
      <c r="B5" s="66"/>
      <c r="C5" s="66"/>
      <c r="D5" s="66"/>
      <c r="E5" s="66"/>
      <c r="F5" s="66"/>
      <c r="G5" s="66"/>
      <c r="H5" s="67"/>
      <c r="I5" s="129" t="s">
        <v>4</v>
      </c>
      <c r="J5" s="130"/>
      <c r="K5" s="65"/>
      <c r="L5" s="66"/>
      <c r="M5" s="121"/>
      <c r="N5" s="121"/>
      <c r="O5" s="121"/>
      <c r="P5" s="121"/>
    </row>
    <row r="6" spans="1:18" ht="42.75" thickBot="1" x14ac:dyDescent="0.25">
      <c r="A6" s="92" t="s">
        <v>5</v>
      </c>
      <c r="B6" s="93" t="s">
        <v>6</v>
      </c>
      <c r="C6" s="92" t="s">
        <v>7</v>
      </c>
      <c r="D6" s="94" t="s">
        <v>8</v>
      </c>
      <c r="E6" s="92" t="s">
        <v>9</v>
      </c>
      <c r="F6" s="95" t="s">
        <v>10</v>
      </c>
      <c r="G6" s="96" t="s">
        <v>11</v>
      </c>
      <c r="H6" s="97" t="s">
        <v>12</v>
      </c>
      <c r="I6" s="98" t="s">
        <v>13</v>
      </c>
      <c r="J6" s="98" t="s">
        <v>14</v>
      </c>
      <c r="K6" s="96" t="s">
        <v>15</v>
      </c>
      <c r="L6" s="96" t="s">
        <v>16</v>
      </c>
      <c r="M6" s="99" t="s">
        <v>1359</v>
      </c>
      <c r="N6" s="100" t="s">
        <v>1360</v>
      </c>
      <c r="O6" s="101" t="s">
        <v>1361</v>
      </c>
      <c r="P6" s="101" t="s">
        <v>1362</v>
      </c>
      <c r="Q6" s="101" t="s">
        <v>1446</v>
      </c>
      <c r="R6" s="101" t="s">
        <v>1447</v>
      </c>
    </row>
    <row r="7" spans="1:18" x14ac:dyDescent="0.2">
      <c r="A7" s="28">
        <v>43103</v>
      </c>
      <c r="B7" s="16"/>
      <c r="C7" s="22">
        <v>43166</v>
      </c>
      <c r="D7" s="60">
        <v>12252</v>
      </c>
      <c r="E7" s="19"/>
      <c r="F7" s="30">
        <v>7334000</v>
      </c>
      <c r="G7" s="20">
        <v>0</v>
      </c>
      <c r="H7" s="20">
        <v>0</v>
      </c>
      <c r="I7" s="14">
        <v>0</v>
      </c>
      <c r="J7" s="20">
        <v>636900</v>
      </c>
      <c r="K7" s="13">
        <v>0</v>
      </c>
      <c r="L7" s="14">
        <f t="shared" ref="L7:L21" si="0">F7-G7-J7-K7</f>
        <v>6697100</v>
      </c>
      <c r="M7" s="77">
        <f>VLOOKUP(D7,'CXP 900'!$E$2:$F$18,2,0)</f>
        <v>-6697100</v>
      </c>
      <c r="Q7" s="78">
        <f>L7+M7+N7</f>
        <v>0</v>
      </c>
    </row>
    <row r="8" spans="1:18" x14ac:dyDescent="0.2">
      <c r="A8" s="28">
        <v>43103</v>
      </c>
      <c r="B8" s="16"/>
      <c r="C8" s="22">
        <v>43165</v>
      </c>
      <c r="D8" s="60">
        <v>12264</v>
      </c>
      <c r="E8" s="19"/>
      <c r="F8" s="30">
        <v>1737000</v>
      </c>
      <c r="G8" s="20">
        <v>0</v>
      </c>
      <c r="H8" s="20">
        <v>0</v>
      </c>
      <c r="I8" s="14">
        <v>0</v>
      </c>
      <c r="J8" s="20">
        <v>0</v>
      </c>
      <c r="K8" s="13">
        <v>0</v>
      </c>
      <c r="L8" s="14">
        <f t="shared" si="0"/>
        <v>1737000</v>
      </c>
      <c r="M8" s="77">
        <f>VLOOKUP(D8,'CXP 900'!$E$2:$F$18,2,0)</f>
        <v>-1737000</v>
      </c>
      <c r="Q8" s="78">
        <f t="shared" ref="Q8:Q23" si="1">L8+M8+N8</f>
        <v>0</v>
      </c>
    </row>
    <row r="9" spans="1:18" x14ac:dyDescent="0.2">
      <c r="A9" s="28">
        <v>43103</v>
      </c>
      <c r="B9" s="16"/>
      <c r="C9" s="22">
        <v>43165</v>
      </c>
      <c r="D9" s="60">
        <v>12266</v>
      </c>
      <c r="E9" s="19"/>
      <c r="F9" s="30">
        <v>1737000</v>
      </c>
      <c r="G9" s="20">
        <v>0</v>
      </c>
      <c r="H9" s="20">
        <v>0</v>
      </c>
      <c r="I9" s="14">
        <v>0</v>
      </c>
      <c r="J9" s="20">
        <v>0</v>
      </c>
      <c r="K9" s="13">
        <v>0</v>
      </c>
      <c r="L9" s="14">
        <f t="shared" si="0"/>
        <v>1737000</v>
      </c>
      <c r="M9" s="77">
        <f>VLOOKUP(D9,'CXP 900'!$E$2:$F$18,2,0)</f>
        <v>-1737000</v>
      </c>
      <c r="Q9" s="78">
        <f t="shared" si="1"/>
        <v>0</v>
      </c>
    </row>
    <row r="10" spans="1:18" x14ac:dyDescent="0.2">
      <c r="A10" s="28">
        <v>43103</v>
      </c>
      <c r="B10" s="16"/>
      <c r="C10" s="22">
        <v>43165</v>
      </c>
      <c r="D10" s="60">
        <v>12269</v>
      </c>
      <c r="E10" s="19"/>
      <c r="F10" s="30">
        <v>5597000</v>
      </c>
      <c r="G10" s="20">
        <v>0</v>
      </c>
      <c r="H10" s="20">
        <v>0</v>
      </c>
      <c r="I10" s="14">
        <v>0</v>
      </c>
      <c r="J10" s="20">
        <v>0</v>
      </c>
      <c r="K10" s="13">
        <v>0</v>
      </c>
      <c r="L10" s="14">
        <f t="shared" si="0"/>
        <v>5597000</v>
      </c>
      <c r="M10" s="77">
        <f>VLOOKUP(D10,'CXP 900'!$E$2:$F$18,2,0)</f>
        <v>-5597000</v>
      </c>
      <c r="Q10" s="78">
        <f t="shared" si="1"/>
        <v>0</v>
      </c>
    </row>
    <row r="11" spans="1:18" x14ac:dyDescent="0.2">
      <c r="A11" s="28">
        <v>43159</v>
      </c>
      <c r="B11" s="16"/>
      <c r="C11" s="22">
        <v>43165</v>
      </c>
      <c r="D11" s="60">
        <v>13245</v>
      </c>
      <c r="E11" s="19"/>
      <c r="F11" s="30">
        <v>4825000</v>
      </c>
      <c r="G11" s="20">
        <v>0</v>
      </c>
      <c r="H11" s="20">
        <v>0</v>
      </c>
      <c r="I11" s="14">
        <v>0</v>
      </c>
      <c r="J11" s="20">
        <v>0</v>
      </c>
      <c r="K11" s="13">
        <v>0</v>
      </c>
      <c r="L11" s="14">
        <f t="shared" si="0"/>
        <v>4825000</v>
      </c>
      <c r="M11" s="77">
        <f>VLOOKUP(D11,'CXP 900'!$E$2:$F$18,2,0)</f>
        <v>-4825000</v>
      </c>
      <c r="Q11" s="78">
        <f t="shared" si="1"/>
        <v>0</v>
      </c>
    </row>
    <row r="12" spans="1:18" x14ac:dyDescent="0.2">
      <c r="A12" s="28">
        <v>43159</v>
      </c>
      <c r="B12" s="16"/>
      <c r="C12" s="22">
        <v>43165</v>
      </c>
      <c r="D12" s="60">
        <v>13246</v>
      </c>
      <c r="E12" s="19"/>
      <c r="F12" s="30">
        <v>4053000</v>
      </c>
      <c r="G12" s="20">
        <v>0</v>
      </c>
      <c r="H12" s="20">
        <v>0</v>
      </c>
      <c r="I12" s="14">
        <v>0</v>
      </c>
      <c r="J12" s="20">
        <v>0</v>
      </c>
      <c r="K12" s="13">
        <v>0</v>
      </c>
      <c r="L12" s="14">
        <f t="shared" si="0"/>
        <v>4053000</v>
      </c>
      <c r="M12" s="77">
        <f>VLOOKUP(D12,'CXP 900'!$E$2:$F$18,2,0)</f>
        <v>-4053000</v>
      </c>
      <c r="Q12" s="78">
        <f t="shared" si="1"/>
        <v>0</v>
      </c>
    </row>
    <row r="13" spans="1:18" x14ac:dyDescent="0.2">
      <c r="A13" s="28">
        <v>43159</v>
      </c>
      <c r="B13" s="16"/>
      <c r="C13" s="22">
        <v>43165</v>
      </c>
      <c r="D13" s="60">
        <v>13247</v>
      </c>
      <c r="E13" s="19"/>
      <c r="F13" s="30">
        <v>5983000</v>
      </c>
      <c r="G13" s="20">
        <v>0</v>
      </c>
      <c r="H13" s="20">
        <v>0</v>
      </c>
      <c r="I13" s="14">
        <v>0</v>
      </c>
      <c r="J13" s="20">
        <v>0</v>
      </c>
      <c r="K13" s="13">
        <v>0</v>
      </c>
      <c r="L13" s="14">
        <f t="shared" si="0"/>
        <v>5983000</v>
      </c>
      <c r="M13" s="77">
        <f>VLOOKUP(D13,'CXP 900'!$E$2:$F$18,2,0)</f>
        <v>-5983000</v>
      </c>
      <c r="Q13" s="78">
        <f t="shared" si="1"/>
        <v>0</v>
      </c>
    </row>
    <row r="14" spans="1:18" x14ac:dyDescent="0.2">
      <c r="A14" s="28">
        <v>43159</v>
      </c>
      <c r="B14" s="16"/>
      <c r="C14" s="22">
        <v>43165</v>
      </c>
      <c r="D14" s="60">
        <v>13248</v>
      </c>
      <c r="E14" s="19"/>
      <c r="F14" s="30">
        <v>11194000</v>
      </c>
      <c r="G14" s="20">
        <v>0</v>
      </c>
      <c r="H14" s="20">
        <v>0</v>
      </c>
      <c r="I14" s="14">
        <v>0</v>
      </c>
      <c r="J14" s="20">
        <v>0</v>
      </c>
      <c r="K14" s="13">
        <v>0</v>
      </c>
      <c r="L14" s="14">
        <f t="shared" si="0"/>
        <v>11194000</v>
      </c>
      <c r="M14" s="77">
        <f>VLOOKUP(D14,'CXP 900'!$E$2:$F$18,2,0)</f>
        <v>-11194000</v>
      </c>
      <c r="Q14" s="78">
        <f t="shared" si="1"/>
        <v>0</v>
      </c>
    </row>
    <row r="15" spans="1:18" x14ac:dyDescent="0.2">
      <c r="A15" s="28">
        <v>43159</v>
      </c>
      <c r="B15" s="16"/>
      <c r="C15" s="22">
        <v>43165</v>
      </c>
      <c r="D15" s="60">
        <v>13249</v>
      </c>
      <c r="E15" s="19"/>
      <c r="F15" s="30">
        <v>17563000</v>
      </c>
      <c r="G15" s="20">
        <v>0</v>
      </c>
      <c r="H15" s="20">
        <v>0</v>
      </c>
      <c r="I15" s="14">
        <v>0</v>
      </c>
      <c r="J15" s="20">
        <v>0</v>
      </c>
      <c r="K15" s="13">
        <v>0</v>
      </c>
      <c r="L15" s="14">
        <f t="shared" si="0"/>
        <v>17563000</v>
      </c>
      <c r="M15" s="77">
        <f>VLOOKUP(D15,'CXP 900'!$E$2:$F$18,2,0)</f>
        <v>-17563000</v>
      </c>
      <c r="Q15" s="78">
        <f t="shared" si="1"/>
        <v>0</v>
      </c>
    </row>
    <row r="16" spans="1:18" x14ac:dyDescent="0.2">
      <c r="A16" s="28">
        <v>43159</v>
      </c>
      <c r="B16" s="16"/>
      <c r="C16" s="22">
        <v>43165</v>
      </c>
      <c r="D16" s="60">
        <v>13250</v>
      </c>
      <c r="E16" s="19"/>
      <c r="F16" s="30">
        <v>5211000</v>
      </c>
      <c r="G16" s="20">
        <v>0</v>
      </c>
      <c r="H16" s="20">
        <v>0</v>
      </c>
      <c r="I16" s="14">
        <v>0</v>
      </c>
      <c r="J16" s="20">
        <v>0</v>
      </c>
      <c r="K16" s="13">
        <v>0</v>
      </c>
      <c r="L16" s="14">
        <f t="shared" si="0"/>
        <v>5211000</v>
      </c>
      <c r="M16" s="77">
        <f>VLOOKUP(D16,'CXP 900'!$E$2:$F$18,2,0)</f>
        <v>-5211000</v>
      </c>
      <c r="Q16" s="78">
        <f t="shared" si="1"/>
        <v>0</v>
      </c>
    </row>
    <row r="17" spans="1:17" x14ac:dyDescent="0.2">
      <c r="A17" s="28">
        <v>43159</v>
      </c>
      <c r="B17" s="16"/>
      <c r="C17" s="22">
        <v>43165</v>
      </c>
      <c r="D17" s="60">
        <v>13253</v>
      </c>
      <c r="E17" s="19"/>
      <c r="F17" s="30">
        <v>3474000</v>
      </c>
      <c r="G17" s="20">
        <v>0</v>
      </c>
      <c r="H17" s="20">
        <v>0</v>
      </c>
      <c r="I17" s="14">
        <v>0</v>
      </c>
      <c r="J17" s="20">
        <v>0</v>
      </c>
      <c r="K17" s="13">
        <v>0</v>
      </c>
      <c r="L17" s="14">
        <f t="shared" si="0"/>
        <v>3474000</v>
      </c>
      <c r="M17" s="77">
        <f>VLOOKUP(D17,'CXP 900'!$E$2:$F$18,2,0)</f>
        <v>-3474000</v>
      </c>
      <c r="Q17" s="78">
        <f t="shared" si="1"/>
        <v>0</v>
      </c>
    </row>
    <row r="18" spans="1:17" x14ac:dyDescent="0.2">
      <c r="A18" s="28">
        <v>43159</v>
      </c>
      <c r="B18" s="16"/>
      <c r="C18" s="22">
        <v>43165</v>
      </c>
      <c r="D18" s="60">
        <v>13256</v>
      </c>
      <c r="E18" s="19"/>
      <c r="F18" s="30">
        <v>7913000</v>
      </c>
      <c r="G18" s="20">
        <v>0</v>
      </c>
      <c r="H18" s="20">
        <v>0</v>
      </c>
      <c r="I18" s="14">
        <v>0</v>
      </c>
      <c r="J18" s="20">
        <v>0</v>
      </c>
      <c r="K18" s="13">
        <v>0</v>
      </c>
      <c r="L18" s="14">
        <f t="shared" si="0"/>
        <v>7913000</v>
      </c>
      <c r="M18" s="77">
        <f>VLOOKUP(D18,'CXP 900'!$E$2:$F$18,2,0)</f>
        <v>-7913000</v>
      </c>
      <c r="Q18" s="78">
        <f t="shared" si="1"/>
        <v>0</v>
      </c>
    </row>
    <row r="19" spans="1:17" x14ac:dyDescent="0.2">
      <c r="A19" s="28">
        <v>43159</v>
      </c>
      <c r="B19" s="79"/>
      <c r="C19" s="22">
        <v>43202</v>
      </c>
      <c r="D19" s="61">
        <v>13281</v>
      </c>
      <c r="F19" s="30">
        <v>8299000</v>
      </c>
      <c r="G19" s="33">
        <v>0</v>
      </c>
      <c r="H19" s="33">
        <v>0</v>
      </c>
      <c r="I19" s="34">
        <v>0</v>
      </c>
      <c r="J19" s="33">
        <v>0</v>
      </c>
      <c r="K19" s="35">
        <v>0</v>
      </c>
      <c r="L19" s="14">
        <f t="shared" si="0"/>
        <v>8299000</v>
      </c>
      <c r="M19" s="77">
        <f>VLOOKUP(D19,'CXP 900'!$E$2:$F$18,2,0)</f>
        <v>-8299000</v>
      </c>
      <c r="Q19" s="78">
        <f t="shared" si="1"/>
        <v>0</v>
      </c>
    </row>
    <row r="20" spans="1:17" x14ac:dyDescent="0.2">
      <c r="A20" s="28">
        <v>43159</v>
      </c>
      <c r="B20" s="16"/>
      <c r="C20" s="22">
        <v>43168</v>
      </c>
      <c r="D20" s="60">
        <v>13283</v>
      </c>
      <c r="E20" s="19"/>
      <c r="F20" s="30">
        <v>2123000</v>
      </c>
      <c r="G20" s="20">
        <v>0</v>
      </c>
      <c r="H20" s="20">
        <v>0</v>
      </c>
      <c r="I20" s="14">
        <v>0</v>
      </c>
      <c r="J20" s="20">
        <v>0</v>
      </c>
      <c r="K20" s="13">
        <v>0</v>
      </c>
      <c r="L20" s="14">
        <f t="shared" si="0"/>
        <v>2123000</v>
      </c>
      <c r="M20" s="77">
        <f>VLOOKUP(D20,'CXP 900'!$E$2:$F$18,2,0)</f>
        <v>-2123000</v>
      </c>
      <c r="Q20" s="78">
        <f t="shared" si="1"/>
        <v>0</v>
      </c>
    </row>
    <row r="21" spans="1:17" x14ac:dyDescent="0.2">
      <c r="A21" s="36">
        <v>43172</v>
      </c>
      <c r="B21" s="37"/>
      <c r="C21" s="38">
        <v>43195</v>
      </c>
      <c r="D21" s="62">
        <v>13369</v>
      </c>
      <c r="E21" s="19"/>
      <c r="F21" s="40">
        <v>12738000</v>
      </c>
      <c r="G21" s="33">
        <v>0</v>
      </c>
      <c r="H21" s="33">
        <v>0</v>
      </c>
      <c r="I21" s="34">
        <v>7835800</v>
      </c>
      <c r="J21" s="33">
        <v>3358200</v>
      </c>
      <c r="K21" s="35">
        <v>1523124</v>
      </c>
      <c r="L21" s="14">
        <f t="shared" si="0"/>
        <v>7856676</v>
      </c>
      <c r="M21" s="77">
        <f>VLOOKUP(D21,'CXP 900'!$E$2:$F$18,2,0)</f>
        <v>-7856676</v>
      </c>
      <c r="Q21" s="78">
        <f t="shared" si="1"/>
        <v>0</v>
      </c>
    </row>
    <row r="22" spans="1:17" x14ac:dyDescent="0.2">
      <c r="A22" s="28">
        <v>43220</v>
      </c>
      <c r="B22" s="16"/>
      <c r="C22" s="22">
        <v>43252</v>
      </c>
      <c r="D22" s="62">
        <v>14290</v>
      </c>
      <c r="E22" s="80"/>
      <c r="F22" s="40">
        <v>342400</v>
      </c>
      <c r="G22" s="33">
        <v>0</v>
      </c>
      <c r="H22" s="33">
        <v>0</v>
      </c>
      <c r="I22" s="14">
        <v>0</v>
      </c>
      <c r="J22" s="20">
        <v>0</v>
      </c>
      <c r="K22" s="13">
        <v>0</v>
      </c>
      <c r="L22" s="14">
        <f>F22-G22-J22-K22</f>
        <v>342400</v>
      </c>
      <c r="M22" s="77">
        <f>VLOOKUP(D22,'CXP 900'!$E$2:$F$18,2,0)</f>
        <v>-342400</v>
      </c>
      <c r="Q22" s="78">
        <f t="shared" si="1"/>
        <v>0</v>
      </c>
    </row>
    <row r="23" spans="1:17" ht="12" thickBot="1" x14ac:dyDescent="0.25">
      <c r="A23" s="36">
        <v>43251</v>
      </c>
      <c r="B23" s="37"/>
      <c r="C23" s="38">
        <v>43263</v>
      </c>
      <c r="D23" s="62">
        <v>14792</v>
      </c>
      <c r="E23" s="81"/>
      <c r="F23" s="40">
        <v>6574120</v>
      </c>
      <c r="G23" s="33">
        <v>0</v>
      </c>
      <c r="H23" s="33">
        <v>0</v>
      </c>
      <c r="I23" s="34">
        <v>0</v>
      </c>
      <c r="J23" s="33">
        <v>1170120</v>
      </c>
      <c r="K23" s="35">
        <v>0</v>
      </c>
      <c r="L23" s="14">
        <f>F23-G23-J23-K23</f>
        <v>5404000</v>
      </c>
      <c r="M23" s="77">
        <f>VLOOKUP(D23,'CXP 900'!$E$2:$F$18,2,0)</f>
        <v>-5404000</v>
      </c>
      <c r="Q23" s="78">
        <f t="shared" si="1"/>
        <v>0</v>
      </c>
    </row>
    <row r="24" spans="1:17" s="105" customFormat="1" ht="34.5" customHeight="1" thickBot="1" x14ac:dyDescent="0.3">
      <c r="A24" s="134" t="s">
        <v>56</v>
      </c>
      <c r="B24" s="135"/>
      <c r="C24" s="135"/>
      <c r="D24" s="135"/>
      <c r="E24" s="136"/>
      <c r="F24" s="106" t="s">
        <v>10</v>
      </c>
      <c r="G24" s="101" t="s">
        <v>11</v>
      </c>
      <c r="H24" s="106" t="s">
        <v>12</v>
      </c>
      <c r="I24" s="107" t="s">
        <v>13</v>
      </c>
      <c r="J24" s="108" t="s">
        <v>14</v>
      </c>
      <c r="K24" s="109" t="s">
        <v>15</v>
      </c>
      <c r="L24" s="101" t="s">
        <v>16</v>
      </c>
      <c r="M24" s="104"/>
      <c r="N24" s="104"/>
    </row>
    <row r="25" spans="1:17" ht="12" thickBot="1" x14ac:dyDescent="0.25">
      <c r="F25" s="86">
        <f t="shared" ref="F25:L25" si="2">SUM(F7:F24)</f>
        <v>106697520</v>
      </c>
      <c r="G25" s="86">
        <f t="shared" si="2"/>
        <v>0</v>
      </c>
      <c r="H25" s="86">
        <f t="shared" si="2"/>
        <v>0</v>
      </c>
      <c r="I25" s="86">
        <f t="shared" si="2"/>
        <v>7835800</v>
      </c>
      <c r="J25" s="86">
        <f t="shared" si="2"/>
        <v>5165220</v>
      </c>
      <c r="K25" s="86">
        <f t="shared" si="2"/>
        <v>1523124</v>
      </c>
      <c r="L25" s="86">
        <f t="shared" si="2"/>
        <v>100009176</v>
      </c>
      <c r="M25" s="87">
        <f>SUM(M7:M23)</f>
        <v>-100009176</v>
      </c>
      <c r="N25" s="88">
        <f>SUM(N7:N23)</f>
        <v>0</v>
      </c>
      <c r="O25" s="88">
        <f>SUM(O7:O23)</f>
        <v>0</v>
      </c>
      <c r="P25" s="89"/>
      <c r="Q25" s="90"/>
    </row>
    <row r="28" spans="1:17" ht="12" thickBot="1" x14ac:dyDescent="0.25"/>
    <row r="29" spans="1:17" ht="12" thickBot="1" x14ac:dyDescent="0.25">
      <c r="K29" s="122" t="s">
        <v>1457</v>
      </c>
      <c r="L29" s="122"/>
      <c r="M29" s="91">
        <v>100009176</v>
      </c>
    </row>
  </sheetData>
  <autoFilter ref="A6:R25" xr:uid="{00000000-0009-0000-0000-000004000000}"/>
  <mergeCells count="8">
    <mergeCell ref="M5:P5"/>
    <mergeCell ref="A24:E24"/>
    <mergeCell ref="K29:L29"/>
    <mergeCell ref="A1:L1"/>
    <mergeCell ref="A2:L2"/>
    <mergeCell ref="A3:L3"/>
    <mergeCell ref="A4:L4"/>
    <mergeCell ref="I5:J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9"/>
  <sheetViews>
    <sheetView workbookViewId="0">
      <selection activeCell="E13" sqref="E13"/>
    </sheetView>
  </sheetViews>
  <sheetFormatPr baseColWidth="10" defaultRowHeight="12.75" x14ac:dyDescent="0.2"/>
  <cols>
    <col min="1" max="1" width="15.5703125" style="50" bestFit="1" customWidth="1"/>
    <col min="2" max="2" width="22.85546875" style="50" bestFit="1" customWidth="1"/>
    <col min="3" max="3" width="12.7109375" style="50" bestFit="1" customWidth="1"/>
    <col min="4" max="4" width="6.85546875" style="50" bestFit="1" customWidth="1"/>
    <col min="5" max="5" width="17.140625" style="50" bestFit="1" customWidth="1"/>
    <col min="6" max="6" width="21.5703125" style="50" bestFit="1" customWidth="1"/>
    <col min="7" max="7" width="15.140625" style="50" bestFit="1" customWidth="1"/>
    <col min="8" max="8" width="22.7109375" style="50" bestFit="1" customWidth="1"/>
    <col min="9" max="9" width="45.7109375" style="50" bestFit="1" customWidth="1"/>
    <col min="10" max="10" width="18.140625" style="50" bestFit="1" customWidth="1"/>
    <col min="11" max="11" width="18.5703125" style="50" bestFit="1" customWidth="1"/>
    <col min="12" max="12" width="16.140625" style="50" bestFit="1" customWidth="1"/>
    <col min="13" max="13" width="17.140625" style="50" bestFit="1" customWidth="1"/>
    <col min="14" max="14" width="15.42578125" style="50" bestFit="1" customWidth="1"/>
    <col min="15" max="15" width="25.85546875" style="50" bestFit="1" customWidth="1"/>
    <col min="16" max="16" width="17" style="50" bestFit="1" customWidth="1"/>
    <col min="17" max="17" width="17.5703125" style="50" bestFit="1" customWidth="1"/>
    <col min="18" max="18" width="17" style="50" bestFit="1" customWidth="1"/>
    <col min="19" max="19" width="16.7109375" style="50" bestFit="1" customWidth="1"/>
    <col min="20" max="20" width="18.85546875" style="50" bestFit="1" customWidth="1"/>
    <col min="21" max="21" width="17.140625" style="50" bestFit="1" customWidth="1"/>
    <col min="22" max="22" width="9.42578125" style="50" bestFit="1" customWidth="1"/>
    <col min="23" max="23" width="22.7109375" style="50" bestFit="1" customWidth="1"/>
    <col min="24" max="24" width="18.85546875" style="50" bestFit="1" customWidth="1"/>
    <col min="25" max="16384" width="11.42578125" style="50"/>
  </cols>
  <sheetData>
    <row r="1" spans="1:24" ht="15" x14ac:dyDescent="0.25">
      <c r="A1" s="49" t="s">
        <v>57</v>
      </c>
      <c r="B1" s="49" t="s">
        <v>58</v>
      </c>
      <c r="C1" s="49" t="s">
        <v>59</v>
      </c>
      <c r="D1" s="49" t="s">
        <v>60</v>
      </c>
      <c r="E1" s="49" t="s">
        <v>61</v>
      </c>
      <c r="F1" s="49" t="s">
        <v>62</v>
      </c>
      <c r="G1" s="49" t="s">
        <v>63</v>
      </c>
      <c r="H1" s="49" t="s">
        <v>64</v>
      </c>
      <c r="I1" s="49" t="s">
        <v>65</v>
      </c>
      <c r="J1" s="49" t="s">
        <v>66</v>
      </c>
      <c r="K1" s="49" t="s">
        <v>67</v>
      </c>
      <c r="L1" s="49" t="s">
        <v>68</v>
      </c>
      <c r="M1" s="49" t="s">
        <v>69</v>
      </c>
      <c r="N1" s="49" t="s">
        <v>70</v>
      </c>
      <c r="O1" s="49" t="s">
        <v>71</v>
      </c>
      <c r="P1" s="49" t="s">
        <v>72</v>
      </c>
      <c r="Q1" s="49" t="s">
        <v>73</v>
      </c>
      <c r="R1" s="49" t="s">
        <v>74</v>
      </c>
      <c r="S1" s="49" t="s">
        <v>75</v>
      </c>
      <c r="T1" s="49" t="s">
        <v>76</v>
      </c>
      <c r="U1" s="49" t="s">
        <v>77</v>
      </c>
      <c r="V1" s="49" t="s">
        <v>78</v>
      </c>
      <c r="W1" s="49" t="s">
        <v>79</v>
      </c>
      <c r="X1" s="49" t="s">
        <v>80</v>
      </c>
    </row>
    <row r="2" spans="1:24" ht="15" x14ac:dyDescent="0.25">
      <c r="A2" t="s">
        <v>81</v>
      </c>
      <c r="B2" t="s">
        <v>82</v>
      </c>
      <c r="C2" t="s">
        <v>1363</v>
      </c>
      <c r="D2" t="s">
        <v>1364</v>
      </c>
      <c r="E2">
        <v>12252</v>
      </c>
      <c r="F2" s="51">
        <v>-6697100</v>
      </c>
      <c r="G2" t="s">
        <v>1365</v>
      </c>
      <c r="H2" t="s">
        <v>1366</v>
      </c>
      <c r="I2" t="s">
        <v>1367</v>
      </c>
      <c r="J2" t="s">
        <v>171</v>
      </c>
      <c r="K2" s="52">
        <v>43250</v>
      </c>
      <c r="L2" s="52">
        <v>43272</v>
      </c>
      <c r="M2" s="52">
        <v>43166</v>
      </c>
      <c r="N2" s="52">
        <v>43226</v>
      </c>
      <c r="O2" s="51">
        <v>922</v>
      </c>
      <c r="P2" t="s">
        <v>228</v>
      </c>
      <c r="Q2" t="s">
        <v>1368</v>
      </c>
      <c r="R2"/>
      <c r="S2"/>
      <c r="T2" s="52"/>
      <c r="U2" t="s">
        <v>157</v>
      </c>
      <c r="V2"/>
      <c r="W2" t="s">
        <v>1369</v>
      </c>
      <c r="X2" t="s">
        <v>92</v>
      </c>
    </row>
    <row r="3" spans="1:24" ht="15" x14ac:dyDescent="0.25">
      <c r="A3" t="s">
        <v>81</v>
      </c>
      <c r="B3" t="s">
        <v>82</v>
      </c>
      <c r="C3" t="s">
        <v>1370</v>
      </c>
      <c r="D3" t="s">
        <v>1364</v>
      </c>
      <c r="E3">
        <v>12264</v>
      </c>
      <c r="F3" s="51">
        <v>-1737000</v>
      </c>
      <c r="G3" t="s">
        <v>1371</v>
      </c>
      <c r="H3" t="s">
        <v>1372</v>
      </c>
      <c r="I3" t="s">
        <v>152</v>
      </c>
      <c r="J3" t="s">
        <v>88</v>
      </c>
      <c r="K3" s="52">
        <v>43103</v>
      </c>
      <c r="L3" s="52">
        <v>43165</v>
      </c>
      <c r="M3" s="52">
        <v>43165</v>
      </c>
      <c r="N3" s="52">
        <v>43225</v>
      </c>
      <c r="O3" s="51">
        <v>923</v>
      </c>
      <c r="P3" t="s">
        <v>1373</v>
      </c>
      <c r="Q3" t="s">
        <v>1370</v>
      </c>
      <c r="R3"/>
      <c r="S3"/>
      <c r="T3" s="52"/>
      <c r="U3" t="s">
        <v>104</v>
      </c>
      <c r="V3"/>
      <c r="W3" t="s">
        <v>91</v>
      </c>
      <c r="X3" t="s">
        <v>92</v>
      </c>
    </row>
    <row r="4" spans="1:24" ht="15" x14ac:dyDescent="0.25">
      <c r="A4" t="s">
        <v>81</v>
      </c>
      <c r="B4" t="s">
        <v>82</v>
      </c>
      <c r="C4" t="s">
        <v>1374</v>
      </c>
      <c r="D4" t="s">
        <v>1364</v>
      </c>
      <c r="E4">
        <v>12266</v>
      </c>
      <c r="F4" s="51">
        <v>-1737000</v>
      </c>
      <c r="G4" t="s">
        <v>1375</v>
      </c>
      <c r="H4" t="s">
        <v>1372</v>
      </c>
      <c r="I4" t="s">
        <v>148</v>
      </c>
      <c r="J4" t="s">
        <v>88</v>
      </c>
      <c r="K4" s="52">
        <v>43103</v>
      </c>
      <c r="L4" s="52">
        <v>43165</v>
      </c>
      <c r="M4" s="52">
        <v>43165</v>
      </c>
      <c r="N4" s="52">
        <v>43225</v>
      </c>
      <c r="O4" s="51">
        <v>923</v>
      </c>
      <c r="P4" t="s">
        <v>228</v>
      </c>
      <c r="Q4" t="s">
        <v>1374</v>
      </c>
      <c r="R4"/>
      <c r="S4"/>
      <c r="T4" s="52"/>
      <c r="U4" t="s">
        <v>104</v>
      </c>
      <c r="V4"/>
      <c r="W4" t="s">
        <v>91</v>
      </c>
      <c r="X4" t="s">
        <v>92</v>
      </c>
    </row>
    <row r="5" spans="1:24" ht="15" x14ac:dyDescent="0.25">
      <c r="A5" t="s">
        <v>81</v>
      </c>
      <c r="B5" t="s">
        <v>82</v>
      </c>
      <c r="C5" t="s">
        <v>1376</v>
      </c>
      <c r="D5" t="s">
        <v>1364</v>
      </c>
      <c r="E5">
        <v>12269</v>
      </c>
      <c r="F5" s="51">
        <v>-5597000</v>
      </c>
      <c r="G5" t="s">
        <v>1371</v>
      </c>
      <c r="H5" t="s">
        <v>1372</v>
      </c>
      <c r="I5" t="s">
        <v>142</v>
      </c>
      <c r="J5" t="s">
        <v>88</v>
      </c>
      <c r="K5" s="52">
        <v>43103</v>
      </c>
      <c r="L5" s="52">
        <v>43165</v>
      </c>
      <c r="M5" s="52">
        <v>43165</v>
      </c>
      <c r="N5" s="52">
        <v>43225</v>
      </c>
      <c r="O5" s="51">
        <v>923</v>
      </c>
      <c r="P5" t="s">
        <v>1377</v>
      </c>
      <c r="Q5" t="s">
        <v>1376</v>
      </c>
      <c r="R5"/>
      <c r="S5"/>
      <c r="T5" s="52"/>
      <c r="U5" t="s">
        <v>104</v>
      </c>
      <c r="V5"/>
      <c r="W5" t="s">
        <v>91</v>
      </c>
      <c r="X5" t="s">
        <v>92</v>
      </c>
    </row>
    <row r="6" spans="1:24" ht="15" x14ac:dyDescent="0.25">
      <c r="A6" t="s">
        <v>81</v>
      </c>
      <c r="B6" t="s">
        <v>82</v>
      </c>
      <c r="C6" t="s">
        <v>1378</v>
      </c>
      <c r="D6" t="s">
        <v>1364</v>
      </c>
      <c r="E6">
        <v>13245</v>
      </c>
      <c r="F6" s="51">
        <v>-4825000</v>
      </c>
      <c r="G6" t="s">
        <v>1375</v>
      </c>
      <c r="H6" t="s">
        <v>1379</v>
      </c>
      <c r="I6" t="s">
        <v>1380</v>
      </c>
      <c r="J6" t="s">
        <v>88</v>
      </c>
      <c r="K6" s="52">
        <v>43159</v>
      </c>
      <c r="L6" s="52">
        <v>43137</v>
      </c>
      <c r="M6" s="52">
        <v>43165</v>
      </c>
      <c r="N6" s="52">
        <v>43225</v>
      </c>
      <c r="O6" s="51">
        <v>923</v>
      </c>
      <c r="P6" t="s">
        <v>228</v>
      </c>
      <c r="Q6" t="s">
        <v>1378</v>
      </c>
      <c r="R6"/>
      <c r="S6"/>
      <c r="T6" s="52"/>
      <c r="U6" t="s">
        <v>104</v>
      </c>
      <c r="V6"/>
      <c r="W6" t="s">
        <v>91</v>
      </c>
      <c r="X6" t="s">
        <v>92</v>
      </c>
    </row>
    <row r="7" spans="1:24" ht="15" x14ac:dyDescent="0.25">
      <c r="A7" t="s">
        <v>81</v>
      </c>
      <c r="B7" t="s">
        <v>82</v>
      </c>
      <c r="C7" t="s">
        <v>1381</v>
      </c>
      <c r="D7" t="s">
        <v>1364</v>
      </c>
      <c r="E7">
        <v>13246</v>
      </c>
      <c r="F7" s="51">
        <v>-4053000</v>
      </c>
      <c r="G7" t="s">
        <v>1375</v>
      </c>
      <c r="H7" t="s">
        <v>1379</v>
      </c>
      <c r="I7" t="s">
        <v>1382</v>
      </c>
      <c r="J7" t="s">
        <v>88</v>
      </c>
      <c r="K7" s="52">
        <v>43159</v>
      </c>
      <c r="L7" s="52">
        <v>43137</v>
      </c>
      <c r="M7" s="52">
        <v>43165</v>
      </c>
      <c r="N7" s="52">
        <v>43225</v>
      </c>
      <c r="O7" s="51">
        <v>923</v>
      </c>
      <c r="P7" t="s">
        <v>228</v>
      </c>
      <c r="Q7" t="s">
        <v>1381</v>
      </c>
      <c r="R7"/>
      <c r="S7"/>
      <c r="T7" s="52"/>
      <c r="U7" t="s">
        <v>104</v>
      </c>
      <c r="V7"/>
      <c r="W7" t="s">
        <v>91</v>
      </c>
      <c r="X7" t="s">
        <v>92</v>
      </c>
    </row>
    <row r="8" spans="1:24" ht="15" x14ac:dyDescent="0.25">
      <c r="A8" t="s">
        <v>81</v>
      </c>
      <c r="B8" t="s">
        <v>82</v>
      </c>
      <c r="C8" t="s">
        <v>1383</v>
      </c>
      <c r="D8" t="s">
        <v>1364</v>
      </c>
      <c r="E8">
        <v>13247</v>
      </c>
      <c r="F8" s="51">
        <v>-5983000</v>
      </c>
      <c r="G8" t="s">
        <v>1375</v>
      </c>
      <c r="H8" t="s">
        <v>1379</v>
      </c>
      <c r="I8" t="s">
        <v>1384</v>
      </c>
      <c r="J8" t="s">
        <v>88</v>
      </c>
      <c r="K8" s="52">
        <v>43159</v>
      </c>
      <c r="L8" s="52">
        <v>43137</v>
      </c>
      <c r="M8" s="52">
        <v>43165</v>
      </c>
      <c r="N8" s="52">
        <v>43225</v>
      </c>
      <c r="O8" s="51">
        <v>923</v>
      </c>
      <c r="P8" t="s">
        <v>228</v>
      </c>
      <c r="Q8" t="s">
        <v>1383</v>
      </c>
      <c r="R8"/>
      <c r="S8"/>
      <c r="T8" s="52"/>
      <c r="U8" t="s">
        <v>104</v>
      </c>
      <c r="V8"/>
      <c r="W8" t="s">
        <v>91</v>
      </c>
      <c r="X8" t="s">
        <v>92</v>
      </c>
    </row>
    <row r="9" spans="1:24" ht="15" x14ac:dyDescent="0.25">
      <c r="A9" t="s">
        <v>81</v>
      </c>
      <c r="B9" t="s">
        <v>82</v>
      </c>
      <c r="C9" t="s">
        <v>1385</v>
      </c>
      <c r="D9" t="s">
        <v>1364</v>
      </c>
      <c r="E9">
        <v>13248</v>
      </c>
      <c r="F9" s="51">
        <v>-11194000</v>
      </c>
      <c r="G9" t="s">
        <v>1375</v>
      </c>
      <c r="H9" t="s">
        <v>1379</v>
      </c>
      <c r="I9" t="s">
        <v>1386</v>
      </c>
      <c r="J9" t="s">
        <v>88</v>
      </c>
      <c r="K9" s="52">
        <v>43159</v>
      </c>
      <c r="L9" s="52">
        <v>43137</v>
      </c>
      <c r="M9" s="52">
        <v>43165</v>
      </c>
      <c r="N9" s="52">
        <v>43225</v>
      </c>
      <c r="O9" s="51">
        <v>923</v>
      </c>
      <c r="P9" t="s">
        <v>156</v>
      </c>
      <c r="Q9" t="s">
        <v>1385</v>
      </c>
      <c r="R9"/>
      <c r="S9"/>
      <c r="T9" s="52"/>
      <c r="U9" t="s">
        <v>104</v>
      </c>
      <c r="V9"/>
      <c r="W9" t="s">
        <v>91</v>
      </c>
      <c r="X9" t="s">
        <v>92</v>
      </c>
    </row>
    <row r="10" spans="1:24" ht="15" x14ac:dyDescent="0.25">
      <c r="A10" t="s">
        <v>81</v>
      </c>
      <c r="B10" t="s">
        <v>82</v>
      </c>
      <c r="C10" t="s">
        <v>1387</v>
      </c>
      <c r="D10" t="s">
        <v>1364</v>
      </c>
      <c r="E10">
        <v>13249</v>
      </c>
      <c r="F10" s="51">
        <f>-11580000-5983000</f>
        <v>-17563000</v>
      </c>
      <c r="G10" t="s">
        <v>1375</v>
      </c>
      <c r="H10" t="s">
        <v>1379</v>
      </c>
      <c r="I10" t="s">
        <v>1388</v>
      </c>
      <c r="J10" t="s">
        <v>88</v>
      </c>
      <c r="K10" s="52">
        <v>43159</v>
      </c>
      <c r="L10" s="52">
        <v>43137</v>
      </c>
      <c r="M10" s="52">
        <v>43165</v>
      </c>
      <c r="N10" s="52">
        <v>43225</v>
      </c>
      <c r="O10" s="51">
        <v>923</v>
      </c>
      <c r="P10" t="s">
        <v>228</v>
      </c>
      <c r="Q10" t="s">
        <v>1387</v>
      </c>
      <c r="R10"/>
      <c r="S10"/>
      <c r="T10" s="52"/>
      <c r="U10" t="s">
        <v>104</v>
      </c>
      <c r="V10"/>
      <c r="W10" t="s">
        <v>91</v>
      </c>
      <c r="X10" t="s">
        <v>92</v>
      </c>
    </row>
    <row r="11" spans="1:24" ht="15" x14ac:dyDescent="0.25">
      <c r="A11" t="s">
        <v>81</v>
      </c>
      <c r="B11" t="s">
        <v>82</v>
      </c>
      <c r="C11" t="s">
        <v>1389</v>
      </c>
      <c r="D11" t="s">
        <v>1364</v>
      </c>
      <c r="E11">
        <v>13250</v>
      </c>
      <c r="F11" s="51">
        <v>-5211000</v>
      </c>
      <c r="G11" t="s">
        <v>1375</v>
      </c>
      <c r="H11" t="s">
        <v>1379</v>
      </c>
      <c r="I11" t="s">
        <v>1390</v>
      </c>
      <c r="J11" t="s">
        <v>88</v>
      </c>
      <c r="K11" s="52">
        <v>43159</v>
      </c>
      <c r="L11" s="52">
        <v>43137</v>
      </c>
      <c r="M11" s="52">
        <v>43165</v>
      </c>
      <c r="N11" s="52">
        <v>43225</v>
      </c>
      <c r="O11" s="51">
        <v>923</v>
      </c>
      <c r="P11" t="s">
        <v>228</v>
      </c>
      <c r="Q11" t="s">
        <v>1389</v>
      </c>
      <c r="R11"/>
      <c r="S11"/>
      <c r="T11" s="52"/>
      <c r="U11" t="s">
        <v>104</v>
      </c>
      <c r="V11"/>
      <c r="W11" t="s">
        <v>91</v>
      </c>
      <c r="X11" t="s">
        <v>92</v>
      </c>
    </row>
    <row r="12" spans="1:24" ht="15" x14ac:dyDescent="0.25">
      <c r="A12" t="s">
        <v>81</v>
      </c>
      <c r="B12" t="s">
        <v>82</v>
      </c>
      <c r="C12" t="s">
        <v>1391</v>
      </c>
      <c r="D12" t="s">
        <v>1364</v>
      </c>
      <c r="E12">
        <v>13253</v>
      </c>
      <c r="F12" s="51">
        <v>-3474000</v>
      </c>
      <c r="G12" t="s">
        <v>1375</v>
      </c>
      <c r="H12" t="s">
        <v>1379</v>
      </c>
      <c r="I12" t="s">
        <v>1392</v>
      </c>
      <c r="J12" t="s">
        <v>88</v>
      </c>
      <c r="K12" s="52">
        <v>43159</v>
      </c>
      <c r="L12" s="52">
        <v>43137</v>
      </c>
      <c r="M12" s="52">
        <v>43165</v>
      </c>
      <c r="N12" s="52">
        <v>43225</v>
      </c>
      <c r="O12" s="51">
        <v>923</v>
      </c>
      <c r="P12" t="s">
        <v>156</v>
      </c>
      <c r="Q12" t="s">
        <v>1391</v>
      </c>
      <c r="R12"/>
      <c r="S12"/>
      <c r="T12" s="52"/>
      <c r="U12" t="s">
        <v>104</v>
      </c>
      <c r="V12"/>
      <c r="W12" t="s">
        <v>91</v>
      </c>
      <c r="X12" t="s">
        <v>92</v>
      </c>
    </row>
    <row r="13" spans="1:24" ht="15" x14ac:dyDescent="0.25">
      <c r="A13" t="s">
        <v>81</v>
      </c>
      <c r="B13" t="s">
        <v>82</v>
      </c>
      <c r="C13" t="s">
        <v>1393</v>
      </c>
      <c r="D13" t="s">
        <v>1364</v>
      </c>
      <c r="E13">
        <v>13256</v>
      </c>
      <c r="F13" s="51">
        <v>-7913000</v>
      </c>
      <c r="G13" t="s">
        <v>1375</v>
      </c>
      <c r="H13" t="s">
        <v>1379</v>
      </c>
      <c r="I13" t="s">
        <v>1394</v>
      </c>
      <c r="J13" t="s">
        <v>88</v>
      </c>
      <c r="K13" s="52">
        <v>43159</v>
      </c>
      <c r="L13" s="52">
        <v>43137</v>
      </c>
      <c r="M13" s="52">
        <v>43165</v>
      </c>
      <c r="N13" s="52">
        <v>43225</v>
      </c>
      <c r="O13" s="51">
        <v>923</v>
      </c>
      <c r="P13" t="s">
        <v>228</v>
      </c>
      <c r="Q13" t="s">
        <v>1393</v>
      </c>
      <c r="R13"/>
      <c r="S13"/>
      <c r="T13" s="52"/>
      <c r="U13" t="s">
        <v>104</v>
      </c>
      <c r="V13"/>
      <c r="W13" t="s">
        <v>91</v>
      </c>
      <c r="X13" t="s">
        <v>92</v>
      </c>
    </row>
    <row r="14" spans="1:24" ht="15" x14ac:dyDescent="0.25">
      <c r="A14" t="s">
        <v>81</v>
      </c>
      <c r="B14" t="s">
        <v>82</v>
      </c>
      <c r="C14" t="s">
        <v>1395</v>
      </c>
      <c r="D14" t="s">
        <v>1364</v>
      </c>
      <c r="E14">
        <v>13281</v>
      </c>
      <c r="F14" s="51">
        <v>-8299000</v>
      </c>
      <c r="G14" t="s">
        <v>1375</v>
      </c>
      <c r="H14" t="s">
        <v>1396</v>
      </c>
      <c r="I14" t="s">
        <v>160</v>
      </c>
      <c r="J14" t="s">
        <v>88</v>
      </c>
      <c r="K14" s="52">
        <v>43159</v>
      </c>
      <c r="L14" s="52">
        <v>43293</v>
      </c>
      <c r="M14" s="52">
        <v>43202</v>
      </c>
      <c r="N14" s="52">
        <v>43262</v>
      </c>
      <c r="O14" s="51">
        <v>886</v>
      </c>
      <c r="P14" t="s">
        <v>228</v>
      </c>
      <c r="Q14" t="s">
        <v>1395</v>
      </c>
      <c r="R14"/>
      <c r="S14"/>
      <c r="T14" s="52"/>
      <c r="U14" t="s">
        <v>104</v>
      </c>
      <c r="V14"/>
      <c r="W14" t="s">
        <v>91</v>
      </c>
      <c r="X14" t="s">
        <v>92</v>
      </c>
    </row>
    <row r="15" spans="1:24" ht="15" x14ac:dyDescent="0.25">
      <c r="A15" t="s">
        <v>81</v>
      </c>
      <c r="B15" t="s">
        <v>82</v>
      </c>
      <c r="C15" t="s">
        <v>1397</v>
      </c>
      <c r="D15" t="s">
        <v>1364</v>
      </c>
      <c r="E15">
        <v>13283</v>
      </c>
      <c r="F15" s="51">
        <v>-2123000</v>
      </c>
      <c r="G15" t="s">
        <v>1371</v>
      </c>
      <c r="H15" t="s">
        <v>1398</v>
      </c>
      <c r="I15" t="s">
        <v>142</v>
      </c>
      <c r="J15" t="s">
        <v>88</v>
      </c>
      <c r="K15" s="52">
        <v>43159</v>
      </c>
      <c r="L15" s="52">
        <v>43168</v>
      </c>
      <c r="M15" s="52">
        <v>43168</v>
      </c>
      <c r="N15" s="52">
        <v>43228</v>
      </c>
      <c r="O15" s="51">
        <v>920</v>
      </c>
      <c r="P15" t="s">
        <v>1377</v>
      </c>
      <c r="Q15" t="s">
        <v>1397</v>
      </c>
      <c r="R15"/>
      <c r="S15"/>
      <c r="T15" s="52"/>
      <c r="U15" t="s">
        <v>104</v>
      </c>
      <c r="V15"/>
      <c r="W15" t="s">
        <v>91</v>
      </c>
      <c r="X15" t="s">
        <v>92</v>
      </c>
    </row>
    <row r="16" spans="1:24" ht="15" x14ac:dyDescent="0.25">
      <c r="A16" t="s">
        <v>81</v>
      </c>
      <c r="B16" t="s">
        <v>82</v>
      </c>
      <c r="C16" t="s">
        <v>1399</v>
      </c>
      <c r="D16" t="s">
        <v>1364</v>
      </c>
      <c r="E16">
        <v>13369</v>
      </c>
      <c r="F16" s="51">
        <v>-7856676</v>
      </c>
      <c r="G16" t="s">
        <v>1375</v>
      </c>
      <c r="H16" t="s">
        <v>1400</v>
      </c>
      <c r="I16" t="s">
        <v>241</v>
      </c>
      <c r="J16" t="s">
        <v>171</v>
      </c>
      <c r="K16" s="52">
        <v>43250</v>
      </c>
      <c r="L16" s="52">
        <v>43272</v>
      </c>
      <c r="M16" s="52">
        <v>43195</v>
      </c>
      <c r="N16" s="52">
        <v>43255</v>
      </c>
      <c r="O16" s="51">
        <v>893</v>
      </c>
      <c r="P16" t="s">
        <v>156</v>
      </c>
      <c r="Q16" t="s">
        <v>1401</v>
      </c>
      <c r="R16"/>
      <c r="S16"/>
      <c r="T16" s="52"/>
      <c r="U16" t="s">
        <v>157</v>
      </c>
      <c r="V16"/>
      <c r="W16" t="s">
        <v>1369</v>
      </c>
      <c r="X16" t="s">
        <v>92</v>
      </c>
    </row>
    <row r="17" spans="1:24" ht="15" x14ac:dyDescent="0.25">
      <c r="A17" t="s">
        <v>81</v>
      </c>
      <c r="B17" t="s">
        <v>82</v>
      </c>
      <c r="C17" t="s">
        <v>1402</v>
      </c>
      <c r="D17" t="s">
        <v>1364</v>
      </c>
      <c r="E17">
        <v>14290</v>
      </c>
      <c r="F17" s="51">
        <v>-342400</v>
      </c>
      <c r="G17" t="s">
        <v>1375</v>
      </c>
      <c r="H17" t="s">
        <v>1403</v>
      </c>
      <c r="I17" t="s">
        <v>144</v>
      </c>
      <c r="J17" t="s">
        <v>88</v>
      </c>
      <c r="K17" s="52">
        <v>43047</v>
      </c>
      <c r="L17" s="52">
        <v>43282</v>
      </c>
      <c r="M17" s="52">
        <v>43252</v>
      </c>
      <c r="N17" s="52">
        <v>43312</v>
      </c>
      <c r="O17" s="51">
        <v>836</v>
      </c>
      <c r="P17" t="s">
        <v>228</v>
      </c>
      <c r="Q17" t="s">
        <v>1402</v>
      </c>
      <c r="R17"/>
      <c r="S17"/>
      <c r="T17" s="52"/>
      <c r="U17" t="s">
        <v>104</v>
      </c>
      <c r="V17"/>
      <c r="W17" t="s">
        <v>91</v>
      </c>
      <c r="X17" t="s">
        <v>92</v>
      </c>
    </row>
    <row r="18" spans="1:24" ht="15" x14ac:dyDescent="0.25">
      <c r="A18" t="s">
        <v>81</v>
      </c>
      <c r="B18" t="s">
        <v>82</v>
      </c>
      <c r="C18" t="s">
        <v>1404</v>
      </c>
      <c r="D18" t="s">
        <v>1364</v>
      </c>
      <c r="E18">
        <v>14792</v>
      </c>
      <c r="F18" s="51">
        <v>-5404000</v>
      </c>
      <c r="G18" t="s">
        <v>1375</v>
      </c>
      <c r="H18" t="s">
        <v>1405</v>
      </c>
      <c r="I18" t="s">
        <v>1406</v>
      </c>
      <c r="J18" t="s">
        <v>88</v>
      </c>
      <c r="K18" s="52">
        <v>43251</v>
      </c>
      <c r="L18" s="52">
        <v>43293</v>
      </c>
      <c r="M18" s="52">
        <v>43263</v>
      </c>
      <c r="N18" s="52">
        <v>43323</v>
      </c>
      <c r="O18" s="51">
        <v>825</v>
      </c>
      <c r="P18" t="s">
        <v>228</v>
      </c>
      <c r="Q18" t="s">
        <v>1404</v>
      </c>
      <c r="R18"/>
      <c r="S18"/>
      <c r="T18" s="52"/>
      <c r="U18" t="s">
        <v>104</v>
      </c>
      <c r="V18"/>
      <c r="W18" t="s">
        <v>91</v>
      </c>
      <c r="X18" t="s">
        <v>92</v>
      </c>
    </row>
    <row r="19" spans="1:24" ht="15" x14ac:dyDescent="0.25">
      <c r="A19" s="53"/>
      <c r="B19" s="53"/>
      <c r="C19" s="53"/>
      <c r="D19" s="53"/>
      <c r="E19" s="53"/>
      <c r="F19" s="54">
        <f>SUM(F2:F18)</f>
        <v>-100009176</v>
      </c>
      <c r="G19" s="53"/>
      <c r="H19" s="53"/>
      <c r="I19" s="53"/>
      <c r="J19" s="53"/>
      <c r="K19" s="55"/>
      <c r="L19" s="55"/>
      <c r="M19" s="55"/>
      <c r="N19" s="55"/>
      <c r="O19" s="54"/>
      <c r="P19" s="53"/>
      <c r="Q19" s="53"/>
      <c r="R19" s="53"/>
      <c r="S19" s="53"/>
      <c r="T19" s="55"/>
      <c r="U19" s="53"/>
      <c r="V19" s="53"/>
      <c r="W19" s="53"/>
      <c r="X19" s="5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20"/>
  <sheetViews>
    <sheetView workbookViewId="0">
      <selection activeCell="E8" sqref="E8"/>
    </sheetView>
  </sheetViews>
  <sheetFormatPr baseColWidth="10" defaultRowHeight="12.75" x14ac:dyDescent="0.2"/>
  <cols>
    <col min="1" max="1" width="15.5703125" style="50" bestFit="1" customWidth="1"/>
    <col min="2" max="2" width="22.85546875" style="50" bestFit="1" customWidth="1"/>
    <col min="3" max="3" width="12.7109375" style="50" bestFit="1" customWidth="1"/>
    <col min="4" max="4" width="6.85546875" style="50" bestFit="1" customWidth="1"/>
    <col min="5" max="5" width="19.42578125" style="50" bestFit="1" customWidth="1"/>
    <col min="6" max="6" width="21.5703125" style="50" bestFit="1" customWidth="1"/>
    <col min="7" max="7" width="17" style="50" bestFit="1" customWidth="1"/>
    <col min="8" max="8" width="16.7109375" style="50" bestFit="1" customWidth="1"/>
    <col min="9" max="9" width="18.140625" style="50" bestFit="1" customWidth="1"/>
    <col min="10" max="10" width="18.5703125" style="50" bestFit="1" customWidth="1"/>
    <col min="11" max="11" width="16.140625" style="50" bestFit="1" customWidth="1"/>
    <col min="12" max="12" width="17.140625" style="50" bestFit="1" customWidth="1"/>
    <col min="13" max="13" width="15.42578125" style="50" bestFit="1" customWidth="1"/>
    <col min="14" max="14" width="25.85546875" style="50" bestFit="1" customWidth="1"/>
    <col min="15" max="15" width="13.140625" style="50" bestFit="1" customWidth="1"/>
    <col min="16" max="16" width="15.140625" style="50" bestFit="1" customWidth="1"/>
    <col min="17" max="17" width="22.140625" style="50" bestFit="1" customWidth="1"/>
    <col min="18" max="18" width="45.7109375" style="50" bestFit="1" customWidth="1"/>
    <col min="19" max="19" width="17" style="50" bestFit="1" customWidth="1"/>
    <col min="20" max="20" width="17.5703125" style="50" bestFit="1" customWidth="1"/>
    <col min="21" max="21" width="18.85546875" style="50" bestFit="1" customWidth="1"/>
    <col min="22" max="22" width="17.140625" style="50" bestFit="1" customWidth="1"/>
    <col min="23" max="23" width="9.42578125" style="50" bestFit="1" customWidth="1"/>
    <col min="24" max="24" width="22.7109375" style="50" bestFit="1" customWidth="1"/>
    <col min="25" max="25" width="18.85546875" style="50" bestFit="1" customWidth="1"/>
    <col min="26" max="16384" width="11.42578125" style="50"/>
  </cols>
  <sheetData>
    <row r="1" spans="1:25" ht="15" x14ac:dyDescent="0.25">
      <c r="A1" s="49" t="s">
        <v>57</v>
      </c>
      <c r="B1" s="49" t="s">
        <v>58</v>
      </c>
      <c r="C1" s="49" t="s">
        <v>59</v>
      </c>
      <c r="D1" s="49" t="s">
        <v>60</v>
      </c>
      <c r="E1" s="49" t="s">
        <v>61</v>
      </c>
      <c r="F1" s="49" t="s">
        <v>62</v>
      </c>
      <c r="G1" s="49" t="s">
        <v>74</v>
      </c>
      <c r="H1" s="49" t="s">
        <v>75</v>
      </c>
      <c r="I1" s="49" t="s">
        <v>66</v>
      </c>
      <c r="J1" s="49" t="s">
        <v>67</v>
      </c>
      <c r="K1" s="49" t="s">
        <v>68</v>
      </c>
      <c r="L1" s="49" t="s">
        <v>69</v>
      </c>
      <c r="M1" s="49" t="s">
        <v>70</v>
      </c>
      <c r="N1" s="49" t="s">
        <v>71</v>
      </c>
      <c r="O1" s="49" t="s">
        <v>189</v>
      </c>
      <c r="P1" s="49" t="s">
        <v>63</v>
      </c>
      <c r="Q1" s="49" t="s">
        <v>64</v>
      </c>
      <c r="R1" s="49" t="s">
        <v>65</v>
      </c>
      <c r="S1" s="49" t="s">
        <v>72</v>
      </c>
      <c r="T1" s="49" t="s">
        <v>73</v>
      </c>
      <c r="U1" s="49" t="s">
        <v>76</v>
      </c>
      <c r="V1" s="49" t="s">
        <v>77</v>
      </c>
      <c r="W1" s="49" t="s">
        <v>78</v>
      </c>
      <c r="X1" s="49" t="s">
        <v>79</v>
      </c>
      <c r="Y1" s="49" t="s">
        <v>80</v>
      </c>
    </row>
    <row r="2" spans="1:25" ht="15" x14ac:dyDescent="0.25">
      <c r="A2" t="s">
        <v>81</v>
      </c>
      <c r="B2" t="s">
        <v>82</v>
      </c>
      <c r="C2" t="s">
        <v>1407</v>
      </c>
      <c r="D2" t="s">
        <v>1364</v>
      </c>
      <c r="E2">
        <v>12258</v>
      </c>
      <c r="F2" s="51">
        <v>-2509000</v>
      </c>
      <c r="G2" t="s">
        <v>1408</v>
      </c>
      <c r="H2" t="s">
        <v>192</v>
      </c>
      <c r="I2" t="s">
        <v>88</v>
      </c>
      <c r="J2" s="52">
        <v>43103</v>
      </c>
      <c r="K2" s="52">
        <v>43165</v>
      </c>
      <c r="L2" s="52">
        <v>43165</v>
      </c>
      <c r="M2" s="52">
        <v>43225</v>
      </c>
      <c r="N2" s="51">
        <v>-30</v>
      </c>
      <c r="O2"/>
      <c r="P2" t="s">
        <v>1375</v>
      </c>
      <c r="Q2" t="s">
        <v>1409</v>
      </c>
      <c r="R2" t="s">
        <v>232</v>
      </c>
      <c r="S2" t="s">
        <v>233</v>
      </c>
      <c r="T2" t="s">
        <v>1407</v>
      </c>
      <c r="U2" s="52">
        <v>43195</v>
      </c>
      <c r="V2" t="s">
        <v>104</v>
      </c>
      <c r="W2"/>
      <c r="X2" t="s">
        <v>91</v>
      </c>
      <c r="Y2" t="s">
        <v>92</v>
      </c>
    </row>
    <row r="3" spans="1:25" ht="15" x14ac:dyDescent="0.25">
      <c r="A3" t="s">
        <v>81</v>
      </c>
      <c r="B3" t="s">
        <v>82</v>
      </c>
      <c r="C3" t="s">
        <v>1410</v>
      </c>
      <c r="D3" t="s">
        <v>1364</v>
      </c>
      <c r="E3">
        <v>12270</v>
      </c>
      <c r="F3" s="51">
        <v>-5597000</v>
      </c>
      <c r="G3" t="s">
        <v>1408</v>
      </c>
      <c r="H3" t="s">
        <v>192</v>
      </c>
      <c r="I3" t="s">
        <v>88</v>
      </c>
      <c r="J3" s="52">
        <v>43103</v>
      </c>
      <c r="K3" s="52">
        <v>43165</v>
      </c>
      <c r="L3" s="52">
        <v>43165</v>
      </c>
      <c r="M3" s="52">
        <v>43225</v>
      </c>
      <c r="N3" s="51">
        <v>-30</v>
      </c>
      <c r="O3"/>
      <c r="P3" t="s">
        <v>1375</v>
      </c>
      <c r="Q3" t="s">
        <v>1409</v>
      </c>
      <c r="R3" t="s">
        <v>227</v>
      </c>
      <c r="S3" t="s">
        <v>228</v>
      </c>
      <c r="T3" t="s">
        <v>1410</v>
      </c>
      <c r="U3" s="52">
        <v>43195</v>
      </c>
      <c r="V3" t="s">
        <v>104</v>
      </c>
      <c r="W3"/>
      <c r="X3" t="s">
        <v>91</v>
      </c>
      <c r="Y3" t="s">
        <v>92</v>
      </c>
    </row>
    <row r="4" spans="1:25" ht="15" x14ac:dyDescent="0.25">
      <c r="A4" t="s">
        <v>81</v>
      </c>
      <c r="B4" t="s">
        <v>82</v>
      </c>
      <c r="C4" t="s">
        <v>1411</v>
      </c>
      <c r="D4" t="s">
        <v>1364</v>
      </c>
      <c r="E4">
        <v>13244</v>
      </c>
      <c r="F4" s="51">
        <v>-5211000</v>
      </c>
      <c r="G4" t="s">
        <v>1412</v>
      </c>
      <c r="H4" t="s">
        <v>192</v>
      </c>
      <c r="I4" t="s">
        <v>88</v>
      </c>
      <c r="J4" s="52">
        <v>43159</v>
      </c>
      <c r="K4" s="52">
        <v>43137</v>
      </c>
      <c r="L4" s="52">
        <v>43165</v>
      </c>
      <c r="M4" s="52">
        <v>43225</v>
      </c>
      <c r="N4" s="51">
        <v>-60</v>
      </c>
      <c r="O4"/>
      <c r="P4" t="s">
        <v>1375</v>
      </c>
      <c r="Q4" t="s">
        <v>1379</v>
      </c>
      <c r="R4" t="s">
        <v>1413</v>
      </c>
      <c r="S4" t="s">
        <v>233</v>
      </c>
      <c r="T4" t="s">
        <v>1411</v>
      </c>
      <c r="U4" s="52">
        <v>43165</v>
      </c>
      <c r="V4" t="s">
        <v>104</v>
      </c>
      <c r="W4"/>
      <c r="X4" t="s">
        <v>91</v>
      </c>
      <c r="Y4" t="s">
        <v>92</v>
      </c>
    </row>
    <row r="5" spans="1:25" ht="15" x14ac:dyDescent="0.25">
      <c r="A5" t="s">
        <v>81</v>
      </c>
      <c r="B5" t="s">
        <v>82</v>
      </c>
      <c r="C5" t="s">
        <v>1414</v>
      </c>
      <c r="D5" t="s">
        <v>1364</v>
      </c>
      <c r="E5">
        <v>13251</v>
      </c>
      <c r="F5" s="51">
        <v>-2702000</v>
      </c>
      <c r="G5" t="s">
        <v>1412</v>
      </c>
      <c r="H5" t="s">
        <v>192</v>
      </c>
      <c r="I5" t="s">
        <v>88</v>
      </c>
      <c r="J5" s="52">
        <v>43159</v>
      </c>
      <c r="K5" s="52">
        <v>43137</v>
      </c>
      <c r="L5" s="52">
        <v>43165</v>
      </c>
      <c r="M5" s="52">
        <v>43225</v>
      </c>
      <c r="N5" s="51">
        <v>-60</v>
      </c>
      <c r="O5"/>
      <c r="P5" t="s">
        <v>1375</v>
      </c>
      <c r="Q5" t="s">
        <v>1379</v>
      </c>
      <c r="R5" t="s">
        <v>1415</v>
      </c>
      <c r="S5" t="s">
        <v>156</v>
      </c>
      <c r="T5" t="s">
        <v>1414</v>
      </c>
      <c r="U5" s="52">
        <v>43165</v>
      </c>
      <c r="V5" t="s">
        <v>104</v>
      </c>
      <c r="W5"/>
      <c r="X5" t="s">
        <v>91</v>
      </c>
      <c r="Y5" t="s">
        <v>92</v>
      </c>
    </row>
    <row r="6" spans="1:25" ht="15" x14ac:dyDescent="0.25">
      <c r="A6" t="s">
        <v>81</v>
      </c>
      <c r="B6" t="s">
        <v>82</v>
      </c>
      <c r="C6" t="s">
        <v>1416</v>
      </c>
      <c r="D6" t="s">
        <v>1364</v>
      </c>
      <c r="E6">
        <v>13252</v>
      </c>
      <c r="F6" s="51">
        <v>-4053000</v>
      </c>
      <c r="G6" t="s">
        <v>1408</v>
      </c>
      <c r="H6" t="s">
        <v>192</v>
      </c>
      <c r="I6" t="s">
        <v>88</v>
      </c>
      <c r="J6" s="52">
        <v>43159</v>
      </c>
      <c r="K6" s="52">
        <v>43137</v>
      </c>
      <c r="L6" s="52">
        <v>43165</v>
      </c>
      <c r="M6" s="52">
        <v>43225</v>
      </c>
      <c r="N6" s="51">
        <v>-30</v>
      </c>
      <c r="O6"/>
      <c r="P6" t="s">
        <v>1375</v>
      </c>
      <c r="Q6" t="s">
        <v>1409</v>
      </c>
      <c r="R6" t="s">
        <v>1417</v>
      </c>
      <c r="S6" t="s">
        <v>156</v>
      </c>
      <c r="T6" t="s">
        <v>1416</v>
      </c>
      <c r="U6" s="52">
        <v>43195</v>
      </c>
      <c r="V6" t="s">
        <v>104</v>
      </c>
      <c r="W6"/>
      <c r="X6" t="s">
        <v>91</v>
      </c>
      <c r="Y6" t="s">
        <v>92</v>
      </c>
    </row>
    <row r="7" spans="1:25" ht="15" x14ac:dyDescent="0.25">
      <c r="A7" t="s">
        <v>81</v>
      </c>
      <c r="B7" t="s">
        <v>82</v>
      </c>
      <c r="C7" t="s">
        <v>1418</v>
      </c>
      <c r="D7" t="s">
        <v>1364</v>
      </c>
      <c r="E7">
        <v>13254</v>
      </c>
      <c r="F7" s="51">
        <v>-943711</v>
      </c>
      <c r="G7" t="s">
        <v>1412</v>
      </c>
      <c r="H7" t="s">
        <v>192</v>
      </c>
      <c r="I7" t="s">
        <v>88</v>
      </c>
      <c r="J7" s="52">
        <v>43159</v>
      </c>
      <c r="K7" s="52">
        <v>43165</v>
      </c>
      <c r="L7" s="52">
        <v>43159</v>
      </c>
      <c r="M7" s="52">
        <v>43159</v>
      </c>
      <c r="N7" s="51">
        <v>6</v>
      </c>
      <c r="O7"/>
      <c r="P7" t="s">
        <v>1375</v>
      </c>
      <c r="Q7" t="s">
        <v>725</v>
      </c>
      <c r="R7" t="s">
        <v>725</v>
      </c>
      <c r="S7" t="s">
        <v>228</v>
      </c>
      <c r="T7" t="s">
        <v>1418</v>
      </c>
      <c r="U7" s="52">
        <v>43165</v>
      </c>
      <c r="V7" t="s">
        <v>157</v>
      </c>
      <c r="W7"/>
      <c r="X7" t="s">
        <v>725</v>
      </c>
      <c r="Y7" t="s">
        <v>92</v>
      </c>
    </row>
    <row r="8" spans="1:25" ht="15" x14ac:dyDescent="0.25">
      <c r="A8" t="s">
        <v>81</v>
      </c>
      <c r="B8" t="s">
        <v>82</v>
      </c>
      <c r="C8" t="s">
        <v>1418</v>
      </c>
      <c r="D8" t="s">
        <v>1364</v>
      </c>
      <c r="E8">
        <v>13254</v>
      </c>
      <c r="F8" s="51">
        <v>-216609</v>
      </c>
      <c r="G8" t="s">
        <v>1408</v>
      </c>
      <c r="H8" t="s">
        <v>192</v>
      </c>
      <c r="I8" t="s">
        <v>88</v>
      </c>
      <c r="J8" s="52">
        <v>43159</v>
      </c>
      <c r="K8" s="52">
        <v>43165</v>
      </c>
      <c r="L8" s="52">
        <v>43165</v>
      </c>
      <c r="M8" s="52">
        <v>43225</v>
      </c>
      <c r="N8" s="51">
        <v>-30</v>
      </c>
      <c r="O8"/>
      <c r="P8" t="s">
        <v>1375</v>
      </c>
      <c r="Q8" t="s">
        <v>1409</v>
      </c>
      <c r="R8" t="s">
        <v>1419</v>
      </c>
      <c r="S8" t="s">
        <v>228</v>
      </c>
      <c r="T8" t="s">
        <v>1420</v>
      </c>
      <c r="U8" s="52">
        <v>43195</v>
      </c>
      <c r="V8" t="s">
        <v>157</v>
      </c>
      <c r="W8"/>
      <c r="X8" t="s">
        <v>725</v>
      </c>
      <c r="Y8" t="s">
        <v>92</v>
      </c>
    </row>
    <row r="9" spans="1:25" ht="15" x14ac:dyDescent="0.25">
      <c r="A9" t="s">
        <v>81</v>
      </c>
      <c r="B9" t="s">
        <v>82</v>
      </c>
      <c r="C9" t="s">
        <v>1421</v>
      </c>
      <c r="D9" t="s">
        <v>1364</v>
      </c>
      <c r="E9">
        <v>13255</v>
      </c>
      <c r="F9" s="51">
        <v>-1160320</v>
      </c>
      <c r="G9" t="s">
        <v>1412</v>
      </c>
      <c r="H9" t="s">
        <v>192</v>
      </c>
      <c r="I9" t="s">
        <v>88</v>
      </c>
      <c r="J9" s="52">
        <v>43159</v>
      </c>
      <c r="K9" s="52">
        <v>43137</v>
      </c>
      <c r="L9" s="52">
        <v>43165</v>
      </c>
      <c r="M9" s="52">
        <v>43225</v>
      </c>
      <c r="N9" s="51">
        <v>-60</v>
      </c>
      <c r="O9"/>
      <c r="P9" t="s">
        <v>1375</v>
      </c>
      <c r="Q9" t="s">
        <v>1379</v>
      </c>
      <c r="R9" t="s">
        <v>160</v>
      </c>
      <c r="S9" t="s">
        <v>228</v>
      </c>
      <c r="T9" t="s">
        <v>1421</v>
      </c>
      <c r="U9" s="52">
        <v>43165</v>
      </c>
      <c r="V9" t="s">
        <v>104</v>
      </c>
      <c r="W9"/>
      <c r="X9" t="s">
        <v>91</v>
      </c>
      <c r="Y9" t="s">
        <v>92</v>
      </c>
    </row>
    <row r="10" spans="1:25" ht="15" x14ac:dyDescent="0.25">
      <c r="A10" t="s">
        <v>81</v>
      </c>
      <c r="B10" t="s">
        <v>82</v>
      </c>
      <c r="C10" t="s">
        <v>1422</v>
      </c>
      <c r="D10" t="s">
        <v>1364</v>
      </c>
      <c r="E10">
        <v>13284</v>
      </c>
      <c r="F10" s="51">
        <v>-6176000</v>
      </c>
      <c r="G10" t="s">
        <v>1408</v>
      </c>
      <c r="H10" t="s">
        <v>192</v>
      </c>
      <c r="I10" t="s">
        <v>88</v>
      </c>
      <c r="J10" s="52">
        <v>43159</v>
      </c>
      <c r="K10" s="52">
        <v>43168</v>
      </c>
      <c r="L10" s="52">
        <v>43168</v>
      </c>
      <c r="M10" s="52">
        <v>43228</v>
      </c>
      <c r="N10" s="51">
        <v>-33</v>
      </c>
      <c r="O10"/>
      <c r="P10" t="s">
        <v>1375</v>
      </c>
      <c r="Q10" t="s">
        <v>1409</v>
      </c>
      <c r="R10" t="s">
        <v>1423</v>
      </c>
      <c r="S10" t="s">
        <v>228</v>
      </c>
      <c r="T10" t="s">
        <v>1422</v>
      </c>
      <c r="U10" s="52">
        <v>43195</v>
      </c>
      <c r="V10" t="s">
        <v>104</v>
      </c>
      <c r="W10"/>
      <c r="X10" t="s">
        <v>91</v>
      </c>
      <c r="Y10" t="s">
        <v>92</v>
      </c>
    </row>
    <row r="11" spans="1:25" ht="15" x14ac:dyDescent="0.25">
      <c r="A11" t="s">
        <v>81</v>
      </c>
      <c r="B11" t="s">
        <v>82</v>
      </c>
      <c r="C11" t="s">
        <v>1424</v>
      </c>
      <c r="D11" t="s">
        <v>1364</v>
      </c>
      <c r="E11">
        <v>13285</v>
      </c>
      <c r="F11" s="51">
        <v>-193000</v>
      </c>
      <c r="G11" t="s">
        <v>1408</v>
      </c>
      <c r="H11" t="s">
        <v>192</v>
      </c>
      <c r="I11" t="s">
        <v>88</v>
      </c>
      <c r="J11" s="52">
        <v>43159</v>
      </c>
      <c r="K11" s="52">
        <v>43168</v>
      </c>
      <c r="L11" s="52">
        <v>43168</v>
      </c>
      <c r="M11" s="52">
        <v>43228</v>
      </c>
      <c r="N11" s="51">
        <v>-33</v>
      </c>
      <c r="O11"/>
      <c r="P11" t="s">
        <v>1375</v>
      </c>
      <c r="Q11" t="s">
        <v>1409</v>
      </c>
      <c r="R11" t="s">
        <v>1425</v>
      </c>
      <c r="S11" t="s">
        <v>228</v>
      </c>
      <c r="T11" t="s">
        <v>1424</v>
      </c>
      <c r="U11" s="52">
        <v>43195</v>
      </c>
      <c r="V11" t="s">
        <v>104</v>
      </c>
      <c r="W11"/>
      <c r="X11" t="s">
        <v>91</v>
      </c>
      <c r="Y11" t="s">
        <v>92</v>
      </c>
    </row>
    <row r="12" spans="1:25" ht="15" x14ac:dyDescent="0.25">
      <c r="A12" t="s">
        <v>81</v>
      </c>
      <c r="B12" t="s">
        <v>82</v>
      </c>
      <c r="C12" t="s">
        <v>1401</v>
      </c>
      <c r="D12" t="s">
        <v>1364</v>
      </c>
      <c r="E12">
        <v>13369</v>
      </c>
      <c r="F12" s="51">
        <v>-1523124</v>
      </c>
      <c r="G12" t="s">
        <v>1408</v>
      </c>
      <c r="H12" t="s">
        <v>192</v>
      </c>
      <c r="I12" t="s">
        <v>88</v>
      </c>
      <c r="J12" s="52">
        <v>43172</v>
      </c>
      <c r="K12" s="52">
        <v>43195</v>
      </c>
      <c r="L12" s="52">
        <v>43195</v>
      </c>
      <c r="M12" s="52">
        <v>43255</v>
      </c>
      <c r="N12" s="51">
        <v>-60</v>
      </c>
      <c r="O12"/>
      <c r="P12" t="s">
        <v>1375</v>
      </c>
      <c r="Q12" t="s">
        <v>1409</v>
      </c>
      <c r="R12" t="s">
        <v>241</v>
      </c>
      <c r="S12" t="s">
        <v>156</v>
      </c>
      <c r="T12" t="s">
        <v>1401</v>
      </c>
      <c r="U12" s="52">
        <v>43195</v>
      </c>
      <c r="V12" t="s">
        <v>157</v>
      </c>
      <c r="W12"/>
      <c r="X12" t="s">
        <v>91</v>
      </c>
      <c r="Y12" t="s">
        <v>92</v>
      </c>
    </row>
    <row r="13" spans="1:25" ht="15" x14ac:dyDescent="0.25">
      <c r="A13" t="s">
        <v>81</v>
      </c>
      <c r="B13" t="s">
        <v>82</v>
      </c>
      <c r="C13" t="s">
        <v>1426</v>
      </c>
      <c r="D13" t="s">
        <v>1364</v>
      </c>
      <c r="E13">
        <v>17749</v>
      </c>
      <c r="F13" s="51">
        <v>-190000</v>
      </c>
      <c r="G13" t="s">
        <v>1426</v>
      </c>
      <c r="H13" t="s">
        <v>203</v>
      </c>
      <c r="I13" t="s">
        <v>1292</v>
      </c>
      <c r="J13" s="52">
        <v>43488</v>
      </c>
      <c r="K13" s="52">
        <v>43488</v>
      </c>
      <c r="L13" s="52">
        <v>43488</v>
      </c>
      <c r="M13" s="52">
        <v>43488</v>
      </c>
      <c r="N13" s="51">
        <v>0</v>
      </c>
      <c r="O13" t="s">
        <v>1427</v>
      </c>
      <c r="P13" t="s">
        <v>1428</v>
      </c>
      <c r="Q13" t="s">
        <v>1429</v>
      </c>
      <c r="R13" t="s">
        <v>341</v>
      </c>
      <c r="S13" t="s">
        <v>384</v>
      </c>
      <c r="T13" t="s">
        <v>1426</v>
      </c>
      <c r="U13" s="52">
        <v>43488</v>
      </c>
      <c r="V13" t="s">
        <v>157</v>
      </c>
      <c r="W13" t="s">
        <v>1430</v>
      </c>
      <c r="X13" t="s">
        <v>341</v>
      </c>
      <c r="Y13" t="s">
        <v>92</v>
      </c>
    </row>
    <row r="14" spans="1:25" ht="15" x14ac:dyDescent="0.25">
      <c r="A14" t="s">
        <v>81</v>
      </c>
      <c r="B14" t="s">
        <v>82</v>
      </c>
      <c r="C14" t="s">
        <v>1426</v>
      </c>
      <c r="D14" t="s">
        <v>1364</v>
      </c>
      <c r="E14">
        <v>17749</v>
      </c>
      <c r="F14" s="51">
        <v>190000</v>
      </c>
      <c r="G14" t="s">
        <v>1426</v>
      </c>
      <c r="H14" t="s">
        <v>203</v>
      </c>
      <c r="I14" t="s">
        <v>1292</v>
      </c>
      <c r="J14" s="52">
        <v>43488</v>
      </c>
      <c r="K14" s="52">
        <v>43488</v>
      </c>
      <c r="L14" s="52">
        <v>43488</v>
      </c>
      <c r="M14" s="52">
        <v>43488</v>
      </c>
      <c r="N14" s="51">
        <v>0</v>
      </c>
      <c r="O14"/>
      <c r="P14" t="s">
        <v>1375</v>
      </c>
      <c r="Q14" t="s">
        <v>1429</v>
      </c>
      <c r="R14" t="s">
        <v>341</v>
      </c>
      <c r="S14" t="s">
        <v>228</v>
      </c>
      <c r="T14" t="s">
        <v>1426</v>
      </c>
      <c r="U14" s="52">
        <v>43488</v>
      </c>
      <c r="V14" t="s">
        <v>157</v>
      </c>
      <c r="W14"/>
      <c r="X14" t="s">
        <v>341</v>
      </c>
      <c r="Y14" t="s">
        <v>264</v>
      </c>
    </row>
    <row r="15" spans="1:25" ht="15" x14ac:dyDescent="0.25">
      <c r="A15" t="s">
        <v>81</v>
      </c>
      <c r="B15" t="s">
        <v>82</v>
      </c>
      <c r="C15" t="s">
        <v>1431</v>
      </c>
      <c r="D15" t="s">
        <v>1364</v>
      </c>
      <c r="E15">
        <v>17749</v>
      </c>
      <c r="F15" s="51">
        <v>-190000</v>
      </c>
      <c r="G15" t="s">
        <v>1426</v>
      </c>
      <c r="H15" t="s">
        <v>203</v>
      </c>
      <c r="I15" t="s">
        <v>88</v>
      </c>
      <c r="J15" s="52">
        <v>43396</v>
      </c>
      <c r="K15" s="52">
        <v>43446</v>
      </c>
      <c r="L15" s="52">
        <v>43446</v>
      </c>
      <c r="M15" s="52">
        <v>43506</v>
      </c>
      <c r="N15" s="51">
        <v>-18</v>
      </c>
      <c r="O15"/>
      <c r="P15" t="s">
        <v>1375</v>
      </c>
      <c r="Q15" t="s">
        <v>1432</v>
      </c>
      <c r="R15" t="s">
        <v>1433</v>
      </c>
      <c r="S15" t="s">
        <v>228</v>
      </c>
      <c r="T15" t="s">
        <v>1431</v>
      </c>
      <c r="U15" s="52">
        <v>43488</v>
      </c>
      <c r="V15" t="s">
        <v>104</v>
      </c>
      <c r="W15"/>
      <c r="X15" t="s">
        <v>91</v>
      </c>
      <c r="Y15" t="s">
        <v>92</v>
      </c>
    </row>
    <row r="16" spans="1:25" ht="15" x14ac:dyDescent="0.25">
      <c r="A16" t="s">
        <v>81</v>
      </c>
      <c r="B16" t="s">
        <v>82</v>
      </c>
      <c r="C16" t="s">
        <v>1434</v>
      </c>
      <c r="D16" t="s">
        <v>1364</v>
      </c>
      <c r="E16">
        <v>17750</v>
      </c>
      <c r="F16" s="51">
        <v>-190000</v>
      </c>
      <c r="G16" t="s">
        <v>1435</v>
      </c>
      <c r="H16" t="s">
        <v>192</v>
      </c>
      <c r="I16" t="s">
        <v>88</v>
      </c>
      <c r="J16" s="52">
        <v>43396</v>
      </c>
      <c r="K16" s="52">
        <v>43446</v>
      </c>
      <c r="L16" s="52">
        <v>43446</v>
      </c>
      <c r="M16" s="52">
        <v>43506</v>
      </c>
      <c r="N16" s="51">
        <v>-60</v>
      </c>
      <c r="O16"/>
      <c r="P16" t="s">
        <v>1375</v>
      </c>
      <c r="Q16" t="s">
        <v>1432</v>
      </c>
      <c r="R16" t="s">
        <v>1436</v>
      </c>
      <c r="S16" t="s">
        <v>228</v>
      </c>
      <c r="T16" t="s">
        <v>1434</v>
      </c>
      <c r="U16" s="52">
        <v>43446</v>
      </c>
      <c r="V16" t="s">
        <v>157</v>
      </c>
      <c r="W16"/>
      <c r="X16" t="s">
        <v>91</v>
      </c>
      <c r="Y16" t="s">
        <v>92</v>
      </c>
    </row>
    <row r="17" spans="1:25" ht="15" x14ac:dyDescent="0.25">
      <c r="A17" t="s">
        <v>81</v>
      </c>
      <c r="B17" t="s">
        <v>82</v>
      </c>
      <c r="C17" t="s">
        <v>1437</v>
      </c>
      <c r="D17" t="s">
        <v>1364</v>
      </c>
      <c r="E17">
        <v>17753</v>
      </c>
      <c r="F17" s="51">
        <v>-190000</v>
      </c>
      <c r="G17" t="s">
        <v>1435</v>
      </c>
      <c r="H17" t="s">
        <v>192</v>
      </c>
      <c r="I17" t="s">
        <v>88</v>
      </c>
      <c r="J17" s="52">
        <v>43396</v>
      </c>
      <c r="K17" s="52">
        <v>43446</v>
      </c>
      <c r="L17" s="52">
        <v>43446</v>
      </c>
      <c r="M17" s="52">
        <v>43506</v>
      </c>
      <c r="N17" s="51">
        <v>-60</v>
      </c>
      <c r="O17"/>
      <c r="P17" t="s">
        <v>1375</v>
      </c>
      <c r="Q17" t="s">
        <v>1432</v>
      </c>
      <c r="R17" t="s">
        <v>1438</v>
      </c>
      <c r="S17" t="s">
        <v>156</v>
      </c>
      <c r="T17" t="s">
        <v>1437</v>
      </c>
      <c r="U17" s="52">
        <v>43446</v>
      </c>
      <c r="V17" t="s">
        <v>157</v>
      </c>
      <c r="W17"/>
      <c r="X17" t="s">
        <v>91</v>
      </c>
      <c r="Y17" t="s">
        <v>92</v>
      </c>
    </row>
    <row r="18" spans="1:25" ht="15" x14ac:dyDescent="0.25">
      <c r="A18" t="s">
        <v>81</v>
      </c>
      <c r="B18" t="s">
        <v>82</v>
      </c>
      <c r="C18" t="s">
        <v>1439</v>
      </c>
      <c r="D18" t="s">
        <v>1364</v>
      </c>
      <c r="E18">
        <v>17754</v>
      </c>
      <c r="F18" s="51">
        <v>-190000</v>
      </c>
      <c r="G18" t="s">
        <v>1440</v>
      </c>
      <c r="H18" t="s">
        <v>192</v>
      </c>
      <c r="I18" t="s">
        <v>88</v>
      </c>
      <c r="J18" s="52">
        <v>43396</v>
      </c>
      <c r="K18" s="52">
        <v>43446</v>
      </c>
      <c r="L18" s="52">
        <v>43446</v>
      </c>
      <c r="M18" s="52">
        <v>43506</v>
      </c>
      <c r="N18" s="51">
        <v>-60</v>
      </c>
      <c r="O18"/>
      <c r="P18" t="s">
        <v>1375</v>
      </c>
      <c r="Q18" t="s">
        <v>1432</v>
      </c>
      <c r="R18" t="s">
        <v>1441</v>
      </c>
      <c r="S18" t="s">
        <v>228</v>
      </c>
      <c r="T18" t="s">
        <v>1439</v>
      </c>
      <c r="U18" s="52">
        <v>43446</v>
      </c>
      <c r="V18" t="s">
        <v>157</v>
      </c>
      <c r="W18"/>
      <c r="X18" t="s">
        <v>91</v>
      </c>
      <c r="Y18" t="s">
        <v>92</v>
      </c>
    </row>
    <row r="19" spans="1:25" ht="15" x14ac:dyDescent="0.25">
      <c r="A19" t="s">
        <v>81</v>
      </c>
      <c r="B19" t="s">
        <v>82</v>
      </c>
      <c r="C19" t="s">
        <v>1442</v>
      </c>
      <c r="D19" t="s">
        <v>1364</v>
      </c>
      <c r="E19">
        <v>17755</v>
      </c>
      <c r="F19" s="51">
        <v>-190000</v>
      </c>
      <c r="G19" t="s">
        <v>1443</v>
      </c>
      <c r="H19" t="s">
        <v>192</v>
      </c>
      <c r="I19" t="s">
        <v>88</v>
      </c>
      <c r="J19" s="52">
        <v>43396</v>
      </c>
      <c r="K19" s="52">
        <v>43446</v>
      </c>
      <c r="L19" s="52">
        <v>43446</v>
      </c>
      <c r="M19" s="52">
        <v>43506</v>
      </c>
      <c r="N19" s="51">
        <v>-60</v>
      </c>
      <c r="O19"/>
      <c r="P19" t="s">
        <v>1375</v>
      </c>
      <c r="Q19" t="s">
        <v>1432</v>
      </c>
      <c r="R19" t="s">
        <v>1444</v>
      </c>
      <c r="S19" t="s">
        <v>228</v>
      </c>
      <c r="T19" t="s">
        <v>1442</v>
      </c>
      <c r="U19" s="52">
        <v>43446</v>
      </c>
      <c r="V19" t="s">
        <v>157</v>
      </c>
      <c r="W19"/>
      <c r="X19" t="s">
        <v>91</v>
      </c>
      <c r="Y19" t="s">
        <v>92</v>
      </c>
    </row>
    <row r="20" spans="1:25" ht="15" x14ac:dyDescent="0.25">
      <c r="A20" s="53"/>
      <c r="B20" s="53"/>
      <c r="C20" s="53"/>
      <c r="D20" s="53"/>
      <c r="E20" s="53"/>
      <c r="F20" s="54">
        <f>SUM(F2:F19)</f>
        <v>-31234764</v>
      </c>
      <c r="G20" s="53"/>
      <c r="H20" s="53"/>
      <c r="I20" s="53"/>
      <c r="J20" s="55"/>
      <c r="K20" s="55"/>
      <c r="L20" s="55"/>
      <c r="M20" s="55"/>
      <c r="N20" s="54"/>
      <c r="O20" s="53"/>
      <c r="P20" s="53"/>
      <c r="Q20" s="53"/>
      <c r="R20" s="53"/>
      <c r="S20" s="53"/>
      <c r="T20" s="53"/>
      <c r="U20" s="55"/>
      <c r="V20" s="53"/>
      <c r="W20" s="53"/>
      <c r="X20" s="53"/>
      <c r="Y20" s="53"/>
    </row>
  </sheetData>
  <autoFilter ref="A1:AD20" xr:uid="{00000000-0009-0000-0000-000006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CONCILIACION 800</vt:lpstr>
      <vt:lpstr>CXP 800</vt:lpstr>
      <vt:lpstr>PAG 800</vt:lpstr>
      <vt:lpstr>CONCILIACION 900</vt:lpstr>
      <vt:lpstr>CXP 900</vt:lpstr>
      <vt:lpstr>PAG 900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Lilibeth Hinojosa Nieves</cp:lastModifiedBy>
  <dcterms:created xsi:type="dcterms:W3CDTF">2020-11-10T15:52:01Z</dcterms:created>
  <dcterms:modified xsi:type="dcterms:W3CDTF">2020-11-30T15:24:58Z</dcterms:modified>
</cp:coreProperties>
</file>