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ernandez\Desktop\DATOS CIRCULAR 011\"/>
    </mc:Choice>
  </mc:AlternateContent>
  <xr:revisionPtr revIDLastSave="0" documentId="8_{09DF71A0-7965-4ADC-A659-AE3374EA7C1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D" sheetId="6" r:id="rId1"/>
    <sheet name="Cruce cartera" sheetId="1" r:id="rId2"/>
    <sheet name="Base original" sheetId="5" r:id="rId3"/>
  </sheets>
  <definedNames>
    <definedName name="_xlnm._FilterDatabase" localSheetId="1" hidden="1">'Cruce cartera'!$A$5:$AE$14</definedName>
  </definedNames>
  <calcPr calcId="191029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5" l="1"/>
  <c r="K22" i="5"/>
  <c r="K21" i="5"/>
  <c r="K20" i="5"/>
  <c r="K19" i="5"/>
  <c r="K18" i="5"/>
  <c r="J17" i="5"/>
  <c r="J23" i="5" s="1"/>
  <c r="K16" i="5"/>
  <c r="K15" i="5"/>
  <c r="K14" i="5"/>
  <c r="K13" i="5"/>
  <c r="K12" i="5"/>
  <c r="K11" i="5"/>
  <c r="K10" i="5"/>
  <c r="K9" i="5"/>
  <c r="K8" i="5"/>
  <c r="K7" i="5"/>
  <c r="K6" i="5"/>
  <c r="K17" i="5" l="1"/>
  <c r="K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Zuleima Maria Hernandez Hernandez</author>
  </authors>
  <commentList>
    <comment ref="O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cancelaron $4.760.000 </t>
        </r>
      </text>
    </comment>
    <comment ref="O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cancelaron $3.640.000</t>
        </r>
      </text>
    </comment>
  </commentList>
</comments>
</file>

<file path=xl/sharedStrings.xml><?xml version="1.0" encoding="utf-8"?>
<sst xmlns="http://schemas.openxmlformats.org/spreadsheetml/2006/main" count="110" uniqueCount="48">
  <si>
    <r>
      <rPr>
        <sz val="14"/>
        <color rgb="FF0070C0"/>
        <rFont val="Calibri"/>
        <family val="2"/>
        <scheme val="minor"/>
      </rPr>
      <t>FACTURACION</t>
    </r>
    <r>
      <rPr>
        <sz val="14"/>
        <color theme="1"/>
        <rFont val="Calibri"/>
        <family val="2"/>
        <scheme val="minor"/>
      </rPr>
      <t xml:space="preserve">  Y RADICACION </t>
    </r>
    <r>
      <rPr>
        <b/>
        <sz val="14"/>
        <color theme="3" tint="-0.249977111117893"/>
        <rFont val="Calibri"/>
        <family val="2"/>
        <scheme val="minor"/>
      </rPr>
      <t>VILLA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3" tint="0.59999389629810485"/>
        <rFont val="Bodoni MT Black"/>
        <family val="1"/>
      </rPr>
      <t>76 NIT 800.006.690-1</t>
    </r>
  </si>
  <si>
    <t>COOSALUD</t>
  </si>
  <si>
    <t>FAC NO</t>
  </si>
  <si>
    <t>ADMISION</t>
  </si>
  <si>
    <t>IPS</t>
  </si>
  <si>
    <t xml:space="preserve">VALOR </t>
  </si>
  <si>
    <t>VALOR TOTAL</t>
  </si>
  <si>
    <t>FECHA FAC</t>
  </si>
  <si>
    <t>RADICADAS</t>
  </si>
  <si>
    <t>NIT</t>
  </si>
  <si>
    <t>FECHA DE PAGO</t>
  </si>
  <si>
    <t>ABONOS</t>
  </si>
  <si>
    <t xml:space="preserve">SALDO </t>
  </si>
  <si>
    <t>ESTEBAN VILORIA RAMOS</t>
  </si>
  <si>
    <t>JORGE AYALA DURAN</t>
  </si>
  <si>
    <t xml:space="preserve">RAFAEL CORTINA </t>
  </si>
  <si>
    <t xml:space="preserve">DANIELA PADILLA </t>
  </si>
  <si>
    <t>CIRO ROPERO NIÑO</t>
  </si>
  <si>
    <t>JOSE TORRES PABA</t>
  </si>
  <si>
    <t>JILL ARANGO SARMIENTO</t>
  </si>
  <si>
    <t>YESENIA DE ALBA PERTUZ</t>
  </si>
  <si>
    <t>JHEISON AYAZO SARMIENTO</t>
  </si>
  <si>
    <t>HUMBERTO PADILLA</t>
  </si>
  <si>
    <t>DUVAN RANGEL HERNANDEZ</t>
  </si>
  <si>
    <t>KEVIN BAYONA CANTILLO</t>
  </si>
  <si>
    <t>HENRY LLANOS HERNANDEZ</t>
  </si>
  <si>
    <t>GUILLERMO BUELVAS OLIVERAS</t>
  </si>
  <si>
    <t>ALVARO FERNANDEZ SANTANA</t>
  </si>
  <si>
    <t>FERNANDO FERRER MUÑOZ</t>
  </si>
  <si>
    <t>SERGIO BARRIOS AGUILAR</t>
  </si>
  <si>
    <t>ATLANTICO</t>
  </si>
  <si>
    <t>x pagar</t>
  </si>
  <si>
    <t>FACTURA</t>
  </si>
  <si>
    <t>ESTADO DE FACTURA</t>
  </si>
  <si>
    <t xml:space="preserve">CRUCE DE FACTURA </t>
  </si>
  <si>
    <t>DOC COMPENSACION</t>
  </si>
  <si>
    <t>FECHA COMPENSACION</t>
  </si>
  <si>
    <t>01.03.2018</t>
  </si>
  <si>
    <t>SUCURSAL FACTURAS X PAGAR</t>
  </si>
  <si>
    <t>Etiquetas de fila</t>
  </si>
  <si>
    <t>Total general</t>
  </si>
  <si>
    <t xml:space="preserve">Suma de VALOR </t>
  </si>
  <si>
    <t>Etiquetas de columna</t>
  </si>
  <si>
    <r>
      <rPr>
        <sz val="14"/>
        <color rgb="FF0070C0"/>
        <rFont val="Calibri"/>
        <family val="2"/>
        <scheme val="minor"/>
      </rPr>
      <t>FACTURACION</t>
    </r>
    <r>
      <rPr>
        <sz val="14"/>
        <color theme="1"/>
        <rFont val="Calibri"/>
        <family val="2"/>
        <scheme val="minor"/>
      </rPr>
      <t xml:space="preserve">  Y RADICACION </t>
    </r>
    <r>
      <rPr>
        <b/>
        <sz val="14"/>
        <color theme="3" tint="-0.249977111117893"/>
        <rFont val="Calibri"/>
        <family val="2"/>
        <scheme val="minor"/>
      </rPr>
      <t>VILLA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3" tint="0.59999389629810485"/>
        <rFont val="Bodoni MT Black"/>
        <family val="1"/>
      </rPr>
      <t>76 NIT 800006690-1</t>
    </r>
  </si>
  <si>
    <t>pagadas</t>
  </si>
  <si>
    <t>Facturas x pagar</t>
  </si>
  <si>
    <t>facturas pagadas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</si>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</sst>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3" tint="0.59999389629810485"/>
      <name val="Bodoni MT Black"/>
      <family val="1"/>
    </font>
    <font>
      <sz val="11"/>
      <color theme="1"/>
      <name val="AngsanaUPC"/>
      <family val="1"/>
    </font>
    <font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b/>
      <sz val="16"/>
      <color theme="1"/>
      <name val="Angsana New"/>
      <family val="1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9" xfId="0" applyFont="1" applyFill="1" applyBorder="1" applyAlignment="1">
      <alignment horizontal="center"/>
    </xf>
    <xf numFmtId="0" fontId="8" fillId="0" borderId="0" xfId="0" applyFont="1"/>
    <xf numFmtId="164" fontId="8" fillId="0" borderId="0" xfId="1" applyNumberFormat="1" applyFont="1" applyBorder="1"/>
    <xf numFmtId="164" fontId="8" fillId="0" borderId="0" xfId="1" applyNumberFormat="1" applyFont="1"/>
    <xf numFmtId="14" fontId="8" fillId="0" borderId="0" xfId="0" applyNumberFormat="1" applyFont="1"/>
    <xf numFmtId="0" fontId="9" fillId="0" borderId="0" xfId="0" applyFont="1"/>
    <xf numFmtId="164" fontId="8" fillId="0" borderId="10" xfId="1" applyNumberFormat="1" applyFont="1" applyBorder="1"/>
    <xf numFmtId="164" fontId="10" fillId="0" borderId="10" xfId="1" applyNumberFormat="1" applyFont="1" applyBorder="1"/>
    <xf numFmtId="49" fontId="0" fillId="0" borderId="0" xfId="0" applyNumberFormat="1"/>
    <xf numFmtId="49" fontId="7" fillId="3" borderId="7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9" fillId="0" borderId="0" xfId="0" applyNumberFormat="1" applyFont="1"/>
    <xf numFmtId="165" fontId="0" fillId="0" borderId="0" xfId="2" applyNumberFormat="1" applyFont="1"/>
    <xf numFmtId="166" fontId="0" fillId="0" borderId="0" xfId="2" applyNumberFormat="1" applyFont="1"/>
    <xf numFmtId="0" fontId="7" fillId="3" borderId="12" xfId="0" applyFont="1" applyFill="1" applyBorder="1" applyAlignment="1">
      <alignment horizontal="center"/>
    </xf>
    <xf numFmtId="0" fontId="2" fillId="4" borderId="11" xfId="0" applyFont="1" applyFill="1" applyBorder="1"/>
    <xf numFmtId="165" fontId="2" fillId="4" borderId="11" xfId="2" applyNumberFormat="1" applyFont="1" applyFill="1" applyBorder="1"/>
    <xf numFmtId="166" fontId="2" fillId="4" borderId="11" xfId="2" applyNumberFormat="1" applyFont="1" applyFill="1" applyBorder="1"/>
    <xf numFmtId="0" fontId="0" fillId="0" borderId="11" xfId="0" applyBorder="1"/>
    <xf numFmtId="165" fontId="0" fillId="0" borderId="11" xfId="2" applyNumberFormat="1" applyFont="1" applyBorder="1"/>
    <xf numFmtId="166" fontId="0" fillId="0" borderId="11" xfId="2" applyNumberFormat="1" applyFont="1" applyBorder="1"/>
    <xf numFmtId="165" fontId="11" fillId="0" borderId="11" xfId="2" applyNumberFormat="1" applyFont="1" applyBorder="1"/>
    <xf numFmtId="0" fontId="14" fillId="4" borderId="11" xfId="0" applyFont="1" applyFill="1" applyBorder="1" applyAlignment="1">
      <alignment horizontal="center"/>
    </xf>
    <xf numFmtId="165" fontId="14" fillId="4" borderId="11" xfId="2" applyNumberFormat="1" applyFont="1" applyFill="1" applyBorder="1" applyAlignment="1">
      <alignment horizontal="center"/>
    </xf>
    <xf numFmtId="166" fontId="14" fillId="4" borderId="11" xfId="2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1"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uleima Maria Hernandez Hernandez" refreshedDate="43682.627649652779" createdVersion="5" refreshedVersion="5" minRefreshableVersion="3" recordCount="8" xr:uid="{00000000-000A-0000-FFFF-FFFF04000000}">
  <cacheSource type="worksheet">
    <worksheetSource ref="L5:R13" sheet="Cruce cartera"/>
  </cacheSource>
  <cacheFields count="7">
    <cacheField name="FACTURA" numFmtId="0">
      <sharedItems containsSemiMixedTypes="0" containsString="0" containsNumber="1" containsInteger="1" minValue="8829" maxValue="8920"/>
    </cacheField>
    <cacheField name="VALOR " numFmtId="165">
      <sharedItems containsSemiMixedTypes="0" containsString="0" containsNumber="1" containsInteger="1" minValue="-9240000" maxValue="-20000"/>
    </cacheField>
    <cacheField name="SUCURSAL FACTURAS X PAGAR" numFmtId="165">
      <sharedItems count="1">
        <s v="ATLANTICO"/>
      </sharedItems>
    </cacheField>
    <cacheField name="DIF VALORES " numFmtId="165">
      <sharedItems containsString="0" containsBlank="1" containsNumber="1" containsInteger="1" minValue="0" maxValue="0"/>
    </cacheField>
    <cacheField name="DOC COMPENSACION" numFmtId="0">
      <sharedItems containsString="0" containsBlank="1" containsNumber="1" containsInteger="1" minValue="2000015419" maxValue="2000015419"/>
    </cacheField>
    <cacheField name="FECHA COMPENSACION" numFmtId="165">
      <sharedItems containsBlank="1"/>
    </cacheField>
    <cacheField name="ESTADO DE FACTURA" numFmtId="0">
      <sharedItems count="3">
        <s v="x pagar"/>
        <s v="pagadas"/>
        <s v="pag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8829"/>
    <n v="-1820000"/>
    <x v="0"/>
    <n v="0"/>
    <m/>
    <m/>
    <x v="0"/>
  </r>
  <r>
    <n v="8830"/>
    <n v="-420000"/>
    <x v="0"/>
    <n v="0"/>
    <m/>
    <m/>
    <x v="0"/>
  </r>
  <r>
    <n v="8832"/>
    <n v="-5040000"/>
    <x v="0"/>
    <n v="0"/>
    <m/>
    <m/>
    <x v="0"/>
  </r>
  <r>
    <n v="8833"/>
    <n v="-5880000"/>
    <x v="0"/>
    <n v="0"/>
    <m/>
    <m/>
    <x v="0"/>
  </r>
  <r>
    <n v="8913"/>
    <n v="-3720000"/>
    <x v="0"/>
    <n v="0"/>
    <m/>
    <m/>
    <x v="0"/>
  </r>
  <r>
    <n v="8915"/>
    <n v="-9240000"/>
    <x v="0"/>
    <n v="0"/>
    <m/>
    <m/>
    <x v="0"/>
  </r>
  <r>
    <n v="8919"/>
    <n v="-20000"/>
    <x v="0"/>
    <n v="0"/>
    <n v="2000015419"/>
    <s v="01.03.2018"/>
    <x v="1"/>
  </r>
  <r>
    <n v="8920"/>
    <n v="-300000"/>
    <x v="0"/>
    <m/>
    <n v="2000015419"/>
    <s v="01.03.201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7" firstHeaderRow="1" firstDataRow="2" firstDataCol="1"/>
  <pivotFields count="7">
    <pivotField showAll="0"/>
    <pivotField dataField="1" numFmtId="165" showAll="0"/>
    <pivotField axis="axisCol" showAll="0">
      <items count="2">
        <item x="0"/>
        <item t="default"/>
      </items>
    </pivotField>
    <pivotField showAll="0"/>
    <pivotField showAll="0"/>
    <pivotField showAll="0"/>
    <pivotField axis="axisRow" showAll="0">
      <items count="4">
        <item m="1" x="2"/>
        <item n="Facturas x pagar" x="0"/>
        <item n="facturas pagadas" x="1"/>
        <item t="default"/>
      </items>
    </pivotField>
  </pivotFields>
  <rowFields count="1">
    <field x="6"/>
  </rowFields>
  <rowItems count="3">
    <i>
      <x v="1"/>
    </i>
    <i>
      <x v="2"/>
    </i>
    <i t="grand">
      <x/>
    </i>
  </rowItems>
  <colFields count="1">
    <field x="2"/>
  </colFields>
  <colItems count="2">
    <i>
      <x/>
    </i>
    <i t="grand">
      <x/>
    </i>
  </colItems>
  <dataFields count="1">
    <dataField name="Suma de VALOR " fld="1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7"/>
  <sheetViews>
    <sheetView workbookViewId="0">
      <selection activeCell="B5" sqref="B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.5703125" bestFit="1" customWidth="1"/>
  </cols>
  <sheetData>
    <row r="3" spans="1:3" x14ac:dyDescent="0.25">
      <c r="A3" s="30" t="s">
        <v>41</v>
      </c>
      <c r="B3" s="30" t="s">
        <v>42</v>
      </c>
    </row>
    <row r="4" spans="1:3" x14ac:dyDescent="0.25">
      <c r="A4" s="30" t="s">
        <v>39</v>
      </c>
      <c r="B4" t="s">
        <v>30</v>
      </c>
      <c r="C4" t="s">
        <v>40</v>
      </c>
    </row>
    <row r="5" spans="1:3" x14ac:dyDescent="0.25">
      <c r="A5" s="31" t="s">
        <v>45</v>
      </c>
      <c r="B5" s="32">
        <v>-26120000</v>
      </c>
      <c r="C5" s="32">
        <v>-26120000</v>
      </c>
    </row>
    <row r="6" spans="1:3" x14ac:dyDescent="0.25">
      <c r="A6" s="31" t="s">
        <v>46</v>
      </c>
      <c r="B6" s="32">
        <v>-320000</v>
      </c>
      <c r="C6" s="32">
        <v>-320000</v>
      </c>
    </row>
    <row r="7" spans="1:3" x14ac:dyDescent="0.25">
      <c r="A7" s="31" t="s">
        <v>40</v>
      </c>
      <c r="B7" s="32">
        <v>-26440000</v>
      </c>
      <c r="C7" s="32">
        <v>-26440000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tabSelected="1" topLeftCell="H1" workbookViewId="0">
      <selection activeCell="K2" sqref="K2"/>
    </sheetView>
  </sheetViews>
  <sheetFormatPr baseColWidth="10" defaultRowHeight="15" x14ac:dyDescent="0.25"/>
  <cols>
    <col min="1" max="1" width="11.42578125" style="13"/>
    <col min="5" max="5" width="13.140625" customWidth="1"/>
    <col min="10" max="11" width="12.85546875" customWidth="1"/>
    <col min="13" max="13" width="15.5703125" style="17" customWidth="1"/>
    <col min="14" max="14" width="23.5703125" style="17" customWidth="1"/>
    <col min="15" max="15" width="22.5703125" style="17" customWidth="1"/>
    <col min="16" max="16" width="22.5703125" style="18" customWidth="1"/>
    <col min="17" max="17" width="22.5703125" style="17" customWidth="1"/>
    <col min="18" max="18" width="16.5703125" customWidth="1"/>
  </cols>
  <sheetData>
    <row r="1" spans="1:18" ht="15.75" thickBot="1" x14ac:dyDescent="0.3"/>
    <row r="2" spans="1:18" ht="18.75" x14ac:dyDescent="0.3">
      <c r="B2" s="33" t="s">
        <v>43</v>
      </c>
      <c r="C2" s="34"/>
      <c r="D2" s="34"/>
      <c r="E2" s="34"/>
      <c r="F2" s="34"/>
      <c r="G2" s="34"/>
      <c r="H2" s="35"/>
      <c r="I2" s="1"/>
    </row>
    <row r="3" spans="1:18" ht="15.75" thickBot="1" x14ac:dyDescent="0.3">
      <c r="B3" s="36" t="s">
        <v>1</v>
      </c>
      <c r="C3" s="37"/>
      <c r="D3" s="37"/>
      <c r="E3" s="37"/>
      <c r="F3" s="37"/>
      <c r="G3" s="37"/>
      <c r="H3" s="38"/>
      <c r="I3" s="2"/>
    </row>
    <row r="4" spans="1:18" ht="15.75" thickBot="1" x14ac:dyDescent="0.3">
      <c r="L4" s="20" t="s">
        <v>34</v>
      </c>
      <c r="M4" s="21"/>
      <c r="N4" s="21"/>
      <c r="O4" s="21"/>
      <c r="P4" s="22"/>
      <c r="Q4" s="21"/>
      <c r="R4" s="20"/>
    </row>
    <row r="5" spans="1:18" ht="17.25" thickBot="1" x14ac:dyDescent="0.4">
      <c r="A5" s="14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4" t="s">
        <v>7</v>
      </c>
      <c r="G5" s="3" t="s">
        <v>8</v>
      </c>
      <c r="H5" s="5" t="s">
        <v>9</v>
      </c>
      <c r="I5" s="5" t="s">
        <v>10</v>
      </c>
      <c r="J5" s="5" t="s">
        <v>11</v>
      </c>
      <c r="K5" s="19" t="s">
        <v>12</v>
      </c>
      <c r="L5" s="27" t="s">
        <v>32</v>
      </c>
      <c r="M5" s="28" t="s">
        <v>5</v>
      </c>
      <c r="N5" s="28" t="s">
        <v>38</v>
      </c>
      <c r="O5" s="28" t="s">
        <v>47</v>
      </c>
      <c r="P5" s="29" t="s">
        <v>35</v>
      </c>
      <c r="Q5" s="28" t="s">
        <v>36</v>
      </c>
      <c r="R5" s="27" t="s">
        <v>33</v>
      </c>
    </row>
    <row r="6" spans="1:18" ht="23.25" x14ac:dyDescent="0.5">
      <c r="A6" s="15">
        <v>8829</v>
      </c>
      <c r="B6" s="6" t="s">
        <v>13</v>
      </c>
      <c r="C6" s="6" t="s">
        <v>1</v>
      </c>
      <c r="D6" s="7">
        <v>1820000</v>
      </c>
      <c r="E6" s="8">
        <v>1820000</v>
      </c>
      <c r="F6" s="9">
        <v>43105</v>
      </c>
      <c r="G6" s="9">
        <v>43133</v>
      </c>
      <c r="H6" s="6">
        <v>900226715</v>
      </c>
      <c r="I6" s="6"/>
      <c r="J6" s="8"/>
      <c r="K6" s="8">
        <v>1820000</v>
      </c>
      <c r="L6" s="23">
        <v>8829</v>
      </c>
      <c r="M6" s="24">
        <v>-1820000</v>
      </c>
      <c r="N6" s="24" t="s">
        <v>30</v>
      </c>
      <c r="O6" s="24">
        <v>0</v>
      </c>
      <c r="P6" s="24"/>
      <c r="Q6" s="24"/>
      <c r="R6" s="23" t="s">
        <v>31</v>
      </c>
    </row>
    <row r="7" spans="1:18" ht="23.25" x14ac:dyDescent="0.5">
      <c r="A7" s="15">
        <v>8830</v>
      </c>
      <c r="B7" s="6" t="s">
        <v>14</v>
      </c>
      <c r="C7" s="6" t="s">
        <v>1</v>
      </c>
      <c r="D7" s="7">
        <v>420000</v>
      </c>
      <c r="E7" s="8">
        <v>420000</v>
      </c>
      <c r="F7" s="9">
        <v>43105</v>
      </c>
      <c r="G7" s="9">
        <v>43133</v>
      </c>
      <c r="H7" s="6">
        <v>900226715</v>
      </c>
      <c r="I7" s="6"/>
      <c r="J7" s="8"/>
      <c r="K7" s="8">
        <v>420000</v>
      </c>
      <c r="L7" s="23">
        <v>8830</v>
      </c>
      <c r="M7" s="24">
        <v>-420000</v>
      </c>
      <c r="N7" s="24" t="s">
        <v>30</v>
      </c>
      <c r="O7" s="24">
        <v>0</v>
      </c>
      <c r="P7" s="24"/>
      <c r="Q7" s="24"/>
      <c r="R7" s="23" t="s">
        <v>31</v>
      </c>
    </row>
    <row r="8" spans="1:18" ht="23.25" x14ac:dyDescent="0.5">
      <c r="A8" s="15">
        <v>8832</v>
      </c>
      <c r="B8" s="6" t="s">
        <v>15</v>
      </c>
      <c r="C8" s="6" t="s">
        <v>1</v>
      </c>
      <c r="D8" s="7">
        <v>5040000</v>
      </c>
      <c r="E8" s="8">
        <v>5040000</v>
      </c>
      <c r="F8" s="9">
        <v>43105</v>
      </c>
      <c r="G8" s="9">
        <v>43133</v>
      </c>
      <c r="H8" s="6">
        <v>900226715</v>
      </c>
      <c r="I8" s="6"/>
      <c r="J8" s="8"/>
      <c r="K8" s="8">
        <v>5040000</v>
      </c>
      <c r="L8" s="23">
        <v>8832</v>
      </c>
      <c r="M8" s="24">
        <v>-5040000</v>
      </c>
      <c r="N8" s="24" t="s">
        <v>30</v>
      </c>
      <c r="O8" s="24">
        <v>0</v>
      </c>
      <c r="P8" s="24"/>
      <c r="Q8" s="24"/>
      <c r="R8" s="23" t="s">
        <v>31</v>
      </c>
    </row>
    <row r="9" spans="1:18" ht="23.25" x14ac:dyDescent="0.5">
      <c r="A9" s="15">
        <v>8833</v>
      </c>
      <c r="B9" s="6" t="s">
        <v>16</v>
      </c>
      <c r="C9" s="6" t="s">
        <v>1</v>
      </c>
      <c r="D9" s="7">
        <v>5880000</v>
      </c>
      <c r="E9" s="8">
        <v>5880000</v>
      </c>
      <c r="F9" s="9">
        <v>43105</v>
      </c>
      <c r="G9" s="9">
        <v>43133</v>
      </c>
      <c r="H9" s="6">
        <v>900226715</v>
      </c>
      <c r="I9" s="6"/>
      <c r="J9" s="8"/>
      <c r="K9" s="8">
        <v>5880000</v>
      </c>
      <c r="L9" s="23">
        <v>8833</v>
      </c>
      <c r="M9" s="24">
        <v>-5880000</v>
      </c>
      <c r="N9" s="24" t="s">
        <v>30</v>
      </c>
      <c r="O9" s="24">
        <v>0</v>
      </c>
      <c r="P9" s="24"/>
      <c r="Q9" s="24"/>
      <c r="R9" s="23" t="s">
        <v>31</v>
      </c>
    </row>
    <row r="10" spans="1:18" ht="23.25" x14ac:dyDescent="0.5">
      <c r="A10" s="15">
        <v>8913</v>
      </c>
      <c r="B10" s="6" t="s">
        <v>22</v>
      </c>
      <c r="C10" s="6" t="s">
        <v>1</v>
      </c>
      <c r="D10" s="8">
        <v>9240000</v>
      </c>
      <c r="E10" s="8">
        <v>9240000</v>
      </c>
      <c r="F10" s="9">
        <v>43136</v>
      </c>
      <c r="G10" s="9">
        <v>43137</v>
      </c>
      <c r="H10" s="6">
        <v>900226715</v>
      </c>
      <c r="I10" s="9">
        <v>43165</v>
      </c>
      <c r="J10" s="8">
        <v>5520000</v>
      </c>
      <c r="K10" s="8">
        <v>3720000</v>
      </c>
      <c r="L10" s="23">
        <v>8913</v>
      </c>
      <c r="M10" s="24">
        <v>-3720000</v>
      </c>
      <c r="N10" s="24" t="s">
        <v>30</v>
      </c>
      <c r="O10" s="24">
        <v>0</v>
      </c>
      <c r="P10" s="25"/>
      <c r="Q10" s="24"/>
      <c r="R10" s="23" t="s">
        <v>31</v>
      </c>
    </row>
    <row r="11" spans="1:18" ht="23.25" x14ac:dyDescent="0.5">
      <c r="A11" s="15">
        <v>8915</v>
      </c>
      <c r="B11" s="6" t="s">
        <v>23</v>
      </c>
      <c r="C11" s="6" t="s">
        <v>1</v>
      </c>
      <c r="D11" s="8">
        <v>9240000</v>
      </c>
      <c r="E11" s="8">
        <v>9240000</v>
      </c>
      <c r="F11" s="9">
        <v>43136</v>
      </c>
      <c r="G11" s="9">
        <v>43137</v>
      </c>
      <c r="H11" s="6">
        <v>900226715</v>
      </c>
      <c r="I11" s="6"/>
      <c r="J11" s="8"/>
      <c r="K11" s="8">
        <v>9240000</v>
      </c>
      <c r="L11" s="23">
        <v>8915</v>
      </c>
      <c r="M11" s="24">
        <v>-9240000</v>
      </c>
      <c r="N11" s="24" t="s">
        <v>30</v>
      </c>
      <c r="O11" s="24">
        <v>0</v>
      </c>
      <c r="P11" s="24"/>
      <c r="Q11" s="24"/>
      <c r="R11" s="23" t="s">
        <v>31</v>
      </c>
    </row>
    <row r="12" spans="1:18" ht="23.25" x14ac:dyDescent="0.5">
      <c r="A12" s="15">
        <v>8919</v>
      </c>
      <c r="B12" s="6" t="s">
        <v>27</v>
      </c>
      <c r="C12" s="6" t="s">
        <v>1</v>
      </c>
      <c r="D12" s="8">
        <v>4780000</v>
      </c>
      <c r="E12" s="8">
        <v>4780000</v>
      </c>
      <c r="F12" s="9">
        <v>43136</v>
      </c>
      <c r="G12" s="9">
        <v>43137</v>
      </c>
      <c r="H12" s="6">
        <v>900226715</v>
      </c>
      <c r="I12" s="9">
        <v>43103</v>
      </c>
      <c r="J12" s="8">
        <v>4760000</v>
      </c>
      <c r="K12" s="8">
        <v>20000</v>
      </c>
      <c r="L12" s="23">
        <v>8919</v>
      </c>
      <c r="M12" s="24"/>
      <c r="N12" s="26" t="s">
        <v>30</v>
      </c>
      <c r="O12" s="26">
        <v>-20000</v>
      </c>
      <c r="P12" s="25">
        <v>2000015419</v>
      </c>
      <c r="Q12" s="24" t="s">
        <v>37</v>
      </c>
      <c r="R12" s="23" t="s">
        <v>44</v>
      </c>
    </row>
    <row r="13" spans="1:18" ht="23.25" x14ac:dyDescent="0.5">
      <c r="A13" s="15">
        <v>8920</v>
      </c>
      <c r="B13" s="6" t="s">
        <v>28</v>
      </c>
      <c r="C13" s="6" t="s">
        <v>1</v>
      </c>
      <c r="D13" s="8">
        <v>3940000</v>
      </c>
      <c r="E13" s="8">
        <v>3940000</v>
      </c>
      <c r="F13" s="9">
        <v>43136</v>
      </c>
      <c r="G13" s="9">
        <v>43137</v>
      </c>
      <c r="H13" s="6">
        <v>900226715</v>
      </c>
      <c r="I13" s="9">
        <v>43103</v>
      </c>
      <c r="J13" s="8">
        <v>3640000</v>
      </c>
      <c r="K13" s="8">
        <v>300000</v>
      </c>
      <c r="L13" s="23">
        <v>8920</v>
      </c>
      <c r="M13" s="24"/>
      <c r="N13" s="26" t="s">
        <v>30</v>
      </c>
      <c r="O13" s="26">
        <v>-300000</v>
      </c>
      <c r="P13" s="25">
        <v>2000015419</v>
      </c>
      <c r="Q13" s="24" t="s">
        <v>37</v>
      </c>
      <c r="R13" s="23" t="s">
        <v>44</v>
      </c>
    </row>
    <row r="14" spans="1:18" ht="24" thickBot="1" x14ac:dyDescent="0.55000000000000004">
      <c r="A14" s="16"/>
      <c r="B14" s="10"/>
      <c r="C14" s="10"/>
      <c r="D14" s="10"/>
      <c r="E14" s="11">
        <v>40360000</v>
      </c>
      <c r="F14" s="10"/>
      <c r="G14" s="10"/>
      <c r="H14" s="10"/>
      <c r="I14" s="10"/>
      <c r="J14" s="11">
        <v>13920000</v>
      </c>
      <c r="K14" s="12">
        <v>26440000</v>
      </c>
      <c r="P14" s="17"/>
    </row>
    <row r="15" spans="1:18" ht="21.75" thickTop="1" x14ac:dyDescent="0.35">
      <c r="A15" s="16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activeCell="E18" sqref="E18"/>
    </sheetView>
  </sheetViews>
  <sheetFormatPr baseColWidth="10" defaultRowHeight="15" x14ac:dyDescent="0.25"/>
  <cols>
    <col min="1" max="1" width="11.42578125" style="13"/>
    <col min="5" max="5" width="13.140625" customWidth="1"/>
    <col min="10" max="11" width="12.85546875" customWidth="1"/>
  </cols>
  <sheetData>
    <row r="1" spans="1:11" ht="15.75" thickBot="1" x14ac:dyDescent="0.3"/>
    <row r="2" spans="1:11" ht="18.75" x14ac:dyDescent="0.3">
      <c r="B2" s="33" t="s">
        <v>0</v>
      </c>
      <c r="C2" s="34"/>
      <c r="D2" s="34"/>
      <c r="E2" s="34"/>
      <c r="F2" s="34"/>
      <c r="G2" s="34"/>
      <c r="H2" s="35"/>
      <c r="I2" s="1"/>
    </row>
    <row r="3" spans="1:11" ht="15.75" thickBot="1" x14ac:dyDescent="0.3">
      <c r="B3" s="36" t="s">
        <v>1</v>
      </c>
      <c r="C3" s="37"/>
      <c r="D3" s="37"/>
      <c r="E3" s="37"/>
      <c r="F3" s="37"/>
      <c r="G3" s="37"/>
      <c r="H3" s="38"/>
      <c r="I3" s="2"/>
    </row>
    <row r="4" spans="1:11" ht="15.75" thickBot="1" x14ac:dyDescent="0.3"/>
    <row r="5" spans="1:11" ht="17.25" thickBot="1" x14ac:dyDescent="0.4">
      <c r="A5" s="14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4" t="s">
        <v>7</v>
      </c>
      <c r="G5" s="3" t="s">
        <v>8</v>
      </c>
      <c r="H5" s="5" t="s">
        <v>9</v>
      </c>
      <c r="I5" s="5" t="s">
        <v>10</v>
      </c>
      <c r="J5" s="5" t="s">
        <v>11</v>
      </c>
      <c r="K5" s="5" t="s">
        <v>12</v>
      </c>
    </row>
    <row r="6" spans="1:11" ht="23.25" x14ac:dyDescent="0.5">
      <c r="A6" s="15">
        <v>8829</v>
      </c>
      <c r="B6" s="6" t="s">
        <v>13</v>
      </c>
      <c r="C6" s="6" t="s">
        <v>1</v>
      </c>
      <c r="D6" s="7">
        <v>1820000</v>
      </c>
      <c r="E6" s="8">
        <v>1820000</v>
      </c>
      <c r="F6" s="9">
        <v>43105</v>
      </c>
      <c r="G6" s="9">
        <v>43133</v>
      </c>
      <c r="H6" s="6">
        <v>900226715</v>
      </c>
      <c r="I6" s="6"/>
      <c r="J6" s="8"/>
      <c r="K6" s="8">
        <f>+E6-J6</f>
        <v>1820000</v>
      </c>
    </row>
    <row r="7" spans="1:11" ht="23.25" x14ac:dyDescent="0.5">
      <c r="A7" s="15">
        <v>8830</v>
      </c>
      <c r="B7" s="6" t="s">
        <v>14</v>
      </c>
      <c r="C7" s="6" t="s">
        <v>1</v>
      </c>
      <c r="D7" s="7">
        <v>420000</v>
      </c>
      <c r="E7" s="8">
        <v>420000</v>
      </c>
      <c r="F7" s="9">
        <v>43105</v>
      </c>
      <c r="G7" s="9">
        <v>43133</v>
      </c>
      <c r="H7" s="6">
        <v>900226715</v>
      </c>
      <c r="I7" s="6"/>
      <c r="J7" s="8"/>
      <c r="K7" s="8">
        <f t="shared" ref="K7:K22" si="0">+E7-J7</f>
        <v>420000</v>
      </c>
    </row>
    <row r="8" spans="1:11" ht="23.25" x14ac:dyDescent="0.5">
      <c r="A8" s="15">
        <v>8832</v>
      </c>
      <c r="B8" s="6" t="s">
        <v>15</v>
      </c>
      <c r="C8" s="6" t="s">
        <v>1</v>
      </c>
      <c r="D8" s="7">
        <v>5040000</v>
      </c>
      <c r="E8" s="8">
        <v>5040000</v>
      </c>
      <c r="F8" s="9">
        <v>43105</v>
      </c>
      <c r="G8" s="9">
        <v>43133</v>
      </c>
      <c r="H8" s="6">
        <v>900226715</v>
      </c>
      <c r="I8" s="6"/>
      <c r="J8" s="8"/>
      <c r="K8" s="8">
        <f t="shared" si="0"/>
        <v>5040000</v>
      </c>
    </row>
    <row r="9" spans="1:11" ht="23.25" x14ac:dyDescent="0.5">
      <c r="A9" s="15">
        <v>8833</v>
      </c>
      <c r="B9" s="6" t="s">
        <v>16</v>
      </c>
      <c r="C9" s="6" t="s">
        <v>1</v>
      </c>
      <c r="D9" s="7">
        <v>5880000</v>
      </c>
      <c r="E9" s="8">
        <v>5880000</v>
      </c>
      <c r="F9" s="9">
        <v>43105</v>
      </c>
      <c r="G9" s="9">
        <v>43133</v>
      </c>
      <c r="H9" s="6">
        <v>900226715</v>
      </c>
      <c r="I9" s="6"/>
      <c r="J9" s="8"/>
      <c r="K9" s="8">
        <f t="shared" si="0"/>
        <v>5880000</v>
      </c>
    </row>
    <row r="10" spans="1:11" ht="23.25" x14ac:dyDescent="0.5">
      <c r="A10" s="15">
        <v>8906</v>
      </c>
      <c r="B10" s="6" t="s">
        <v>17</v>
      </c>
      <c r="C10" s="6" t="s">
        <v>1</v>
      </c>
      <c r="D10" s="8">
        <v>3220000</v>
      </c>
      <c r="E10" s="8">
        <v>3220000</v>
      </c>
      <c r="F10" s="9">
        <v>43136</v>
      </c>
      <c r="G10" s="9">
        <v>43137</v>
      </c>
      <c r="H10" s="6">
        <v>900226715</v>
      </c>
      <c r="I10" s="9">
        <v>43165</v>
      </c>
      <c r="J10" s="8">
        <v>3220000</v>
      </c>
      <c r="K10" s="8">
        <f t="shared" si="0"/>
        <v>0</v>
      </c>
    </row>
    <row r="11" spans="1:11" ht="23.25" x14ac:dyDescent="0.5">
      <c r="A11" s="15">
        <v>8908</v>
      </c>
      <c r="B11" s="6" t="s">
        <v>18</v>
      </c>
      <c r="C11" s="6" t="s">
        <v>1</v>
      </c>
      <c r="D11" s="8">
        <v>3780000</v>
      </c>
      <c r="E11" s="8">
        <v>3780000</v>
      </c>
      <c r="F11" s="9">
        <v>43136</v>
      </c>
      <c r="G11" s="9">
        <v>43137</v>
      </c>
      <c r="H11" s="6">
        <v>900226715</v>
      </c>
      <c r="I11" s="9">
        <v>43165</v>
      </c>
      <c r="J11" s="8">
        <v>3780000</v>
      </c>
      <c r="K11" s="8">
        <f t="shared" si="0"/>
        <v>0</v>
      </c>
    </row>
    <row r="12" spans="1:11" ht="23.25" x14ac:dyDescent="0.5">
      <c r="A12" s="15">
        <v>8909</v>
      </c>
      <c r="B12" s="6" t="s">
        <v>19</v>
      </c>
      <c r="C12" s="6" t="s">
        <v>1</v>
      </c>
      <c r="D12" s="8">
        <v>4480000</v>
      </c>
      <c r="E12" s="8">
        <v>4480000</v>
      </c>
      <c r="F12" s="9">
        <v>43136</v>
      </c>
      <c r="G12" s="9">
        <v>43137</v>
      </c>
      <c r="H12" s="6">
        <v>900226715</v>
      </c>
      <c r="I12" s="9">
        <v>43165</v>
      </c>
      <c r="J12" s="8">
        <v>4480000</v>
      </c>
      <c r="K12" s="8">
        <f t="shared" si="0"/>
        <v>0</v>
      </c>
    </row>
    <row r="13" spans="1:11" ht="23.25" x14ac:dyDescent="0.5">
      <c r="A13" s="15">
        <v>8910</v>
      </c>
      <c r="B13" s="6" t="s">
        <v>20</v>
      </c>
      <c r="C13" s="6" t="s">
        <v>1</v>
      </c>
      <c r="D13" s="8">
        <v>2520000</v>
      </c>
      <c r="E13" s="8">
        <v>2520000</v>
      </c>
      <c r="F13" s="9">
        <v>43136</v>
      </c>
      <c r="G13" s="9">
        <v>43137</v>
      </c>
      <c r="H13" s="6">
        <v>900226715</v>
      </c>
      <c r="I13" s="9">
        <v>43165</v>
      </c>
      <c r="J13" s="8">
        <v>2520000</v>
      </c>
      <c r="K13" s="8">
        <f t="shared" si="0"/>
        <v>0</v>
      </c>
    </row>
    <row r="14" spans="1:11" ht="23.25" x14ac:dyDescent="0.5">
      <c r="A14" s="15">
        <v>8911</v>
      </c>
      <c r="B14" s="6" t="s">
        <v>21</v>
      </c>
      <c r="C14" s="6" t="s">
        <v>1</v>
      </c>
      <c r="D14" s="8">
        <v>2520000</v>
      </c>
      <c r="E14" s="8">
        <v>2520000</v>
      </c>
      <c r="F14" s="9">
        <v>43136</v>
      </c>
      <c r="G14" s="9">
        <v>43137</v>
      </c>
      <c r="H14" s="6">
        <v>900226715</v>
      </c>
      <c r="I14" s="9">
        <v>43165</v>
      </c>
      <c r="J14" s="8">
        <v>2520000</v>
      </c>
      <c r="K14" s="8">
        <f t="shared" si="0"/>
        <v>0</v>
      </c>
    </row>
    <row r="15" spans="1:11" ht="23.25" x14ac:dyDescent="0.5">
      <c r="A15" s="15">
        <v>8913</v>
      </c>
      <c r="B15" s="6" t="s">
        <v>22</v>
      </c>
      <c r="C15" s="6" t="s">
        <v>1</v>
      </c>
      <c r="D15" s="8">
        <v>9240000</v>
      </c>
      <c r="E15" s="8">
        <v>9240000</v>
      </c>
      <c r="F15" s="9">
        <v>43136</v>
      </c>
      <c r="G15" s="9">
        <v>43137</v>
      </c>
      <c r="H15" s="6">
        <v>900226715</v>
      </c>
      <c r="I15" s="9">
        <v>43165</v>
      </c>
      <c r="J15" s="8">
        <v>5520000</v>
      </c>
      <c r="K15" s="8">
        <f t="shared" si="0"/>
        <v>3720000</v>
      </c>
    </row>
    <row r="16" spans="1:11" ht="23.25" x14ac:dyDescent="0.5">
      <c r="A16" s="15">
        <v>8915</v>
      </c>
      <c r="B16" s="6" t="s">
        <v>23</v>
      </c>
      <c r="C16" s="6" t="s">
        <v>1</v>
      </c>
      <c r="D16" s="8">
        <v>9240000</v>
      </c>
      <c r="E16" s="8">
        <v>9240000</v>
      </c>
      <c r="F16" s="9">
        <v>43136</v>
      </c>
      <c r="G16" s="9">
        <v>43137</v>
      </c>
      <c r="H16" s="6">
        <v>900226715</v>
      </c>
      <c r="I16" s="6"/>
      <c r="J16" s="8"/>
      <c r="K16" s="8">
        <f t="shared" si="0"/>
        <v>9240000</v>
      </c>
    </row>
    <row r="17" spans="1:11" ht="23.25" x14ac:dyDescent="0.5">
      <c r="A17" s="15">
        <v>8916</v>
      </c>
      <c r="B17" s="6" t="s">
        <v>24</v>
      </c>
      <c r="C17" s="6" t="s">
        <v>1</v>
      </c>
      <c r="D17" s="8">
        <v>9380000</v>
      </c>
      <c r="E17" s="8">
        <v>9380000</v>
      </c>
      <c r="F17" s="9">
        <v>43136</v>
      </c>
      <c r="G17" s="9">
        <v>43137</v>
      </c>
      <c r="H17" s="6">
        <v>900226715</v>
      </c>
      <c r="I17" s="9">
        <v>43165</v>
      </c>
      <c r="J17" s="8">
        <f>1420000+7960000</f>
        <v>9380000</v>
      </c>
      <c r="K17" s="8">
        <f t="shared" si="0"/>
        <v>0</v>
      </c>
    </row>
    <row r="18" spans="1:11" ht="23.25" x14ac:dyDescent="0.5">
      <c r="A18" s="15">
        <v>8917</v>
      </c>
      <c r="B18" s="6" t="s">
        <v>25</v>
      </c>
      <c r="C18" s="6" t="s">
        <v>1</v>
      </c>
      <c r="D18" s="8">
        <v>980000</v>
      </c>
      <c r="E18" s="8">
        <v>980000</v>
      </c>
      <c r="F18" s="9">
        <v>43136</v>
      </c>
      <c r="G18" s="9">
        <v>43137</v>
      </c>
      <c r="H18" s="6">
        <v>900226715</v>
      </c>
      <c r="I18" s="9">
        <v>43103</v>
      </c>
      <c r="J18" s="8">
        <v>980000</v>
      </c>
      <c r="K18" s="8">
        <f t="shared" si="0"/>
        <v>0</v>
      </c>
    </row>
    <row r="19" spans="1:11" ht="23.25" x14ac:dyDescent="0.5">
      <c r="A19" s="15">
        <v>8918</v>
      </c>
      <c r="B19" s="6" t="s">
        <v>26</v>
      </c>
      <c r="C19" s="6" t="s">
        <v>1</v>
      </c>
      <c r="D19" s="8">
        <v>2940000</v>
      </c>
      <c r="E19" s="8">
        <v>2940000</v>
      </c>
      <c r="F19" s="9">
        <v>43136</v>
      </c>
      <c r="G19" s="9">
        <v>43137</v>
      </c>
      <c r="H19" s="6">
        <v>900226715</v>
      </c>
      <c r="I19" s="9">
        <v>43103</v>
      </c>
      <c r="J19" s="8">
        <v>2940000</v>
      </c>
      <c r="K19" s="8">
        <f t="shared" si="0"/>
        <v>0</v>
      </c>
    </row>
    <row r="20" spans="1:11" ht="23.25" x14ac:dyDescent="0.5">
      <c r="A20" s="15">
        <v>8919</v>
      </c>
      <c r="B20" s="6" t="s">
        <v>27</v>
      </c>
      <c r="C20" s="6" t="s">
        <v>1</v>
      </c>
      <c r="D20" s="8">
        <v>4780000</v>
      </c>
      <c r="E20" s="8">
        <v>4780000</v>
      </c>
      <c r="F20" s="9">
        <v>43136</v>
      </c>
      <c r="G20" s="9">
        <v>43137</v>
      </c>
      <c r="H20" s="6">
        <v>900226715</v>
      </c>
      <c r="I20" s="9">
        <v>43103</v>
      </c>
      <c r="J20" s="8">
        <v>4760000</v>
      </c>
      <c r="K20" s="8">
        <f t="shared" si="0"/>
        <v>20000</v>
      </c>
    </row>
    <row r="21" spans="1:11" ht="23.25" x14ac:dyDescent="0.5">
      <c r="A21" s="15">
        <v>8920</v>
      </c>
      <c r="B21" s="6" t="s">
        <v>28</v>
      </c>
      <c r="C21" s="6" t="s">
        <v>1</v>
      </c>
      <c r="D21" s="8">
        <v>3940000</v>
      </c>
      <c r="E21" s="8">
        <v>3940000</v>
      </c>
      <c r="F21" s="9">
        <v>43136</v>
      </c>
      <c r="G21" s="9">
        <v>43137</v>
      </c>
      <c r="H21" s="6">
        <v>900226715</v>
      </c>
      <c r="I21" s="9">
        <v>43103</v>
      </c>
      <c r="J21" s="8">
        <v>3640000</v>
      </c>
      <c r="K21" s="8">
        <f t="shared" si="0"/>
        <v>300000</v>
      </c>
    </row>
    <row r="22" spans="1:11" ht="23.25" x14ac:dyDescent="0.5">
      <c r="A22" s="15">
        <v>8921</v>
      </c>
      <c r="B22" s="6" t="s">
        <v>29</v>
      </c>
      <c r="C22" s="6" t="s">
        <v>1</v>
      </c>
      <c r="D22" s="7">
        <v>1260000</v>
      </c>
      <c r="E22" s="8">
        <v>1260000</v>
      </c>
      <c r="F22" s="9">
        <v>43136</v>
      </c>
      <c r="G22" s="9">
        <v>43137</v>
      </c>
      <c r="H22" s="6">
        <v>900226715</v>
      </c>
      <c r="I22" s="9">
        <v>43103</v>
      </c>
      <c r="J22" s="8">
        <v>1260000</v>
      </c>
      <c r="K22" s="8">
        <f t="shared" si="0"/>
        <v>0</v>
      </c>
    </row>
    <row r="23" spans="1:11" ht="24" thickBot="1" x14ac:dyDescent="0.55000000000000004">
      <c r="A23" s="16"/>
      <c r="B23" s="10"/>
      <c r="C23" s="10"/>
      <c r="D23" s="10"/>
      <c r="E23" s="11">
        <f>SUM(E6:E22)</f>
        <v>71440000</v>
      </c>
      <c r="F23" s="10"/>
      <c r="G23" s="10"/>
      <c r="H23" s="10"/>
      <c r="I23" s="10"/>
      <c r="J23" s="11">
        <f>SUM(J6:J22)</f>
        <v>45000000</v>
      </c>
      <c r="K23" s="12">
        <f>SUM(K6:K22)</f>
        <v>26440000</v>
      </c>
    </row>
    <row r="24" spans="1:11" ht="21.75" thickTop="1" x14ac:dyDescent="0.35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 count="2"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</vt:lpstr>
      <vt:lpstr>Cruce cartera</vt:lpstr>
      <vt:lpstr>Base 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76</dc:creator>
  <cp:lastModifiedBy>Zuleima Maria Hernandez Hernandez</cp:lastModifiedBy>
  <dcterms:created xsi:type="dcterms:W3CDTF">2019-02-28T14:13:59Z</dcterms:created>
  <dcterms:modified xsi:type="dcterms:W3CDTF">2021-01-05T16:11:58Z</dcterms:modified>
</cp:coreProperties>
</file>