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92.168.30.99\Backup_Atlantico\FINANCIERA\WILSON GARCIA\DATOS CIRCULAR 011\36.CLINICA CENTRO ACTA CONCILIACION\"/>
    </mc:Choice>
  </mc:AlternateContent>
  <xr:revisionPtr revIDLastSave="0" documentId="8_{2CAFCC39-2EB2-410C-B6B8-62657F0EFE6E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Cruce cartera 10 Agosto" sheetId="3" r:id="rId1"/>
    <sheet name="Resumen" sheetId="8" r:id="rId2"/>
    <sheet name="ACUERDO 1 año 2019" sheetId="4" r:id="rId3"/>
  </sheets>
  <definedNames>
    <definedName name="_xlnm._FilterDatabase" localSheetId="2" hidden="1">'ACUERDO 1 año 2019'!$B$1:$G$301</definedName>
    <definedName name="_xlnm._FilterDatabase" localSheetId="0" hidden="1">'Cruce cartera 10 Agosto'!$A$1:$P$311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8" l="1"/>
  <c r="E17" i="8"/>
  <c r="N311" i="3" l="1"/>
  <c r="M311" i="3"/>
  <c r="L311" i="3"/>
  <c r="K311" i="3"/>
  <c r="J311" i="3"/>
  <c r="I311" i="3"/>
  <c r="H311" i="3"/>
  <c r="G311" i="3"/>
  <c r="F311" i="3"/>
  <c r="G33" i="4"/>
  <c r="G29" i="4"/>
  <c r="G19" i="4"/>
  <c r="G300" i="4"/>
  <c r="G299" i="4"/>
  <c r="G298" i="4"/>
  <c r="G297" i="4"/>
  <c r="G296" i="4"/>
  <c r="G295" i="4"/>
  <c r="G294" i="4"/>
  <c r="G293" i="4"/>
  <c r="G292" i="4"/>
  <c r="G291" i="4"/>
  <c r="G290" i="4"/>
  <c r="G289" i="4"/>
  <c r="G288" i="4"/>
  <c r="G287" i="4"/>
  <c r="G286" i="4"/>
  <c r="G285" i="4"/>
  <c r="G284" i="4"/>
  <c r="G283" i="4"/>
  <c r="G282" i="4"/>
  <c r="G281" i="4"/>
  <c r="G280" i="4"/>
  <c r="G279" i="4"/>
  <c r="G278" i="4"/>
  <c r="G277" i="4"/>
  <c r="G276" i="4"/>
  <c r="G275" i="4"/>
  <c r="G274" i="4"/>
  <c r="G273" i="4"/>
  <c r="G272" i="4"/>
  <c r="G271" i="4"/>
  <c r="G270" i="4"/>
  <c r="G269" i="4"/>
  <c r="G268" i="4"/>
  <c r="G267" i="4"/>
  <c r="G266" i="4"/>
  <c r="G265" i="4"/>
  <c r="G264" i="4"/>
  <c r="G263" i="4"/>
  <c r="G262" i="4"/>
  <c r="G261" i="4"/>
  <c r="G260" i="4"/>
  <c r="G259" i="4"/>
  <c r="G258" i="4"/>
  <c r="G257" i="4"/>
  <c r="G256" i="4"/>
  <c r="G255" i="4"/>
  <c r="G254" i="4"/>
  <c r="G253" i="4"/>
  <c r="G252" i="4"/>
  <c r="G251" i="4"/>
  <c r="G250" i="4"/>
  <c r="G249" i="4"/>
  <c r="G248" i="4"/>
  <c r="G247" i="4"/>
  <c r="G246" i="4"/>
  <c r="G245" i="4"/>
  <c r="G244" i="4"/>
  <c r="G243" i="4"/>
  <c r="G242" i="4"/>
  <c r="G241" i="4"/>
  <c r="G240" i="4"/>
  <c r="G239" i="4"/>
  <c r="G238" i="4"/>
  <c r="G237" i="4"/>
  <c r="G236" i="4"/>
  <c r="G235" i="4"/>
  <c r="G234" i="4"/>
  <c r="G233" i="4"/>
  <c r="G232" i="4"/>
  <c r="G231" i="4"/>
  <c r="G230" i="4"/>
  <c r="G229" i="4"/>
  <c r="G228" i="4"/>
  <c r="G227" i="4"/>
  <c r="G226" i="4"/>
  <c r="G225" i="4"/>
  <c r="G224" i="4"/>
  <c r="G223" i="4"/>
  <c r="G222" i="4"/>
  <c r="G221" i="4"/>
  <c r="G220" i="4"/>
  <c r="G219" i="4"/>
  <c r="G218" i="4"/>
  <c r="G217" i="4"/>
  <c r="G216" i="4"/>
  <c r="G215" i="4"/>
  <c r="G214" i="4"/>
  <c r="G213" i="4"/>
  <c r="G212" i="4"/>
  <c r="G211" i="4"/>
  <c r="G210" i="4"/>
  <c r="G209" i="4"/>
  <c r="G208" i="4"/>
  <c r="G207" i="4"/>
  <c r="G206" i="4"/>
  <c r="G205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2" i="4"/>
  <c r="G31" i="4"/>
  <c r="G30" i="4"/>
  <c r="G28" i="4"/>
  <c r="G27" i="4"/>
  <c r="G26" i="4"/>
  <c r="G25" i="4"/>
  <c r="G24" i="4"/>
  <c r="G23" i="4"/>
  <c r="G22" i="4"/>
  <c r="G21" i="4"/>
  <c r="G20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2" i="4"/>
  <c r="C301" i="4"/>
</calcChain>
</file>

<file path=xl/sharedStrings.xml><?xml version="1.0" encoding="utf-8"?>
<sst xmlns="http://schemas.openxmlformats.org/spreadsheetml/2006/main" count="1033" uniqueCount="57">
  <si>
    <t>ACTURA</t>
  </si>
  <si>
    <t>FECHA RADICADO</t>
  </si>
  <si>
    <t>FECHA FACTURA</t>
  </si>
  <si>
    <t>VALOR FACTURA</t>
  </si>
  <si>
    <t>GLOSA FINAL</t>
  </si>
  <si>
    <t>VALOR NETO SEGÚN PROVEEDOR</t>
  </si>
  <si>
    <t>2000301389</t>
  </si>
  <si>
    <t>2000349575</t>
  </si>
  <si>
    <t>TOTAL</t>
  </si>
  <si>
    <t>2000355541</t>
  </si>
  <si>
    <t>ATLANTICO</t>
  </si>
  <si>
    <t>2000355538</t>
  </si>
  <si>
    <t>2000333585</t>
  </si>
  <si>
    <t>BOLIVAR</t>
  </si>
  <si>
    <t>2000046724</t>
  </si>
  <si>
    <t>FACTURA</t>
  </si>
  <si>
    <t>VALOR</t>
  </si>
  <si>
    <t>OBSERVACION</t>
  </si>
  <si>
    <t>ACUERDO  SUPERSALUD 2019</t>
  </si>
  <si>
    <t>Total general</t>
  </si>
  <si>
    <t>No Radicada</t>
  </si>
  <si>
    <t>Devuelta</t>
  </si>
  <si>
    <t>Glosas</t>
  </si>
  <si>
    <t>Aceptacion</t>
  </si>
  <si>
    <t>X pagar</t>
  </si>
  <si>
    <t>Sucursal</t>
  </si>
  <si>
    <t>Pagada</t>
  </si>
  <si>
    <t>Comprobante</t>
  </si>
  <si>
    <t>Fecha</t>
  </si>
  <si>
    <t>Observacion</t>
  </si>
  <si>
    <t>pendiente de pago</t>
  </si>
  <si>
    <t>No radicada</t>
  </si>
  <si>
    <t>Glosa</t>
  </si>
  <si>
    <t>Glosa-x pagar-pagada</t>
  </si>
  <si>
    <t>Glosa- x pagar</t>
  </si>
  <si>
    <t>Glosa- pagada</t>
  </si>
  <si>
    <t>Aceptacion-x pagar</t>
  </si>
  <si>
    <t>x pagar-pagada</t>
  </si>
  <si>
    <t>MAGDALENA</t>
  </si>
  <si>
    <t>Saldo IPS</t>
  </si>
  <si>
    <t>No Radicada IPS</t>
  </si>
  <si>
    <t>Glosas X conciliar</t>
  </si>
  <si>
    <t>Aceptacion IPS</t>
  </si>
  <si>
    <t>Pdte de Pago</t>
  </si>
  <si>
    <t>Cancelada</t>
  </si>
  <si>
    <t>COOSALUD EPS SA NIT 900.226.715</t>
  </si>
  <si>
    <t>CORTE RADICACION 31 MARZO</t>
  </si>
  <si>
    <t>Cartera IPS</t>
  </si>
  <si>
    <t>Cartera EPS</t>
  </si>
  <si>
    <t>Diferencia</t>
  </si>
  <si>
    <t>Detalle de la Diferencia</t>
  </si>
  <si>
    <t>Glosa Aceptada IPS</t>
  </si>
  <si>
    <t>Pagos Aplicados</t>
  </si>
  <si>
    <t>Factura No Radicada</t>
  </si>
  <si>
    <t>Diferencia de la cartera</t>
  </si>
  <si>
    <t>CLINICA CENTRO S.A</t>
  </si>
  <si>
    <t>Glosa X conciliar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</si>
</sst>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* #,##0_);_(* \(#,##0\);_(* &quot;-&quot;??_);_(@_)"/>
    <numFmt numFmtId="167" formatCode="_-* #,##0_-;\-* #,##0_-;_-* &quot;-&quot;??_-;_-@_-"/>
    <numFmt numFmtId="168" formatCode="_-&quot;$&quot;* #,##0_-;\-&quot;$&quot;* #,##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15" fontId="0" fillId="0" borderId="1" xfId="0" applyNumberFormat="1" applyBorder="1" applyAlignment="1">
      <alignment horizontal="center"/>
    </xf>
    <xf numFmtId="166" fontId="1" fillId="0" borderId="1" xfId="1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49" fontId="0" fillId="0" borderId="0" xfId="0" applyNumberFormat="1"/>
    <xf numFmtId="0" fontId="0" fillId="0" borderId="0" xfId="0" applyAlignment="1">
      <alignment horizontal="center"/>
    </xf>
    <xf numFmtId="0" fontId="4" fillId="2" borderId="1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left" wrapText="1"/>
    </xf>
    <xf numFmtId="0" fontId="3" fillId="0" borderId="0" xfId="2" applyFont="1"/>
    <xf numFmtId="0" fontId="6" fillId="3" borderId="1" xfId="2" applyFont="1" applyFill="1" applyBorder="1" applyAlignment="1">
      <alignment horizontal="center"/>
    </xf>
    <xf numFmtId="3" fontId="7" fillId="3" borderId="1" xfId="2" applyNumberFormat="1" applyFont="1" applyFill="1" applyBorder="1"/>
    <xf numFmtId="3" fontId="3" fillId="0" borderId="0" xfId="2" applyNumberFormat="1" applyFont="1"/>
    <xf numFmtId="167" fontId="0" fillId="0" borderId="0" xfId="1" applyNumberFormat="1" applyFont="1"/>
    <xf numFmtId="167" fontId="3" fillId="0" borderId="0" xfId="1" applyNumberFormat="1" applyFont="1"/>
    <xf numFmtId="167" fontId="3" fillId="0" borderId="0" xfId="2" applyNumberFormat="1" applyFont="1"/>
    <xf numFmtId="14" fontId="0" fillId="0" borderId="0" xfId="0" applyNumberFormat="1"/>
    <xf numFmtId="49" fontId="0" fillId="0" borderId="2" xfId="0" applyNumberFormat="1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/>
    <xf numFmtId="166" fontId="2" fillId="0" borderId="2" xfId="0" applyNumberFormat="1" applyFont="1" applyBorder="1"/>
    <xf numFmtId="167" fontId="2" fillId="4" borderId="1" xfId="1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67" fontId="0" fillId="0" borderId="1" xfId="1" applyNumberFormat="1" applyFont="1" applyBorder="1"/>
    <xf numFmtId="0" fontId="0" fillId="0" borderId="1" xfId="0" pivotButton="1" applyBorder="1"/>
    <xf numFmtId="0" fontId="0" fillId="0" borderId="1" xfId="0" applyBorder="1" applyAlignment="1">
      <alignment horizontal="left"/>
    </xf>
    <xf numFmtId="168" fontId="0" fillId="0" borderId="1" xfId="3" applyNumberFormat="1" applyFont="1" applyBorder="1"/>
    <xf numFmtId="168" fontId="0" fillId="0" borderId="1" xfId="3" applyNumberFormat="1" applyFont="1" applyBorder="1" applyAlignment="1">
      <alignment horizontal="center" vertical="center"/>
    </xf>
    <xf numFmtId="168" fontId="5" fillId="0" borderId="1" xfId="3" applyNumberFormat="1" applyFont="1" applyBorder="1"/>
    <xf numFmtId="168" fontId="0" fillId="0" borderId="0" xfId="3" applyNumberFormat="1" applyFont="1"/>
    <xf numFmtId="167" fontId="0" fillId="0" borderId="1" xfId="3" applyNumberFormat="1" applyFont="1" applyBorder="1"/>
    <xf numFmtId="168" fontId="2" fillId="0" borderId="1" xfId="3" applyNumberFormat="1" applyFont="1" applyBorder="1"/>
    <xf numFmtId="166" fontId="5" fillId="0" borderId="1" xfId="1" applyNumberFormat="1" applyFont="1" applyBorder="1" applyAlignment="1">
      <alignment horizontal="center" wrapText="1"/>
    </xf>
    <xf numFmtId="166" fontId="3" fillId="0" borderId="1" xfId="1" applyNumberFormat="1" applyFont="1" applyBorder="1" applyAlignment="1">
      <alignment horizontal="left" wrapText="1"/>
    </xf>
    <xf numFmtId="166" fontId="5" fillId="0" borderId="1" xfId="1" applyNumberFormat="1" applyFont="1" applyBorder="1" applyAlignment="1">
      <alignment horizontal="left" wrapText="1"/>
    </xf>
    <xf numFmtId="166" fontId="5" fillId="0" borderId="3" xfId="1" applyNumberFormat="1" applyFont="1" applyBorder="1" applyAlignment="1">
      <alignment horizontal="left" wrapText="1"/>
    </xf>
    <xf numFmtId="166" fontId="5" fillId="0" borderId="4" xfId="1" applyNumberFormat="1" applyFont="1" applyBorder="1" applyAlignment="1">
      <alignment horizontal="left" wrapText="1"/>
    </xf>
  </cellXfs>
  <cellStyles count="4">
    <cellStyle name="Millares" xfId="1" builtinId="3"/>
    <cellStyle name="Moneda" xfId="3" builtinId="4"/>
    <cellStyle name="Normal" xfId="0" builtinId="0"/>
    <cellStyle name="Normal 2" xfId="2" xr:uid="{00000000-0005-0000-0000-000003000000}"/>
  </cellStyles>
  <dxfs count="11">
    <dxf>
      <numFmt numFmtId="167" formatCode="_-* #,##0_-;\-* #,##0_-;_-* &quot;-&quot;??_-;_-@_-"/>
    </dxf>
    <dxf>
      <numFmt numFmtId="168" formatCode="_-&quot;$&quot;* #,##0_-;\-&quot;$&quot;* #,##0_-;_-&quot;$&quot;* &quot;-&quot;??_-;_-@_-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7" formatCode="_-* #,##0_-;\-* #,##0_-;_-* &quot;-&quot;??_-;_-@_-"/>
    </dxf>
    <dxf>
      <numFmt numFmtId="167" formatCode="_-* #,##0_-;\-* #,##0_-;_-* &quot;-&quot;??_-;_-@_-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P" refreshedDate="44053.478396296297" createdVersion="5" refreshedVersion="5" minRefreshableVersion="3" recordCount="309" xr:uid="{00000000-000A-0000-FFFF-FFFF0D000000}">
  <cacheSource type="worksheet">
    <worksheetSource ref="A1:P310" sheet="Cruce cartera 10 Agosto"/>
  </cacheSource>
  <cacheFields count="17">
    <cacheField name="ACTURA" numFmtId="49">
      <sharedItems containsSemiMixedTypes="0" containsString="0" containsNumber="1" containsInteger="1" minValue="178" maxValue="324868"/>
    </cacheField>
    <cacheField name="FECHA RADICADO" numFmtId="0">
      <sharedItems containsNonDate="0" containsDate="1" containsString="0" containsBlank="1" minDate="2018-01-16T00:00:00" maxDate="2020-06-16T00:00:00"/>
    </cacheField>
    <cacheField name="FECHA FACTURA" numFmtId="15">
      <sharedItems containsSemiMixedTypes="0" containsNonDate="0" containsDate="1" containsString="0" minDate="2017-11-28T00:00:00" maxDate="2020-06-01T00:00:00"/>
    </cacheField>
    <cacheField name="VALOR FACTURA" numFmtId="166">
      <sharedItems containsSemiMixedTypes="0" containsString="0" containsNumber="1" containsInteger="1" minValue="16185" maxValue="189875091"/>
    </cacheField>
    <cacheField name="GLOSA FINAL" numFmtId="166">
      <sharedItems containsNonDate="0" containsString="0" containsBlank="1"/>
    </cacheField>
    <cacheField name="VALOR NETO SEGÚN PROVEEDOR" numFmtId="166">
      <sharedItems containsSemiMixedTypes="0" containsString="0" containsNumber="1" containsInteger="1" minValue="16185" maxValue="189875091"/>
    </cacheField>
    <cacheField name="No Radicada" numFmtId="167">
      <sharedItems containsSemiMixedTypes="0" containsString="0" containsNumber="1" containsInteger="1" minValue="-60790856" maxValue="0"/>
    </cacheField>
    <cacheField name="Devuelta" numFmtId="167">
      <sharedItems containsSemiMixedTypes="0" containsString="0" containsNumber="1" containsInteger="1" minValue="0" maxValue="0"/>
    </cacheField>
    <cacheField name="Glosas" numFmtId="167">
      <sharedItems containsSemiMixedTypes="0" containsString="0" containsNumber="1" containsInteger="1" minValue="-65737222" maxValue="0"/>
    </cacheField>
    <cacheField name="Aceptacion" numFmtId="167">
      <sharedItems containsSemiMixedTypes="0" containsString="0" containsNumber="1" containsInteger="1" minValue="-420000" maxValue="0"/>
    </cacheField>
    <cacheField name="X pagar" numFmtId="167">
      <sharedItems containsSemiMixedTypes="0" containsString="0" containsNumber="1" containsInteger="1" minValue="-124137869" maxValue="0"/>
    </cacheField>
    <cacheField name="Sucursal" numFmtId="167">
      <sharedItems count="3">
        <s v="ATLANTICO"/>
        <s v="MAGDALENA"/>
        <s v="BOLIVAR"/>
      </sharedItems>
    </cacheField>
    <cacheField name="Pagada" numFmtId="167">
      <sharedItems containsSemiMixedTypes="0" containsString="0" containsNumber="1" containsInteger="1" minValue="-25274095" maxValue="0"/>
    </cacheField>
    <cacheField name="Comprobante" numFmtId="0">
      <sharedItems containsMixedTypes="1" containsNumber="1" containsInteger="1" minValue="0" maxValue="0"/>
    </cacheField>
    <cacheField name="Fecha" numFmtId="0">
      <sharedItems containsSemiMixedTypes="0" containsDate="1" containsString="0" containsMixedTypes="1" minDate="1899-12-31T00:00:00" maxDate="2020-08-01T00:00:00"/>
    </cacheField>
    <cacheField name="Dif" numFmtId="167">
      <sharedItems containsSemiMixedTypes="0" containsString="0" containsNumber="1" containsInteger="1" minValue="0" maxValue="0"/>
    </cacheField>
    <cacheField name="Observacio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9">
  <r>
    <n v="315416"/>
    <d v="2018-01-16T00:00:00"/>
    <d v="2017-11-28T00:00:00"/>
    <n v="2145381"/>
    <m/>
    <n v="2145381"/>
    <n v="-2145381"/>
    <n v="0"/>
    <n v="0"/>
    <n v="0"/>
    <n v="0"/>
    <x v="0"/>
    <n v="0"/>
    <n v="0"/>
    <n v="0"/>
    <n v="0"/>
    <s v="No radicada"/>
  </r>
  <r>
    <n v="315420"/>
    <d v="2018-01-16T00:00:00"/>
    <d v="2017-11-28T00:00:00"/>
    <n v="398083"/>
    <m/>
    <n v="398083"/>
    <n v="-398083"/>
    <n v="0"/>
    <n v="0"/>
    <n v="0"/>
    <n v="0"/>
    <x v="0"/>
    <n v="0"/>
    <n v="0"/>
    <n v="0"/>
    <n v="0"/>
    <s v="No radicada"/>
  </r>
  <r>
    <n v="317389"/>
    <d v="2018-04-04T00:00:00"/>
    <d v="2018-02-28T00:00:00"/>
    <n v="660000"/>
    <m/>
    <n v="330000"/>
    <n v="0"/>
    <n v="0"/>
    <n v="0"/>
    <n v="0"/>
    <n v="0"/>
    <x v="0"/>
    <n v="-330000"/>
    <s v="2000046724"/>
    <d v="2018-09-11T00:00:00"/>
    <n v="0"/>
    <s v="Pagada"/>
  </r>
  <r>
    <n v="317395"/>
    <d v="2018-04-04T00:00:00"/>
    <d v="2018-02-28T00:00:00"/>
    <n v="1873669"/>
    <m/>
    <n v="330000"/>
    <n v="0"/>
    <n v="0"/>
    <n v="0"/>
    <n v="0"/>
    <n v="0"/>
    <x v="0"/>
    <n v="-330000"/>
    <s v="2000046724"/>
    <d v="2018-09-11T00:00:00"/>
    <n v="0"/>
    <s v="Pagada"/>
  </r>
  <r>
    <n v="317411"/>
    <d v="2018-04-04T00:00:00"/>
    <d v="2018-02-28T00:00:00"/>
    <n v="408808"/>
    <m/>
    <n v="408808"/>
    <n v="-408808"/>
    <n v="0"/>
    <n v="0"/>
    <n v="0"/>
    <n v="0"/>
    <x v="0"/>
    <n v="0"/>
    <n v="0"/>
    <n v="0"/>
    <n v="0"/>
    <s v="No radicada"/>
  </r>
  <r>
    <n v="317412"/>
    <d v="2018-04-04T00:00:00"/>
    <d v="2018-02-28T00:00:00"/>
    <n v="160000"/>
    <m/>
    <n v="160000"/>
    <n v="-160000"/>
    <n v="0"/>
    <n v="0"/>
    <n v="0"/>
    <n v="0"/>
    <x v="0"/>
    <n v="0"/>
    <n v="0"/>
    <n v="0"/>
    <n v="0"/>
    <s v="No radicada"/>
  </r>
  <r>
    <n v="317413"/>
    <d v="2018-04-04T00:00:00"/>
    <d v="2018-02-28T00:00:00"/>
    <n v="160000"/>
    <m/>
    <n v="160000"/>
    <n v="-160000"/>
    <n v="0"/>
    <n v="0"/>
    <n v="0"/>
    <n v="0"/>
    <x v="0"/>
    <n v="0"/>
    <n v="0"/>
    <n v="0"/>
    <n v="0"/>
    <s v="No radicada"/>
  </r>
  <r>
    <n v="318918"/>
    <d v="2018-07-06T00:00:00"/>
    <d v="2018-04-30T00:00:00"/>
    <n v="3851039"/>
    <m/>
    <n v="3851039"/>
    <n v="-3851039"/>
    <n v="0"/>
    <n v="0"/>
    <n v="0"/>
    <n v="0"/>
    <x v="0"/>
    <n v="0"/>
    <n v="0"/>
    <n v="0"/>
    <n v="0"/>
    <s v="No radicada"/>
  </r>
  <r>
    <n v="319745"/>
    <d v="2018-07-10T00:00:00"/>
    <d v="2018-05-31T00:00:00"/>
    <n v="1234433"/>
    <m/>
    <n v="1234433"/>
    <n v="-1234433"/>
    <n v="0"/>
    <n v="0"/>
    <n v="0"/>
    <n v="0"/>
    <x v="0"/>
    <n v="0"/>
    <n v="0"/>
    <n v="0"/>
    <n v="0"/>
    <s v="No radicada"/>
  </r>
  <r>
    <n v="320380"/>
    <d v="2019-04-08T00:00:00"/>
    <d v="2018-06-30T00:00:00"/>
    <n v="1815995"/>
    <m/>
    <n v="1815995"/>
    <n v="-1815995"/>
    <n v="0"/>
    <n v="0"/>
    <n v="0"/>
    <n v="0"/>
    <x v="0"/>
    <n v="0"/>
    <n v="0"/>
    <n v="0"/>
    <n v="0"/>
    <s v="No radicada"/>
  </r>
  <r>
    <n v="321171"/>
    <d v="2018-09-10T00:00:00"/>
    <d v="2018-08-06T00:00:00"/>
    <n v="3090613"/>
    <m/>
    <n v="3090613"/>
    <n v="-3090613"/>
    <n v="0"/>
    <n v="0"/>
    <n v="0"/>
    <n v="0"/>
    <x v="0"/>
    <n v="0"/>
    <n v="0"/>
    <n v="0"/>
    <n v="0"/>
    <s v="No radicada"/>
  </r>
  <r>
    <n v="322531"/>
    <d v="2018-10-09T00:00:00"/>
    <d v="2018-09-30T00:00:00"/>
    <n v="1366364"/>
    <m/>
    <n v="1366364"/>
    <n v="-1366364"/>
    <n v="0"/>
    <n v="0"/>
    <n v="0"/>
    <n v="0"/>
    <x v="0"/>
    <n v="0"/>
    <n v="0"/>
    <n v="0"/>
    <n v="0"/>
    <s v="No radicada"/>
  </r>
  <r>
    <n v="322629"/>
    <m/>
    <d v="2018-09-30T00:00:00"/>
    <n v="125000"/>
    <m/>
    <n v="125000"/>
    <n v="-125000"/>
    <n v="0"/>
    <n v="0"/>
    <n v="0"/>
    <n v="0"/>
    <x v="0"/>
    <n v="0"/>
    <n v="0"/>
    <n v="0"/>
    <n v="0"/>
    <s v="No radicada"/>
  </r>
  <r>
    <n v="324501"/>
    <d v="2019-01-10T00:00:00"/>
    <d v="2018-11-30T00:00:00"/>
    <n v="24857513"/>
    <m/>
    <n v="24404519"/>
    <n v="0"/>
    <n v="0"/>
    <n v="0"/>
    <n v="0"/>
    <n v="0"/>
    <x v="0"/>
    <n v="-24404519"/>
    <s v="2000333585"/>
    <d v="2020-06-24T00:00:00"/>
    <n v="0"/>
    <s v="Pagada"/>
  </r>
  <r>
    <n v="324502"/>
    <d v="2019-01-10T00:00:00"/>
    <d v="2018-11-30T00:00:00"/>
    <n v="5600797"/>
    <m/>
    <n v="5600797"/>
    <n v="0"/>
    <n v="0"/>
    <n v="0"/>
    <n v="0"/>
    <n v="0"/>
    <x v="0"/>
    <n v="-5600797"/>
    <s v="2000355541"/>
    <d v="2020-07-31T00:00:00"/>
    <n v="0"/>
    <s v="Pagada"/>
  </r>
  <r>
    <n v="324503"/>
    <d v="2019-01-10T00:00:00"/>
    <d v="2018-11-30T00:00:00"/>
    <n v="8976597"/>
    <m/>
    <n v="8976597"/>
    <n v="0"/>
    <n v="0"/>
    <n v="0"/>
    <n v="0"/>
    <n v="0"/>
    <x v="0"/>
    <n v="-8976597"/>
    <s v="2000355541"/>
    <d v="2020-07-31T00:00:00"/>
    <n v="0"/>
    <s v="Pagada"/>
  </r>
  <r>
    <n v="324624"/>
    <d v="2019-01-10T00:00:00"/>
    <d v="2018-12-14T00:00:00"/>
    <n v="6474293"/>
    <m/>
    <n v="6474293"/>
    <n v="0"/>
    <n v="0"/>
    <n v="0"/>
    <n v="0"/>
    <n v="0"/>
    <x v="0"/>
    <n v="-6474293"/>
    <s v="2000355541"/>
    <d v="2020-07-31T00:00:00"/>
    <n v="0"/>
    <s v="Pagada"/>
  </r>
  <r>
    <n v="324626"/>
    <d v="2019-01-10T00:00:00"/>
    <d v="2018-12-14T00:00:00"/>
    <n v="8100634"/>
    <m/>
    <n v="8100634"/>
    <n v="0"/>
    <n v="0"/>
    <n v="0"/>
    <n v="0"/>
    <n v="0"/>
    <x v="0"/>
    <n v="-8100634"/>
    <s v="2000355541"/>
    <d v="2020-07-31T00:00:00"/>
    <n v="0"/>
    <s v="Pagada"/>
  </r>
  <r>
    <n v="324868"/>
    <d v="2019-01-10T00:00:00"/>
    <d v="2018-12-27T00:00:00"/>
    <n v="6300000"/>
    <m/>
    <n v="6300000"/>
    <n v="0"/>
    <n v="0"/>
    <n v="0"/>
    <n v="0"/>
    <n v="0"/>
    <x v="0"/>
    <n v="-6300000"/>
    <s v="2000355541"/>
    <d v="2020-07-31T00:00:00"/>
    <n v="0"/>
    <s v="Pagada"/>
  </r>
  <r>
    <n v="765"/>
    <d v="2019-02-07T00:00:00"/>
    <d v="2019-01-31T00:00:00"/>
    <n v="390000"/>
    <m/>
    <n v="390000"/>
    <n v="-390000"/>
    <n v="0"/>
    <n v="0"/>
    <n v="0"/>
    <n v="0"/>
    <x v="0"/>
    <n v="0"/>
    <n v="0"/>
    <n v="0"/>
    <n v="0"/>
    <s v="No radicada"/>
  </r>
  <r>
    <n v="1808"/>
    <d v="2019-04-08T00:00:00"/>
    <d v="2019-02-28T00:00:00"/>
    <n v="3428500"/>
    <m/>
    <n v="1260000"/>
    <n v="0"/>
    <n v="0"/>
    <n v="-1260000"/>
    <n v="0"/>
    <n v="0"/>
    <x v="0"/>
    <n v="0"/>
    <n v="0"/>
    <n v="0"/>
    <n v="0"/>
    <s v="Glosa"/>
  </r>
  <r>
    <n v="1812"/>
    <d v="2019-07-09T00:00:00"/>
    <d v="2019-02-28T00:00:00"/>
    <n v="330000"/>
    <m/>
    <n v="330000"/>
    <n v="-330000"/>
    <n v="0"/>
    <n v="0"/>
    <n v="0"/>
    <n v="0"/>
    <x v="0"/>
    <n v="0"/>
    <n v="0"/>
    <n v="0"/>
    <n v="0"/>
    <s v="No radicada"/>
  </r>
  <r>
    <n v="1814"/>
    <d v="2019-04-08T00:00:00"/>
    <d v="2019-02-28T00:00:00"/>
    <n v="330000"/>
    <m/>
    <n v="330000"/>
    <n v="-330000"/>
    <n v="0"/>
    <n v="0"/>
    <n v="0"/>
    <n v="0"/>
    <x v="0"/>
    <n v="0"/>
    <n v="0"/>
    <n v="0"/>
    <n v="0"/>
    <s v="No radicada"/>
  </r>
  <r>
    <n v="1823"/>
    <d v="2019-07-09T00:00:00"/>
    <d v="2019-02-28T00:00:00"/>
    <n v="718500"/>
    <m/>
    <n v="718500"/>
    <n v="-718500"/>
    <n v="0"/>
    <n v="0"/>
    <n v="0"/>
    <n v="0"/>
    <x v="0"/>
    <n v="0"/>
    <n v="0"/>
    <n v="0"/>
    <n v="0"/>
    <s v="No radicada"/>
  </r>
  <r>
    <n v="2131"/>
    <d v="2019-07-09T00:00:00"/>
    <d v="2019-03-20T00:00:00"/>
    <n v="390000"/>
    <m/>
    <n v="330000"/>
    <n v="0"/>
    <n v="0"/>
    <n v="-330000"/>
    <n v="0"/>
    <n v="0"/>
    <x v="0"/>
    <n v="0"/>
    <n v="0"/>
    <n v="0"/>
    <n v="0"/>
    <s v="Glosa"/>
  </r>
  <r>
    <n v="2806"/>
    <d v="2019-04-08T00:00:00"/>
    <d v="2019-03-31T00:00:00"/>
    <n v="2577956"/>
    <m/>
    <n v="536880"/>
    <n v="0"/>
    <n v="0"/>
    <n v="0"/>
    <n v="0"/>
    <n v="0"/>
    <x v="0"/>
    <n v="-536880"/>
    <s v="2000301389"/>
    <d v="2020-04-17T00:00:00"/>
    <n v="0"/>
    <s v="Pagada"/>
  </r>
  <r>
    <n v="2808"/>
    <d v="2019-04-08T00:00:00"/>
    <d v="2019-03-31T00:00:00"/>
    <n v="350797"/>
    <m/>
    <n v="350797"/>
    <n v="-350797"/>
    <n v="0"/>
    <n v="0"/>
    <n v="0"/>
    <n v="0"/>
    <x v="0"/>
    <n v="0"/>
    <n v="0"/>
    <n v="0"/>
    <n v="0"/>
    <s v="No radicada"/>
  </r>
  <r>
    <n v="2816"/>
    <d v="2019-07-09T00:00:00"/>
    <d v="2019-03-31T00:00:00"/>
    <n v="2962158"/>
    <m/>
    <n v="2962158"/>
    <n v="-2962158"/>
    <n v="0"/>
    <n v="0"/>
    <n v="0"/>
    <n v="0"/>
    <x v="0"/>
    <n v="0"/>
    <n v="0"/>
    <n v="0"/>
    <n v="0"/>
    <s v="No radicada"/>
  </r>
  <r>
    <n v="2824"/>
    <d v="2019-07-09T00:00:00"/>
    <d v="2019-03-31T00:00:00"/>
    <n v="530000"/>
    <m/>
    <n v="530000"/>
    <n v="-530000"/>
    <n v="0"/>
    <n v="0"/>
    <n v="0"/>
    <n v="0"/>
    <x v="0"/>
    <n v="0"/>
    <n v="0"/>
    <n v="0"/>
    <n v="0"/>
    <s v="No radicada"/>
  </r>
  <r>
    <n v="2827"/>
    <d v="2019-04-08T00:00:00"/>
    <d v="2019-03-31T00:00:00"/>
    <n v="3182851"/>
    <m/>
    <n v="248719"/>
    <n v="0"/>
    <n v="0"/>
    <n v="0"/>
    <n v="0"/>
    <n v="0"/>
    <x v="0"/>
    <n v="-248719"/>
    <s v="2000301389"/>
    <d v="2020-04-17T00:00:00"/>
    <n v="0"/>
    <s v="Pagada"/>
  </r>
  <r>
    <n v="4109"/>
    <d v="2019-05-09T00:00:00"/>
    <d v="2019-04-24T00:00:00"/>
    <n v="45030000"/>
    <m/>
    <n v="20480000"/>
    <n v="0"/>
    <n v="0"/>
    <n v="-20480000"/>
    <n v="0"/>
    <n v="0"/>
    <x v="0"/>
    <n v="0"/>
    <n v="0"/>
    <n v="0"/>
    <n v="0"/>
    <s v="Glosa"/>
  </r>
  <r>
    <n v="5176"/>
    <d v="2019-06-10T00:00:00"/>
    <d v="2019-05-15T00:00:00"/>
    <n v="330000"/>
    <m/>
    <n v="330000"/>
    <n v="0"/>
    <n v="0"/>
    <n v="-330000"/>
    <n v="0"/>
    <n v="0"/>
    <x v="0"/>
    <n v="0"/>
    <n v="0"/>
    <n v="0"/>
    <n v="0"/>
    <s v="Glosa"/>
  </r>
  <r>
    <n v="5502"/>
    <d v="2019-06-10T00:00:00"/>
    <d v="2019-05-22T00:00:00"/>
    <n v="2580000"/>
    <m/>
    <n v="1260000"/>
    <n v="0"/>
    <n v="0"/>
    <n v="-1260000"/>
    <n v="0"/>
    <n v="0"/>
    <x v="0"/>
    <n v="0"/>
    <n v="0"/>
    <n v="0"/>
    <n v="0"/>
    <s v="Glosa"/>
  </r>
  <r>
    <n v="5504"/>
    <d v="2019-06-10T00:00:00"/>
    <d v="2019-05-22T00:00:00"/>
    <n v="750000"/>
    <m/>
    <n v="750000"/>
    <n v="0"/>
    <n v="0"/>
    <n v="-750000"/>
    <n v="0"/>
    <n v="0"/>
    <x v="0"/>
    <n v="0"/>
    <n v="0"/>
    <n v="0"/>
    <n v="0"/>
    <s v="Glosa"/>
  </r>
  <r>
    <n v="5507"/>
    <d v="2019-06-10T00:00:00"/>
    <d v="2019-05-22T00:00:00"/>
    <n v="750000"/>
    <m/>
    <n v="750000"/>
    <n v="0"/>
    <n v="0"/>
    <n v="-750000"/>
    <n v="0"/>
    <n v="0"/>
    <x v="0"/>
    <n v="0"/>
    <n v="0"/>
    <n v="0"/>
    <n v="0"/>
    <s v="Glosa"/>
  </r>
  <r>
    <n v="5509"/>
    <d v="2019-06-10T00:00:00"/>
    <d v="2019-05-22T00:00:00"/>
    <n v="1700914"/>
    <m/>
    <n v="1700914"/>
    <n v="-1700914"/>
    <n v="0"/>
    <n v="0"/>
    <n v="0"/>
    <n v="0"/>
    <x v="0"/>
    <n v="0"/>
    <n v="0"/>
    <n v="0"/>
    <n v="0"/>
    <s v="No radicada"/>
  </r>
  <r>
    <n v="5511"/>
    <d v="2019-06-10T00:00:00"/>
    <d v="2019-05-22T00:00:00"/>
    <n v="520308"/>
    <m/>
    <n v="520308"/>
    <n v="-520308"/>
    <n v="0"/>
    <n v="0"/>
    <n v="0"/>
    <n v="0"/>
    <x v="0"/>
    <n v="0"/>
    <n v="0"/>
    <n v="0"/>
    <n v="0"/>
    <s v="No radicada"/>
  </r>
  <r>
    <n v="7588"/>
    <d v="2019-07-09T00:00:00"/>
    <d v="2019-06-30T00:00:00"/>
    <n v="1590000"/>
    <m/>
    <n v="1590000"/>
    <n v="0"/>
    <n v="0"/>
    <n v="-1590000"/>
    <n v="0"/>
    <n v="0"/>
    <x v="0"/>
    <n v="0"/>
    <n v="0"/>
    <n v="0"/>
    <n v="0"/>
    <s v="Glosa"/>
  </r>
  <r>
    <n v="7589"/>
    <d v="2019-07-09T00:00:00"/>
    <d v="2019-06-30T00:00:00"/>
    <n v="17100829"/>
    <m/>
    <n v="4240000"/>
    <n v="0"/>
    <n v="0"/>
    <n v="-4240000"/>
    <n v="0"/>
    <n v="0"/>
    <x v="0"/>
    <n v="0"/>
    <n v="0"/>
    <n v="0"/>
    <n v="0"/>
    <s v="Glosa"/>
  </r>
  <r>
    <n v="8712"/>
    <m/>
    <d v="2019-07-30T00:00:00"/>
    <n v="16185"/>
    <m/>
    <n v="16185"/>
    <n v="-16185"/>
    <n v="0"/>
    <n v="0"/>
    <n v="0"/>
    <n v="0"/>
    <x v="0"/>
    <n v="0"/>
    <n v="0"/>
    <n v="0"/>
    <n v="0"/>
    <s v="No radicada"/>
  </r>
  <r>
    <n v="9056"/>
    <d v="2019-08-09T00:00:00"/>
    <d v="2019-07-31T00:00:00"/>
    <n v="264972"/>
    <m/>
    <n v="264972"/>
    <n v="-264972"/>
    <n v="0"/>
    <n v="0"/>
    <n v="0"/>
    <n v="0"/>
    <x v="0"/>
    <n v="0"/>
    <n v="0"/>
    <n v="0"/>
    <n v="0"/>
    <s v="No radicada"/>
  </r>
  <r>
    <n v="9060"/>
    <d v="2019-08-09T00:00:00"/>
    <d v="2019-07-31T00:00:00"/>
    <n v="530000"/>
    <m/>
    <n v="530000"/>
    <n v="-530000"/>
    <n v="0"/>
    <n v="0"/>
    <n v="0"/>
    <n v="0"/>
    <x v="0"/>
    <n v="0"/>
    <n v="0"/>
    <n v="0"/>
    <n v="0"/>
    <s v="No radicada"/>
  </r>
  <r>
    <n v="9063"/>
    <d v="2019-08-09T00:00:00"/>
    <d v="2019-07-31T00:00:00"/>
    <n v="1398240"/>
    <m/>
    <n v="1398240"/>
    <n v="-1398240"/>
    <n v="0"/>
    <n v="0"/>
    <n v="0"/>
    <n v="0"/>
    <x v="0"/>
    <n v="0"/>
    <n v="0"/>
    <n v="0"/>
    <n v="0"/>
    <s v="No radicada"/>
  </r>
  <r>
    <n v="9086"/>
    <d v="2019-08-09T00:00:00"/>
    <d v="2019-07-31T00:00:00"/>
    <n v="3912906"/>
    <m/>
    <n v="3912906"/>
    <n v="-3912906"/>
    <n v="0"/>
    <n v="0"/>
    <n v="0"/>
    <n v="0"/>
    <x v="0"/>
    <n v="0"/>
    <n v="0"/>
    <n v="0"/>
    <n v="0"/>
    <s v="No radicada"/>
  </r>
  <r>
    <n v="9181"/>
    <d v="2019-08-09T00:00:00"/>
    <d v="2019-07-31T00:00:00"/>
    <n v="660000"/>
    <m/>
    <n v="330000"/>
    <n v="0"/>
    <n v="0"/>
    <n v="0"/>
    <n v="0"/>
    <n v="0"/>
    <x v="0"/>
    <n v="-330000"/>
    <s v="2000301389"/>
    <d v="2020-04-17T00:00:00"/>
    <n v="0"/>
    <s v="Pagada"/>
  </r>
  <r>
    <n v="9189"/>
    <d v="2019-08-09T00:00:00"/>
    <d v="2019-07-31T00:00:00"/>
    <n v="1650000"/>
    <m/>
    <n v="1650000"/>
    <n v="-1650000"/>
    <n v="0"/>
    <n v="0"/>
    <n v="0"/>
    <n v="0"/>
    <x v="0"/>
    <n v="0"/>
    <n v="0"/>
    <n v="0"/>
    <n v="0"/>
    <s v="No radicada"/>
  </r>
  <r>
    <n v="9219"/>
    <d v="2019-08-09T00:00:00"/>
    <d v="2019-07-31T00:00:00"/>
    <n v="6931342"/>
    <m/>
    <n v="3090670"/>
    <n v="0"/>
    <n v="0"/>
    <n v="0"/>
    <n v="0"/>
    <n v="-3090670"/>
    <x v="0"/>
    <n v="0"/>
    <n v="0"/>
    <n v="0"/>
    <n v="0"/>
    <s v="X pagar"/>
  </r>
  <r>
    <n v="9221"/>
    <d v="2019-08-09T00:00:00"/>
    <d v="2019-07-31T00:00:00"/>
    <n v="6720000"/>
    <m/>
    <n v="1410000"/>
    <n v="0"/>
    <n v="0"/>
    <n v="0"/>
    <n v="0"/>
    <n v="-1410000"/>
    <x v="0"/>
    <n v="0"/>
    <n v="0"/>
    <n v="0"/>
    <n v="0"/>
    <s v="X pagar"/>
  </r>
  <r>
    <n v="9222"/>
    <d v="2019-08-09T00:00:00"/>
    <d v="2019-07-31T00:00:00"/>
    <n v="4779353"/>
    <m/>
    <n v="840000"/>
    <n v="0"/>
    <n v="0"/>
    <n v="0"/>
    <n v="-420000"/>
    <n v="-420000"/>
    <x v="0"/>
    <n v="0"/>
    <n v="0"/>
    <n v="0"/>
    <n v="0"/>
    <s v="Aceptacion-x pagar"/>
  </r>
  <r>
    <n v="9232"/>
    <d v="2019-08-09T00:00:00"/>
    <d v="2019-07-31T00:00:00"/>
    <n v="520308"/>
    <m/>
    <n v="520308"/>
    <n v="-520308"/>
    <n v="0"/>
    <n v="0"/>
    <n v="0"/>
    <n v="0"/>
    <x v="0"/>
    <n v="0"/>
    <n v="0"/>
    <n v="0"/>
    <n v="0"/>
    <s v="No radicada"/>
  </r>
  <r>
    <n v="10779"/>
    <d v="2019-09-09T00:00:00"/>
    <d v="2019-08-31T00:00:00"/>
    <n v="530000"/>
    <m/>
    <n v="530000"/>
    <n v="0"/>
    <n v="0"/>
    <n v="0"/>
    <n v="0"/>
    <n v="-530000"/>
    <x v="0"/>
    <n v="0"/>
    <n v="0"/>
    <n v="0"/>
    <n v="0"/>
    <s v="X pagar"/>
  </r>
  <r>
    <n v="10839"/>
    <d v="2019-09-09T00:00:00"/>
    <d v="2019-08-31T00:00:00"/>
    <n v="9093730"/>
    <m/>
    <n v="3912906"/>
    <n v="0"/>
    <n v="0"/>
    <n v="0"/>
    <n v="0"/>
    <n v="-3912906"/>
    <x v="0"/>
    <n v="0"/>
    <n v="0"/>
    <n v="0"/>
    <n v="0"/>
    <s v="X pagar"/>
  </r>
  <r>
    <n v="10914"/>
    <d v="2019-09-09T00:00:00"/>
    <d v="2019-08-31T00:00:00"/>
    <n v="390000"/>
    <m/>
    <n v="330000"/>
    <n v="0"/>
    <n v="0"/>
    <n v="0"/>
    <n v="0"/>
    <n v="-330000"/>
    <x v="0"/>
    <n v="0"/>
    <n v="0"/>
    <n v="0"/>
    <n v="0"/>
    <s v="X pagar"/>
  </r>
  <r>
    <n v="10919"/>
    <d v="2019-09-09T00:00:00"/>
    <d v="2019-08-31T00:00:00"/>
    <n v="4982881"/>
    <m/>
    <n v="4982881"/>
    <n v="-4982881"/>
    <n v="0"/>
    <n v="0"/>
    <n v="0"/>
    <n v="0"/>
    <x v="0"/>
    <n v="0"/>
    <n v="0"/>
    <n v="0"/>
    <n v="0"/>
    <s v="No radicada"/>
  </r>
  <r>
    <n v="10920"/>
    <d v="2019-09-09T00:00:00"/>
    <d v="2019-08-31T00:00:00"/>
    <n v="330000"/>
    <m/>
    <n v="270000"/>
    <n v="0"/>
    <n v="0"/>
    <n v="0"/>
    <n v="-110000"/>
    <n v="-160000"/>
    <x v="0"/>
    <n v="0"/>
    <n v="0"/>
    <n v="0"/>
    <n v="0"/>
    <s v="Aceptacion-x pagar"/>
  </r>
  <r>
    <n v="10923"/>
    <d v="2019-09-09T00:00:00"/>
    <d v="2019-08-31T00:00:00"/>
    <n v="850308"/>
    <m/>
    <n v="850308"/>
    <n v="-850308"/>
    <n v="0"/>
    <n v="0"/>
    <n v="0"/>
    <n v="0"/>
    <x v="0"/>
    <n v="0"/>
    <n v="0"/>
    <n v="0"/>
    <n v="0"/>
    <s v="No radicada"/>
  </r>
  <r>
    <n v="10924"/>
    <d v="2019-09-09T00:00:00"/>
    <d v="2019-08-31T00:00:00"/>
    <n v="520308"/>
    <m/>
    <n v="520308"/>
    <n v="-520308"/>
    <n v="0"/>
    <n v="0"/>
    <n v="0"/>
    <n v="0"/>
    <x v="0"/>
    <n v="0"/>
    <n v="0"/>
    <n v="0"/>
    <n v="0"/>
    <s v="No radicada"/>
  </r>
  <r>
    <n v="10925"/>
    <d v="2019-09-09T00:00:00"/>
    <d v="2019-08-31T00:00:00"/>
    <n v="60000"/>
    <m/>
    <n v="60000"/>
    <n v="-60000"/>
    <n v="0"/>
    <n v="0"/>
    <n v="0"/>
    <n v="0"/>
    <x v="0"/>
    <n v="0"/>
    <n v="0"/>
    <n v="0"/>
    <n v="0"/>
    <s v="No radicada"/>
  </r>
  <r>
    <n v="10926"/>
    <d v="2019-09-09T00:00:00"/>
    <d v="2019-08-31T00:00:00"/>
    <n v="1320000"/>
    <m/>
    <n v="1320000"/>
    <n v="-1320000"/>
    <n v="0"/>
    <n v="0"/>
    <n v="0"/>
    <n v="0"/>
    <x v="0"/>
    <n v="0"/>
    <n v="0"/>
    <n v="0"/>
    <n v="0"/>
    <s v="No radicada"/>
  </r>
  <r>
    <n v="10928"/>
    <d v="2019-09-09T00:00:00"/>
    <d v="2019-08-31T00:00:00"/>
    <n v="60000"/>
    <m/>
    <n v="60000"/>
    <n v="-60000"/>
    <n v="0"/>
    <n v="0"/>
    <n v="0"/>
    <n v="0"/>
    <x v="0"/>
    <n v="0"/>
    <n v="0"/>
    <n v="0"/>
    <n v="0"/>
    <s v="No radicada"/>
  </r>
  <r>
    <n v="10931"/>
    <d v="2019-09-09T00:00:00"/>
    <d v="2019-08-31T00:00:00"/>
    <n v="660000"/>
    <m/>
    <n v="660000"/>
    <n v="-660000"/>
    <n v="0"/>
    <n v="0"/>
    <n v="0"/>
    <n v="0"/>
    <x v="0"/>
    <n v="0"/>
    <n v="0"/>
    <n v="0"/>
    <n v="0"/>
    <s v="No radicada"/>
  </r>
  <r>
    <n v="10932"/>
    <d v="2019-09-09T00:00:00"/>
    <d v="2019-08-31T00:00:00"/>
    <n v="850308"/>
    <m/>
    <n v="850308"/>
    <n v="-850308"/>
    <n v="0"/>
    <n v="0"/>
    <n v="0"/>
    <n v="0"/>
    <x v="0"/>
    <n v="0"/>
    <n v="0"/>
    <n v="0"/>
    <n v="0"/>
    <s v="No radicada"/>
  </r>
  <r>
    <n v="10933"/>
    <d v="2019-09-09T00:00:00"/>
    <d v="2019-08-31T00:00:00"/>
    <n v="2400000"/>
    <m/>
    <n v="2400000"/>
    <n v="0"/>
    <n v="0"/>
    <n v="0"/>
    <n v="0"/>
    <n v="0"/>
    <x v="0"/>
    <n v="-2400000"/>
    <s v="2000355541"/>
    <d v="2020-07-31T00:00:00"/>
    <n v="0"/>
    <s v="Pagada"/>
  </r>
  <r>
    <n v="10935"/>
    <d v="2019-09-09T00:00:00"/>
    <d v="2019-08-31T00:00:00"/>
    <n v="1410000"/>
    <m/>
    <n v="1410000"/>
    <n v="-1410000"/>
    <n v="0"/>
    <n v="0"/>
    <n v="0"/>
    <n v="0"/>
    <x v="0"/>
    <n v="0"/>
    <n v="0"/>
    <n v="0"/>
    <n v="0"/>
    <s v="No radicada"/>
  </r>
  <r>
    <n v="10936"/>
    <d v="2019-09-09T00:00:00"/>
    <d v="2019-08-31T00:00:00"/>
    <n v="330000"/>
    <m/>
    <n v="170000"/>
    <n v="0"/>
    <n v="0"/>
    <n v="0"/>
    <n v="0"/>
    <n v="-170000"/>
    <x v="0"/>
    <n v="0"/>
    <n v="0"/>
    <n v="0"/>
    <n v="0"/>
    <s v="X pagar"/>
  </r>
  <r>
    <n v="10937"/>
    <d v="2019-09-09T00:00:00"/>
    <d v="2019-08-31T00:00:00"/>
    <n v="1500000"/>
    <m/>
    <n v="1500000"/>
    <n v="-1500000"/>
    <n v="0"/>
    <n v="0"/>
    <n v="0"/>
    <n v="0"/>
    <x v="0"/>
    <n v="0"/>
    <n v="0"/>
    <n v="0"/>
    <n v="0"/>
    <s v="No radicada"/>
  </r>
  <r>
    <n v="10940"/>
    <d v="2019-09-09T00:00:00"/>
    <d v="2019-08-31T00:00:00"/>
    <n v="3840671"/>
    <m/>
    <n v="1545336"/>
    <n v="0"/>
    <n v="0"/>
    <n v="0"/>
    <n v="0"/>
    <n v="-1545336"/>
    <x v="0"/>
    <n v="0"/>
    <n v="0"/>
    <n v="0"/>
    <n v="0"/>
    <s v="X pagar"/>
  </r>
  <r>
    <n v="10942"/>
    <d v="2019-09-09T00:00:00"/>
    <d v="2019-08-31T00:00:00"/>
    <n v="2250000"/>
    <m/>
    <n v="840000"/>
    <n v="0"/>
    <n v="0"/>
    <n v="0"/>
    <n v="0"/>
    <n v="0"/>
    <x v="0"/>
    <n v="-840000"/>
    <s v="2000301389"/>
    <d v="2020-04-17T00:00:00"/>
    <n v="0"/>
    <s v="Pagada"/>
  </r>
  <r>
    <n v="10944"/>
    <d v="2019-09-09T00:00:00"/>
    <d v="2019-08-31T00:00:00"/>
    <n v="330000"/>
    <m/>
    <n v="330000"/>
    <n v="0"/>
    <n v="0"/>
    <n v="0"/>
    <n v="0"/>
    <n v="-330000"/>
    <x v="0"/>
    <n v="0"/>
    <n v="0"/>
    <n v="0"/>
    <n v="0"/>
    <s v="X pagar"/>
  </r>
  <r>
    <n v="10948"/>
    <d v="2019-09-09T00:00:00"/>
    <d v="2019-08-31T00:00:00"/>
    <n v="660000"/>
    <m/>
    <n v="330000"/>
    <n v="0"/>
    <n v="0"/>
    <n v="0"/>
    <n v="0"/>
    <n v="0"/>
    <x v="0"/>
    <n v="-330000"/>
    <s v="2000301389"/>
    <d v="2020-04-17T00:00:00"/>
    <n v="0"/>
    <s v="Pagada"/>
  </r>
  <r>
    <n v="10949"/>
    <d v="2019-09-09T00:00:00"/>
    <d v="2019-08-31T00:00:00"/>
    <n v="330000"/>
    <m/>
    <n v="330000"/>
    <n v="0"/>
    <n v="0"/>
    <n v="0"/>
    <n v="-170000"/>
    <n v="-160000"/>
    <x v="0"/>
    <n v="0"/>
    <n v="0"/>
    <n v="0"/>
    <n v="0"/>
    <s v="Aceptacion-x pagar"/>
  </r>
  <r>
    <n v="10952"/>
    <d v="2019-09-09T00:00:00"/>
    <d v="2019-08-31T00:00:00"/>
    <n v="62053559"/>
    <m/>
    <n v="3500000"/>
    <n v="0"/>
    <n v="0"/>
    <n v="-3500000"/>
    <n v="0"/>
    <n v="0"/>
    <x v="0"/>
    <n v="0"/>
    <n v="0"/>
    <n v="0"/>
    <n v="0"/>
    <s v="Glosa"/>
  </r>
  <r>
    <n v="10955"/>
    <d v="2019-09-09T00:00:00"/>
    <d v="2019-08-31T00:00:00"/>
    <n v="5820000"/>
    <m/>
    <n v="5820000"/>
    <n v="-5820000"/>
    <n v="0"/>
    <n v="0"/>
    <n v="0"/>
    <n v="0"/>
    <x v="0"/>
    <n v="0"/>
    <n v="0"/>
    <n v="0"/>
    <n v="0"/>
    <s v="No radicada"/>
  </r>
  <r>
    <n v="12000"/>
    <d v="2019-10-07T00:00:00"/>
    <d v="2019-09-30T00:00:00"/>
    <n v="358400"/>
    <m/>
    <n v="358400"/>
    <n v="-358400"/>
    <n v="0"/>
    <n v="0"/>
    <n v="0"/>
    <n v="0"/>
    <x v="0"/>
    <n v="0"/>
    <n v="0"/>
    <n v="0"/>
    <n v="0"/>
    <s v="No radicada"/>
  </r>
  <r>
    <n v="12001"/>
    <d v="2019-10-07T00:00:00"/>
    <d v="2019-09-30T00:00:00"/>
    <n v="1792906"/>
    <m/>
    <n v="1792906"/>
    <n v="-1792906"/>
    <n v="0"/>
    <n v="0"/>
    <n v="0"/>
    <n v="0"/>
    <x v="0"/>
    <n v="0"/>
    <n v="0"/>
    <n v="0"/>
    <n v="0"/>
    <s v="No radicada"/>
  </r>
  <r>
    <n v="12013"/>
    <d v="2019-10-07T00:00:00"/>
    <d v="2019-09-30T00:00:00"/>
    <n v="660000"/>
    <m/>
    <n v="330000"/>
    <n v="0"/>
    <n v="0"/>
    <n v="0"/>
    <n v="0"/>
    <n v="0"/>
    <x v="0"/>
    <n v="-330000"/>
    <s v="2000301389"/>
    <d v="2020-04-17T00:00:00"/>
    <n v="0"/>
    <s v="Pagada"/>
  </r>
  <r>
    <n v="12014"/>
    <d v="2019-10-07T00:00:00"/>
    <d v="2019-09-30T00:00:00"/>
    <n v="660000"/>
    <m/>
    <n v="330000"/>
    <n v="0"/>
    <n v="0"/>
    <n v="0"/>
    <n v="0"/>
    <n v="0"/>
    <x v="0"/>
    <n v="-330000"/>
    <s v="2000301389"/>
    <d v="2020-04-17T00:00:00"/>
    <n v="0"/>
    <s v="Pagada"/>
  </r>
  <r>
    <n v="12015"/>
    <d v="2019-10-07T00:00:00"/>
    <d v="2019-09-30T00:00:00"/>
    <n v="660000"/>
    <m/>
    <n v="330000"/>
    <n v="0"/>
    <n v="0"/>
    <n v="0"/>
    <n v="0"/>
    <n v="0"/>
    <x v="0"/>
    <n v="-330000"/>
    <s v="2000301389"/>
    <d v="2020-04-17T00:00:00"/>
    <n v="0"/>
    <s v="Pagada"/>
  </r>
  <r>
    <n v="12016"/>
    <d v="2019-10-07T00:00:00"/>
    <d v="2019-09-30T00:00:00"/>
    <n v="660000"/>
    <m/>
    <n v="330000"/>
    <n v="0"/>
    <n v="0"/>
    <n v="0"/>
    <n v="0"/>
    <n v="0"/>
    <x v="0"/>
    <n v="-330000"/>
    <s v="2000301389"/>
    <d v="2020-04-17T00:00:00"/>
    <n v="0"/>
    <s v="Pagada"/>
  </r>
  <r>
    <n v="12017"/>
    <d v="2019-10-07T00:00:00"/>
    <d v="2019-09-30T00:00:00"/>
    <n v="2310000"/>
    <m/>
    <n v="2310000"/>
    <n v="-2310000"/>
    <n v="0"/>
    <n v="0"/>
    <n v="0"/>
    <n v="0"/>
    <x v="0"/>
    <n v="0"/>
    <n v="0"/>
    <n v="0"/>
    <n v="0"/>
    <s v="No radicada"/>
  </r>
  <r>
    <n v="12019"/>
    <d v="2019-10-07T00:00:00"/>
    <d v="2019-09-30T00:00:00"/>
    <n v="990000"/>
    <m/>
    <n v="990000"/>
    <n v="-990000"/>
    <n v="0"/>
    <n v="0"/>
    <n v="0"/>
    <n v="0"/>
    <x v="0"/>
    <n v="0"/>
    <n v="0"/>
    <n v="0"/>
    <n v="0"/>
    <s v="No radicada"/>
  </r>
  <r>
    <n v="12020"/>
    <d v="2019-10-07T00:00:00"/>
    <d v="2019-09-20T00:00:00"/>
    <n v="6600000"/>
    <m/>
    <n v="6600000"/>
    <n v="-6600000"/>
    <n v="0"/>
    <n v="0"/>
    <n v="0"/>
    <n v="0"/>
    <x v="0"/>
    <n v="0"/>
    <n v="0"/>
    <n v="0"/>
    <n v="0"/>
    <s v="No radicada"/>
  </r>
  <r>
    <n v="12021"/>
    <d v="2019-10-07T00:00:00"/>
    <d v="2019-09-30T00:00:00"/>
    <n v="17520606"/>
    <m/>
    <n v="7500000"/>
    <n v="0"/>
    <n v="0"/>
    <n v="-7500000"/>
    <n v="0"/>
    <n v="0"/>
    <x v="0"/>
    <n v="0"/>
    <n v="0"/>
    <n v="0"/>
    <n v="0"/>
    <s v="Glosa"/>
  </r>
  <r>
    <n v="12022"/>
    <d v="2019-10-07T00:00:00"/>
    <d v="2019-09-30T00:00:00"/>
    <n v="29100000"/>
    <m/>
    <n v="29100000"/>
    <n v="0"/>
    <n v="0"/>
    <n v="-13650000"/>
    <n v="0"/>
    <n v="-8933251"/>
    <x v="0"/>
    <n v="-6516749"/>
    <s v="2000355541"/>
    <d v="2020-07-31T00:00:00"/>
    <n v="0"/>
    <s v="Glosa-x pagar-pagada"/>
  </r>
  <r>
    <n v="12023"/>
    <d v="2019-10-07T00:00:00"/>
    <d v="2019-09-30T00:00:00"/>
    <n v="660000"/>
    <m/>
    <n v="330000"/>
    <n v="0"/>
    <n v="0"/>
    <n v="0"/>
    <n v="0"/>
    <n v="0"/>
    <x v="0"/>
    <n v="-330000"/>
    <s v="2000301389"/>
    <d v="2020-04-17T00:00:00"/>
    <n v="0"/>
    <s v="Pagada"/>
  </r>
  <r>
    <n v="12028"/>
    <d v="2019-10-07T00:00:00"/>
    <d v="2019-09-30T00:00:00"/>
    <n v="2500308"/>
    <m/>
    <n v="190308"/>
    <n v="0"/>
    <n v="0"/>
    <n v="0"/>
    <n v="0"/>
    <n v="-190308"/>
    <x v="0"/>
    <n v="0"/>
    <n v="0"/>
    <n v="0"/>
    <n v="0"/>
    <s v="X pagar"/>
  </r>
  <r>
    <n v="12030"/>
    <d v="2019-10-07T00:00:00"/>
    <d v="2019-09-30T00:00:00"/>
    <n v="660000"/>
    <m/>
    <n v="330000"/>
    <n v="0"/>
    <n v="0"/>
    <n v="0"/>
    <n v="0"/>
    <n v="0"/>
    <x v="0"/>
    <n v="-330000"/>
    <s v="2000301389"/>
    <d v="2020-04-17T00:00:00"/>
    <n v="0"/>
    <s v="Pagada"/>
  </r>
  <r>
    <n v="12032"/>
    <d v="2019-10-07T00:00:00"/>
    <d v="2019-09-30T00:00:00"/>
    <n v="660000"/>
    <m/>
    <n v="330000"/>
    <n v="0"/>
    <n v="0"/>
    <n v="0"/>
    <n v="0"/>
    <n v="0"/>
    <x v="0"/>
    <n v="-330000"/>
    <s v="2000301389"/>
    <d v="2020-04-17T00:00:00"/>
    <n v="0"/>
    <s v="Pagada"/>
  </r>
  <r>
    <n v="12033"/>
    <d v="2019-10-07T00:00:00"/>
    <d v="2019-09-30T00:00:00"/>
    <n v="660000"/>
    <m/>
    <n v="660000"/>
    <n v="-660000"/>
    <n v="0"/>
    <n v="0"/>
    <n v="0"/>
    <n v="0"/>
    <x v="0"/>
    <n v="0"/>
    <n v="0"/>
    <n v="0"/>
    <n v="0"/>
    <s v="No radicada"/>
  </r>
  <r>
    <n v="12034"/>
    <d v="2019-10-07T00:00:00"/>
    <d v="2019-09-30T00:00:00"/>
    <n v="2565386"/>
    <m/>
    <n v="2565386"/>
    <n v="-2565386"/>
    <n v="0"/>
    <n v="0"/>
    <n v="0"/>
    <n v="0"/>
    <x v="0"/>
    <n v="0"/>
    <n v="0"/>
    <n v="0"/>
    <n v="0"/>
    <s v="No radicada"/>
  </r>
  <r>
    <n v="12036"/>
    <d v="2019-10-07T00:00:00"/>
    <d v="2019-09-30T00:00:00"/>
    <n v="1320000"/>
    <m/>
    <n v="330000"/>
    <n v="0"/>
    <n v="0"/>
    <n v="0"/>
    <n v="0"/>
    <n v="0"/>
    <x v="0"/>
    <n v="-330000"/>
    <s v="2000301389"/>
    <d v="2020-04-17T00:00:00"/>
    <n v="0"/>
    <s v="Pagada"/>
  </r>
  <r>
    <n v="12039"/>
    <d v="2019-10-07T00:00:00"/>
    <d v="2019-09-30T00:00:00"/>
    <n v="2830308"/>
    <m/>
    <n v="2830308"/>
    <n v="-2830308"/>
    <n v="0"/>
    <n v="0"/>
    <n v="0"/>
    <n v="0"/>
    <x v="0"/>
    <n v="0"/>
    <n v="0"/>
    <n v="0"/>
    <n v="0"/>
    <s v="No radicada"/>
  </r>
  <r>
    <n v="12040"/>
    <d v="2019-10-07T00:00:00"/>
    <d v="2019-09-30T00:00:00"/>
    <n v="660000"/>
    <m/>
    <n v="330000"/>
    <n v="0"/>
    <n v="0"/>
    <n v="0"/>
    <n v="0"/>
    <n v="0"/>
    <x v="0"/>
    <n v="-330000"/>
    <s v="2000301389"/>
    <d v="2020-04-17T00:00:00"/>
    <n v="0"/>
    <s v="Pagada"/>
  </r>
  <r>
    <n v="12041"/>
    <d v="2019-10-07T00:00:00"/>
    <d v="2019-09-30T00:00:00"/>
    <n v="1818722"/>
    <m/>
    <n v="330000"/>
    <n v="0"/>
    <n v="0"/>
    <n v="0"/>
    <n v="0"/>
    <n v="0"/>
    <x v="0"/>
    <n v="-330000"/>
    <s v="2000301389"/>
    <d v="2020-04-17T00:00:00"/>
    <n v="0"/>
    <s v="Pagada"/>
  </r>
  <r>
    <n v="12042"/>
    <d v="2019-10-07T00:00:00"/>
    <d v="2019-09-30T00:00:00"/>
    <n v="660000"/>
    <m/>
    <n v="660000"/>
    <n v="-660000"/>
    <n v="0"/>
    <n v="0"/>
    <n v="0"/>
    <n v="0"/>
    <x v="0"/>
    <n v="0"/>
    <n v="0"/>
    <n v="0"/>
    <n v="0"/>
    <s v="No radicada"/>
  </r>
  <r>
    <n v="12043"/>
    <d v="2019-10-07T00:00:00"/>
    <d v="2019-09-30T00:00:00"/>
    <n v="2119959"/>
    <m/>
    <n v="330000"/>
    <n v="0"/>
    <n v="0"/>
    <n v="0"/>
    <n v="0"/>
    <n v="0"/>
    <x v="0"/>
    <n v="-330000"/>
    <s v="2000301389"/>
    <d v="2020-04-17T00:00:00"/>
    <n v="0"/>
    <s v="Pagada"/>
  </r>
  <r>
    <n v="12912"/>
    <d v="2019-11-08T00:00:00"/>
    <d v="2019-10-31T00:00:00"/>
    <n v="1706064"/>
    <m/>
    <n v="1706064"/>
    <n v="-1706064"/>
    <n v="0"/>
    <n v="0"/>
    <n v="0"/>
    <n v="0"/>
    <x v="0"/>
    <n v="0"/>
    <n v="0"/>
    <n v="0"/>
    <n v="0"/>
    <s v="No radicada"/>
  </r>
  <r>
    <n v="12914"/>
    <d v="2019-11-08T00:00:00"/>
    <d v="2019-10-31T00:00:00"/>
    <n v="2424195"/>
    <m/>
    <n v="2424195"/>
    <n v="-2424195"/>
    <n v="0"/>
    <n v="0"/>
    <n v="0"/>
    <n v="0"/>
    <x v="0"/>
    <n v="0"/>
    <n v="0"/>
    <n v="0"/>
    <n v="0"/>
    <s v="No radicada"/>
  </r>
  <r>
    <n v="12916"/>
    <d v="2019-11-08T00:00:00"/>
    <d v="2019-10-31T00:00:00"/>
    <n v="968400"/>
    <m/>
    <n v="968400"/>
    <n v="-968400"/>
    <n v="0"/>
    <n v="0"/>
    <n v="0"/>
    <n v="0"/>
    <x v="0"/>
    <n v="0"/>
    <n v="0"/>
    <n v="0"/>
    <n v="0"/>
    <s v="No radicada"/>
  </r>
  <r>
    <n v="12917"/>
    <d v="2019-11-08T00:00:00"/>
    <d v="2019-10-31T00:00:00"/>
    <n v="1851200"/>
    <m/>
    <n v="1851200"/>
    <n v="-1851200"/>
    <n v="0"/>
    <n v="0"/>
    <n v="0"/>
    <n v="0"/>
    <x v="0"/>
    <n v="0"/>
    <n v="0"/>
    <n v="0"/>
    <n v="0"/>
    <s v="No radicada"/>
  </r>
  <r>
    <n v="12919"/>
    <d v="2019-11-08T00:00:00"/>
    <d v="2019-10-31T00:00:00"/>
    <n v="2322906"/>
    <m/>
    <n v="2322906"/>
    <n v="-2322906"/>
    <n v="0"/>
    <n v="0"/>
    <n v="0"/>
    <n v="0"/>
    <x v="0"/>
    <n v="0"/>
    <n v="0"/>
    <n v="0"/>
    <n v="0"/>
    <s v="No radicada"/>
  </r>
  <r>
    <n v="12920"/>
    <d v="2019-11-08T00:00:00"/>
    <d v="2019-10-31T00:00:00"/>
    <n v="2043438"/>
    <m/>
    <n v="2043438"/>
    <n v="-2043438"/>
    <n v="0"/>
    <n v="0"/>
    <n v="0"/>
    <n v="0"/>
    <x v="0"/>
    <n v="0"/>
    <n v="0"/>
    <n v="0"/>
    <n v="0"/>
    <s v="No radicada"/>
  </r>
  <r>
    <n v="12921"/>
    <d v="2019-11-08T00:00:00"/>
    <d v="2019-10-31T00:00:00"/>
    <n v="1948944"/>
    <m/>
    <n v="1948944"/>
    <n v="-1948944"/>
    <n v="0"/>
    <n v="0"/>
    <n v="0"/>
    <n v="0"/>
    <x v="0"/>
    <n v="0"/>
    <n v="0"/>
    <n v="0"/>
    <n v="0"/>
    <s v="No radicada"/>
  </r>
  <r>
    <n v="13069"/>
    <d v="2019-11-08T00:00:00"/>
    <d v="2019-10-31T00:00:00"/>
    <n v="1840308"/>
    <m/>
    <n v="1840308"/>
    <n v="-1840308"/>
    <n v="0"/>
    <n v="0"/>
    <n v="0"/>
    <n v="0"/>
    <x v="0"/>
    <n v="0"/>
    <n v="0"/>
    <n v="0"/>
    <n v="0"/>
    <s v="No radicada"/>
  </r>
  <r>
    <n v="13072"/>
    <d v="2019-11-08T00:00:00"/>
    <d v="2019-10-31T00:00:00"/>
    <n v="3990000"/>
    <m/>
    <n v="3990000"/>
    <n v="-3990000"/>
    <n v="0"/>
    <n v="0"/>
    <n v="0"/>
    <n v="0"/>
    <x v="0"/>
    <n v="0"/>
    <n v="0"/>
    <n v="0"/>
    <n v="0"/>
    <s v="No radicada"/>
  </r>
  <r>
    <n v="13073"/>
    <d v="2019-11-08T00:00:00"/>
    <d v="2019-10-31T00:00:00"/>
    <n v="5350308"/>
    <m/>
    <n v="5350308"/>
    <n v="-5350308"/>
    <n v="0"/>
    <n v="0"/>
    <n v="0"/>
    <n v="0"/>
    <x v="0"/>
    <n v="0"/>
    <n v="0"/>
    <n v="0"/>
    <n v="0"/>
    <s v="No radicada"/>
  </r>
  <r>
    <n v="13076"/>
    <d v="2019-11-08T00:00:00"/>
    <d v="2019-10-31T00:00:00"/>
    <n v="7352773"/>
    <m/>
    <n v="520308"/>
    <n v="0"/>
    <n v="0"/>
    <n v="-520308"/>
    <n v="0"/>
    <n v="0"/>
    <x v="0"/>
    <n v="0"/>
    <n v="0"/>
    <n v="0"/>
    <n v="0"/>
    <s v="Glosa"/>
  </r>
  <r>
    <n v="13111"/>
    <d v="2019-11-08T00:00:00"/>
    <d v="2019-10-31T00:00:00"/>
    <n v="1650000"/>
    <m/>
    <n v="330000"/>
    <n v="0"/>
    <n v="0"/>
    <n v="-330000"/>
    <n v="0"/>
    <n v="0"/>
    <x v="0"/>
    <n v="0"/>
    <n v="0"/>
    <n v="0"/>
    <n v="0"/>
    <s v="Glosa"/>
  </r>
  <r>
    <n v="13119"/>
    <d v="2019-11-08T00:00:00"/>
    <d v="2019-10-31T00:00:00"/>
    <n v="1180308"/>
    <m/>
    <n v="1180308"/>
    <n v="-1180308"/>
    <n v="0"/>
    <n v="0"/>
    <n v="0"/>
    <n v="0"/>
    <x v="0"/>
    <n v="0"/>
    <n v="0"/>
    <n v="0"/>
    <n v="0"/>
    <s v="No radicada"/>
  </r>
  <r>
    <n v="13120"/>
    <d v="2019-11-08T00:00:00"/>
    <d v="2019-10-31T00:00:00"/>
    <n v="1650000"/>
    <m/>
    <n v="330000"/>
    <n v="0"/>
    <n v="0"/>
    <n v="-330000"/>
    <n v="0"/>
    <n v="0"/>
    <x v="0"/>
    <n v="0"/>
    <n v="0"/>
    <n v="0"/>
    <n v="0"/>
    <s v="Glosa"/>
  </r>
  <r>
    <n v="13122"/>
    <d v="2019-11-08T00:00:00"/>
    <d v="2019-10-31T00:00:00"/>
    <n v="1510308"/>
    <m/>
    <n v="1510308"/>
    <n v="0"/>
    <n v="0"/>
    <n v="-1510308"/>
    <n v="0"/>
    <n v="0"/>
    <x v="0"/>
    <n v="0"/>
    <n v="0"/>
    <n v="0"/>
    <n v="0"/>
    <s v="Glosa"/>
  </r>
  <r>
    <n v="13123"/>
    <d v="2019-11-08T00:00:00"/>
    <d v="2019-10-31T00:00:00"/>
    <n v="660000"/>
    <m/>
    <n v="660000"/>
    <n v="-660000"/>
    <n v="0"/>
    <n v="0"/>
    <n v="0"/>
    <n v="0"/>
    <x v="0"/>
    <n v="0"/>
    <n v="0"/>
    <n v="0"/>
    <n v="0"/>
    <s v="No radicada"/>
  </r>
  <r>
    <n v="13124"/>
    <d v="2019-11-08T00:00:00"/>
    <d v="2019-10-31T00:00:00"/>
    <n v="660000"/>
    <m/>
    <n v="660000"/>
    <n v="-660000"/>
    <n v="0"/>
    <n v="0"/>
    <n v="0"/>
    <n v="0"/>
    <x v="0"/>
    <n v="0"/>
    <n v="0"/>
    <n v="0"/>
    <n v="0"/>
    <s v="No radicada"/>
  </r>
  <r>
    <n v="13126"/>
    <d v="2019-11-08T00:00:00"/>
    <d v="2019-10-31T00:00:00"/>
    <n v="1320000"/>
    <m/>
    <n v="818019"/>
    <n v="0"/>
    <n v="0"/>
    <n v="-330000"/>
    <n v="0"/>
    <n v="0"/>
    <x v="0"/>
    <n v="-488019"/>
    <s v="2000301389"/>
    <d v="2020-04-17T00:00:00"/>
    <n v="0"/>
    <s v="Glosa- pagada"/>
  </r>
  <r>
    <n v="13127"/>
    <d v="2019-11-08T00:00:00"/>
    <d v="2019-10-31T00:00:00"/>
    <n v="660000"/>
    <m/>
    <n v="660000"/>
    <n v="-660000"/>
    <n v="0"/>
    <n v="0"/>
    <n v="0"/>
    <n v="0"/>
    <x v="0"/>
    <n v="0"/>
    <n v="0"/>
    <n v="0"/>
    <n v="0"/>
    <s v="No radicada"/>
  </r>
  <r>
    <n v="13131"/>
    <d v="2019-11-08T00:00:00"/>
    <d v="2019-10-31T00:00:00"/>
    <n v="6290797"/>
    <m/>
    <n v="330000"/>
    <n v="0"/>
    <n v="0"/>
    <n v="-330000"/>
    <n v="0"/>
    <n v="0"/>
    <x v="0"/>
    <n v="0"/>
    <n v="0"/>
    <n v="0"/>
    <n v="0"/>
    <s v="Glosa"/>
  </r>
  <r>
    <n v="13134"/>
    <d v="2019-11-08T00:00:00"/>
    <d v="2019-10-31T00:00:00"/>
    <n v="4320000"/>
    <m/>
    <n v="4320000"/>
    <n v="-4320000"/>
    <n v="0"/>
    <n v="0"/>
    <n v="0"/>
    <n v="0"/>
    <x v="0"/>
    <n v="0"/>
    <n v="0"/>
    <n v="0"/>
    <n v="0"/>
    <s v="No radicada"/>
  </r>
  <r>
    <n v="13995"/>
    <d v="2019-12-06T00:00:00"/>
    <d v="2019-11-30T00:00:00"/>
    <n v="1840308"/>
    <m/>
    <n v="1840308"/>
    <n v="0"/>
    <n v="0"/>
    <n v="-660000"/>
    <n v="0"/>
    <n v="0"/>
    <x v="0"/>
    <n v="-1180308"/>
    <s v="2000355541"/>
    <d v="2020-07-31T00:00:00"/>
    <n v="0"/>
    <s v="Glosa- pagada"/>
  </r>
  <r>
    <n v="13997"/>
    <d v="2019-12-06T00:00:00"/>
    <d v="2019-11-30T00:00:00"/>
    <n v="7668722"/>
    <m/>
    <n v="7668722"/>
    <n v="0"/>
    <n v="0"/>
    <n v="-1500000"/>
    <n v="0"/>
    <n v="0"/>
    <x v="0"/>
    <n v="-6168722"/>
    <s v="2000355541"/>
    <d v="2020-07-31T00:00:00"/>
    <n v="0"/>
    <s v="Glosa- pagada"/>
  </r>
  <r>
    <n v="14001"/>
    <d v="2019-12-06T00:00:00"/>
    <d v="2019-11-30T00:00:00"/>
    <n v="6800211"/>
    <m/>
    <n v="6800211"/>
    <n v="0"/>
    <n v="0"/>
    <n v="-1740000"/>
    <n v="0"/>
    <n v="0"/>
    <x v="0"/>
    <n v="-5060211"/>
    <s v="2000355541"/>
    <d v="2020-07-31T00:00:00"/>
    <n v="0"/>
    <s v="Glosa- pagada"/>
  </r>
  <r>
    <n v="14002"/>
    <d v="2019-12-06T00:00:00"/>
    <d v="2019-11-30T00:00:00"/>
    <n v="9934606"/>
    <m/>
    <n v="9934606"/>
    <n v="0"/>
    <n v="0"/>
    <n v="-3000000"/>
    <n v="0"/>
    <n v="0"/>
    <x v="0"/>
    <n v="-6934606"/>
    <s v="2000355541"/>
    <d v="2020-07-31T00:00:00"/>
    <n v="0"/>
    <s v="Glosa- pagada"/>
  </r>
  <r>
    <n v="14003"/>
    <d v="2019-12-06T00:00:00"/>
    <d v="2019-11-30T00:00:00"/>
    <n v="7890000"/>
    <m/>
    <n v="7890000"/>
    <n v="0"/>
    <n v="0"/>
    <n v="-1590000"/>
    <n v="0"/>
    <n v="0"/>
    <x v="0"/>
    <n v="-6300000"/>
    <s v="2000355541"/>
    <d v="2020-07-31T00:00:00"/>
    <n v="0"/>
    <s v="Glosa- pagada"/>
  </r>
  <r>
    <n v="14004"/>
    <d v="2019-12-06T00:00:00"/>
    <d v="2019-11-30T00:00:00"/>
    <n v="2640000"/>
    <m/>
    <n v="2640000"/>
    <n v="-2640000"/>
    <n v="0"/>
    <n v="0"/>
    <n v="0"/>
    <n v="0"/>
    <x v="0"/>
    <n v="0"/>
    <n v="0"/>
    <n v="0"/>
    <n v="0"/>
    <s v="No radicada"/>
  </r>
  <r>
    <n v="14005"/>
    <d v="2019-12-06T00:00:00"/>
    <d v="2019-11-30T00:00:00"/>
    <n v="1980000"/>
    <m/>
    <n v="1980000"/>
    <n v="-1980000"/>
    <n v="0"/>
    <n v="0"/>
    <n v="0"/>
    <n v="0"/>
    <x v="0"/>
    <n v="0"/>
    <n v="0"/>
    <n v="0"/>
    <n v="0"/>
    <s v="No radicada"/>
  </r>
  <r>
    <n v="14006"/>
    <d v="2019-12-06T00:00:00"/>
    <d v="2019-11-30T00:00:00"/>
    <n v="990000"/>
    <m/>
    <n v="990000"/>
    <n v="-990000"/>
    <n v="0"/>
    <n v="0"/>
    <n v="0"/>
    <n v="0"/>
    <x v="0"/>
    <n v="0"/>
    <n v="0"/>
    <n v="0"/>
    <n v="0"/>
    <s v="No radicada"/>
  </r>
  <r>
    <n v="14008"/>
    <d v="2019-12-06T00:00:00"/>
    <d v="2019-11-30T00:00:00"/>
    <n v="6600000"/>
    <m/>
    <n v="6600000"/>
    <n v="0"/>
    <n v="0"/>
    <n v="-330000"/>
    <n v="0"/>
    <n v="0"/>
    <x v="0"/>
    <n v="-6270000"/>
    <s v="2000355541"/>
    <d v="2020-07-31T00:00:00"/>
    <n v="0"/>
    <s v="Glosa- pagada"/>
  </r>
  <r>
    <n v="14009"/>
    <d v="2019-12-06T00:00:00"/>
    <d v="2019-11-30T00:00:00"/>
    <n v="1086295"/>
    <m/>
    <n v="1086295"/>
    <n v="0"/>
    <n v="0"/>
    <n v="-330000"/>
    <n v="0"/>
    <n v="0"/>
    <x v="0"/>
    <n v="-756295"/>
    <s v="2000355541"/>
    <d v="2020-07-31T00:00:00"/>
    <n v="0"/>
    <s v="Glosa- pagada"/>
  </r>
  <r>
    <n v="14010"/>
    <d v="2019-12-06T00:00:00"/>
    <d v="2019-11-30T00:00:00"/>
    <n v="2820000"/>
    <m/>
    <n v="2820000"/>
    <n v="-2820000"/>
    <n v="0"/>
    <n v="0"/>
    <n v="0"/>
    <n v="0"/>
    <x v="0"/>
    <n v="0"/>
    <n v="0"/>
    <n v="0"/>
    <n v="0"/>
    <s v="No radicada"/>
  </r>
  <r>
    <n v="14011"/>
    <d v="2019-12-06T00:00:00"/>
    <d v="2019-11-30T00:00:00"/>
    <n v="990000"/>
    <m/>
    <n v="990000"/>
    <n v="-990000"/>
    <n v="0"/>
    <n v="0"/>
    <n v="0"/>
    <n v="0"/>
    <x v="0"/>
    <n v="0"/>
    <n v="0"/>
    <n v="0"/>
    <n v="0"/>
    <s v="No radicada"/>
  </r>
  <r>
    <n v="14013"/>
    <d v="2019-12-06T00:00:00"/>
    <d v="2019-11-30T00:00:00"/>
    <n v="3900000"/>
    <m/>
    <n v="3900000"/>
    <n v="-3900000"/>
    <n v="0"/>
    <n v="0"/>
    <n v="0"/>
    <n v="0"/>
    <x v="0"/>
    <n v="0"/>
    <n v="0"/>
    <n v="0"/>
    <n v="0"/>
    <s v="No radicada"/>
  </r>
  <r>
    <n v="14015"/>
    <d v="2019-12-06T00:00:00"/>
    <d v="2019-11-30T00:00:00"/>
    <n v="2500308"/>
    <m/>
    <n v="2500308"/>
    <n v="-2500308"/>
    <n v="0"/>
    <n v="0"/>
    <n v="0"/>
    <n v="0"/>
    <x v="0"/>
    <n v="0"/>
    <n v="0"/>
    <n v="0"/>
    <n v="0"/>
    <s v="No radicada"/>
  </r>
  <r>
    <n v="14016"/>
    <d v="2019-12-06T00:00:00"/>
    <d v="2019-11-30T00:00:00"/>
    <n v="60000"/>
    <m/>
    <n v="60000"/>
    <n v="0"/>
    <n v="0"/>
    <n v="0"/>
    <n v="0"/>
    <n v="0"/>
    <x v="0"/>
    <n v="-60000"/>
    <s v="2000355541"/>
    <d v="2020-07-31T00:00:00"/>
    <n v="0"/>
    <s v="Pagada"/>
  </r>
  <r>
    <n v="14017"/>
    <d v="2019-12-06T00:00:00"/>
    <d v="2019-11-30T00:00:00"/>
    <n v="160000"/>
    <m/>
    <n v="160000"/>
    <n v="0"/>
    <n v="0"/>
    <n v="0"/>
    <n v="0"/>
    <n v="0"/>
    <x v="0"/>
    <n v="-160000"/>
    <s v="2000355541"/>
    <d v="2020-07-31T00:00:00"/>
    <n v="0"/>
    <s v="Pagada"/>
  </r>
  <r>
    <n v="14018"/>
    <d v="2019-12-06T00:00:00"/>
    <d v="2019-11-30T00:00:00"/>
    <n v="1180308"/>
    <m/>
    <n v="1180308"/>
    <n v="-1180308"/>
    <n v="0"/>
    <n v="0"/>
    <n v="0"/>
    <n v="0"/>
    <x v="0"/>
    <n v="0"/>
    <n v="0"/>
    <n v="0"/>
    <n v="0"/>
    <s v="No radicada"/>
  </r>
  <r>
    <n v="14019"/>
    <d v="2019-12-06T00:00:00"/>
    <d v="2019-11-30T00:00:00"/>
    <n v="850308"/>
    <m/>
    <n v="850308"/>
    <n v="-850308"/>
    <n v="0"/>
    <n v="0"/>
    <n v="0"/>
    <n v="0"/>
    <x v="0"/>
    <n v="0"/>
    <n v="0"/>
    <n v="0"/>
    <n v="0"/>
    <s v="No radicada"/>
  </r>
  <r>
    <n v="14021"/>
    <d v="2019-12-06T00:00:00"/>
    <d v="2019-11-30T00:00:00"/>
    <n v="160000"/>
    <m/>
    <n v="160000"/>
    <n v="0"/>
    <n v="0"/>
    <n v="0"/>
    <n v="0"/>
    <n v="0"/>
    <x v="0"/>
    <n v="-160000"/>
    <s v="2000355541"/>
    <d v="2020-07-31T00:00:00"/>
    <n v="0"/>
    <s v="Pagada"/>
  </r>
  <r>
    <n v="14022"/>
    <d v="2019-12-06T00:00:00"/>
    <d v="2019-11-30T00:00:00"/>
    <n v="660000"/>
    <m/>
    <n v="660000"/>
    <n v="0"/>
    <n v="0"/>
    <n v="-500000"/>
    <n v="0"/>
    <n v="0"/>
    <x v="0"/>
    <n v="-160000"/>
    <s v="2000355541"/>
    <d v="2020-07-31T00:00:00"/>
    <n v="0"/>
    <s v="Glosa- pagada"/>
  </r>
  <r>
    <n v="14032"/>
    <d v="2019-12-06T00:00:00"/>
    <d v="2019-11-30T00:00:00"/>
    <n v="2250000"/>
    <m/>
    <n v="2250000"/>
    <n v="0"/>
    <n v="0"/>
    <n v="-1590000"/>
    <n v="0"/>
    <n v="0"/>
    <x v="0"/>
    <n v="-660000"/>
    <s v="2000355541"/>
    <d v="2020-07-31T00:00:00"/>
    <n v="0"/>
    <s v="Glosa- pagada"/>
  </r>
  <r>
    <n v="14036"/>
    <d v="2019-12-06T00:00:00"/>
    <d v="2019-11-30T00:00:00"/>
    <n v="3660000"/>
    <m/>
    <n v="3660000"/>
    <n v="0"/>
    <n v="0"/>
    <n v="-1590000"/>
    <n v="0"/>
    <n v="0"/>
    <x v="0"/>
    <n v="-2070000"/>
    <s v="2000355541"/>
    <d v="2020-07-31T00:00:00"/>
    <n v="0"/>
    <s v="Glosa- pagada"/>
  </r>
  <r>
    <n v="14110"/>
    <d v="2019-12-06T00:00:00"/>
    <d v="2019-11-30T00:00:00"/>
    <n v="3484195"/>
    <m/>
    <n v="3484195"/>
    <n v="-3484195"/>
    <n v="0"/>
    <n v="0"/>
    <n v="0"/>
    <n v="0"/>
    <x v="0"/>
    <n v="0"/>
    <n v="0"/>
    <n v="0"/>
    <n v="0"/>
    <s v="No radicada"/>
  </r>
  <r>
    <n v="14111"/>
    <d v="2019-12-06T00:00:00"/>
    <d v="2019-11-30T00:00:00"/>
    <n v="2120000"/>
    <m/>
    <n v="2120000"/>
    <n v="-2120000"/>
    <n v="0"/>
    <n v="0"/>
    <n v="0"/>
    <n v="0"/>
    <x v="0"/>
    <n v="0"/>
    <n v="0"/>
    <n v="0"/>
    <n v="0"/>
    <s v="No radicada"/>
  </r>
  <r>
    <n v="14112"/>
    <d v="2019-12-06T00:00:00"/>
    <d v="2019-11-30T00:00:00"/>
    <n v="858000"/>
    <m/>
    <n v="858000"/>
    <n v="-858000"/>
    <n v="0"/>
    <n v="0"/>
    <n v="0"/>
    <n v="0"/>
    <x v="0"/>
    <n v="0"/>
    <n v="0"/>
    <n v="0"/>
    <n v="0"/>
    <s v="No radicada"/>
  </r>
  <r>
    <n v="14113"/>
    <d v="2019-12-06T00:00:00"/>
    <d v="2019-11-30T00:00:00"/>
    <n v="1060000"/>
    <m/>
    <n v="1060000"/>
    <n v="-1060000"/>
    <n v="0"/>
    <n v="0"/>
    <n v="0"/>
    <n v="0"/>
    <x v="0"/>
    <n v="0"/>
    <n v="0"/>
    <n v="0"/>
    <n v="0"/>
    <s v="No radicada"/>
  </r>
  <r>
    <n v="14114"/>
    <d v="2019-12-06T00:00:00"/>
    <d v="2019-11-30T00:00:00"/>
    <n v="206936"/>
    <m/>
    <n v="206936"/>
    <n v="-206936"/>
    <n v="0"/>
    <n v="0"/>
    <n v="0"/>
    <n v="0"/>
    <x v="0"/>
    <n v="0"/>
    <n v="0"/>
    <n v="0"/>
    <n v="0"/>
    <s v="No radicada"/>
  </r>
  <r>
    <n v="14115"/>
    <d v="2019-12-06T00:00:00"/>
    <d v="2019-11-30T00:00:00"/>
    <n v="580000"/>
    <m/>
    <n v="580000"/>
    <n v="-580000"/>
    <n v="0"/>
    <n v="0"/>
    <n v="0"/>
    <n v="0"/>
    <x v="0"/>
    <n v="0"/>
    <n v="0"/>
    <n v="0"/>
    <n v="0"/>
    <s v="No radicada"/>
  </r>
  <r>
    <n v="14116"/>
    <d v="2019-12-06T00:00:00"/>
    <d v="2019-11-30T00:00:00"/>
    <n v="1638000"/>
    <m/>
    <n v="1638000"/>
    <n v="-1638000"/>
    <n v="0"/>
    <n v="0"/>
    <n v="0"/>
    <n v="0"/>
    <x v="0"/>
    <n v="0"/>
    <n v="0"/>
    <n v="0"/>
    <n v="0"/>
    <s v="No radicada"/>
  </r>
  <r>
    <n v="14117"/>
    <d v="2019-12-06T00:00:00"/>
    <d v="2019-11-30T00:00:00"/>
    <n v="1950000"/>
    <m/>
    <n v="1950000"/>
    <n v="-1950000"/>
    <n v="0"/>
    <n v="0"/>
    <n v="0"/>
    <n v="0"/>
    <x v="0"/>
    <n v="0"/>
    <n v="0"/>
    <n v="0"/>
    <n v="0"/>
    <s v="No radicada"/>
  </r>
  <r>
    <n v="14118"/>
    <d v="2019-12-06T00:00:00"/>
    <d v="2019-11-30T00:00:00"/>
    <n v="530000"/>
    <m/>
    <n v="530000"/>
    <n v="-530000"/>
    <n v="0"/>
    <n v="0"/>
    <n v="0"/>
    <n v="0"/>
    <x v="0"/>
    <n v="0"/>
    <n v="0"/>
    <n v="0"/>
    <n v="0"/>
    <s v="No radicada"/>
  </r>
  <r>
    <n v="14388"/>
    <d v="2020-01-09T00:00:00"/>
    <d v="2019-12-27T00:00:00"/>
    <n v="530000"/>
    <m/>
    <n v="530000"/>
    <n v="-530000"/>
    <n v="0"/>
    <n v="0"/>
    <n v="0"/>
    <n v="0"/>
    <x v="0"/>
    <n v="0"/>
    <n v="0"/>
    <n v="0"/>
    <n v="0"/>
    <s v="No radicada"/>
  </r>
  <r>
    <n v="14396"/>
    <d v="2020-01-09T00:00:00"/>
    <d v="2019-12-27T00:00:00"/>
    <n v="530000"/>
    <m/>
    <n v="530000"/>
    <n v="-530000"/>
    <n v="0"/>
    <n v="0"/>
    <n v="0"/>
    <n v="0"/>
    <x v="0"/>
    <n v="0"/>
    <n v="0"/>
    <n v="0"/>
    <n v="0"/>
    <s v="No radicada"/>
  </r>
  <r>
    <n v="14398"/>
    <d v="2020-01-09T00:00:00"/>
    <d v="2019-12-27T00:00:00"/>
    <n v="530000"/>
    <m/>
    <n v="530000"/>
    <n v="-530000"/>
    <n v="0"/>
    <n v="0"/>
    <n v="0"/>
    <n v="0"/>
    <x v="0"/>
    <n v="0"/>
    <n v="0"/>
    <n v="0"/>
    <n v="0"/>
    <s v="No radicada"/>
  </r>
  <r>
    <n v="14400"/>
    <d v="2020-01-09T00:00:00"/>
    <d v="2019-12-27T00:00:00"/>
    <n v="1060000"/>
    <m/>
    <n v="1060000"/>
    <n v="-1060000"/>
    <n v="0"/>
    <n v="0"/>
    <n v="0"/>
    <n v="0"/>
    <x v="0"/>
    <n v="0"/>
    <n v="0"/>
    <n v="0"/>
    <n v="0"/>
    <s v="No radicada"/>
  </r>
  <r>
    <n v="14585"/>
    <d v="2020-01-09T00:00:00"/>
    <d v="2019-12-31T00:00:00"/>
    <n v="1590000"/>
    <m/>
    <n v="1590000"/>
    <n v="-1590000"/>
    <n v="0"/>
    <n v="0"/>
    <n v="0"/>
    <n v="0"/>
    <x v="0"/>
    <n v="0"/>
    <n v="0"/>
    <n v="0"/>
    <n v="0"/>
    <s v="No radicada"/>
  </r>
  <r>
    <n v="14586"/>
    <d v="2020-01-09T00:00:00"/>
    <d v="2019-12-31T00:00:00"/>
    <n v="570000"/>
    <m/>
    <n v="570000"/>
    <n v="-570000"/>
    <n v="0"/>
    <n v="0"/>
    <n v="0"/>
    <n v="0"/>
    <x v="0"/>
    <n v="0"/>
    <n v="0"/>
    <n v="0"/>
    <n v="0"/>
    <s v="No radicada"/>
  </r>
  <r>
    <n v="14588"/>
    <d v="2020-01-09T00:00:00"/>
    <d v="2019-12-31T00:00:00"/>
    <n v="1000000"/>
    <m/>
    <n v="1000000"/>
    <n v="-1000000"/>
    <n v="0"/>
    <n v="0"/>
    <n v="0"/>
    <n v="0"/>
    <x v="0"/>
    <n v="0"/>
    <n v="0"/>
    <n v="0"/>
    <n v="0"/>
    <s v="No radicada"/>
  </r>
  <r>
    <n v="14859"/>
    <d v="2020-01-09T00:00:00"/>
    <d v="2019-12-31T00:00:00"/>
    <n v="990000"/>
    <m/>
    <n v="990000"/>
    <n v="0"/>
    <n v="0"/>
    <n v="0"/>
    <n v="0"/>
    <n v="0"/>
    <x v="0"/>
    <n v="-990000"/>
    <s v="2000355541"/>
    <d v="2020-07-31T00:00:00"/>
    <n v="0"/>
    <s v="Pagada"/>
  </r>
  <r>
    <n v="14861"/>
    <d v="2020-01-09T00:00:00"/>
    <d v="2019-12-31T00:00:00"/>
    <n v="2570308"/>
    <m/>
    <n v="2570308"/>
    <n v="-2570308"/>
    <n v="0"/>
    <n v="0"/>
    <n v="0"/>
    <n v="0"/>
    <x v="0"/>
    <n v="0"/>
    <n v="0"/>
    <n v="0"/>
    <n v="0"/>
    <s v="No radicada"/>
  </r>
  <r>
    <n v="14863"/>
    <d v="2020-01-09T00:00:00"/>
    <d v="2019-12-31T00:00:00"/>
    <n v="2170308"/>
    <m/>
    <n v="2170308"/>
    <n v="0"/>
    <n v="0"/>
    <n v="-190308"/>
    <n v="0"/>
    <n v="0"/>
    <x v="0"/>
    <n v="-1980000"/>
    <s v="2000355541"/>
    <d v="2020-07-31T00:00:00"/>
    <n v="0"/>
    <s v="Glosa- pagada"/>
  </r>
  <r>
    <n v="14865"/>
    <d v="2020-01-09T00:00:00"/>
    <d v="2019-12-31T00:00:00"/>
    <n v="2561441"/>
    <m/>
    <n v="2561441"/>
    <n v="0"/>
    <n v="0"/>
    <n v="0"/>
    <n v="0"/>
    <n v="-386080"/>
    <x v="1"/>
    <n v="-2175361"/>
    <s v="2000349575"/>
    <d v="2020-07-24T00:00:00"/>
    <n v="0"/>
    <s v="x pagar-pagada"/>
  </r>
  <r>
    <n v="14866"/>
    <d v="2020-01-09T00:00:00"/>
    <d v="2019-12-31T00:00:00"/>
    <n v="990000"/>
    <m/>
    <n v="990000"/>
    <n v="-990000"/>
    <n v="0"/>
    <n v="0"/>
    <n v="0"/>
    <n v="0"/>
    <x v="0"/>
    <n v="0"/>
    <n v="0"/>
    <n v="0"/>
    <n v="0"/>
    <s v="No radicada"/>
  </r>
  <r>
    <n v="14867"/>
    <d v="2020-01-09T00:00:00"/>
    <d v="2019-12-31T00:00:00"/>
    <n v="4890507"/>
    <m/>
    <n v="4890507"/>
    <n v="0"/>
    <n v="0"/>
    <n v="-1552424"/>
    <n v="0"/>
    <n v="0"/>
    <x v="0"/>
    <n v="-3338083"/>
    <s v="2000355541"/>
    <d v="2020-07-31T00:00:00"/>
    <n v="0"/>
    <s v="Glosa- pagada"/>
  </r>
  <r>
    <n v="14868"/>
    <d v="2020-01-09T00:00:00"/>
    <d v="2019-12-31T00:00:00"/>
    <n v="3840000"/>
    <m/>
    <n v="3840000"/>
    <n v="0"/>
    <n v="0"/>
    <n v="-930000"/>
    <n v="0"/>
    <n v="0"/>
    <x v="0"/>
    <n v="-2910000"/>
    <s v="2000355541"/>
    <d v="2020-07-31T00:00:00"/>
    <n v="0"/>
    <s v="Glosa- pagada"/>
  </r>
  <r>
    <n v="14870"/>
    <d v="2020-01-09T00:00:00"/>
    <d v="2019-12-31T00:00:00"/>
    <n v="160000"/>
    <m/>
    <n v="160000"/>
    <n v="0"/>
    <n v="0"/>
    <n v="0"/>
    <n v="0"/>
    <n v="0"/>
    <x v="0"/>
    <n v="-160000"/>
    <s v="2000355541"/>
    <d v="2020-07-31T00:00:00"/>
    <n v="0"/>
    <s v="Pagada"/>
  </r>
  <r>
    <n v="14871"/>
    <d v="2020-01-09T00:00:00"/>
    <d v="2019-12-31T00:00:00"/>
    <n v="160000"/>
    <m/>
    <n v="160000"/>
    <n v="0"/>
    <n v="0"/>
    <n v="0"/>
    <n v="0"/>
    <n v="0"/>
    <x v="0"/>
    <n v="-160000"/>
    <s v="2000355541"/>
    <d v="2020-07-31T00:00:00"/>
    <n v="0"/>
    <s v="Pagada"/>
  </r>
  <r>
    <n v="14872"/>
    <d v="2020-01-09T00:00:00"/>
    <d v="2019-12-31T00:00:00"/>
    <n v="390000"/>
    <m/>
    <n v="390000"/>
    <n v="0"/>
    <n v="0"/>
    <n v="0"/>
    <n v="0"/>
    <n v="0"/>
    <x v="0"/>
    <n v="-390000"/>
    <s v="2000355541"/>
    <d v="2020-07-31T00:00:00"/>
    <n v="0"/>
    <s v="Pagada"/>
  </r>
  <r>
    <n v="14873"/>
    <d v="2020-01-09T00:00:00"/>
    <d v="2019-12-31T00:00:00"/>
    <n v="160000"/>
    <m/>
    <n v="160000"/>
    <n v="0"/>
    <n v="0"/>
    <n v="0"/>
    <n v="0"/>
    <n v="0"/>
    <x v="0"/>
    <n v="-160000"/>
    <s v="2000355541"/>
    <d v="2020-07-31T00:00:00"/>
    <n v="0"/>
    <s v="Pagada"/>
  </r>
  <r>
    <n v="14874"/>
    <d v="2020-01-09T00:00:00"/>
    <d v="2019-12-31T00:00:00"/>
    <n v="160000"/>
    <m/>
    <n v="160000"/>
    <n v="0"/>
    <n v="0"/>
    <n v="0"/>
    <n v="0"/>
    <n v="-45500"/>
    <x v="2"/>
    <n v="-114500"/>
    <s v="2000355538"/>
    <d v="2020-07-01T00:00:00"/>
    <n v="0"/>
    <s v="x pagar-pagada"/>
  </r>
  <r>
    <n v="14876"/>
    <d v="2020-01-09T00:00:00"/>
    <d v="2019-12-31T00:00:00"/>
    <n v="1500000"/>
    <m/>
    <n v="1500000"/>
    <n v="0"/>
    <n v="0"/>
    <n v="0"/>
    <n v="0"/>
    <n v="0"/>
    <x v="0"/>
    <n v="-1500000"/>
    <s v="2000355541"/>
    <d v="2020-07-31T00:00:00"/>
    <n v="0"/>
    <s v="Pagada"/>
  </r>
  <r>
    <n v="14877"/>
    <d v="2020-01-09T00:00:00"/>
    <d v="2019-12-31T00:00:00"/>
    <n v="330000"/>
    <m/>
    <n v="330000"/>
    <n v="0"/>
    <n v="0"/>
    <n v="0"/>
    <n v="0"/>
    <n v="-330000"/>
    <x v="1"/>
    <n v="0"/>
    <n v="0"/>
    <n v="0"/>
    <n v="0"/>
    <s v="X pagar"/>
  </r>
  <r>
    <n v="14878"/>
    <d v="2020-01-09T00:00:00"/>
    <d v="2019-12-31T00:00:00"/>
    <n v="330000"/>
    <m/>
    <n v="330000"/>
    <n v="0"/>
    <n v="0"/>
    <n v="0"/>
    <n v="0"/>
    <n v="0"/>
    <x v="0"/>
    <n v="-330000"/>
    <s v="2000355541"/>
    <d v="2020-07-31T00:00:00"/>
    <n v="0"/>
    <s v="Pagada"/>
  </r>
  <r>
    <n v="14879"/>
    <d v="2020-01-09T00:00:00"/>
    <d v="2019-12-31T00:00:00"/>
    <n v="60000"/>
    <m/>
    <n v="60000"/>
    <n v="0"/>
    <n v="0"/>
    <n v="0"/>
    <n v="0"/>
    <n v="0"/>
    <x v="0"/>
    <n v="-60000"/>
    <s v="2000355541"/>
    <d v="2020-07-31T00:00:00"/>
    <n v="0"/>
    <s v="Pagada"/>
  </r>
  <r>
    <n v="14880"/>
    <d v="2020-01-09T00:00:00"/>
    <d v="2019-12-31T00:00:00"/>
    <n v="1320000"/>
    <m/>
    <n v="1320000"/>
    <n v="0"/>
    <n v="0"/>
    <n v="0"/>
    <n v="0"/>
    <n v="0"/>
    <x v="0"/>
    <n v="-1320000"/>
    <s v="2000355541"/>
    <d v="2020-07-31T00:00:00"/>
    <n v="0"/>
    <s v="Pagada"/>
  </r>
  <r>
    <n v="14881"/>
    <d v="2020-01-09T00:00:00"/>
    <d v="2019-12-31T00:00:00"/>
    <n v="1320000"/>
    <m/>
    <n v="1320000"/>
    <n v="0"/>
    <n v="0"/>
    <n v="0"/>
    <n v="0"/>
    <n v="0"/>
    <x v="0"/>
    <n v="-1320000"/>
    <s v="2000355541"/>
    <d v="2020-07-31T00:00:00"/>
    <n v="0"/>
    <s v="Pagada"/>
  </r>
  <r>
    <n v="14882"/>
    <d v="2020-01-09T00:00:00"/>
    <d v="2019-12-31T00:00:00"/>
    <n v="660000"/>
    <m/>
    <n v="660000"/>
    <n v="0"/>
    <n v="0"/>
    <n v="0"/>
    <n v="0"/>
    <n v="0"/>
    <x v="0"/>
    <n v="-660000"/>
    <s v="2000355541"/>
    <d v="2020-07-31T00:00:00"/>
    <n v="0"/>
    <s v="Pagada"/>
  </r>
  <r>
    <n v="14883"/>
    <d v="2020-01-09T00:00:00"/>
    <d v="2019-12-31T00:00:00"/>
    <n v="660000"/>
    <m/>
    <n v="660000"/>
    <n v="0"/>
    <n v="0"/>
    <n v="0"/>
    <n v="0"/>
    <n v="0"/>
    <x v="0"/>
    <n v="-660000"/>
    <s v="2000355541"/>
    <d v="2020-07-31T00:00:00"/>
    <n v="0"/>
    <s v="Pagada"/>
  </r>
  <r>
    <n v="14884"/>
    <d v="2020-01-09T00:00:00"/>
    <d v="2019-12-31T00:00:00"/>
    <n v="990000"/>
    <m/>
    <n v="990000"/>
    <n v="0"/>
    <n v="0"/>
    <n v="0"/>
    <n v="0"/>
    <n v="0"/>
    <x v="0"/>
    <n v="-990000"/>
    <s v="2000355541"/>
    <d v="2020-07-31T00:00:00"/>
    <n v="0"/>
    <s v="Pagada"/>
  </r>
  <r>
    <n v="14885"/>
    <d v="2020-01-09T00:00:00"/>
    <d v="2019-12-31T00:00:00"/>
    <n v="3970000"/>
    <m/>
    <n v="3970000"/>
    <n v="0"/>
    <n v="0"/>
    <n v="-527764"/>
    <n v="0"/>
    <n v="0"/>
    <x v="0"/>
    <n v="-3442236"/>
    <s v="2000355541"/>
    <d v="2020-07-31T00:00:00"/>
    <n v="0"/>
    <s v="Glosa- pagada"/>
  </r>
  <r>
    <n v="15547"/>
    <d v="2020-02-07T00:00:00"/>
    <d v="2020-01-30T00:00:00"/>
    <n v="866940"/>
    <m/>
    <n v="866940"/>
    <n v="0"/>
    <n v="0"/>
    <n v="0"/>
    <n v="0"/>
    <n v="-866940"/>
    <x v="0"/>
    <n v="0"/>
    <n v="0"/>
    <n v="0"/>
    <n v="0"/>
    <s v="X pagar"/>
  </r>
  <r>
    <n v="15676"/>
    <d v="2020-03-02T00:00:00"/>
    <d v="2020-01-31T00:00:00"/>
    <n v="48000000"/>
    <m/>
    <n v="48000000"/>
    <n v="-48000000"/>
    <n v="0"/>
    <n v="0"/>
    <n v="0"/>
    <n v="0"/>
    <x v="0"/>
    <n v="0"/>
    <n v="0"/>
    <n v="0"/>
    <n v="0"/>
    <s v="No radicada"/>
  </r>
  <r>
    <n v="15765"/>
    <d v="2020-02-07T00:00:00"/>
    <d v="2020-01-31T00:00:00"/>
    <n v="20860000"/>
    <m/>
    <n v="20860000"/>
    <n v="0"/>
    <n v="0"/>
    <n v="-4704574"/>
    <n v="0"/>
    <n v="-16155426"/>
    <x v="0"/>
    <n v="0"/>
    <n v="0"/>
    <n v="0"/>
    <n v="0"/>
    <s v="Glosa- x pagar"/>
  </r>
  <r>
    <n v="15767"/>
    <d v="2020-02-07T00:00:00"/>
    <d v="2020-01-31T00:00:00"/>
    <n v="570000"/>
    <m/>
    <n v="570000"/>
    <n v="0"/>
    <n v="0"/>
    <n v="-367144"/>
    <n v="0"/>
    <n v="-202856"/>
    <x v="0"/>
    <n v="0"/>
    <n v="0"/>
    <n v="0"/>
    <n v="0"/>
    <s v="Glosa- x pagar"/>
  </r>
  <r>
    <n v="15769"/>
    <d v="2020-02-07T00:00:00"/>
    <d v="2020-01-31T00:00:00"/>
    <n v="6680000"/>
    <m/>
    <n v="6680000"/>
    <n v="-6680000"/>
    <n v="0"/>
    <n v="0"/>
    <n v="0"/>
    <n v="0"/>
    <x v="0"/>
    <n v="0"/>
    <n v="0"/>
    <n v="0"/>
    <n v="0"/>
    <s v="No radicada"/>
  </r>
  <r>
    <n v="15770"/>
    <d v="2020-02-07T00:00:00"/>
    <d v="2020-01-31T00:00:00"/>
    <n v="1590000"/>
    <m/>
    <n v="1590000"/>
    <n v="0"/>
    <n v="0"/>
    <n v="0"/>
    <n v="0"/>
    <n v="-1590000"/>
    <x v="0"/>
    <n v="0"/>
    <n v="0"/>
    <n v="0"/>
    <n v="0"/>
    <s v="X pagar"/>
  </r>
  <r>
    <n v="15818"/>
    <d v="2020-02-07T00:00:00"/>
    <d v="2020-01-31T00:00:00"/>
    <n v="750000"/>
    <m/>
    <n v="750000"/>
    <n v="0"/>
    <n v="0"/>
    <n v="-590000"/>
    <n v="0"/>
    <n v="0"/>
    <x v="0"/>
    <n v="-160000"/>
    <s v="2000355541"/>
    <d v="2020-07-31T00:00:00"/>
    <n v="0"/>
    <s v="Glosa- pagada"/>
  </r>
  <r>
    <n v="15822"/>
    <d v="2020-02-07T00:00:00"/>
    <d v="2020-01-31T00:00:00"/>
    <n v="1510308"/>
    <m/>
    <n v="1510308"/>
    <n v="0"/>
    <n v="0"/>
    <n v="-190308"/>
    <n v="0"/>
    <n v="0"/>
    <x v="0"/>
    <n v="-1320000"/>
    <s v="2000355541"/>
    <d v="2020-07-31T00:00:00"/>
    <n v="0"/>
    <s v="Glosa- pagada"/>
  </r>
  <r>
    <n v="15823"/>
    <d v="2020-02-07T00:00:00"/>
    <d v="2020-01-31T00:00:00"/>
    <n v="60000"/>
    <m/>
    <n v="60000"/>
    <n v="0"/>
    <n v="0"/>
    <n v="0"/>
    <n v="0"/>
    <n v="-60000"/>
    <x v="0"/>
    <n v="0"/>
    <n v="0"/>
    <n v="0"/>
    <n v="0"/>
    <s v="X pagar"/>
  </r>
  <r>
    <n v="15825"/>
    <d v="2020-02-07T00:00:00"/>
    <d v="2020-01-31T00:00:00"/>
    <n v="1152285"/>
    <m/>
    <n v="1152285"/>
    <n v="0"/>
    <n v="0"/>
    <n v="-110000"/>
    <n v="0"/>
    <n v="0"/>
    <x v="0"/>
    <n v="-1042285"/>
    <s v="2000355541"/>
    <d v="2020-07-31T00:00:00"/>
    <n v="0"/>
    <s v="Glosa- pagada"/>
  </r>
  <r>
    <n v="15837"/>
    <d v="2020-02-07T00:00:00"/>
    <d v="2020-01-31T00:00:00"/>
    <n v="520308"/>
    <m/>
    <n v="520308"/>
    <n v="0"/>
    <n v="0"/>
    <n v="-190308"/>
    <n v="0"/>
    <n v="0"/>
    <x v="0"/>
    <n v="-330000"/>
    <s v="2000355541"/>
    <d v="2020-07-31T00:00:00"/>
    <n v="0"/>
    <s v="Glosa- pagada"/>
  </r>
  <r>
    <n v="15841"/>
    <d v="2020-02-07T00:00:00"/>
    <d v="2020-01-31T00:00:00"/>
    <n v="160000"/>
    <m/>
    <n v="160000"/>
    <n v="0"/>
    <n v="0"/>
    <n v="0"/>
    <n v="0"/>
    <n v="-160000"/>
    <x v="0"/>
    <n v="0"/>
    <n v="0"/>
    <n v="0"/>
    <n v="0"/>
    <s v="X pagar"/>
  </r>
  <r>
    <n v="15849"/>
    <d v="2020-02-07T00:00:00"/>
    <d v="2020-01-31T00:00:00"/>
    <n v="1320000"/>
    <m/>
    <n v="1320000"/>
    <n v="0"/>
    <n v="0"/>
    <n v="0"/>
    <n v="0"/>
    <n v="0"/>
    <x v="0"/>
    <n v="-1320000"/>
    <s v="2000355541"/>
    <d v="2020-07-31T00:00:00"/>
    <n v="0"/>
    <s v="Pagada"/>
  </r>
  <r>
    <n v="15850"/>
    <d v="2020-02-07T00:00:00"/>
    <d v="2020-01-31T00:00:00"/>
    <n v="1180308"/>
    <m/>
    <n v="1180308"/>
    <n v="0"/>
    <n v="0"/>
    <n v="0"/>
    <n v="0"/>
    <n v="-1180308"/>
    <x v="1"/>
    <n v="0"/>
    <n v="0"/>
    <n v="0"/>
    <n v="0"/>
    <s v="X pagar"/>
  </r>
  <r>
    <n v="15851"/>
    <d v="2020-02-07T00:00:00"/>
    <d v="2020-01-31T00:00:00"/>
    <n v="990000"/>
    <m/>
    <n v="990000"/>
    <n v="0"/>
    <n v="0"/>
    <n v="0"/>
    <n v="0"/>
    <n v="0"/>
    <x v="0"/>
    <n v="-990000"/>
    <s v="2000355541"/>
    <d v="2020-07-31T00:00:00"/>
    <n v="0"/>
    <s v="Pagada"/>
  </r>
  <r>
    <n v="15852"/>
    <d v="2020-02-07T00:00:00"/>
    <d v="2020-01-31T00:00:00"/>
    <n v="990000"/>
    <m/>
    <n v="990000"/>
    <n v="0"/>
    <n v="0"/>
    <n v="0"/>
    <n v="0"/>
    <n v="0"/>
    <x v="0"/>
    <n v="-990000"/>
    <s v="2000355541"/>
    <d v="2020-07-31T00:00:00"/>
    <n v="0"/>
    <s v="Pagada"/>
  </r>
  <r>
    <n v="15853"/>
    <d v="2020-02-07T00:00:00"/>
    <d v="2020-01-31T00:00:00"/>
    <n v="1500000"/>
    <m/>
    <n v="1500000"/>
    <n v="0"/>
    <n v="0"/>
    <n v="0"/>
    <n v="0"/>
    <n v="0"/>
    <x v="0"/>
    <n v="-1500000"/>
    <s v="2000355541"/>
    <d v="2020-07-31T00:00:00"/>
    <n v="0"/>
    <s v="Pagada"/>
  </r>
  <r>
    <n v="15854"/>
    <d v="2020-02-07T00:00:00"/>
    <d v="2020-01-31T00:00:00"/>
    <n v="1500000"/>
    <m/>
    <n v="1500000"/>
    <n v="0"/>
    <n v="0"/>
    <n v="0"/>
    <n v="0"/>
    <n v="-1500000"/>
    <x v="1"/>
    <n v="0"/>
    <n v="0"/>
    <n v="0"/>
    <n v="0"/>
    <s v="X pagar"/>
  </r>
  <r>
    <n v="15855"/>
    <d v="2020-02-07T00:00:00"/>
    <d v="2020-01-31T00:00:00"/>
    <n v="3480000"/>
    <m/>
    <n v="3480000"/>
    <n v="0"/>
    <n v="0"/>
    <n v="0"/>
    <n v="0"/>
    <n v="0"/>
    <x v="0"/>
    <n v="-3480000"/>
    <s v="2000355541"/>
    <d v="2020-07-31T00:00:00"/>
    <n v="0"/>
    <s v="Pagada"/>
  </r>
  <r>
    <n v="15856"/>
    <d v="2020-02-07T00:00:00"/>
    <d v="2020-01-31T00:00:00"/>
    <n v="3490308"/>
    <m/>
    <n v="3490308"/>
    <n v="0"/>
    <n v="0"/>
    <n v="-190308"/>
    <n v="0"/>
    <n v="0"/>
    <x v="0"/>
    <n v="-3300000"/>
    <s v="2000355541"/>
    <d v="2020-07-31T00:00:00"/>
    <n v="0"/>
    <s v="Glosa- pagada"/>
  </r>
  <r>
    <n v="15858"/>
    <d v="2020-02-07T00:00:00"/>
    <d v="2020-01-31T00:00:00"/>
    <n v="27061859"/>
    <m/>
    <n v="27061859"/>
    <n v="0"/>
    <n v="0"/>
    <n v="-1787764"/>
    <n v="0"/>
    <n v="0"/>
    <x v="0"/>
    <n v="-25274095"/>
    <s v="2000355541"/>
    <d v="2020-07-31T00:00:00"/>
    <n v="0"/>
    <s v="Glosa- pagada"/>
  </r>
  <r>
    <n v="16117"/>
    <d v="2020-03-09T00:00:00"/>
    <d v="2020-02-19T00:00:00"/>
    <n v="189875091"/>
    <m/>
    <n v="189875091"/>
    <n v="0"/>
    <n v="0"/>
    <n v="-65737222"/>
    <n v="0"/>
    <n v="-124137869"/>
    <x v="0"/>
    <n v="0"/>
    <n v="0"/>
    <n v="0"/>
    <n v="0"/>
    <s v="Glosa- x pagar"/>
  </r>
  <r>
    <n v="16248"/>
    <d v="2020-03-10T00:00:00"/>
    <d v="2020-02-27T00:00:00"/>
    <n v="5394550"/>
    <m/>
    <n v="5394550"/>
    <n v="0"/>
    <n v="0"/>
    <n v="-5394550"/>
    <n v="0"/>
    <n v="0"/>
    <x v="0"/>
    <n v="0"/>
    <n v="0"/>
    <n v="0"/>
    <n v="0"/>
    <s v="Glosa"/>
  </r>
  <r>
    <n v="16654"/>
    <d v="2020-03-09T00:00:00"/>
    <d v="2020-02-29T00:00:00"/>
    <n v="220000"/>
    <m/>
    <n v="220000"/>
    <n v="0"/>
    <n v="0"/>
    <n v="0"/>
    <n v="0"/>
    <n v="-220000"/>
    <x v="0"/>
    <n v="0"/>
    <n v="0"/>
    <n v="0"/>
    <n v="0"/>
    <s v="X pagar"/>
  </r>
  <r>
    <n v="16655"/>
    <d v="2020-03-09T00:00:00"/>
    <d v="2020-02-29T00:00:00"/>
    <n v="60000"/>
    <m/>
    <n v="60000"/>
    <n v="0"/>
    <n v="0"/>
    <n v="0"/>
    <n v="0"/>
    <n v="-60000"/>
    <x v="0"/>
    <n v="0"/>
    <n v="0"/>
    <n v="0"/>
    <n v="0"/>
    <s v="X pagar"/>
  </r>
  <r>
    <n v="16656"/>
    <d v="2020-03-09T00:00:00"/>
    <d v="2020-02-29T00:00:00"/>
    <n v="660000"/>
    <m/>
    <n v="660000"/>
    <n v="0"/>
    <n v="0"/>
    <n v="0"/>
    <n v="0"/>
    <n v="-660000"/>
    <x v="0"/>
    <n v="0"/>
    <n v="0"/>
    <n v="0"/>
    <n v="0"/>
    <s v="X pagar"/>
  </r>
  <r>
    <n v="16658"/>
    <d v="2020-03-09T00:00:00"/>
    <d v="2020-02-29T00:00:00"/>
    <n v="930584"/>
    <m/>
    <n v="930584"/>
    <n v="0"/>
    <n v="0"/>
    <n v="0"/>
    <n v="0"/>
    <n v="-930584"/>
    <x v="0"/>
    <n v="0"/>
    <n v="0"/>
    <n v="0"/>
    <n v="0"/>
    <s v="X pagar"/>
  </r>
  <r>
    <n v="16659"/>
    <d v="2020-03-09T00:00:00"/>
    <d v="2020-02-29T00:00:00"/>
    <n v="314013"/>
    <m/>
    <n v="314013"/>
    <n v="0"/>
    <n v="0"/>
    <n v="0"/>
    <n v="0"/>
    <n v="-314013"/>
    <x v="0"/>
    <n v="0"/>
    <n v="0"/>
    <n v="0"/>
    <n v="0"/>
    <s v="X pagar"/>
  </r>
  <r>
    <n v="16660"/>
    <d v="2020-03-09T00:00:00"/>
    <d v="2020-02-29T00:00:00"/>
    <n v="1320000"/>
    <m/>
    <n v="1320000"/>
    <n v="0"/>
    <n v="0"/>
    <n v="0"/>
    <n v="0"/>
    <n v="-1320000"/>
    <x v="0"/>
    <n v="0"/>
    <n v="0"/>
    <n v="0"/>
    <n v="0"/>
    <s v="X pagar"/>
  </r>
  <r>
    <n v="16661"/>
    <d v="2020-03-09T00:00:00"/>
    <d v="2020-02-29T00:00:00"/>
    <n v="330000"/>
    <m/>
    <n v="330000"/>
    <n v="0"/>
    <n v="0"/>
    <n v="0"/>
    <n v="0"/>
    <n v="0"/>
    <x v="0"/>
    <n v="-330000"/>
    <s v="2000355538"/>
    <d v="2020-07-01T00:00:00"/>
    <n v="0"/>
    <s v="Pagada"/>
  </r>
  <r>
    <n v="16662"/>
    <d v="2020-03-09T00:00:00"/>
    <d v="2020-02-29T00:00:00"/>
    <n v="160000"/>
    <m/>
    <n v="160000"/>
    <n v="0"/>
    <n v="0"/>
    <n v="0"/>
    <n v="0"/>
    <n v="-160000"/>
    <x v="0"/>
    <n v="0"/>
    <n v="0"/>
    <n v="0"/>
    <n v="0"/>
    <s v="X pagar"/>
  </r>
  <r>
    <n v="16663"/>
    <d v="2020-03-09T00:00:00"/>
    <d v="2020-02-29T00:00:00"/>
    <n v="850308"/>
    <m/>
    <n v="850308"/>
    <n v="0"/>
    <n v="0"/>
    <n v="0"/>
    <n v="0"/>
    <n v="-850308"/>
    <x v="2"/>
    <n v="0"/>
    <n v="0"/>
    <n v="0"/>
    <n v="0"/>
    <s v="X pagar"/>
  </r>
  <r>
    <n v="16664"/>
    <d v="2020-03-09T00:00:00"/>
    <d v="2020-02-29T00:00:00"/>
    <n v="2470000"/>
    <m/>
    <n v="2470000"/>
    <n v="-2470000"/>
    <n v="0"/>
    <n v="0"/>
    <n v="0"/>
    <n v="0"/>
    <x v="0"/>
    <n v="0"/>
    <n v="0"/>
    <n v="0"/>
    <n v="0"/>
    <s v="No radicada"/>
  </r>
  <r>
    <n v="16665"/>
    <d v="2020-03-09T00:00:00"/>
    <d v="2020-02-29T00:00:00"/>
    <n v="1060000"/>
    <m/>
    <n v="1060000"/>
    <n v="-1060000"/>
    <n v="0"/>
    <n v="0"/>
    <n v="0"/>
    <n v="0"/>
    <x v="0"/>
    <n v="0"/>
    <n v="0"/>
    <n v="0"/>
    <n v="0"/>
    <s v="No radicada"/>
  </r>
  <r>
    <n v="16666"/>
    <d v="2020-03-09T00:00:00"/>
    <d v="2020-02-29T00:00:00"/>
    <n v="866940"/>
    <m/>
    <n v="866940"/>
    <n v="-866940"/>
    <n v="0"/>
    <n v="0"/>
    <n v="0"/>
    <n v="0"/>
    <x v="0"/>
    <n v="0"/>
    <n v="0"/>
    <n v="0"/>
    <n v="0"/>
    <s v="No radicada"/>
  </r>
  <r>
    <n v="16667"/>
    <d v="2020-03-09T00:00:00"/>
    <d v="2020-02-29T00:00:00"/>
    <n v="3180000"/>
    <m/>
    <n v="3180000"/>
    <n v="-3180000"/>
    <n v="0"/>
    <n v="0"/>
    <n v="0"/>
    <n v="0"/>
    <x v="0"/>
    <n v="0"/>
    <n v="0"/>
    <n v="0"/>
    <n v="0"/>
    <s v="No radicada"/>
  </r>
  <r>
    <n v="16705"/>
    <d v="2020-03-09T00:00:00"/>
    <d v="2020-02-29T00:00:00"/>
    <n v="2920308"/>
    <m/>
    <n v="2920308"/>
    <n v="0"/>
    <n v="0"/>
    <n v="0"/>
    <n v="0"/>
    <n v="-2920308"/>
    <x v="0"/>
    <n v="0"/>
    <n v="0"/>
    <n v="0"/>
    <n v="0"/>
    <s v="X pagar"/>
  </r>
  <r>
    <n v="16707"/>
    <d v="2020-03-09T00:00:00"/>
    <d v="2020-02-29T00:00:00"/>
    <n v="2880000"/>
    <m/>
    <n v="2880000"/>
    <n v="0"/>
    <n v="0"/>
    <n v="0"/>
    <n v="0"/>
    <n v="-2880000"/>
    <x v="0"/>
    <n v="0"/>
    <n v="0"/>
    <n v="0"/>
    <n v="0"/>
    <s v="X pagar"/>
  </r>
  <r>
    <n v="16710"/>
    <d v="2020-03-09T00:00:00"/>
    <d v="2020-02-29T00:00:00"/>
    <n v="3582906"/>
    <m/>
    <n v="3582906"/>
    <n v="0"/>
    <n v="0"/>
    <n v="0"/>
    <n v="0"/>
    <n v="-3582906"/>
    <x v="0"/>
    <n v="0"/>
    <n v="0"/>
    <n v="0"/>
    <n v="0"/>
    <s v="X pagar"/>
  </r>
  <r>
    <n v="16848"/>
    <d v="2020-05-06T00:00:00"/>
    <d v="2020-02-29T00:00:00"/>
    <n v="2214911"/>
    <m/>
    <n v="2214911"/>
    <n v="0"/>
    <n v="0"/>
    <n v="0"/>
    <n v="0"/>
    <n v="-2214911"/>
    <x v="0"/>
    <n v="0"/>
    <n v="0"/>
    <n v="0"/>
    <n v="0"/>
    <s v="X pagar"/>
  </r>
  <r>
    <n v="17396"/>
    <d v="2020-04-04T00:00:00"/>
    <d v="2020-03-30T00:00:00"/>
    <n v="3164972"/>
    <m/>
    <n v="3164972"/>
    <n v="0"/>
    <n v="0"/>
    <n v="-1630000"/>
    <n v="0"/>
    <n v="-1534972"/>
    <x v="0"/>
    <n v="0"/>
    <n v="0"/>
    <n v="0"/>
    <n v="0"/>
    <s v="Glosa- x pagar"/>
  </r>
  <r>
    <n v="17397"/>
    <d v="2020-04-04T00:00:00"/>
    <d v="2020-03-30T00:00:00"/>
    <n v="1000000"/>
    <m/>
    <n v="1000000"/>
    <n v="-1000000"/>
    <n v="0"/>
    <n v="0"/>
    <n v="0"/>
    <n v="0"/>
    <x v="0"/>
    <n v="0"/>
    <n v="0"/>
    <n v="0"/>
    <n v="0"/>
    <s v="No radicada"/>
  </r>
  <r>
    <n v="17400"/>
    <d v="2020-04-04T00:00:00"/>
    <d v="2020-03-30T00:00:00"/>
    <n v="530000"/>
    <m/>
    <n v="530000"/>
    <n v="-530000"/>
    <n v="0"/>
    <n v="0"/>
    <n v="0"/>
    <n v="0"/>
    <x v="0"/>
    <n v="0"/>
    <n v="0"/>
    <n v="0"/>
    <n v="0"/>
    <s v="No radicada"/>
  </r>
  <r>
    <n v="17402"/>
    <d v="2020-04-04T00:00:00"/>
    <d v="2020-03-30T00:00:00"/>
    <n v="1060000"/>
    <m/>
    <n v="1060000"/>
    <n v="-1060000"/>
    <n v="0"/>
    <n v="0"/>
    <n v="0"/>
    <n v="0"/>
    <x v="0"/>
    <n v="0"/>
    <n v="0"/>
    <n v="0"/>
    <n v="0"/>
    <s v="No radicada"/>
  </r>
  <r>
    <n v="17403"/>
    <d v="2020-04-04T00:00:00"/>
    <d v="2020-03-30T00:00:00"/>
    <n v="2120000"/>
    <m/>
    <n v="2120000"/>
    <n v="-2120000"/>
    <n v="0"/>
    <n v="0"/>
    <n v="0"/>
    <n v="0"/>
    <x v="0"/>
    <n v="0"/>
    <n v="0"/>
    <n v="0"/>
    <n v="0"/>
    <s v="No radicada"/>
  </r>
  <r>
    <n v="17427"/>
    <d v="2020-04-04T00:00:00"/>
    <d v="2020-03-30T00:00:00"/>
    <n v="2900000"/>
    <m/>
    <n v="2900000"/>
    <n v="-2900000"/>
    <n v="0"/>
    <n v="0"/>
    <n v="0"/>
    <n v="0"/>
    <x v="0"/>
    <n v="0"/>
    <n v="0"/>
    <n v="0"/>
    <n v="0"/>
    <s v="No radicada"/>
  </r>
  <r>
    <n v="17511"/>
    <d v="2020-05-06T00:00:00"/>
    <d v="2020-03-31T00:00:00"/>
    <n v="48000000"/>
    <m/>
    <n v="48000000"/>
    <n v="0"/>
    <n v="0"/>
    <n v="0"/>
    <n v="0"/>
    <n v="-48000000"/>
    <x v="0"/>
    <n v="0"/>
    <n v="0"/>
    <n v="0"/>
    <n v="0"/>
    <s v="X pagar"/>
  </r>
  <r>
    <n v="17623"/>
    <d v="2020-04-05T00:00:00"/>
    <d v="2020-03-31T00:00:00"/>
    <n v="5190000"/>
    <m/>
    <n v="5190000"/>
    <n v="0"/>
    <n v="0"/>
    <n v="-1560000"/>
    <n v="0"/>
    <n v="-3630000"/>
    <x v="0"/>
    <n v="0"/>
    <n v="0"/>
    <n v="0"/>
    <n v="0"/>
    <s v="Glosa- x pagar"/>
  </r>
  <r>
    <n v="17624"/>
    <d v="2020-04-05T00:00:00"/>
    <d v="2020-03-31T00:00:00"/>
    <n v="1270606"/>
    <m/>
    <n v="1270606"/>
    <n v="0"/>
    <n v="0"/>
    <n v="0"/>
    <n v="0"/>
    <n v="-1270606"/>
    <x v="0"/>
    <n v="0"/>
    <n v="0"/>
    <n v="0"/>
    <n v="0"/>
    <s v="X pagar"/>
  </r>
  <r>
    <n v="17625"/>
    <d v="2020-04-05T00:00:00"/>
    <d v="2020-03-31T00:00:00"/>
    <n v="8189502"/>
    <m/>
    <n v="8189502"/>
    <n v="0"/>
    <n v="0"/>
    <n v="-2078290"/>
    <n v="0"/>
    <n v="-6111212"/>
    <x v="0"/>
    <n v="0"/>
    <n v="0"/>
    <n v="0"/>
    <n v="0"/>
    <s v="Glosa- x pagar"/>
  </r>
  <r>
    <n v="17628"/>
    <d v="2020-04-05T00:00:00"/>
    <d v="2020-03-31T00:00:00"/>
    <n v="4025110"/>
    <m/>
    <n v="4025110"/>
    <n v="0"/>
    <n v="0"/>
    <n v="-785110"/>
    <n v="0"/>
    <n v="-3240000"/>
    <x v="0"/>
    <n v="0"/>
    <n v="0"/>
    <n v="0"/>
    <n v="0"/>
    <s v="Glosa- x pagar"/>
  </r>
  <r>
    <n v="17629"/>
    <d v="2020-04-05T00:00:00"/>
    <d v="2020-03-31T00:00:00"/>
    <n v="330000"/>
    <m/>
    <n v="330000"/>
    <n v="0"/>
    <n v="0"/>
    <n v="0"/>
    <n v="0"/>
    <n v="-330000"/>
    <x v="1"/>
    <n v="0"/>
    <n v="0"/>
    <n v="0"/>
    <n v="0"/>
    <s v="X pagar"/>
  </r>
  <r>
    <n v="17631"/>
    <d v="2020-04-05T00:00:00"/>
    <d v="2020-03-31T00:00:00"/>
    <n v="2490000"/>
    <m/>
    <n v="2490000"/>
    <n v="0"/>
    <n v="0"/>
    <n v="0"/>
    <n v="0"/>
    <n v="-2490000"/>
    <x v="0"/>
    <n v="0"/>
    <n v="0"/>
    <n v="0"/>
    <n v="0"/>
    <s v="X pagar"/>
  </r>
  <r>
    <n v="17632"/>
    <d v="2020-04-05T00:00:00"/>
    <d v="2020-03-31T00:00:00"/>
    <n v="330000"/>
    <m/>
    <n v="330000"/>
    <n v="0"/>
    <n v="0"/>
    <n v="0"/>
    <n v="0"/>
    <n v="-330000"/>
    <x v="0"/>
    <n v="0"/>
    <n v="0"/>
    <n v="0"/>
    <n v="0"/>
    <s v="X pagar"/>
  </r>
  <r>
    <n v="17634"/>
    <d v="2020-04-05T00:00:00"/>
    <d v="2020-03-31T00:00:00"/>
    <n v="1327000"/>
    <m/>
    <n v="1327000"/>
    <n v="0"/>
    <n v="0"/>
    <n v="-1107000"/>
    <n v="0"/>
    <n v="-220000"/>
    <x v="0"/>
    <n v="0"/>
    <n v="0"/>
    <n v="0"/>
    <n v="0"/>
    <s v="Glosa- x pagar"/>
  </r>
  <r>
    <n v="17635"/>
    <d v="2020-04-05T00:00:00"/>
    <d v="2020-03-31T00:00:00"/>
    <n v="160000"/>
    <m/>
    <n v="160000"/>
    <n v="0"/>
    <n v="0"/>
    <n v="0"/>
    <n v="0"/>
    <n v="-160000"/>
    <x v="0"/>
    <n v="0"/>
    <n v="0"/>
    <n v="0"/>
    <n v="0"/>
    <s v="X pagar"/>
  </r>
  <r>
    <n v="17636"/>
    <d v="2020-04-05T00:00:00"/>
    <d v="2020-03-31T00:00:00"/>
    <n v="1361604"/>
    <m/>
    <n v="1361604"/>
    <n v="0"/>
    <n v="0"/>
    <n v="-701604"/>
    <n v="0"/>
    <n v="-660000"/>
    <x v="0"/>
    <n v="0"/>
    <n v="0"/>
    <n v="0"/>
    <n v="0"/>
    <s v="Glosa- x pagar"/>
  </r>
  <r>
    <n v="17637"/>
    <d v="2020-04-05T00:00:00"/>
    <d v="2020-03-31T00:00:00"/>
    <n v="330000"/>
    <m/>
    <n v="330000"/>
    <n v="0"/>
    <n v="0"/>
    <n v="0"/>
    <n v="0"/>
    <n v="-330000"/>
    <x v="0"/>
    <n v="0"/>
    <n v="0"/>
    <n v="0"/>
    <n v="0"/>
    <s v="X pagar"/>
  </r>
  <r>
    <n v="17638"/>
    <d v="2020-04-05T00:00:00"/>
    <d v="2020-03-31T00:00:00"/>
    <n v="990000"/>
    <m/>
    <n v="990000"/>
    <n v="0"/>
    <n v="0"/>
    <n v="0"/>
    <n v="0"/>
    <n v="-990000"/>
    <x v="0"/>
    <n v="0"/>
    <n v="0"/>
    <n v="0"/>
    <n v="0"/>
    <s v="X pagar"/>
  </r>
  <r>
    <n v="17639"/>
    <d v="2020-04-05T00:00:00"/>
    <d v="2020-03-31T00:00:00"/>
    <n v="10530000"/>
    <m/>
    <n v="10530000"/>
    <n v="0"/>
    <n v="0"/>
    <n v="0"/>
    <n v="0"/>
    <n v="-10530000"/>
    <x v="2"/>
    <n v="0"/>
    <n v="0"/>
    <n v="0"/>
    <n v="0"/>
    <s v="X pagar"/>
  </r>
  <r>
    <n v="17640"/>
    <d v="2020-04-05T00:00:00"/>
    <d v="2020-03-31T00:00:00"/>
    <n v="19842876"/>
    <m/>
    <n v="19842876"/>
    <n v="0"/>
    <n v="0"/>
    <n v="-3491508"/>
    <n v="0"/>
    <n v="-16351368"/>
    <x v="0"/>
    <n v="0"/>
    <n v="0"/>
    <n v="0"/>
    <n v="0"/>
    <s v="Glosa- x pagar"/>
  </r>
  <r>
    <n v="17641"/>
    <d v="2020-04-05T00:00:00"/>
    <d v="2020-03-31T00:00:00"/>
    <n v="2500308"/>
    <m/>
    <n v="2500308"/>
    <n v="0"/>
    <n v="0"/>
    <n v="-190308"/>
    <n v="0"/>
    <n v="-2310000"/>
    <x v="0"/>
    <n v="0"/>
    <n v="0"/>
    <n v="0"/>
    <n v="0"/>
    <s v="Glosa- x pagar"/>
  </r>
  <r>
    <n v="17642"/>
    <d v="2020-04-05T00:00:00"/>
    <d v="2020-03-31T00:00:00"/>
    <n v="1500000"/>
    <m/>
    <n v="1500000"/>
    <n v="0"/>
    <n v="0"/>
    <n v="0"/>
    <n v="0"/>
    <n v="-1500000"/>
    <x v="2"/>
    <n v="0"/>
    <n v="0"/>
    <n v="0"/>
    <n v="0"/>
    <s v="X pagar"/>
  </r>
  <r>
    <n v="17643"/>
    <d v="2020-04-05T00:00:00"/>
    <d v="2020-03-31T00:00:00"/>
    <n v="2029483"/>
    <m/>
    <n v="2029483"/>
    <n v="0"/>
    <n v="0"/>
    <n v="-305028"/>
    <n v="0"/>
    <n v="-1724455"/>
    <x v="0"/>
    <n v="0"/>
    <n v="0"/>
    <n v="0"/>
    <n v="0"/>
    <s v="Glosa- x pagar"/>
  </r>
  <r>
    <n v="17644"/>
    <d v="2020-04-05T00:00:00"/>
    <d v="2020-03-31T00:00:00"/>
    <n v="660000"/>
    <m/>
    <n v="660000"/>
    <n v="0"/>
    <n v="0"/>
    <n v="0"/>
    <n v="0"/>
    <n v="-660000"/>
    <x v="0"/>
    <n v="0"/>
    <n v="0"/>
    <n v="0"/>
    <n v="0"/>
    <s v="X pagar"/>
  </r>
  <r>
    <n v="17802"/>
    <d v="2020-05-04T00:00:00"/>
    <d v="2020-04-21T00:00:00"/>
    <n v="570000"/>
    <m/>
    <n v="570000"/>
    <n v="-570000"/>
    <n v="0"/>
    <n v="0"/>
    <n v="0"/>
    <n v="0"/>
    <x v="0"/>
    <n v="0"/>
    <n v="0"/>
    <n v="0"/>
    <n v="0"/>
    <s v="No radicada"/>
  </r>
  <r>
    <n v="17813"/>
    <d v="2020-05-04T00:00:00"/>
    <d v="2020-04-22T00:00:00"/>
    <n v="3505763"/>
    <m/>
    <n v="3505763"/>
    <n v="0"/>
    <n v="0"/>
    <n v="0"/>
    <n v="0"/>
    <n v="-3505763"/>
    <x v="0"/>
    <n v="0"/>
    <n v="0"/>
    <n v="0"/>
    <n v="0"/>
    <s v="X pagar"/>
  </r>
  <r>
    <n v="17816"/>
    <d v="2020-05-04T00:00:00"/>
    <d v="2020-04-22T00:00:00"/>
    <n v="530000"/>
    <m/>
    <n v="530000"/>
    <n v="0"/>
    <n v="0"/>
    <n v="0"/>
    <n v="0"/>
    <n v="-530000"/>
    <x v="0"/>
    <n v="0"/>
    <n v="0"/>
    <n v="0"/>
    <n v="0"/>
    <s v="X pagar"/>
  </r>
  <r>
    <n v="17960"/>
    <d v="2020-05-04T00:00:00"/>
    <d v="2020-04-29T00:00:00"/>
    <n v="1060000"/>
    <m/>
    <n v="1060000"/>
    <n v="0"/>
    <n v="0"/>
    <n v="0"/>
    <n v="0"/>
    <n v="-1060000"/>
    <x v="0"/>
    <n v="0"/>
    <n v="0"/>
    <n v="0"/>
    <n v="0"/>
    <s v="X pagar"/>
  </r>
  <r>
    <n v="17969"/>
    <m/>
    <d v="2020-04-29T00:00:00"/>
    <n v="696000"/>
    <m/>
    <n v="696000"/>
    <n v="-696000"/>
    <n v="0"/>
    <n v="0"/>
    <n v="0"/>
    <n v="0"/>
    <x v="0"/>
    <n v="0"/>
    <n v="0"/>
    <n v="0"/>
    <n v="0"/>
    <s v="No radicada"/>
  </r>
  <r>
    <n v="18115"/>
    <d v="2020-05-08T00:00:00"/>
    <d v="2020-04-30T00:00:00"/>
    <n v="870400"/>
    <m/>
    <n v="870400"/>
    <n v="-870400"/>
    <n v="0"/>
    <n v="0"/>
    <n v="0"/>
    <n v="0"/>
    <x v="0"/>
    <n v="0"/>
    <n v="0"/>
    <n v="0"/>
    <n v="0"/>
    <s v="No radicada"/>
  </r>
  <r>
    <n v="18123"/>
    <d v="2020-05-08T00:00:00"/>
    <d v="2020-04-30T00:00:00"/>
    <n v="1180308"/>
    <m/>
    <n v="1180308"/>
    <n v="-1180308"/>
    <n v="0"/>
    <n v="0"/>
    <n v="0"/>
    <n v="0"/>
    <x v="0"/>
    <n v="0"/>
    <n v="0"/>
    <n v="0"/>
    <n v="0"/>
    <s v="No radicada"/>
  </r>
  <r>
    <n v="18124"/>
    <d v="2020-05-08T00:00:00"/>
    <d v="2020-04-30T00:00:00"/>
    <n v="160000"/>
    <m/>
    <n v="160000"/>
    <n v="0"/>
    <n v="0"/>
    <n v="0"/>
    <n v="0"/>
    <n v="-160000"/>
    <x v="0"/>
    <n v="0"/>
    <n v="0"/>
    <n v="0"/>
    <n v="0"/>
    <s v="X pagar"/>
  </r>
  <r>
    <n v="18125"/>
    <d v="2020-05-08T00:00:00"/>
    <d v="2020-04-30T00:00:00"/>
    <n v="1009000"/>
    <m/>
    <n v="1009000"/>
    <n v="0"/>
    <n v="0"/>
    <n v="-949000"/>
    <n v="0"/>
    <n v="0"/>
    <x v="0"/>
    <n v="-60000"/>
    <s v="2000355538"/>
    <d v="2020-07-01T00:00:00"/>
    <n v="0"/>
    <s v="Glosa- pagada"/>
  </r>
  <r>
    <n v="18126"/>
    <d v="2020-05-08T00:00:00"/>
    <d v="2020-04-30T00:00:00"/>
    <n v="330000"/>
    <m/>
    <n v="330000"/>
    <n v="0"/>
    <n v="0"/>
    <n v="0"/>
    <n v="0"/>
    <n v="-330000"/>
    <x v="0"/>
    <n v="0"/>
    <n v="0"/>
    <n v="0"/>
    <n v="0"/>
    <s v="X pagar"/>
  </r>
  <r>
    <n v="18127"/>
    <d v="2020-05-08T00:00:00"/>
    <d v="2020-04-30T00:00:00"/>
    <n v="498722"/>
    <m/>
    <n v="498722"/>
    <n v="-498722"/>
    <n v="0"/>
    <n v="0"/>
    <n v="0"/>
    <n v="0"/>
    <x v="0"/>
    <n v="0"/>
    <n v="0"/>
    <n v="0"/>
    <n v="0"/>
    <s v="No radicada"/>
  </r>
  <r>
    <n v="18130"/>
    <d v="2020-05-08T00:00:00"/>
    <d v="2020-04-30T00:00:00"/>
    <n v="6267662"/>
    <m/>
    <n v="6267662"/>
    <n v="0"/>
    <n v="0"/>
    <n v="0"/>
    <n v="0"/>
    <n v="-6267662"/>
    <x v="0"/>
    <n v="0"/>
    <n v="0"/>
    <n v="0"/>
    <n v="0"/>
    <s v="X pagar"/>
  </r>
  <r>
    <n v="18131"/>
    <d v="2020-05-08T00:00:00"/>
    <d v="2020-04-30T00:00:00"/>
    <n v="4188706"/>
    <m/>
    <n v="4188706"/>
    <n v="0"/>
    <n v="0"/>
    <n v="-660000"/>
    <n v="0"/>
    <n v="-3528706"/>
    <x v="0"/>
    <n v="0"/>
    <n v="0"/>
    <n v="0"/>
    <n v="0"/>
    <s v="Glosa- x pagar"/>
  </r>
  <r>
    <n v="18132"/>
    <d v="2020-05-08T00:00:00"/>
    <d v="2020-04-30T00:00:00"/>
    <n v="160000"/>
    <m/>
    <n v="160000"/>
    <n v="0"/>
    <n v="0"/>
    <n v="0"/>
    <n v="0"/>
    <n v="-160000"/>
    <x v="0"/>
    <n v="0"/>
    <n v="0"/>
    <n v="0"/>
    <n v="0"/>
    <s v="X pagar"/>
  </r>
  <r>
    <n v="18133"/>
    <d v="2020-05-08T00:00:00"/>
    <d v="2020-04-30T00:00:00"/>
    <n v="1331000"/>
    <m/>
    <n v="1331000"/>
    <n v="-1331000"/>
    <n v="0"/>
    <n v="0"/>
    <n v="0"/>
    <n v="0"/>
    <x v="0"/>
    <n v="0"/>
    <n v="0"/>
    <n v="0"/>
    <n v="0"/>
    <s v="No radicada"/>
  </r>
  <r>
    <n v="18134"/>
    <d v="2020-05-08T00:00:00"/>
    <d v="2020-04-30T00:00:00"/>
    <n v="160000"/>
    <m/>
    <n v="160000"/>
    <n v="0"/>
    <n v="0"/>
    <n v="0"/>
    <n v="0"/>
    <n v="-160000"/>
    <x v="0"/>
    <n v="0"/>
    <n v="0"/>
    <n v="0"/>
    <n v="0"/>
    <s v="X pagar"/>
  </r>
  <r>
    <n v="18135"/>
    <d v="2020-05-08T00:00:00"/>
    <d v="2020-04-30T00:00:00"/>
    <n v="860000"/>
    <m/>
    <n v="860000"/>
    <n v="0"/>
    <n v="0"/>
    <n v="0"/>
    <n v="0"/>
    <n v="-860000"/>
    <x v="0"/>
    <n v="0"/>
    <n v="0"/>
    <n v="0"/>
    <n v="0"/>
    <s v="X pagar"/>
  </r>
  <r>
    <n v="18137"/>
    <d v="2020-05-08T00:00:00"/>
    <d v="2020-04-30T00:00:00"/>
    <n v="20655906"/>
    <m/>
    <n v="20655906"/>
    <n v="0"/>
    <n v="0"/>
    <n v="-810670"/>
    <n v="0"/>
    <n v="-19845236"/>
    <x v="0"/>
    <n v="0"/>
    <n v="0"/>
    <n v="0"/>
    <n v="0"/>
    <s v="Glosa- x pagar"/>
  </r>
  <r>
    <n v="18138"/>
    <d v="2020-05-08T00:00:00"/>
    <d v="2020-04-30T00:00:00"/>
    <n v="1940076"/>
    <m/>
    <n v="1940076"/>
    <n v="0"/>
    <n v="0"/>
    <n v="-1280076"/>
    <n v="0"/>
    <n v="-660000"/>
    <x v="0"/>
    <n v="0"/>
    <n v="0"/>
    <n v="0"/>
    <n v="0"/>
    <s v="Glosa- x pagar"/>
  </r>
  <r>
    <n v="18139"/>
    <d v="2020-05-08T00:00:00"/>
    <d v="2020-04-30T00:00:00"/>
    <n v="60790856"/>
    <m/>
    <n v="60790856"/>
    <n v="-60790856"/>
    <n v="0"/>
    <n v="0"/>
    <n v="0"/>
    <n v="0"/>
    <x v="0"/>
    <n v="0"/>
    <n v="0"/>
    <n v="0"/>
    <n v="0"/>
    <s v="No radicada"/>
  </r>
  <r>
    <n v="18140"/>
    <d v="2020-05-08T00:00:00"/>
    <d v="2020-04-30T00:00:00"/>
    <n v="2579030"/>
    <m/>
    <n v="2579030"/>
    <n v="0"/>
    <n v="0"/>
    <n v="0"/>
    <n v="0"/>
    <n v="-2579030"/>
    <x v="0"/>
    <n v="0"/>
    <n v="0"/>
    <n v="0"/>
    <n v="0"/>
    <s v="X pagar"/>
  </r>
  <r>
    <n v="18141"/>
    <d v="2020-05-08T00:00:00"/>
    <d v="2020-04-30T00:00:00"/>
    <n v="22775393"/>
    <m/>
    <n v="22775393"/>
    <n v="0"/>
    <n v="0"/>
    <n v="0"/>
    <n v="0"/>
    <n v="-22775393"/>
    <x v="0"/>
    <n v="0"/>
    <n v="0"/>
    <n v="0"/>
    <n v="0"/>
    <s v="X pagar"/>
  </r>
  <r>
    <n v="18142"/>
    <d v="2020-05-08T00:00:00"/>
    <d v="2020-04-30T00:00:00"/>
    <n v="1219200"/>
    <m/>
    <n v="1219200"/>
    <n v="0"/>
    <n v="0"/>
    <n v="0"/>
    <n v="0"/>
    <n v="-1219200"/>
    <x v="1"/>
    <n v="0"/>
    <n v="0"/>
    <n v="0"/>
    <n v="0"/>
    <s v="X pagar"/>
  </r>
  <r>
    <n v="18143"/>
    <d v="2020-05-08T00:00:00"/>
    <d v="2020-04-30T00:00:00"/>
    <n v="9710308"/>
    <m/>
    <n v="9710308"/>
    <n v="0"/>
    <n v="0"/>
    <n v="0"/>
    <n v="0"/>
    <n v="-9710308"/>
    <x v="0"/>
    <n v="0"/>
    <n v="0"/>
    <n v="0"/>
    <n v="0"/>
    <s v="X pagar"/>
  </r>
  <r>
    <n v="18144"/>
    <d v="2020-05-08T00:00:00"/>
    <d v="2020-04-30T00:00:00"/>
    <n v="25984242"/>
    <m/>
    <n v="25984242"/>
    <n v="0"/>
    <n v="0"/>
    <n v="0"/>
    <n v="0"/>
    <n v="-25984242"/>
    <x v="0"/>
    <n v="0"/>
    <n v="0"/>
    <n v="0"/>
    <n v="0"/>
    <s v="X pagar"/>
  </r>
  <r>
    <n v="18145"/>
    <d v="2020-05-08T00:00:00"/>
    <d v="2020-04-30T00:00:00"/>
    <n v="990000"/>
    <m/>
    <n v="990000"/>
    <n v="0"/>
    <n v="0"/>
    <n v="0"/>
    <n v="0"/>
    <n v="-990000"/>
    <x v="0"/>
    <n v="0"/>
    <n v="0"/>
    <n v="0"/>
    <n v="0"/>
    <s v="X pagar"/>
  </r>
  <r>
    <n v="18146"/>
    <d v="2020-05-08T00:00:00"/>
    <d v="2020-04-30T00:00:00"/>
    <n v="1352000"/>
    <m/>
    <n v="1352000"/>
    <n v="-1352000"/>
    <n v="0"/>
    <n v="0"/>
    <n v="0"/>
    <n v="0"/>
    <x v="0"/>
    <n v="0"/>
    <n v="0"/>
    <n v="0"/>
    <n v="0"/>
    <s v="No radicada"/>
  </r>
  <r>
    <n v="18147"/>
    <d v="2020-05-08T00:00:00"/>
    <d v="2020-04-30T00:00:00"/>
    <n v="498722"/>
    <m/>
    <n v="498722"/>
    <n v="0"/>
    <n v="0"/>
    <n v="0"/>
    <n v="0"/>
    <n v="-498722"/>
    <x v="0"/>
    <n v="0"/>
    <n v="0"/>
    <n v="0"/>
    <n v="0"/>
    <s v="X pagar"/>
  </r>
  <r>
    <n v="18148"/>
    <d v="2020-05-08T00:00:00"/>
    <d v="2020-04-30T00:00:00"/>
    <n v="4961628"/>
    <m/>
    <n v="4961628"/>
    <n v="0"/>
    <n v="0"/>
    <n v="0"/>
    <n v="0"/>
    <n v="-4961628"/>
    <x v="0"/>
    <n v="0"/>
    <n v="0"/>
    <n v="0"/>
    <n v="0"/>
    <s v="X pagar"/>
  </r>
  <r>
    <n v="18149"/>
    <d v="2020-05-08T00:00:00"/>
    <d v="2020-04-30T00:00:00"/>
    <n v="330000"/>
    <m/>
    <n v="330000"/>
    <n v="0"/>
    <n v="0"/>
    <n v="0"/>
    <n v="0"/>
    <n v="-330000"/>
    <x v="0"/>
    <n v="0"/>
    <n v="0"/>
    <n v="0"/>
    <n v="0"/>
    <s v="X pagar"/>
  </r>
  <r>
    <n v="18150"/>
    <d v="2020-05-08T00:00:00"/>
    <d v="2020-04-30T00:00:00"/>
    <n v="60000"/>
    <m/>
    <n v="60000"/>
    <n v="0"/>
    <n v="0"/>
    <n v="0"/>
    <n v="0"/>
    <n v="-60000"/>
    <x v="1"/>
    <n v="0"/>
    <n v="0"/>
    <n v="0"/>
    <n v="0"/>
    <s v="X pagar"/>
  </r>
  <r>
    <n v="18203"/>
    <m/>
    <d v="2020-04-30T00:00:00"/>
    <n v="592500"/>
    <m/>
    <n v="592500"/>
    <n v="-592500"/>
    <n v="0"/>
    <n v="0"/>
    <n v="0"/>
    <n v="0"/>
    <x v="0"/>
    <n v="0"/>
    <n v="0"/>
    <n v="0"/>
    <n v="0"/>
    <s v="No radicada"/>
  </r>
  <r>
    <n v="18355"/>
    <d v="2020-06-15T00:00:00"/>
    <d v="2020-05-27T00:00:00"/>
    <n v="174000"/>
    <m/>
    <n v="174000"/>
    <n v="-174000"/>
    <n v="0"/>
    <n v="0"/>
    <n v="0"/>
    <n v="0"/>
    <x v="0"/>
    <n v="0"/>
    <n v="0"/>
    <n v="0"/>
    <n v="0"/>
    <s v="No radicada"/>
  </r>
  <r>
    <n v="18544"/>
    <d v="2020-06-15T00:00:00"/>
    <d v="2020-05-31T00:00:00"/>
    <n v="530000"/>
    <m/>
    <n v="530000"/>
    <n v="0"/>
    <n v="0"/>
    <n v="0"/>
    <n v="0"/>
    <n v="-530000"/>
    <x v="0"/>
    <n v="0"/>
    <n v="0"/>
    <n v="0"/>
    <n v="0"/>
    <s v="X pagar"/>
  </r>
  <r>
    <n v="18545"/>
    <d v="2020-06-15T00:00:00"/>
    <d v="2020-05-31T00:00:00"/>
    <n v="3180000"/>
    <m/>
    <n v="3180000"/>
    <n v="0"/>
    <n v="0"/>
    <n v="0"/>
    <n v="0"/>
    <n v="-3180000"/>
    <x v="0"/>
    <n v="0"/>
    <n v="0"/>
    <n v="0"/>
    <n v="0"/>
    <s v="X pagar"/>
  </r>
  <r>
    <n v="18546"/>
    <d v="2020-06-15T00:00:00"/>
    <d v="2020-05-31T00:00:00"/>
    <n v="10240000"/>
    <m/>
    <n v="10240000"/>
    <n v="0"/>
    <n v="0"/>
    <n v="0"/>
    <n v="0"/>
    <n v="-10240000"/>
    <x v="0"/>
    <n v="0"/>
    <n v="0"/>
    <n v="0"/>
    <n v="0"/>
    <s v="X pagar"/>
  </r>
  <r>
    <n v="18547"/>
    <d v="2020-06-15T00:00:00"/>
    <d v="2020-05-31T00:00:00"/>
    <n v="2921190"/>
    <m/>
    <n v="2921190"/>
    <n v="0"/>
    <n v="0"/>
    <n v="0"/>
    <n v="0"/>
    <n v="-2921190"/>
    <x v="0"/>
    <n v="0"/>
    <n v="0"/>
    <n v="0"/>
    <n v="0"/>
    <s v="X pagar"/>
  </r>
  <r>
    <n v="18549"/>
    <d v="2020-06-15T00:00:00"/>
    <d v="2020-05-31T00:00:00"/>
    <n v="2530238"/>
    <m/>
    <n v="2530238"/>
    <n v="0"/>
    <n v="0"/>
    <n v="0"/>
    <n v="0"/>
    <n v="-2530238"/>
    <x v="0"/>
    <n v="0"/>
    <n v="0"/>
    <n v="0"/>
    <n v="0"/>
    <s v="X pagar"/>
  </r>
  <r>
    <n v="18574"/>
    <d v="2020-06-15T00:00:00"/>
    <d v="2020-05-31T00:00:00"/>
    <n v="1000000"/>
    <m/>
    <n v="1000000"/>
    <n v="0"/>
    <n v="0"/>
    <n v="-527764"/>
    <n v="0"/>
    <n v="-472236"/>
    <x v="0"/>
    <n v="0"/>
    <n v="0"/>
    <n v="0"/>
    <n v="0"/>
    <s v="Glosa- x pagar"/>
  </r>
  <r>
    <n v="18612"/>
    <d v="2020-06-15T00:00:00"/>
    <d v="2020-05-31T00:00:00"/>
    <n v="1027000"/>
    <m/>
    <n v="1027000"/>
    <n v="-1027000"/>
    <n v="0"/>
    <n v="0"/>
    <n v="0"/>
    <n v="0"/>
    <x v="0"/>
    <n v="0"/>
    <n v="0"/>
    <n v="0"/>
    <n v="0"/>
    <s v="No radicada"/>
  </r>
  <r>
    <n v="18758"/>
    <d v="2020-06-15T00:00:00"/>
    <d v="2020-05-31T00:00:00"/>
    <n v="36241602"/>
    <m/>
    <n v="36241602"/>
    <n v="0"/>
    <n v="0"/>
    <n v="-5479230"/>
    <n v="0"/>
    <n v="-30762372"/>
    <x v="0"/>
    <n v="0"/>
    <n v="0"/>
    <n v="0"/>
    <n v="0"/>
    <s v="Glosa- x pagar"/>
  </r>
  <r>
    <n v="18759"/>
    <d v="2020-06-15T00:00:00"/>
    <d v="2020-05-31T00:00:00"/>
    <n v="4779353"/>
    <m/>
    <n v="4779353"/>
    <n v="0"/>
    <n v="0"/>
    <n v="0"/>
    <n v="0"/>
    <n v="-4779353"/>
    <x v="0"/>
    <n v="0"/>
    <n v="0"/>
    <n v="0"/>
    <n v="0"/>
    <s v="X pagar"/>
  </r>
  <r>
    <n v="18760"/>
    <d v="2020-06-15T00:00:00"/>
    <d v="2020-05-31T00:00:00"/>
    <n v="1290829"/>
    <m/>
    <n v="1290829"/>
    <n v="0"/>
    <n v="0"/>
    <n v="-300420"/>
    <n v="0"/>
    <n v="-990409"/>
    <x v="0"/>
    <n v="0"/>
    <n v="0"/>
    <n v="0"/>
    <n v="0"/>
    <s v="Glosa- x pagar"/>
  </r>
  <r>
    <n v="18761"/>
    <d v="2020-06-15T00:00:00"/>
    <d v="2020-05-31T00:00:00"/>
    <n v="1980000"/>
    <m/>
    <n v="1980000"/>
    <n v="0"/>
    <n v="0"/>
    <n v="0"/>
    <n v="0"/>
    <n v="-1980000"/>
    <x v="0"/>
    <n v="0"/>
    <n v="0"/>
    <n v="0"/>
    <n v="0"/>
    <s v="X pagar"/>
  </r>
  <r>
    <n v="18762"/>
    <d v="2020-06-15T00:00:00"/>
    <d v="2020-05-31T00:00:00"/>
    <n v="2339030"/>
    <m/>
    <n v="2339030"/>
    <n v="0"/>
    <n v="0"/>
    <n v="-190308"/>
    <n v="0"/>
    <n v="-2148722"/>
    <x v="0"/>
    <n v="0"/>
    <n v="0"/>
    <n v="0"/>
    <n v="0"/>
    <s v="Glosa- x pagar"/>
  </r>
  <r>
    <n v="18763"/>
    <d v="2020-06-15T00:00:00"/>
    <d v="2020-05-31T00:00:00"/>
    <n v="15688706"/>
    <m/>
    <n v="15688706"/>
    <n v="0"/>
    <n v="0"/>
    <n v="-527764"/>
    <n v="0"/>
    <n v="-15160942"/>
    <x v="0"/>
    <n v="0"/>
    <n v="0"/>
    <n v="0"/>
    <n v="0"/>
    <s v="Glosa- x pagar"/>
  </r>
  <r>
    <n v="18764"/>
    <d v="2020-06-15T00:00:00"/>
    <d v="2020-05-31T00:00:00"/>
    <n v="6580000"/>
    <m/>
    <n v="6580000"/>
    <n v="0"/>
    <n v="0"/>
    <n v="-527764"/>
    <n v="0"/>
    <n v="-6052236"/>
    <x v="0"/>
    <n v="0"/>
    <n v="0"/>
    <n v="0"/>
    <n v="0"/>
    <s v="Glosa- x pagar"/>
  </r>
  <r>
    <n v="18765"/>
    <d v="2020-06-15T00:00:00"/>
    <d v="2020-05-31T00:00:00"/>
    <n v="1320000"/>
    <m/>
    <n v="1320000"/>
    <n v="0"/>
    <n v="0"/>
    <n v="0"/>
    <n v="0"/>
    <n v="-1320000"/>
    <x v="0"/>
    <n v="0"/>
    <n v="0"/>
    <n v="0"/>
    <n v="0"/>
    <s v="X pagar"/>
  </r>
  <r>
    <n v="18766"/>
    <d v="2020-06-15T00:00:00"/>
    <d v="2020-05-31T00:00:00"/>
    <n v="5139272"/>
    <m/>
    <n v="5139272"/>
    <n v="-5139272"/>
    <n v="0"/>
    <n v="0"/>
    <n v="0"/>
    <n v="0"/>
    <x v="0"/>
    <n v="0"/>
    <n v="0"/>
    <n v="0"/>
    <n v="0"/>
    <s v="No radicada"/>
  </r>
  <r>
    <n v="18767"/>
    <d v="2020-06-15T00:00:00"/>
    <d v="2020-05-31T00:00:00"/>
    <n v="1980000"/>
    <m/>
    <n v="1980000"/>
    <n v="0"/>
    <n v="0"/>
    <n v="0"/>
    <n v="0"/>
    <n v="-1980000"/>
    <x v="0"/>
    <n v="0"/>
    <n v="0"/>
    <n v="0"/>
    <n v="0"/>
    <s v="X pagar"/>
  </r>
  <r>
    <n v="18768"/>
    <d v="2020-06-15T00:00:00"/>
    <d v="2020-05-31T00:00:00"/>
    <n v="2240500"/>
    <m/>
    <n v="2240500"/>
    <n v="0"/>
    <n v="0"/>
    <n v="0"/>
    <n v="0"/>
    <n v="-2240500"/>
    <x v="0"/>
    <n v="0"/>
    <n v="0"/>
    <n v="0"/>
    <n v="0"/>
    <s v="X pagar"/>
  </r>
  <r>
    <n v="18770"/>
    <d v="2020-06-15T00:00:00"/>
    <d v="2020-05-31T00:00:00"/>
    <n v="43298134"/>
    <m/>
    <n v="43298134"/>
    <n v="0"/>
    <n v="0"/>
    <n v="-9974240"/>
    <n v="0"/>
    <n v="-33323894"/>
    <x v="0"/>
    <n v="0"/>
    <n v="0"/>
    <n v="0"/>
    <n v="0"/>
    <s v="Glosa- x pagar"/>
  </r>
  <r>
    <n v="18772"/>
    <d v="2020-06-15T00:00:00"/>
    <d v="2020-05-31T00:00:00"/>
    <n v="660000"/>
    <m/>
    <n v="660000"/>
    <n v="-660000"/>
    <n v="0"/>
    <n v="0"/>
    <n v="0"/>
    <n v="0"/>
    <x v="0"/>
    <n v="0"/>
    <n v="0"/>
    <n v="0"/>
    <n v="0"/>
    <s v="No radicada"/>
  </r>
  <r>
    <n v="18773"/>
    <d v="2020-06-15T00:00:00"/>
    <d v="2020-05-31T00:00:00"/>
    <n v="330000"/>
    <m/>
    <n v="330000"/>
    <n v="0"/>
    <n v="0"/>
    <n v="0"/>
    <n v="0"/>
    <n v="-330000"/>
    <x v="0"/>
    <n v="0"/>
    <n v="0"/>
    <n v="0"/>
    <n v="0"/>
    <s v="X pagar"/>
  </r>
  <r>
    <n v="18774"/>
    <d v="2020-06-15T00:00:00"/>
    <d v="2020-05-31T00:00:00"/>
    <n v="7002978"/>
    <m/>
    <n v="7002978"/>
    <n v="0"/>
    <n v="0"/>
    <n v="-1182775"/>
    <n v="0"/>
    <n v="-5820203"/>
    <x v="0"/>
    <n v="0"/>
    <n v="0"/>
    <n v="0"/>
    <n v="0"/>
    <s v="Glosa- x pagar"/>
  </r>
  <r>
    <n v="18781"/>
    <d v="2020-06-15T00:00:00"/>
    <d v="2020-05-31T00:00:00"/>
    <n v="16199789"/>
    <m/>
    <n v="16199789"/>
    <n v="0"/>
    <n v="0"/>
    <n v="-9546042"/>
    <n v="0"/>
    <n v="-6653747"/>
    <x v="0"/>
    <n v="0"/>
    <n v="0"/>
    <n v="0"/>
    <n v="0"/>
    <s v="Glosa- x pagar"/>
  </r>
  <r>
    <n v="18784"/>
    <d v="2020-06-15T00:00:00"/>
    <d v="2020-05-31T00:00:00"/>
    <n v="32972937"/>
    <m/>
    <n v="32972937"/>
    <n v="0"/>
    <n v="0"/>
    <n v="-2653364"/>
    <n v="0"/>
    <n v="-30319573"/>
    <x v="0"/>
    <n v="0"/>
    <n v="0"/>
    <n v="0"/>
    <n v="0"/>
    <s v="Glosa- x pagar"/>
  </r>
  <r>
    <n v="18785"/>
    <d v="2020-06-15T00:00:00"/>
    <d v="2020-05-31T00:00:00"/>
    <n v="330000"/>
    <m/>
    <n v="330000"/>
    <n v="0"/>
    <n v="0"/>
    <n v="0"/>
    <n v="0"/>
    <n v="-330000"/>
    <x v="0"/>
    <n v="0"/>
    <n v="0"/>
    <n v="0"/>
    <n v="0"/>
    <s v="X pagar"/>
  </r>
  <r>
    <n v="18786"/>
    <d v="2020-06-15T00:00:00"/>
    <d v="2020-05-31T00:00:00"/>
    <n v="330000"/>
    <m/>
    <n v="330000"/>
    <n v="-330000"/>
    <n v="0"/>
    <n v="0"/>
    <n v="0"/>
    <n v="0"/>
    <x v="0"/>
    <n v="0"/>
    <n v="0"/>
    <n v="0"/>
    <n v="0"/>
    <s v="No radicada"/>
  </r>
  <r>
    <n v="18787"/>
    <d v="2020-06-15T00:00:00"/>
    <d v="2020-05-31T00:00:00"/>
    <n v="330000"/>
    <m/>
    <n v="330000"/>
    <n v="0"/>
    <n v="0"/>
    <n v="0"/>
    <n v="0"/>
    <n v="-330000"/>
    <x v="0"/>
    <n v="0"/>
    <n v="0"/>
    <n v="0"/>
    <n v="0"/>
    <s v="X pagar"/>
  </r>
  <r>
    <n v="18788"/>
    <d v="2020-06-15T00:00:00"/>
    <d v="2020-05-31T00:00:00"/>
    <n v="1500000"/>
    <m/>
    <n v="1500000"/>
    <n v="0"/>
    <n v="0"/>
    <n v="-840000"/>
    <n v="0"/>
    <n v="-660000"/>
    <x v="1"/>
    <n v="0"/>
    <n v="0"/>
    <n v="0"/>
    <n v="0"/>
    <s v="Glosa- x pagar"/>
  </r>
  <r>
    <n v="18789"/>
    <d v="2020-06-15T00:00:00"/>
    <d v="2020-05-31T00:00:00"/>
    <n v="410500"/>
    <m/>
    <n v="410500"/>
    <n v="0"/>
    <n v="0"/>
    <n v="0"/>
    <n v="0"/>
    <n v="-410500"/>
    <x v="0"/>
    <n v="0"/>
    <n v="0"/>
    <n v="0"/>
    <n v="0"/>
    <s v="X pagar"/>
  </r>
  <r>
    <n v="18790"/>
    <d v="2020-06-15T00:00:00"/>
    <d v="2020-05-31T00:00:00"/>
    <n v="330000"/>
    <m/>
    <n v="330000"/>
    <n v="0"/>
    <n v="0"/>
    <n v="0"/>
    <n v="0"/>
    <n v="-330000"/>
    <x v="0"/>
    <n v="0"/>
    <n v="0"/>
    <n v="0"/>
    <n v="0"/>
    <s v="X pagar"/>
  </r>
  <r>
    <n v="18791"/>
    <d v="2020-06-15T00:00:00"/>
    <d v="2020-05-31T00:00:00"/>
    <n v="750000"/>
    <m/>
    <n v="750000"/>
    <n v="0"/>
    <n v="0"/>
    <n v="0"/>
    <n v="0"/>
    <n v="-750000"/>
    <x v="0"/>
    <n v="0"/>
    <n v="0"/>
    <n v="0"/>
    <n v="0"/>
    <s v="X pagar"/>
  </r>
  <r>
    <n v="18792"/>
    <d v="2020-06-15T00:00:00"/>
    <d v="2020-05-31T00:00:00"/>
    <n v="330000"/>
    <m/>
    <n v="330000"/>
    <n v="-330000"/>
    <n v="0"/>
    <n v="0"/>
    <n v="0"/>
    <n v="0"/>
    <x v="0"/>
    <n v="0"/>
    <n v="0"/>
    <n v="0"/>
    <n v="0"/>
    <s v="No radicada"/>
  </r>
  <r>
    <n v="178"/>
    <d v="2020-01-09T00:00:00"/>
    <d v="2019-12-12T00:00:00"/>
    <n v="3120000"/>
    <m/>
    <n v="3120000"/>
    <n v="-3120000"/>
    <n v="0"/>
    <n v="0"/>
    <n v="0"/>
    <n v="0"/>
    <x v="0"/>
    <n v="0"/>
    <n v="0"/>
    <n v="0"/>
    <n v="0"/>
    <s v="No radicada"/>
  </r>
  <r>
    <n v="258"/>
    <d v="2020-01-09T00:00:00"/>
    <d v="2019-12-16T00:00:00"/>
    <n v="4240000"/>
    <m/>
    <n v="4240000"/>
    <n v="-4240000"/>
    <n v="0"/>
    <n v="0"/>
    <n v="0"/>
    <n v="0"/>
    <x v="0"/>
    <n v="0"/>
    <n v="0"/>
    <n v="0"/>
    <n v="0"/>
    <s v="No radicad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 dinámica2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rowHeaderCaption="Sucursal">
  <location ref="A3:G7" firstHeaderRow="0" firstDataRow="1" firstDataCol="1"/>
  <pivotFields count="17">
    <pivotField numFmtId="49" showAll="0"/>
    <pivotField showAll="0"/>
    <pivotField numFmtId="15" showAll="0"/>
    <pivotField numFmtId="166" showAll="0"/>
    <pivotField showAll="0"/>
    <pivotField dataField="1" numFmtId="166" showAll="0"/>
    <pivotField dataField="1" numFmtId="167" showAll="0"/>
    <pivotField numFmtId="167" showAll="0"/>
    <pivotField dataField="1" numFmtId="167" showAll="0"/>
    <pivotField dataField="1" numFmtId="167" showAll="0"/>
    <pivotField dataField="1" numFmtId="167" showAll="0"/>
    <pivotField axis="axisRow" showAll="0">
      <items count="4">
        <item x="0"/>
        <item x="2"/>
        <item x="1"/>
        <item t="default"/>
      </items>
    </pivotField>
    <pivotField dataField="1" numFmtId="167" showAll="0"/>
    <pivotField showAll="0"/>
    <pivotField showAll="0"/>
    <pivotField numFmtId="167" showAll="0"/>
    <pivotField showAll="0"/>
  </pivotFields>
  <rowFields count="1">
    <field x="11"/>
  </rowFields>
  <rowItems count="4">
    <i>
      <x/>
    </i>
    <i>
      <x v="1"/>
    </i>
    <i>
      <x v="2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aldo IPS" fld="5" baseField="0" baseItem="0"/>
    <dataField name="No Radicada IPS" fld="6" baseField="0" baseItem="0"/>
    <dataField name="Glosas X conciliar" fld="8" baseField="0" baseItem="0"/>
    <dataField name="Aceptacion IPS" fld="9" baseField="0" baseItem="0" numFmtId="167"/>
    <dataField name="Cancelada" fld="12" baseField="0" baseItem="0"/>
    <dataField name="Pdte de Pago" fld="10" baseField="0" baseItem="0"/>
  </dataFields>
  <formats count="10">
    <format dxfId="9">
      <pivotArea outline="0" collapsedLevelsAreSubtotals="1" fieldPosition="0"/>
    </format>
    <format dxfId="8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7">
      <pivotArea type="all" dataOnly="0" outline="0" fieldPosition="0"/>
    </format>
    <format dxfId="6">
      <pivotArea outline="0" collapsedLevelsAreSubtotals="1" fieldPosition="0"/>
    </format>
    <format dxfId="5">
      <pivotArea field="11" type="button" dataOnly="0" labelOnly="1" outline="0" axis="axisRow" fieldPosition="0"/>
    </format>
    <format dxfId="4">
      <pivotArea dataOnly="0" labelOnly="1" fieldPosition="0">
        <references count="1">
          <reference field="11" count="0"/>
        </references>
      </pivotArea>
    </format>
    <format dxfId="3">
      <pivotArea dataOnly="0" labelOnly="1" grandRow="1" outline="0" fieldPosition="0"/>
    </format>
    <format dxfId="2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0">
      <pivotArea outline="0" collapsedLevelsAreSubtotals="1" fieldPosition="0">
        <references count="1">
          <reference field="4294967294" count="1" selected="0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1"/>
  <sheetViews>
    <sheetView workbookViewId="0">
      <pane ySplit="1" topLeftCell="A292" activePane="bottomLeft" state="frozen"/>
      <selection pane="bottomLeft" activeCell="P1" sqref="P1:P1048576"/>
    </sheetView>
  </sheetViews>
  <sheetFormatPr baseColWidth="10" defaultRowHeight="15" x14ac:dyDescent="0.25"/>
  <cols>
    <col min="1" max="1" width="11.42578125" style="9"/>
    <col min="2" max="2" width="11.42578125" style="10" hidden="1" customWidth="1"/>
    <col min="3" max="3" width="11.42578125" style="10"/>
    <col min="4" max="4" width="0" hidden="1" customWidth="1"/>
    <col min="6" max="6" width="14.140625" bestFit="1" customWidth="1"/>
    <col min="7" max="7" width="13.42578125" style="17" bestFit="1" customWidth="1"/>
    <col min="8" max="8" width="11.42578125" style="17"/>
    <col min="9" max="9" width="13.28515625" style="17" bestFit="1" customWidth="1"/>
    <col min="10" max="10" width="11.42578125" style="17"/>
    <col min="11" max="11" width="15.140625" style="17" bestFit="1" customWidth="1"/>
    <col min="12" max="12" width="11.42578125" style="17"/>
    <col min="13" max="13" width="13.28515625" style="17" bestFit="1" customWidth="1"/>
    <col min="15" max="15" width="11.42578125" style="20"/>
  </cols>
  <sheetData>
    <row r="1" spans="1:16" ht="4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6" t="s">
        <v>20</v>
      </c>
      <c r="H1" s="26" t="s">
        <v>21</v>
      </c>
      <c r="I1" s="26" t="s">
        <v>22</v>
      </c>
      <c r="J1" s="26" t="s">
        <v>23</v>
      </c>
      <c r="K1" s="26" t="s">
        <v>24</v>
      </c>
      <c r="L1" s="26" t="s">
        <v>25</v>
      </c>
      <c r="M1" s="26" t="s">
        <v>26</v>
      </c>
      <c r="N1" s="27" t="s">
        <v>27</v>
      </c>
      <c r="O1" s="28" t="s">
        <v>28</v>
      </c>
      <c r="P1" s="27" t="s">
        <v>29</v>
      </c>
    </row>
    <row r="2" spans="1:16" x14ac:dyDescent="0.25">
      <c r="A2" s="3">
        <v>315416</v>
      </c>
      <c r="B2" s="4">
        <v>43116</v>
      </c>
      <c r="C2" s="4">
        <v>43067</v>
      </c>
      <c r="D2" s="5">
        <v>2145381</v>
      </c>
      <c r="E2" s="5"/>
      <c r="F2" s="5">
        <v>2145381</v>
      </c>
      <c r="G2" s="29">
        <v>-2145381</v>
      </c>
      <c r="H2" s="29">
        <v>0</v>
      </c>
      <c r="I2" s="29">
        <v>0</v>
      </c>
      <c r="J2" s="29">
        <v>0</v>
      </c>
      <c r="K2" s="29">
        <v>0</v>
      </c>
      <c r="L2" s="29" t="s">
        <v>10</v>
      </c>
      <c r="M2" s="29">
        <v>0</v>
      </c>
      <c r="N2" s="29">
        <v>0</v>
      </c>
      <c r="O2" s="29">
        <v>0</v>
      </c>
      <c r="P2" s="6" t="s">
        <v>31</v>
      </c>
    </row>
    <row r="3" spans="1:16" x14ac:dyDescent="0.25">
      <c r="A3" s="3">
        <v>315420</v>
      </c>
      <c r="B3" s="4">
        <v>43116</v>
      </c>
      <c r="C3" s="4">
        <v>43067</v>
      </c>
      <c r="D3" s="5">
        <v>398083</v>
      </c>
      <c r="E3" s="5"/>
      <c r="F3" s="5">
        <v>398083</v>
      </c>
      <c r="G3" s="29">
        <v>-398083</v>
      </c>
      <c r="H3" s="29">
        <v>0</v>
      </c>
      <c r="I3" s="29">
        <v>0</v>
      </c>
      <c r="J3" s="29">
        <v>0</v>
      </c>
      <c r="K3" s="29">
        <v>0</v>
      </c>
      <c r="L3" s="29" t="s">
        <v>10</v>
      </c>
      <c r="M3" s="29">
        <v>0</v>
      </c>
      <c r="N3" s="29">
        <v>0</v>
      </c>
      <c r="O3" s="29">
        <v>0</v>
      </c>
      <c r="P3" s="6" t="s">
        <v>31</v>
      </c>
    </row>
    <row r="4" spans="1:16" x14ac:dyDescent="0.25">
      <c r="A4" s="3">
        <v>317389</v>
      </c>
      <c r="B4" s="4">
        <v>43194</v>
      </c>
      <c r="C4" s="4">
        <v>43159</v>
      </c>
      <c r="D4" s="5">
        <v>660000</v>
      </c>
      <c r="E4" s="5"/>
      <c r="F4" s="5">
        <v>330000</v>
      </c>
      <c r="G4" s="29">
        <v>0</v>
      </c>
      <c r="H4" s="29">
        <v>0</v>
      </c>
      <c r="I4" s="29">
        <v>0</v>
      </c>
      <c r="J4" s="29">
        <v>0</v>
      </c>
      <c r="K4" s="29">
        <v>0</v>
      </c>
      <c r="L4" s="29" t="s">
        <v>10</v>
      </c>
      <c r="M4" s="29">
        <v>-330000</v>
      </c>
      <c r="N4" s="6" t="s">
        <v>14</v>
      </c>
      <c r="O4" s="8">
        <v>43354</v>
      </c>
      <c r="P4" s="6" t="s">
        <v>26</v>
      </c>
    </row>
    <row r="5" spans="1:16" x14ac:dyDescent="0.25">
      <c r="A5" s="3">
        <v>317395</v>
      </c>
      <c r="B5" s="4">
        <v>43194</v>
      </c>
      <c r="C5" s="4">
        <v>43159</v>
      </c>
      <c r="D5" s="5">
        <v>1873669</v>
      </c>
      <c r="E5" s="5"/>
      <c r="F5" s="5">
        <v>330000</v>
      </c>
      <c r="G5" s="29">
        <v>0</v>
      </c>
      <c r="H5" s="29">
        <v>0</v>
      </c>
      <c r="I5" s="29">
        <v>0</v>
      </c>
      <c r="J5" s="29">
        <v>0</v>
      </c>
      <c r="K5" s="29">
        <v>0</v>
      </c>
      <c r="L5" s="29" t="s">
        <v>10</v>
      </c>
      <c r="M5" s="29">
        <v>-330000</v>
      </c>
      <c r="N5" s="6" t="s">
        <v>14</v>
      </c>
      <c r="O5" s="8">
        <v>43354</v>
      </c>
      <c r="P5" s="6" t="s">
        <v>26</v>
      </c>
    </row>
    <row r="6" spans="1:16" x14ac:dyDescent="0.25">
      <c r="A6" s="3">
        <v>317411</v>
      </c>
      <c r="B6" s="4">
        <v>43194</v>
      </c>
      <c r="C6" s="4">
        <v>43159</v>
      </c>
      <c r="D6" s="5">
        <v>408808</v>
      </c>
      <c r="E6" s="5"/>
      <c r="F6" s="5">
        <v>408808</v>
      </c>
      <c r="G6" s="29">
        <v>-408808</v>
      </c>
      <c r="H6" s="29">
        <v>0</v>
      </c>
      <c r="I6" s="29">
        <v>0</v>
      </c>
      <c r="J6" s="29">
        <v>0</v>
      </c>
      <c r="K6" s="29">
        <v>0</v>
      </c>
      <c r="L6" s="29" t="s">
        <v>10</v>
      </c>
      <c r="M6" s="29">
        <v>0</v>
      </c>
      <c r="N6" s="29">
        <v>0</v>
      </c>
      <c r="O6" s="29">
        <v>0</v>
      </c>
      <c r="P6" s="6" t="s">
        <v>31</v>
      </c>
    </row>
    <row r="7" spans="1:16" x14ac:dyDescent="0.25">
      <c r="A7" s="3">
        <v>317412</v>
      </c>
      <c r="B7" s="4">
        <v>43194</v>
      </c>
      <c r="C7" s="4">
        <v>43159</v>
      </c>
      <c r="D7" s="5">
        <v>160000</v>
      </c>
      <c r="E7" s="5"/>
      <c r="F7" s="5">
        <v>160000</v>
      </c>
      <c r="G7" s="29">
        <v>-160000</v>
      </c>
      <c r="H7" s="29">
        <v>0</v>
      </c>
      <c r="I7" s="29">
        <v>0</v>
      </c>
      <c r="J7" s="29">
        <v>0</v>
      </c>
      <c r="K7" s="29">
        <v>0</v>
      </c>
      <c r="L7" s="29" t="s">
        <v>10</v>
      </c>
      <c r="M7" s="29">
        <v>0</v>
      </c>
      <c r="N7" s="29">
        <v>0</v>
      </c>
      <c r="O7" s="29">
        <v>0</v>
      </c>
      <c r="P7" s="6" t="s">
        <v>31</v>
      </c>
    </row>
    <row r="8" spans="1:16" x14ac:dyDescent="0.25">
      <c r="A8" s="3">
        <v>317413</v>
      </c>
      <c r="B8" s="4">
        <v>43194</v>
      </c>
      <c r="C8" s="4">
        <v>43159</v>
      </c>
      <c r="D8" s="5">
        <v>160000</v>
      </c>
      <c r="E8" s="5"/>
      <c r="F8" s="5">
        <v>160000</v>
      </c>
      <c r="G8" s="29">
        <v>-160000</v>
      </c>
      <c r="H8" s="29">
        <v>0</v>
      </c>
      <c r="I8" s="29">
        <v>0</v>
      </c>
      <c r="J8" s="29">
        <v>0</v>
      </c>
      <c r="K8" s="29">
        <v>0</v>
      </c>
      <c r="L8" s="29" t="s">
        <v>10</v>
      </c>
      <c r="M8" s="29">
        <v>0</v>
      </c>
      <c r="N8" s="29">
        <v>0</v>
      </c>
      <c r="O8" s="29">
        <v>0</v>
      </c>
      <c r="P8" s="6" t="s">
        <v>31</v>
      </c>
    </row>
    <row r="9" spans="1:16" x14ac:dyDescent="0.25">
      <c r="A9" s="3">
        <v>318918</v>
      </c>
      <c r="B9" s="4">
        <v>43287</v>
      </c>
      <c r="C9" s="4">
        <v>43220</v>
      </c>
      <c r="D9" s="5">
        <v>3851039</v>
      </c>
      <c r="E9" s="5"/>
      <c r="F9" s="5">
        <v>3851039</v>
      </c>
      <c r="G9" s="29">
        <v>-3851039</v>
      </c>
      <c r="H9" s="29">
        <v>0</v>
      </c>
      <c r="I9" s="29">
        <v>0</v>
      </c>
      <c r="J9" s="29">
        <v>0</v>
      </c>
      <c r="K9" s="29">
        <v>0</v>
      </c>
      <c r="L9" s="29" t="s">
        <v>10</v>
      </c>
      <c r="M9" s="29">
        <v>0</v>
      </c>
      <c r="N9" s="29">
        <v>0</v>
      </c>
      <c r="O9" s="29">
        <v>0</v>
      </c>
      <c r="P9" s="6" t="s">
        <v>31</v>
      </c>
    </row>
    <row r="10" spans="1:16" x14ac:dyDescent="0.25">
      <c r="A10" s="3">
        <v>319745</v>
      </c>
      <c r="B10" s="4">
        <v>43291</v>
      </c>
      <c r="C10" s="4">
        <v>43251</v>
      </c>
      <c r="D10" s="5">
        <v>1234433</v>
      </c>
      <c r="E10" s="5"/>
      <c r="F10" s="5">
        <v>1234433</v>
      </c>
      <c r="G10" s="29">
        <v>-1234433</v>
      </c>
      <c r="H10" s="29">
        <v>0</v>
      </c>
      <c r="I10" s="29">
        <v>0</v>
      </c>
      <c r="J10" s="29">
        <v>0</v>
      </c>
      <c r="K10" s="29">
        <v>0</v>
      </c>
      <c r="L10" s="29" t="s">
        <v>10</v>
      </c>
      <c r="M10" s="29">
        <v>0</v>
      </c>
      <c r="N10" s="29">
        <v>0</v>
      </c>
      <c r="O10" s="29">
        <v>0</v>
      </c>
      <c r="P10" s="6" t="s">
        <v>31</v>
      </c>
    </row>
    <row r="11" spans="1:16" x14ac:dyDescent="0.25">
      <c r="A11" s="3">
        <v>320380</v>
      </c>
      <c r="B11" s="4">
        <v>43563</v>
      </c>
      <c r="C11" s="4">
        <v>43281</v>
      </c>
      <c r="D11" s="5">
        <v>1815995</v>
      </c>
      <c r="E11" s="5"/>
      <c r="F11" s="5">
        <v>1815995</v>
      </c>
      <c r="G11" s="29">
        <v>-1815995</v>
      </c>
      <c r="H11" s="29">
        <v>0</v>
      </c>
      <c r="I11" s="29">
        <v>0</v>
      </c>
      <c r="J11" s="29">
        <v>0</v>
      </c>
      <c r="K11" s="29">
        <v>0</v>
      </c>
      <c r="L11" s="29" t="s">
        <v>10</v>
      </c>
      <c r="M11" s="29">
        <v>0</v>
      </c>
      <c r="N11" s="29">
        <v>0</v>
      </c>
      <c r="O11" s="29">
        <v>0</v>
      </c>
      <c r="P11" s="6" t="s">
        <v>31</v>
      </c>
    </row>
    <row r="12" spans="1:16" x14ac:dyDescent="0.25">
      <c r="A12" s="3">
        <v>321171</v>
      </c>
      <c r="B12" s="4">
        <v>43353</v>
      </c>
      <c r="C12" s="4">
        <v>43318</v>
      </c>
      <c r="D12" s="5">
        <v>3090613</v>
      </c>
      <c r="E12" s="5"/>
      <c r="F12" s="5">
        <v>3090613</v>
      </c>
      <c r="G12" s="29">
        <v>-3090613</v>
      </c>
      <c r="H12" s="29">
        <v>0</v>
      </c>
      <c r="I12" s="29">
        <v>0</v>
      </c>
      <c r="J12" s="29">
        <v>0</v>
      </c>
      <c r="K12" s="29">
        <v>0</v>
      </c>
      <c r="L12" s="29" t="s">
        <v>10</v>
      </c>
      <c r="M12" s="29">
        <v>0</v>
      </c>
      <c r="N12" s="29">
        <v>0</v>
      </c>
      <c r="O12" s="29">
        <v>0</v>
      </c>
      <c r="P12" s="6" t="s">
        <v>31</v>
      </c>
    </row>
    <row r="13" spans="1:16" x14ac:dyDescent="0.25">
      <c r="A13" s="3">
        <v>322531</v>
      </c>
      <c r="B13" s="4">
        <v>43382</v>
      </c>
      <c r="C13" s="4">
        <v>43373</v>
      </c>
      <c r="D13" s="5">
        <v>1366364</v>
      </c>
      <c r="E13" s="5"/>
      <c r="F13" s="5">
        <v>1366364</v>
      </c>
      <c r="G13" s="29">
        <v>-1366364</v>
      </c>
      <c r="H13" s="29">
        <v>0</v>
      </c>
      <c r="I13" s="29">
        <v>0</v>
      </c>
      <c r="J13" s="29">
        <v>0</v>
      </c>
      <c r="K13" s="29">
        <v>0</v>
      </c>
      <c r="L13" s="29" t="s">
        <v>10</v>
      </c>
      <c r="M13" s="29">
        <v>0</v>
      </c>
      <c r="N13" s="29">
        <v>0</v>
      </c>
      <c r="O13" s="29">
        <v>0</v>
      </c>
      <c r="P13" s="6" t="s">
        <v>31</v>
      </c>
    </row>
    <row r="14" spans="1:16" x14ac:dyDescent="0.25">
      <c r="A14" s="3">
        <v>322629</v>
      </c>
      <c r="B14" s="7"/>
      <c r="C14" s="4">
        <v>43373</v>
      </c>
      <c r="D14" s="5">
        <v>125000</v>
      </c>
      <c r="E14" s="5"/>
      <c r="F14" s="5">
        <v>125000</v>
      </c>
      <c r="G14" s="29">
        <v>-125000</v>
      </c>
      <c r="H14" s="29">
        <v>0</v>
      </c>
      <c r="I14" s="29">
        <v>0</v>
      </c>
      <c r="J14" s="29">
        <v>0</v>
      </c>
      <c r="K14" s="29">
        <v>0</v>
      </c>
      <c r="L14" s="29" t="s">
        <v>10</v>
      </c>
      <c r="M14" s="29">
        <v>0</v>
      </c>
      <c r="N14" s="29">
        <v>0</v>
      </c>
      <c r="O14" s="29">
        <v>0</v>
      </c>
      <c r="P14" s="6" t="s">
        <v>31</v>
      </c>
    </row>
    <row r="15" spans="1:16" x14ac:dyDescent="0.25">
      <c r="A15" s="3">
        <v>324501</v>
      </c>
      <c r="B15" s="4">
        <v>43475</v>
      </c>
      <c r="C15" s="4">
        <v>43434</v>
      </c>
      <c r="D15" s="5">
        <v>24857513</v>
      </c>
      <c r="E15" s="5"/>
      <c r="F15" s="5">
        <v>24404519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 t="s">
        <v>10</v>
      </c>
      <c r="M15" s="29">
        <v>-24404519</v>
      </c>
      <c r="N15" s="6" t="s">
        <v>12</v>
      </c>
      <c r="O15" s="8">
        <v>44006</v>
      </c>
      <c r="P15" s="6" t="s">
        <v>26</v>
      </c>
    </row>
    <row r="16" spans="1:16" x14ac:dyDescent="0.25">
      <c r="A16" s="3">
        <v>324502</v>
      </c>
      <c r="B16" s="4">
        <v>43475</v>
      </c>
      <c r="C16" s="4">
        <v>43434</v>
      </c>
      <c r="D16" s="5">
        <v>5600797</v>
      </c>
      <c r="E16" s="5"/>
      <c r="F16" s="5">
        <v>5600797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 t="s">
        <v>10</v>
      </c>
      <c r="M16" s="29">
        <v>-5600797</v>
      </c>
      <c r="N16" s="6" t="s">
        <v>9</v>
      </c>
      <c r="O16" s="8">
        <v>44043</v>
      </c>
      <c r="P16" s="6" t="s">
        <v>26</v>
      </c>
    </row>
    <row r="17" spans="1:16" x14ac:dyDescent="0.25">
      <c r="A17" s="3">
        <v>324503</v>
      </c>
      <c r="B17" s="4">
        <v>43475</v>
      </c>
      <c r="C17" s="4">
        <v>43434</v>
      </c>
      <c r="D17" s="5">
        <v>8976597</v>
      </c>
      <c r="E17" s="5"/>
      <c r="F17" s="5">
        <v>8976597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 t="s">
        <v>10</v>
      </c>
      <c r="M17" s="29">
        <v>-8976597</v>
      </c>
      <c r="N17" s="6" t="s">
        <v>9</v>
      </c>
      <c r="O17" s="8">
        <v>44043</v>
      </c>
      <c r="P17" s="6" t="s">
        <v>26</v>
      </c>
    </row>
    <row r="18" spans="1:16" x14ac:dyDescent="0.25">
      <c r="A18" s="3">
        <v>324624</v>
      </c>
      <c r="B18" s="4">
        <v>43475</v>
      </c>
      <c r="C18" s="4">
        <v>43448</v>
      </c>
      <c r="D18" s="5">
        <v>6474293</v>
      </c>
      <c r="E18" s="5"/>
      <c r="F18" s="5">
        <v>6474293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 t="s">
        <v>10</v>
      </c>
      <c r="M18" s="29">
        <v>-6474293</v>
      </c>
      <c r="N18" s="6" t="s">
        <v>9</v>
      </c>
      <c r="O18" s="8">
        <v>44043</v>
      </c>
      <c r="P18" s="6" t="s">
        <v>26</v>
      </c>
    </row>
    <row r="19" spans="1:16" x14ac:dyDescent="0.25">
      <c r="A19" s="3">
        <v>324626</v>
      </c>
      <c r="B19" s="4">
        <v>43475</v>
      </c>
      <c r="C19" s="4">
        <v>43448</v>
      </c>
      <c r="D19" s="5">
        <v>8100634</v>
      </c>
      <c r="E19" s="5"/>
      <c r="F19" s="5">
        <v>8100634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 t="s">
        <v>10</v>
      </c>
      <c r="M19" s="29">
        <v>-8100634</v>
      </c>
      <c r="N19" s="6" t="s">
        <v>9</v>
      </c>
      <c r="O19" s="8">
        <v>44043</v>
      </c>
      <c r="P19" s="6" t="s">
        <v>26</v>
      </c>
    </row>
    <row r="20" spans="1:16" x14ac:dyDescent="0.25">
      <c r="A20" s="3">
        <v>324868</v>
      </c>
      <c r="B20" s="4">
        <v>43475</v>
      </c>
      <c r="C20" s="4">
        <v>43461</v>
      </c>
      <c r="D20" s="5">
        <v>6300000</v>
      </c>
      <c r="E20" s="5"/>
      <c r="F20" s="5">
        <v>6300000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 t="s">
        <v>10</v>
      </c>
      <c r="M20" s="29">
        <v>-6300000</v>
      </c>
      <c r="N20" s="6" t="s">
        <v>9</v>
      </c>
      <c r="O20" s="8">
        <v>44043</v>
      </c>
      <c r="P20" s="6" t="s">
        <v>26</v>
      </c>
    </row>
    <row r="21" spans="1:16" x14ac:dyDescent="0.25">
      <c r="A21" s="3">
        <v>765</v>
      </c>
      <c r="B21" s="4">
        <v>43503</v>
      </c>
      <c r="C21" s="4">
        <v>43496</v>
      </c>
      <c r="D21" s="5">
        <v>390000</v>
      </c>
      <c r="E21" s="5"/>
      <c r="F21" s="5">
        <v>390000</v>
      </c>
      <c r="G21" s="29">
        <v>-390000</v>
      </c>
      <c r="H21" s="29">
        <v>0</v>
      </c>
      <c r="I21" s="29">
        <v>0</v>
      </c>
      <c r="J21" s="29">
        <v>0</v>
      </c>
      <c r="K21" s="29">
        <v>0</v>
      </c>
      <c r="L21" s="29" t="s">
        <v>10</v>
      </c>
      <c r="M21" s="29">
        <v>0</v>
      </c>
      <c r="N21" s="29">
        <v>0</v>
      </c>
      <c r="O21" s="29">
        <v>0</v>
      </c>
      <c r="P21" s="6" t="s">
        <v>31</v>
      </c>
    </row>
    <row r="22" spans="1:16" x14ac:dyDescent="0.25">
      <c r="A22" s="3">
        <v>1808</v>
      </c>
      <c r="B22" s="4">
        <v>43563</v>
      </c>
      <c r="C22" s="4">
        <v>43524</v>
      </c>
      <c r="D22" s="5">
        <v>3428500</v>
      </c>
      <c r="E22" s="5"/>
      <c r="F22" s="5">
        <v>1260000</v>
      </c>
      <c r="G22" s="29">
        <v>0</v>
      </c>
      <c r="H22" s="29">
        <v>0</v>
      </c>
      <c r="I22" s="29">
        <v>-1260000</v>
      </c>
      <c r="J22" s="29">
        <v>0</v>
      </c>
      <c r="K22" s="29">
        <v>0</v>
      </c>
      <c r="L22" s="29" t="s">
        <v>10</v>
      </c>
      <c r="M22" s="29">
        <v>0</v>
      </c>
      <c r="N22" s="29">
        <v>0</v>
      </c>
      <c r="O22" s="29">
        <v>0</v>
      </c>
      <c r="P22" s="6" t="s">
        <v>32</v>
      </c>
    </row>
    <row r="23" spans="1:16" x14ac:dyDescent="0.25">
      <c r="A23" s="3">
        <v>1812</v>
      </c>
      <c r="B23" s="4">
        <v>43655</v>
      </c>
      <c r="C23" s="4">
        <v>43524</v>
      </c>
      <c r="D23" s="5">
        <v>330000</v>
      </c>
      <c r="E23" s="5"/>
      <c r="F23" s="5">
        <v>330000</v>
      </c>
      <c r="G23" s="29">
        <v>-330000</v>
      </c>
      <c r="H23" s="29">
        <v>0</v>
      </c>
      <c r="I23" s="29">
        <v>0</v>
      </c>
      <c r="J23" s="29">
        <v>0</v>
      </c>
      <c r="K23" s="29">
        <v>0</v>
      </c>
      <c r="L23" s="29" t="s">
        <v>10</v>
      </c>
      <c r="M23" s="29">
        <v>0</v>
      </c>
      <c r="N23" s="29">
        <v>0</v>
      </c>
      <c r="O23" s="29">
        <v>0</v>
      </c>
      <c r="P23" s="6" t="s">
        <v>31</v>
      </c>
    </row>
    <row r="24" spans="1:16" x14ac:dyDescent="0.25">
      <c r="A24" s="3">
        <v>1814</v>
      </c>
      <c r="B24" s="4">
        <v>43563</v>
      </c>
      <c r="C24" s="4">
        <v>43524</v>
      </c>
      <c r="D24" s="5">
        <v>330000</v>
      </c>
      <c r="E24" s="5"/>
      <c r="F24" s="5">
        <v>330000</v>
      </c>
      <c r="G24" s="29">
        <v>-330000</v>
      </c>
      <c r="H24" s="29">
        <v>0</v>
      </c>
      <c r="I24" s="29">
        <v>0</v>
      </c>
      <c r="J24" s="29">
        <v>0</v>
      </c>
      <c r="K24" s="29">
        <v>0</v>
      </c>
      <c r="L24" s="29" t="s">
        <v>10</v>
      </c>
      <c r="M24" s="29">
        <v>0</v>
      </c>
      <c r="N24" s="29">
        <v>0</v>
      </c>
      <c r="O24" s="29">
        <v>0</v>
      </c>
      <c r="P24" s="6" t="s">
        <v>31</v>
      </c>
    </row>
    <row r="25" spans="1:16" x14ac:dyDescent="0.25">
      <c r="A25" s="3">
        <v>1823</v>
      </c>
      <c r="B25" s="4">
        <v>43655</v>
      </c>
      <c r="C25" s="4">
        <v>43524</v>
      </c>
      <c r="D25" s="5">
        <v>718500</v>
      </c>
      <c r="E25" s="5"/>
      <c r="F25" s="5">
        <v>718500</v>
      </c>
      <c r="G25" s="29">
        <v>-718500</v>
      </c>
      <c r="H25" s="29">
        <v>0</v>
      </c>
      <c r="I25" s="29">
        <v>0</v>
      </c>
      <c r="J25" s="29">
        <v>0</v>
      </c>
      <c r="K25" s="29">
        <v>0</v>
      </c>
      <c r="L25" s="29" t="s">
        <v>10</v>
      </c>
      <c r="M25" s="29">
        <v>0</v>
      </c>
      <c r="N25" s="29">
        <v>0</v>
      </c>
      <c r="O25" s="29">
        <v>0</v>
      </c>
      <c r="P25" s="6" t="s">
        <v>31</v>
      </c>
    </row>
    <row r="26" spans="1:16" x14ac:dyDescent="0.25">
      <c r="A26" s="3">
        <v>2131</v>
      </c>
      <c r="B26" s="4">
        <v>43655</v>
      </c>
      <c r="C26" s="4">
        <v>43544</v>
      </c>
      <c r="D26" s="5">
        <v>390000</v>
      </c>
      <c r="E26" s="5"/>
      <c r="F26" s="5">
        <v>330000</v>
      </c>
      <c r="G26" s="29">
        <v>0</v>
      </c>
      <c r="H26" s="29">
        <v>0</v>
      </c>
      <c r="I26" s="29">
        <v>-330000</v>
      </c>
      <c r="J26" s="29">
        <v>0</v>
      </c>
      <c r="K26" s="29">
        <v>0</v>
      </c>
      <c r="L26" s="29" t="s">
        <v>10</v>
      </c>
      <c r="M26" s="29">
        <v>0</v>
      </c>
      <c r="N26" s="29">
        <v>0</v>
      </c>
      <c r="O26" s="29">
        <v>0</v>
      </c>
      <c r="P26" s="6" t="s">
        <v>32</v>
      </c>
    </row>
    <row r="27" spans="1:16" x14ac:dyDescent="0.25">
      <c r="A27" s="3">
        <v>2806</v>
      </c>
      <c r="B27" s="4">
        <v>43563</v>
      </c>
      <c r="C27" s="4">
        <v>43555</v>
      </c>
      <c r="D27" s="5">
        <v>2577956</v>
      </c>
      <c r="E27" s="5"/>
      <c r="F27" s="5">
        <v>536880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 t="s">
        <v>10</v>
      </c>
      <c r="M27" s="29">
        <v>-536880</v>
      </c>
      <c r="N27" s="6" t="s">
        <v>6</v>
      </c>
      <c r="O27" s="8">
        <v>43938</v>
      </c>
      <c r="P27" s="6" t="s">
        <v>26</v>
      </c>
    </row>
    <row r="28" spans="1:16" x14ac:dyDescent="0.25">
      <c r="A28" s="3">
        <v>2808</v>
      </c>
      <c r="B28" s="4">
        <v>43563</v>
      </c>
      <c r="C28" s="4">
        <v>43555</v>
      </c>
      <c r="D28" s="5">
        <v>350797</v>
      </c>
      <c r="E28" s="5"/>
      <c r="F28" s="5">
        <v>350797</v>
      </c>
      <c r="G28" s="29">
        <v>-350797</v>
      </c>
      <c r="H28" s="29">
        <v>0</v>
      </c>
      <c r="I28" s="29">
        <v>0</v>
      </c>
      <c r="J28" s="29">
        <v>0</v>
      </c>
      <c r="K28" s="29">
        <v>0</v>
      </c>
      <c r="L28" s="29" t="s">
        <v>10</v>
      </c>
      <c r="M28" s="29">
        <v>0</v>
      </c>
      <c r="N28" s="29">
        <v>0</v>
      </c>
      <c r="O28" s="29">
        <v>0</v>
      </c>
      <c r="P28" s="6" t="s">
        <v>31</v>
      </c>
    </row>
    <row r="29" spans="1:16" x14ac:dyDescent="0.25">
      <c r="A29" s="3">
        <v>2816</v>
      </c>
      <c r="B29" s="4">
        <v>43655</v>
      </c>
      <c r="C29" s="4">
        <v>43555</v>
      </c>
      <c r="D29" s="5">
        <v>2962158</v>
      </c>
      <c r="E29" s="5"/>
      <c r="F29" s="5">
        <v>2962158</v>
      </c>
      <c r="G29" s="29">
        <v>-2962158</v>
      </c>
      <c r="H29" s="29">
        <v>0</v>
      </c>
      <c r="I29" s="29">
        <v>0</v>
      </c>
      <c r="J29" s="29">
        <v>0</v>
      </c>
      <c r="K29" s="29">
        <v>0</v>
      </c>
      <c r="L29" s="29" t="s">
        <v>10</v>
      </c>
      <c r="M29" s="29">
        <v>0</v>
      </c>
      <c r="N29" s="29">
        <v>0</v>
      </c>
      <c r="O29" s="29">
        <v>0</v>
      </c>
      <c r="P29" s="6" t="s">
        <v>31</v>
      </c>
    </row>
    <row r="30" spans="1:16" x14ac:dyDescent="0.25">
      <c r="A30" s="3">
        <v>2824</v>
      </c>
      <c r="B30" s="4">
        <v>43655</v>
      </c>
      <c r="C30" s="4">
        <v>43555</v>
      </c>
      <c r="D30" s="5">
        <v>530000</v>
      </c>
      <c r="E30" s="5"/>
      <c r="F30" s="5">
        <v>530000</v>
      </c>
      <c r="G30" s="29">
        <v>-530000</v>
      </c>
      <c r="H30" s="29">
        <v>0</v>
      </c>
      <c r="I30" s="29">
        <v>0</v>
      </c>
      <c r="J30" s="29">
        <v>0</v>
      </c>
      <c r="K30" s="29">
        <v>0</v>
      </c>
      <c r="L30" s="29" t="s">
        <v>10</v>
      </c>
      <c r="M30" s="29">
        <v>0</v>
      </c>
      <c r="N30" s="29">
        <v>0</v>
      </c>
      <c r="O30" s="29">
        <v>0</v>
      </c>
      <c r="P30" s="6" t="s">
        <v>31</v>
      </c>
    </row>
    <row r="31" spans="1:16" x14ac:dyDescent="0.25">
      <c r="A31" s="3">
        <v>2827</v>
      </c>
      <c r="B31" s="4">
        <v>43563</v>
      </c>
      <c r="C31" s="4">
        <v>43555</v>
      </c>
      <c r="D31" s="5">
        <v>3182851</v>
      </c>
      <c r="E31" s="5"/>
      <c r="F31" s="5">
        <v>248719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 t="s">
        <v>10</v>
      </c>
      <c r="M31" s="29">
        <v>-248719</v>
      </c>
      <c r="N31" s="6" t="s">
        <v>6</v>
      </c>
      <c r="O31" s="8">
        <v>43938</v>
      </c>
      <c r="P31" s="6" t="s">
        <v>26</v>
      </c>
    </row>
    <row r="32" spans="1:16" x14ac:dyDescent="0.25">
      <c r="A32" s="3">
        <v>4109</v>
      </c>
      <c r="B32" s="4">
        <v>43594</v>
      </c>
      <c r="C32" s="4">
        <v>43579</v>
      </c>
      <c r="D32" s="5">
        <v>45030000</v>
      </c>
      <c r="E32" s="5"/>
      <c r="F32" s="5">
        <v>20480000</v>
      </c>
      <c r="G32" s="29">
        <v>0</v>
      </c>
      <c r="H32" s="29">
        <v>0</v>
      </c>
      <c r="I32" s="29">
        <v>-20480000</v>
      </c>
      <c r="J32" s="29">
        <v>0</v>
      </c>
      <c r="K32" s="29">
        <v>0</v>
      </c>
      <c r="L32" s="29" t="s">
        <v>10</v>
      </c>
      <c r="M32" s="29">
        <v>0</v>
      </c>
      <c r="N32" s="29">
        <v>0</v>
      </c>
      <c r="O32" s="29">
        <v>0</v>
      </c>
      <c r="P32" s="6" t="s">
        <v>32</v>
      </c>
    </row>
    <row r="33" spans="1:16" x14ac:dyDescent="0.25">
      <c r="A33" s="3">
        <v>5176</v>
      </c>
      <c r="B33" s="4">
        <v>43626</v>
      </c>
      <c r="C33" s="4">
        <v>43600</v>
      </c>
      <c r="D33" s="5">
        <v>330000</v>
      </c>
      <c r="E33" s="5"/>
      <c r="F33" s="5">
        <v>330000</v>
      </c>
      <c r="G33" s="29">
        <v>0</v>
      </c>
      <c r="H33" s="29">
        <v>0</v>
      </c>
      <c r="I33" s="29">
        <v>-330000</v>
      </c>
      <c r="J33" s="29">
        <v>0</v>
      </c>
      <c r="K33" s="29">
        <v>0</v>
      </c>
      <c r="L33" s="29" t="s">
        <v>10</v>
      </c>
      <c r="M33" s="29">
        <v>0</v>
      </c>
      <c r="N33" s="29">
        <v>0</v>
      </c>
      <c r="O33" s="29">
        <v>0</v>
      </c>
      <c r="P33" s="6" t="s">
        <v>32</v>
      </c>
    </row>
    <row r="34" spans="1:16" x14ac:dyDescent="0.25">
      <c r="A34" s="3">
        <v>5502</v>
      </c>
      <c r="B34" s="4">
        <v>43626</v>
      </c>
      <c r="C34" s="4">
        <v>43607</v>
      </c>
      <c r="D34" s="5">
        <v>2580000</v>
      </c>
      <c r="E34" s="5"/>
      <c r="F34" s="5">
        <v>1260000</v>
      </c>
      <c r="G34" s="29">
        <v>0</v>
      </c>
      <c r="H34" s="29">
        <v>0</v>
      </c>
      <c r="I34" s="29">
        <v>-1260000</v>
      </c>
      <c r="J34" s="29">
        <v>0</v>
      </c>
      <c r="K34" s="29">
        <v>0</v>
      </c>
      <c r="L34" s="29" t="s">
        <v>10</v>
      </c>
      <c r="M34" s="29">
        <v>0</v>
      </c>
      <c r="N34" s="29">
        <v>0</v>
      </c>
      <c r="O34" s="29">
        <v>0</v>
      </c>
      <c r="P34" s="6" t="s">
        <v>32</v>
      </c>
    </row>
    <row r="35" spans="1:16" x14ac:dyDescent="0.25">
      <c r="A35" s="3">
        <v>5504</v>
      </c>
      <c r="B35" s="4">
        <v>43626</v>
      </c>
      <c r="C35" s="4">
        <v>43607</v>
      </c>
      <c r="D35" s="5">
        <v>750000</v>
      </c>
      <c r="E35" s="5"/>
      <c r="F35" s="5">
        <v>750000</v>
      </c>
      <c r="G35" s="29">
        <v>0</v>
      </c>
      <c r="H35" s="29">
        <v>0</v>
      </c>
      <c r="I35" s="29">
        <v>-750000</v>
      </c>
      <c r="J35" s="29">
        <v>0</v>
      </c>
      <c r="K35" s="29">
        <v>0</v>
      </c>
      <c r="L35" s="29" t="s">
        <v>10</v>
      </c>
      <c r="M35" s="29">
        <v>0</v>
      </c>
      <c r="N35" s="29">
        <v>0</v>
      </c>
      <c r="O35" s="29">
        <v>0</v>
      </c>
      <c r="P35" s="6" t="s">
        <v>32</v>
      </c>
    </row>
    <row r="36" spans="1:16" x14ac:dyDescent="0.25">
      <c r="A36" s="3">
        <v>5507</v>
      </c>
      <c r="B36" s="4">
        <v>43626</v>
      </c>
      <c r="C36" s="4">
        <v>43607</v>
      </c>
      <c r="D36" s="5">
        <v>750000</v>
      </c>
      <c r="E36" s="5"/>
      <c r="F36" s="5">
        <v>750000</v>
      </c>
      <c r="G36" s="29">
        <v>0</v>
      </c>
      <c r="H36" s="29">
        <v>0</v>
      </c>
      <c r="I36" s="29">
        <v>-750000</v>
      </c>
      <c r="J36" s="29">
        <v>0</v>
      </c>
      <c r="K36" s="29">
        <v>0</v>
      </c>
      <c r="L36" s="29" t="s">
        <v>10</v>
      </c>
      <c r="M36" s="29">
        <v>0</v>
      </c>
      <c r="N36" s="29">
        <v>0</v>
      </c>
      <c r="O36" s="29">
        <v>0</v>
      </c>
      <c r="P36" s="6" t="s">
        <v>32</v>
      </c>
    </row>
    <row r="37" spans="1:16" x14ac:dyDescent="0.25">
      <c r="A37" s="3">
        <v>5509</v>
      </c>
      <c r="B37" s="4">
        <v>43626</v>
      </c>
      <c r="C37" s="4">
        <v>43607</v>
      </c>
      <c r="D37" s="5">
        <v>1700914</v>
      </c>
      <c r="E37" s="5"/>
      <c r="F37" s="5">
        <v>1700914</v>
      </c>
      <c r="G37" s="29">
        <v>-1700914</v>
      </c>
      <c r="H37" s="29">
        <v>0</v>
      </c>
      <c r="I37" s="29">
        <v>0</v>
      </c>
      <c r="J37" s="29">
        <v>0</v>
      </c>
      <c r="K37" s="29">
        <v>0</v>
      </c>
      <c r="L37" s="29" t="s">
        <v>10</v>
      </c>
      <c r="M37" s="29">
        <v>0</v>
      </c>
      <c r="N37" s="29">
        <v>0</v>
      </c>
      <c r="O37" s="29">
        <v>0</v>
      </c>
      <c r="P37" s="6" t="s">
        <v>31</v>
      </c>
    </row>
    <row r="38" spans="1:16" x14ac:dyDescent="0.25">
      <c r="A38" s="3">
        <v>5511</v>
      </c>
      <c r="B38" s="4">
        <v>43626</v>
      </c>
      <c r="C38" s="4">
        <v>43607</v>
      </c>
      <c r="D38" s="5">
        <v>520308</v>
      </c>
      <c r="E38" s="5"/>
      <c r="F38" s="5">
        <v>520308</v>
      </c>
      <c r="G38" s="29">
        <v>-520308</v>
      </c>
      <c r="H38" s="29">
        <v>0</v>
      </c>
      <c r="I38" s="29">
        <v>0</v>
      </c>
      <c r="J38" s="29">
        <v>0</v>
      </c>
      <c r="K38" s="29">
        <v>0</v>
      </c>
      <c r="L38" s="29" t="s">
        <v>10</v>
      </c>
      <c r="M38" s="29">
        <v>0</v>
      </c>
      <c r="N38" s="29">
        <v>0</v>
      </c>
      <c r="O38" s="29">
        <v>0</v>
      </c>
      <c r="P38" s="6" t="s">
        <v>31</v>
      </c>
    </row>
    <row r="39" spans="1:16" x14ac:dyDescent="0.25">
      <c r="A39" s="3">
        <v>7588</v>
      </c>
      <c r="B39" s="4">
        <v>43655</v>
      </c>
      <c r="C39" s="4">
        <v>43646</v>
      </c>
      <c r="D39" s="5">
        <v>1590000</v>
      </c>
      <c r="E39" s="5"/>
      <c r="F39" s="5">
        <v>1590000</v>
      </c>
      <c r="G39" s="29">
        <v>0</v>
      </c>
      <c r="H39" s="29">
        <v>0</v>
      </c>
      <c r="I39" s="29">
        <v>-1590000</v>
      </c>
      <c r="J39" s="29">
        <v>0</v>
      </c>
      <c r="K39" s="29">
        <v>0</v>
      </c>
      <c r="L39" s="29" t="s">
        <v>10</v>
      </c>
      <c r="M39" s="29">
        <v>0</v>
      </c>
      <c r="N39" s="29">
        <v>0</v>
      </c>
      <c r="O39" s="29">
        <v>0</v>
      </c>
      <c r="P39" s="6" t="s">
        <v>32</v>
      </c>
    </row>
    <row r="40" spans="1:16" x14ac:dyDescent="0.25">
      <c r="A40" s="3">
        <v>7589</v>
      </c>
      <c r="B40" s="4">
        <v>43655</v>
      </c>
      <c r="C40" s="4">
        <v>43646</v>
      </c>
      <c r="D40" s="5">
        <v>17100829</v>
      </c>
      <c r="E40" s="5"/>
      <c r="F40" s="5">
        <v>4240000</v>
      </c>
      <c r="G40" s="29">
        <v>0</v>
      </c>
      <c r="H40" s="29">
        <v>0</v>
      </c>
      <c r="I40" s="29">
        <v>-4240000</v>
      </c>
      <c r="J40" s="29">
        <v>0</v>
      </c>
      <c r="K40" s="29">
        <v>0</v>
      </c>
      <c r="L40" s="29" t="s">
        <v>10</v>
      </c>
      <c r="M40" s="29">
        <v>0</v>
      </c>
      <c r="N40" s="29">
        <v>0</v>
      </c>
      <c r="O40" s="29">
        <v>0</v>
      </c>
      <c r="P40" s="6" t="s">
        <v>32</v>
      </c>
    </row>
    <row r="41" spans="1:16" x14ac:dyDescent="0.25">
      <c r="A41" s="3">
        <v>8712</v>
      </c>
      <c r="B41" s="7"/>
      <c r="C41" s="4">
        <v>43676</v>
      </c>
      <c r="D41" s="5">
        <v>16185</v>
      </c>
      <c r="E41" s="5"/>
      <c r="F41" s="5">
        <v>16185</v>
      </c>
      <c r="G41" s="29">
        <v>-16185</v>
      </c>
      <c r="H41" s="29">
        <v>0</v>
      </c>
      <c r="I41" s="29">
        <v>0</v>
      </c>
      <c r="J41" s="29">
        <v>0</v>
      </c>
      <c r="K41" s="29">
        <v>0</v>
      </c>
      <c r="L41" s="29" t="s">
        <v>10</v>
      </c>
      <c r="M41" s="29">
        <v>0</v>
      </c>
      <c r="N41" s="29">
        <v>0</v>
      </c>
      <c r="O41" s="29">
        <v>0</v>
      </c>
      <c r="P41" s="6" t="s">
        <v>31</v>
      </c>
    </row>
    <row r="42" spans="1:16" x14ac:dyDescent="0.25">
      <c r="A42" s="3">
        <v>9056</v>
      </c>
      <c r="B42" s="4">
        <v>43686</v>
      </c>
      <c r="C42" s="4">
        <v>43677</v>
      </c>
      <c r="D42" s="5">
        <v>264972</v>
      </c>
      <c r="E42" s="5"/>
      <c r="F42" s="5">
        <v>264972</v>
      </c>
      <c r="G42" s="29">
        <v>-264972</v>
      </c>
      <c r="H42" s="29">
        <v>0</v>
      </c>
      <c r="I42" s="29">
        <v>0</v>
      </c>
      <c r="J42" s="29">
        <v>0</v>
      </c>
      <c r="K42" s="29">
        <v>0</v>
      </c>
      <c r="L42" s="29" t="s">
        <v>10</v>
      </c>
      <c r="M42" s="29">
        <v>0</v>
      </c>
      <c r="N42" s="29">
        <v>0</v>
      </c>
      <c r="O42" s="29">
        <v>0</v>
      </c>
      <c r="P42" s="6" t="s">
        <v>31</v>
      </c>
    </row>
    <row r="43" spans="1:16" x14ac:dyDescent="0.25">
      <c r="A43" s="3">
        <v>9060</v>
      </c>
      <c r="B43" s="4">
        <v>43686</v>
      </c>
      <c r="C43" s="4">
        <v>43677</v>
      </c>
      <c r="D43" s="5">
        <v>530000</v>
      </c>
      <c r="E43" s="5"/>
      <c r="F43" s="5">
        <v>530000</v>
      </c>
      <c r="G43" s="29">
        <v>-530000</v>
      </c>
      <c r="H43" s="29">
        <v>0</v>
      </c>
      <c r="I43" s="29">
        <v>0</v>
      </c>
      <c r="J43" s="29">
        <v>0</v>
      </c>
      <c r="K43" s="29">
        <v>0</v>
      </c>
      <c r="L43" s="29" t="s">
        <v>10</v>
      </c>
      <c r="M43" s="29">
        <v>0</v>
      </c>
      <c r="N43" s="29">
        <v>0</v>
      </c>
      <c r="O43" s="29">
        <v>0</v>
      </c>
      <c r="P43" s="6" t="s">
        <v>31</v>
      </c>
    </row>
    <row r="44" spans="1:16" x14ac:dyDescent="0.25">
      <c r="A44" s="3">
        <v>9063</v>
      </c>
      <c r="B44" s="4">
        <v>43686</v>
      </c>
      <c r="C44" s="4">
        <v>43677</v>
      </c>
      <c r="D44" s="5">
        <v>1398240</v>
      </c>
      <c r="E44" s="5"/>
      <c r="F44" s="5">
        <v>1398240</v>
      </c>
      <c r="G44" s="29">
        <v>-1398240</v>
      </c>
      <c r="H44" s="29">
        <v>0</v>
      </c>
      <c r="I44" s="29">
        <v>0</v>
      </c>
      <c r="J44" s="29">
        <v>0</v>
      </c>
      <c r="K44" s="29">
        <v>0</v>
      </c>
      <c r="L44" s="29" t="s">
        <v>10</v>
      </c>
      <c r="M44" s="29">
        <v>0</v>
      </c>
      <c r="N44" s="29">
        <v>0</v>
      </c>
      <c r="O44" s="29">
        <v>0</v>
      </c>
      <c r="P44" s="6" t="s">
        <v>31</v>
      </c>
    </row>
    <row r="45" spans="1:16" x14ac:dyDescent="0.25">
      <c r="A45" s="3">
        <v>9086</v>
      </c>
      <c r="B45" s="4">
        <v>43686</v>
      </c>
      <c r="C45" s="4">
        <v>43677</v>
      </c>
      <c r="D45" s="5">
        <v>3912906</v>
      </c>
      <c r="E45" s="5"/>
      <c r="F45" s="5">
        <v>3912906</v>
      </c>
      <c r="G45" s="29">
        <v>-3912906</v>
      </c>
      <c r="H45" s="29">
        <v>0</v>
      </c>
      <c r="I45" s="29">
        <v>0</v>
      </c>
      <c r="J45" s="29">
        <v>0</v>
      </c>
      <c r="K45" s="29">
        <v>0</v>
      </c>
      <c r="L45" s="29" t="s">
        <v>10</v>
      </c>
      <c r="M45" s="29">
        <v>0</v>
      </c>
      <c r="N45" s="29">
        <v>0</v>
      </c>
      <c r="O45" s="29">
        <v>0</v>
      </c>
      <c r="P45" s="6" t="s">
        <v>31</v>
      </c>
    </row>
    <row r="46" spans="1:16" x14ac:dyDescent="0.25">
      <c r="A46" s="3">
        <v>9181</v>
      </c>
      <c r="B46" s="4">
        <v>43686</v>
      </c>
      <c r="C46" s="4">
        <v>43677</v>
      </c>
      <c r="D46" s="5">
        <v>660000</v>
      </c>
      <c r="E46" s="5"/>
      <c r="F46" s="5">
        <v>330000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 t="s">
        <v>10</v>
      </c>
      <c r="M46" s="29">
        <v>-330000</v>
      </c>
      <c r="N46" s="6" t="s">
        <v>6</v>
      </c>
      <c r="O46" s="8">
        <v>43938</v>
      </c>
      <c r="P46" s="6" t="s">
        <v>26</v>
      </c>
    </row>
    <row r="47" spans="1:16" x14ac:dyDescent="0.25">
      <c r="A47" s="3">
        <v>9189</v>
      </c>
      <c r="B47" s="4">
        <v>43686</v>
      </c>
      <c r="C47" s="4">
        <v>43677</v>
      </c>
      <c r="D47" s="5">
        <v>1650000</v>
      </c>
      <c r="E47" s="5"/>
      <c r="F47" s="5">
        <v>1650000</v>
      </c>
      <c r="G47" s="29">
        <v>-1650000</v>
      </c>
      <c r="H47" s="29">
        <v>0</v>
      </c>
      <c r="I47" s="29">
        <v>0</v>
      </c>
      <c r="J47" s="29">
        <v>0</v>
      </c>
      <c r="K47" s="29">
        <v>0</v>
      </c>
      <c r="L47" s="29" t="s">
        <v>10</v>
      </c>
      <c r="M47" s="29">
        <v>0</v>
      </c>
      <c r="N47" s="29">
        <v>0</v>
      </c>
      <c r="O47" s="29">
        <v>0</v>
      </c>
      <c r="P47" s="6" t="s">
        <v>31</v>
      </c>
    </row>
    <row r="48" spans="1:16" x14ac:dyDescent="0.25">
      <c r="A48" s="3">
        <v>9219</v>
      </c>
      <c r="B48" s="4">
        <v>43686</v>
      </c>
      <c r="C48" s="4">
        <v>43677</v>
      </c>
      <c r="D48" s="5">
        <v>6931342</v>
      </c>
      <c r="E48" s="5"/>
      <c r="F48" s="5">
        <v>3090670</v>
      </c>
      <c r="G48" s="29">
        <v>0</v>
      </c>
      <c r="H48" s="29">
        <v>0</v>
      </c>
      <c r="I48" s="29">
        <v>0</v>
      </c>
      <c r="J48" s="29">
        <v>0</v>
      </c>
      <c r="K48" s="29">
        <v>-3090670</v>
      </c>
      <c r="L48" s="29" t="s">
        <v>10</v>
      </c>
      <c r="M48" s="29">
        <v>0</v>
      </c>
      <c r="N48" s="29">
        <v>0</v>
      </c>
      <c r="O48" s="29">
        <v>0</v>
      </c>
      <c r="P48" s="6" t="s">
        <v>24</v>
      </c>
    </row>
    <row r="49" spans="1:16" x14ac:dyDescent="0.25">
      <c r="A49" s="3">
        <v>9221</v>
      </c>
      <c r="B49" s="4">
        <v>43686</v>
      </c>
      <c r="C49" s="4">
        <v>43677</v>
      </c>
      <c r="D49" s="5">
        <v>6720000</v>
      </c>
      <c r="E49" s="5"/>
      <c r="F49" s="5">
        <v>1410000</v>
      </c>
      <c r="G49" s="29">
        <v>0</v>
      </c>
      <c r="H49" s="29">
        <v>0</v>
      </c>
      <c r="I49" s="29">
        <v>0</v>
      </c>
      <c r="J49" s="29">
        <v>0</v>
      </c>
      <c r="K49" s="29">
        <v>-1410000</v>
      </c>
      <c r="L49" s="29" t="s">
        <v>10</v>
      </c>
      <c r="M49" s="29">
        <v>0</v>
      </c>
      <c r="N49" s="29">
        <v>0</v>
      </c>
      <c r="O49" s="29">
        <v>0</v>
      </c>
      <c r="P49" s="6" t="s">
        <v>24</v>
      </c>
    </row>
    <row r="50" spans="1:16" x14ac:dyDescent="0.25">
      <c r="A50" s="3">
        <v>9222</v>
      </c>
      <c r="B50" s="4">
        <v>43686</v>
      </c>
      <c r="C50" s="4">
        <v>43677</v>
      </c>
      <c r="D50" s="5">
        <v>4779353</v>
      </c>
      <c r="E50" s="5"/>
      <c r="F50" s="5">
        <v>840000</v>
      </c>
      <c r="G50" s="29">
        <v>0</v>
      </c>
      <c r="H50" s="29">
        <v>0</v>
      </c>
      <c r="I50" s="29">
        <v>0</v>
      </c>
      <c r="J50" s="29">
        <v>-420000</v>
      </c>
      <c r="K50" s="29">
        <v>-420000</v>
      </c>
      <c r="L50" s="29" t="s">
        <v>10</v>
      </c>
      <c r="M50" s="29">
        <v>0</v>
      </c>
      <c r="N50" s="29">
        <v>0</v>
      </c>
      <c r="O50" s="29">
        <v>0</v>
      </c>
      <c r="P50" s="6" t="s">
        <v>36</v>
      </c>
    </row>
    <row r="51" spans="1:16" x14ac:dyDescent="0.25">
      <c r="A51" s="3">
        <v>9232</v>
      </c>
      <c r="B51" s="4">
        <v>43686</v>
      </c>
      <c r="C51" s="4">
        <v>43677</v>
      </c>
      <c r="D51" s="5">
        <v>520308</v>
      </c>
      <c r="E51" s="5"/>
      <c r="F51" s="5">
        <v>520308</v>
      </c>
      <c r="G51" s="29">
        <v>-520308</v>
      </c>
      <c r="H51" s="29">
        <v>0</v>
      </c>
      <c r="I51" s="29">
        <v>0</v>
      </c>
      <c r="J51" s="29">
        <v>0</v>
      </c>
      <c r="K51" s="29">
        <v>0</v>
      </c>
      <c r="L51" s="29" t="s">
        <v>10</v>
      </c>
      <c r="M51" s="29">
        <v>0</v>
      </c>
      <c r="N51" s="29">
        <v>0</v>
      </c>
      <c r="O51" s="29">
        <v>0</v>
      </c>
      <c r="P51" s="6" t="s">
        <v>31</v>
      </c>
    </row>
    <row r="52" spans="1:16" x14ac:dyDescent="0.25">
      <c r="A52" s="3">
        <v>10779</v>
      </c>
      <c r="B52" s="4">
        <v>43717</v>
      </c>
      <c r="C52" s="4">
        <v>43708</v>
      </c>
      <c r="D52" s="5">
        <v>530000</v>
      </c>
      <c r="E52" s="5"/>
      <c r="F52" s="5">
        <v>530000</v>
      </c>
      <c r="G52" s="29">
        <v>0</v>
      </c>
      <c r="H52" s="29">
        <v>0</v>
      </c>
      <c r="I52" s="29">
        <v>0</v>
      </c>
      <c r="J52" s="29">
        <v>0</v>
      </c>
      <c r="K52" s="29">
        <v>-530000</v>
      </c>
      <c r="L52" s="29" t="s">
        <v>10</v>
      </c>
      <c r="M52" s="29">
        <v>0</v>
      </c>
      <c r="N52" s="29">
        <v>0</v>
      </c>
      <c r="O52" s="29">
        <v>0</v>
      </c>
      <c r="P52" s="6" t="s">
        <v>24</v>
      </c>
    </row>
    <row r="53" spans="1:16" x14ac:dyDescent="0.25">
      <c r="A53" s="3">
        <v>10839</v>
      </c>
      <c r="B53" s="4">
        <v>43717</v>
      </c>
      <c r="C53" s="4">
        <v>43708</v>
      </c>
      <c r="D53" s="5">
        <v>9093730</v>
      </c>
      <c r="E53" s="5"/>
      <c r="F53" s="5">
        <v>3912906</v>
      </c>
      <c r="G53" s="29">
        <v>0</v>
      </c>
      <c r="H53" s="29">
        <v>0</v>
      </c>
      <c r="I53" s="29">
        <v>0</v>
      </c>
      <c r="J53" s="29">
        <v>0</v>
      </c>
      <c r="K53" s="29">
        <v>-3912906</v>
      </c>
      <c r="L53" s="29" t="s">
        <v>10</v>
      </c>
      <c r="M53" s="29">
        <v>0</v>
      </c>
      <c r="N53" s="29">
        <v>0</v>
      </c>
      <c r="O53" s="29">
        <v>0</v>
      </c>
      <c r="P53" s="6" t="s">
        <v>24</v>
      </c>
    </row>
    <row r="54" spans="1:16" x14ac:dyDescent="0.25">
      <c r="A54" s="3">
        <v>10914</v>
      </c>
      <c r="B54" s="4">
        <v>43717</v>
      </c>
      <c r="C54" s="4">
        <v>43708</v>
      </c>
      <c r="D54" s="5">
        <v>390000</v>
      </c>
      <c r="E54" s="5"/>
      <c r="F54" s="5">
        <v>330000</v>
      </c>
      <c r="G54" s="29">
        <v>0</v>
      </c>
      <c r="H54" s="29">
        <v>0</v>
      </c>
      <c r="I54" s="29">
        <v>0</v>
      </c>
      <c r="J54" s="29">
        <v>0</v>
      </c>
      <c r="K54" s="29">
        <v>-330000</v>
      </c>
      <c r="L54" s="29" t="s">
        <v>10</v>
      </c>
      <c r="M54" s="29">
        <v>0</v>
      </c>
      <c r="N54" s="29">
        <v>0</v>
      </c>
      <c r="O54" s="29">
        <v>0</v>
      </c>
      <c r="P54" s="6" t="s">
        <v>24</v>
      </c>
    </row>
    <row r="55" spans="1:16" x14ac:dyDescent="0.25">
      <c r="A55" s="3">
        <v>10919</v>
      </c>
      <c r="B55" s="4">
        <v>43717</v>
      </c>
      <c r="C55" s="4">
        <v>43708</v>
      </c>
      <c r="D55" s="5">
        <v>4982881</v>
      </c>
      <c r="E55" s="5"/>
      <c r="F55" s="5">
        <v>4982881</v>
      </c>
      <c r="G55" s="29">
        <v>-4982881</v>
      </c>
      <c r="H55" s="29">
        <v>0</v>
      </c>
      <c r="I55" s="29">
        <v>0</v>
      </c>
      <c r="J55" s="29">
        <v>0</v>
      </c>
      <c r="K55" s="29">
        <v>0</v>
      </c>
      <c r="L55" s="29" t="s">
        <v>10</v>
      </c>
      <c r="M55" s="29">
        <v>0</v>
      </c>
      <c r="N55" s="29">
        <v>0</v>
      </c>
      <c r="O55" s="29">
        <v>0</v>
      </c>
      <c r="P55" s="6" t="s">
        <v>31</v>
      </c>
    </row>
    <row r="56" spans="1:16" x14ac:dyDescent="0.25">
      <c r="A56" s="3">
        <v>10920</v>
      </c>
      <c r="B56" s="4">
        <v>43717</v>
      </c>
      <c r="C56" s="4">
        <v>43708</v>
      </c>
      <c r="D56" s="5">
        <v>330000</v>
      </c>
      <c r="E56" s="5"/>
      <c r="F56" s="5">
        <v>270000</v>
      </c>
      <c r="G56" s="29">
        <v>0</v>
      </c>
      <c r="H56" s="29">
        <v>0</v>
      </c>
      <c r="I56" s="29">
        <v>0</v>
      </c>
      <c r="J56" s="29">
        <v>-110000</v>
      </c>
      <c r="K56" s="29">
        <v>-160000</v>
      </c>
      <c r="L56" s="29" t="s">
        <v>10</v>
      </c>
      <c r="M56" s="29">
        <v>0</v>
      </c>
      <c r="N56" s="29">
        <v>0</v>
      </c>
      <c r="O56" s="29">
        <v>0</v>
      </c>
      <c r="P56" s="6" t="s">
        <v>36</v>
      </c>
    </row>
    <row r="57" spans="1:16" x14ac:dyDescent="0.25">
      <c r="A57" s="3">
        <v>10923</v>
      </c>
      <c r="B57" s="4">
        <v>43717</v>
      </c>
      <c r="C57" s="4">
        <v>43708</v>
      </c>
      <c r="D57" s="5">
        <v>850308</v>
      </c>
      <c r="E57" s="5"/>
      <c r="F57" s="5">
        <v>850308</v>
      </c>
      <c r="G57" s="29">
        <v>-850308</v>
      </c>
      <c r="H57" s="29">
        <v>0</v>
      </c>
      <c r="I57" s="29">
        <v>0</v>
      </c>
      <c r="J57" s="29">
        <v>0</v>
      </c>
      <c r="K57" s="29">
        <v>0</v>
      </c>
      <c r="L57" s="29" t="s">
        <v>10</v>
      </c>
      <c r="M57" s="29">
        <v>0</v>
      </c>
      <c r="N57" s="29">
        <v>0</v>
      </c>
      <c r="O57" s="29">
        <v>0</v>
      </c>
      <c r="P57" s="6" t="s">
        <v>31</v>
      </c>
    </row>
    <row r="58" spans="1:16" x14ac:dyDescent="0.25">
      <c r="A58" s="3">
        <v>10924</v>
      </c>
      <c r="B58" s="4">
        <v>43717</v>
      </c>
      <c r="C58" s="4">
        <v>43708</v>
      </c>
      <c r="D58" s="5">
        <v>520308</v>
      </c>
      <c r="E58" s="5"/>
      <c r="F58" s="5">
        <v>520308</v>
      </c>
      <c r="G58" s="29">
        <v>-520308</v>
      </c>
      <c r="H58" s="29">
        <v>0</v>
      </c>
      <c r="I58" s="29">
        <v>0</v>
      </c>
      <c r="J58" s="29">
        <v>0</v>
      </c>
      <c r="K58" s="29">
        <v>0</v>
      </c>
      <c r="L58" s="29" t="s">
        <v>10</v>
      </c>
      <c r="M58" s="29">
        <v>0</v>
      </c>
      <c r="N58" s="29">
        <v>0</v>
      </c>
      <c r="O58" s="29">
        <v>0</v>
      </c>
      <c r="P58" s="6" t="s">
        <v>31</v>
      </c>
    </row>
    <row r="59" spans="1:16" x14ac:dyDescent="0.25">
      <c r="A59" s="3">
        <v>10925</v>
      </c>
      <c r="B59" s="4">
        <v>43717</v>
      </c>
      <c r="C59" s="4">
        <v>43708</v>
      </c>
      <c r="D59" s="5">
        <v>60000</v>
      </c>
      <c r="E59" s="5"/>
      <c r="F59" s="5">
        <v>60000</v>
      </c>
      <c r="G59" s="29">
        <v>-60000</v>
      </c>
      <c r="H59" s="29">
        <v>0</v>
      </c>
      <c r="I59" s="29">
        <v>0</v>
      </c>
      <c r="J59" s="29">
        <v>0</v>
      </c>
      <c r="K59" s="29">
        <v>0</v>
      </c>
      <c r="L59" s="29" t="s">
        <v>10</v>
      </c>
      <c r="M59" s="29">
        <v>0</v>
      </c>
      <c r="N59" s="29">
        <v>0</v>
      </c>
      <c r="O59" s="29">
        <v>0</v>
      </c>
      <c r="P59" s="6" t="s">
        <v>31</v>
      </c>
    </row>
    <row r="60" spans="1:16" x14ac:dyDescent="0.25">
      <c r="A60" s="3">
        <v>10926</v>
      </c>
      <c r="B60" s="4">
        <v>43717</v>
      </c>
      <c r="C60" s="4">
        <v>43708</v>
      </c>
      <c r="D60" s="5">
        <v>1320000</v>
      </c>
      <c r="E60" s="5"/>
      <c r="F60" s="5">
        <v>1320000</v>
      </c>
      <c r="G60" s="29">
        <v>-1320000</v>
      </c>
      <c r="H60" s="29">
        <v>0</v>
      </c>
      <c r="I60" s="29">
        <v>0</v>
      </c>
      <c r="J60" s="29">
        <v>0</v>
      </c>
      <c r="K60" s="29">
        <v>0</v>
      </c>
      <c r="L60" s="29" t="s">
        <v>10</v>
      </c>
      <c r="M60" s="29">
        <v>0</v>
      </c>
      <c r="N60" s="29">
        <v>0</v>
      </c>
      <c r="O60" s="29">
        <v>0</v>
      </c>
      <c r="P60" s="6" t="s">
        <v>31</v>
      </c>
    </row>
    <row r="61" spans="1:16" x14ac:dyDescent="0.25">
      <c r="A61" s="3">
        <v>10928</v>
      </c>
      <c r="B61" s="4">
        <v>43717</v>
      </c>
      <c r="C61" s="4">
        <v>43708</v>
      </c>
      <c r="D61" s="5">
        <v>60000</v>
      </c>
      <c r="E61" s="5"/>
      <c r="F61" s="5">
        <v>60000</v>
      </c>
      <c r="G61" s="29">
        <v>-60000</v>
      </c>
      <c r="H61" s="29">
        <v>0</v>
      </c>
      <c r="I61" s="29">
        <v>0</v>
      </c>
      <c r="J61" s="29">
        <v>0</v>
      </c>
      <c r="K61" s="29">
        <v>0</v>
      </c>
      <c r="L61" s="29" t="s">
        <v>10</v>
      </c>
      <c r="M61" s="29">
        <v>0</v>
      </c>
      <c r="N61" s="29">
        <v>0</v>
      </c>
      <c r="O61" s="29">
        <v>0</v>
      </c>
      <c r="P61" s="6" t="s">
        <v>31</v>
      </c>
    </row>
    <row r="62" spans="1:16" x14ac:dyDescent="0.25">
      <c r="A62" s="3">
        <v>10931</v>
      </c>
      <c r="B62" s="4">
        <v>43717</v>
      </c>
      <c r="C62" s="4">
        <v>43708</v>
      </c>
      <c r="D62" s="5">
        <v>660000</v>
      </c>
      <c r="E62" s="5"/>
      <c r="F62" s="5">
        <v>660000</v>
      </c>
      <c r="G62" s="29">
        <v>-660000</v>
      </c>
      <c r="H62" s="29">
        <v>0</v>
      </c>
      <c r="I62" s="29">
        <v>0</v>
      </c>
      <c r="J62" s="29">
        <v>0</v>
      </c>
      <c r="K62" s="29">
        <v>0</v>
      </c>
      <c r="L62" s="29" t="s">
        <v>10</v>
      </c>
      <c r="M62" s="29">
        <v>0</v>
      </c>
      <c r="N62" s="29">
        <v>0</v>
      </c>
      <c r="O62" s="29">
        <v>0</v>
      </c>
      <c r="P62" s="6" t="s">
        <v>31</v>
      </c>
    </row>
    <row r="63" spans="1:16" x14ac:dyDescent="0.25">
      <c r="A63" s="3">
        <v>10932</v>
      </c>
      <c r="B63" s="4">
        <v>43717</v>
      </c>
      <c r="C63" s="4">
        <v>43708</v>
      </c>
      <c r="D63" s="5">
        <v>850308</v>
      </c>
      <c r="E63" s="5"/>
      <c r="F63" s="5">
        <v>850308</v>
      </c>
      <c r="G63" s="29">
        <v>-850308</v>
      </c>
      <c r="H63" s="29">
        <v>0</v>
      </c>
      <c r="I63" s="29">
        <v>0</v>
      </c>
      <c r="J63" s="29">
        <v>0</v>
      </c>
      <c r="K63" s="29">
        <v>0</v>
      </c>
      <c r="L63" s="29" t="s">
        <v>10</v>
      </c>
      <c r="M63" s="29">
        <v>0</v>
      </c>
      <c r="N63" s="29">
        <v>0</v>
      </c>
      <c r="O63" s="29">
        <v>0</v>
      </c>
      <c r="P63" s="6" t="s">
        <v>31</v>
      </c>
    </row>
    <row r="64" spans="1:16" x14ac:dyDescent="0.25">
      <c r="A64" s="3">
        <v>10933</v>
      </c>
      <c r="B64" s="4">
        <v>43717</v>
      </c>
      <c r="C64" s="4">
        <v>43708</v>
      </c>
      <c r="D64" s="5">
        <v>2400000</v>
      </c>
      <c r="E64" s="5"/>
      <c r="F64" s="5">
        <v>2400000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 t="s">
        <v>10</v>
      </c>
      <c r="M64" s="29">
        <v>-2400000</v>
      </c>
      <c r="N64" s="6" t="s">
        <v>9</v>
      </c>
      <c r="O64" s="8">
        <v>44043</v>
      </c>
      <c r="P64" s="6" t="s">
        <v>26</v>
      </c>
    </row>
    <row r="65" spans="1:16" x14ac:dyDescent="0.25">
      <c r="A65" s="3">
        <v>10935</v>
      </c>
      <c r="B65" s="4">
        <v>43717</v>
      </c>
      <c r="C65" s="4">
        <v>43708</v>
      </c>
      <c r="D65" s="5">
        <v>1410000</v>
      </c>
      <c r="E65" s="5"/>
      <c r="F65" s="5">
        <v>1410000</v>
      </c>
      <c r="G65" s="29">
        <v>-1410000</v>
      </c>
      <c r="H65" s="29">
        <v>0</v>
      </c>
      <c r="I65" s="29">
        <v>0</v>
      </c>
      <c r="J65" s="29">
        <v>0</v>
      </c>
      <c r="K65" s="29">
        <v>0</v>
      </c>
      <c r="L65" s="29" t="s">
        <v>10</v>
      </c>
      <c r="M65" s="29">
        <v>0</v>
      </c>
      <c r="N65" s="29">
        <v>0</v>
      </c>
      <c r="O65" s="29">
        <v>0</v>
      </c>
      <c r="P65" s="6" t="s">
        <v>31</v>
      </c>
    </row>
    <row r="66" spans="1:16" x14ac:dyDescent="0.25">
      <c r="A66" s="3">
        <v>10936</v>
      </c>
      <c r="B66" s="4">
        <v>43717</v>
      </c>
      <c r="C66" s="4">
        <v>43708</v>
      </c>
      <c r="D66" s="5">
        <v>330000</v>
      </c>
      <c r="E66" s="5"/>
      <c r="F66" s="5">
        <v>170000</v>
      </c>
      <c r="G66" s="29">
        <v>0</v>
      </c>
      <c r="H66" s="29">
        <v>0</v>
      </c>
      <c r="I66" s="29">
        <v>0</v>
      </c>
      <c r="J66" s="29">
        <v>0</v>
      </c>
      <c r="K66" s="29">
        <v>-170000</v>
      </c>
      <c r="L66" s="29" t="s">
        <v>10</v>
      </c>
      <c r="M66" s="29">
        <v>0</v>
      </c>
      <c r="N66" s="29">
        <v>0</v>
      </c>
      <c r="O66" s="29">
        <v>0</v>
      </c>
      <c r="P66" s="6" t="s">
        <v>24</v>
      </c>
    </row>
    <row r="67" spans="1:16" x14ac:dyDescent="0.25">
      <c r="A67" s="3">
        <v>10937</v>
      </c>
      <c r="B67" s="4">
        <v>43717</v>
      </c>
      <c r="C67" s="4">
        <v>43708</v>
      </c>
      <c r="D67" s="5">
        <v>1500000</v>
      </c>
      <c r="E67" s="5"/>
      <c r="F67" s="5">
        <v>1500000</v>
      </c>
      <c r="G67" s="29">
        <v>-1500000</v>
      </c>
      <c r="H67" s="29">
        <v>0</v>
      </c>
      <c r="I67" s="29">
        <v>0</v>
      </c>
      <c r="J67" s="29">
        <v>0</v>
      </c>
      <c r="K67" s="29">
        <v>0</v>
      </c>
      <c r="L67" s="29" t="s">
        <v>10</v>
      </c>
      <c r="M67" s="29">
        <v>0</v>
      </c>
      <c r="N67" s="29">
        <v>0</v>
      </c>
      <c r="O67" s="29">
        <v>0</v>
      </c>
      <c r="P67" s="6" t="s">
        <v>31</v>
      </c>
    </row>
    <row r="68" spans="1:16" x14ac:dyDescent="0.25">
      <c r="A68" s="3">
        <v>10940</v>
      </c>
      <c r="B68" s="4">
        <v>43717</v>
      </c>
      <c r="C68" s="4">
        <v>43708</v>
      </c>
      <c r="D68" s="5">
        <v>3840671</v>
      </c>
      <c r="E68" s="5"/>
      <c r="F68" s="5">
        <v>1545336</v>
      </c>
      <c r="G68" s="29">
        <v>0</v>
      </c>
      <c r="H68" s="29">
        <v>0</v>
      </c>
      <c r="I68" s="29">
        <v>0</v>
      </c>
      <c r="J68" s="29">
        <v>0</v>
      </c>
      <c r="K68" s="29">
        <v>-1545336</v>
      </c>
      <c r="L68" s="29" t="s">
        <v>10</v>
      </c>
      <c r="M68" s="29">
        <v>0</v>
      </c>
      <c r="N68" s="29">
        <v>0</v>
      </c>
      <c r="O68" s="29">
        <v>0</v>
      </c>
      <c r="P68" s="6" t="s">
        <v>24</v>
      </c>
    </row>
    <row r="69" spans="1:16" x14ac:dyDescent="0.25">
      <c r="A69" s="3">
        <v>10942</v>
      </c>
      <c r="B69" s="4">
        <v>43717</v>
      </c>
      <c r="C69" s="4">
        <v>43708</v>
      </c>
      <c r="D69" s="5">
        <v>2250000</v>
      </c>
      <c r="E69" s="5"/>
      <c r="F69" s="5">
        <v>840000</v>
      </c>
      <c r="G69" s="29">
        <v>0</v>
      </c>
      <c r="H69" s="29">
        <v>0</v>
      </c>
      <c r="I69" s="29">
        <v>0</v>
      </c>
      <c r="J69" s="29">
        <v>0</v>
      </c>
      <c r="K69" s="29">
        <v>0</v>
      </c>
      <c r="L69" s="29" t="s">
        <v>10</v>
      </c>
      <c r="M69" s="29">
        <v>-840000</v>
      </c>
      <c r="N69" s="6" t="s">
        <v>6</v>
      </c>
      <c r="O69" s="8">
        <v>43938</v>
      </c>
      <c r="P69" s="6" t="s">
        <v>26</v>
      </c>
    </row>
    <row r="70" spans="1:16" x14ac:dyDescent="0.25">
      <c r="A70" s="3">
        <v>10944</v>
      </c>
      <c r="B70" s="4">
        <v>43717</v>
      </c>
      <c r="C70" s="4">
        <v>43708</v>
      </c>
      <c r="D70" s="5">
        <v>330000</v>
      </c>
      <c r="E70" s="5"/>
      <c r="F70" s="5">
        <v>330000</v>
      </c>
      <c r="G70" s="29">
        <v>0</v>
      </c>
      <c r="H70" s="29">
        <v>0</v>
      </c>
      <c r="I70" s="29">
        <v>0</v>
      </c>
      <c r="J70" s="29">
        <v>0</v>
      </c>
      <c r="K70" s="29">
        <v>-330000</v>
      </c>
      <c r="L70" s="29" t="s">
        <v>10</v>
      </c>
      <c r="M70" s="29">
        <v>0</v>
      </c>
      <c r="N70" s="29">
        <v>0</v>
      </c>
      <c r="O70" s="29">
        <v>0</v>
      </c>
      <c r="P70" s="6" t="s">
        <v>24</v>
      </c>
    </row>
    <row r="71" spans="1:16" x14ac:dyDescent="0.25">
      <c r="A71" s="3">
        <v>10948</v>
      </c>
      <c r="B71" s="4">
        <v>43717</v>
      </c>
      <c r="C71" s="4">
        <v>43708</v>
      </c>
      <c r="D71" s="5">
        <v>660000</v>
      </c>
      <c r="E71" s="5"/>
      <c r="F71" s="5">
        <v>330000</v>
      </c>
      <c r="G71" s="29">
        <v>0</v>
      </c>
      <c r="H71" s="29">
        <v>0</v>
      </c>
      <c r="I71" s="29">
        <v>0</v>
      </c>
      <c r="J71" s="29">
        <v>0</v>
      </c>
      <c r="K71" s="29">
        <v>0</v>
      </c>
      <c r="L71" s="29" t="s">
        <v>10</v>
      </c>
      <c r="M71" s="29">
        <v>-330000</v>
      </c>
      <c r="N71" s="6" t="s">
        <v>6</v>
      </c>
      <c r="O71" s="8">
        <v>43938</v>
      </c>
      <c r="P71" s="6" t="s">
        <v>26</v>
      </c>
    </row>
    <row r="72" spans="1:16" x14ac:dyDescent="0.25">
      <c r="A72" s="3">
        <v>10949</v>
      </c>
      <c r="B72" s="4">
        <v>43717</v>
      </c>
      <c r="C72" s="4">
        <v>43708</v>
      </c>
      <c r="D72" s="5">
        <v>330000</v>
      </c>
      <c r="E72" s="5"/>
      <c r="F72" s="5">
        <v>330000</v>
      </c>
      <c r="G72" s="29">
        <v>0</v>
      </c>
      <c r="H72" s="29">
        <v>0</v>
      </c>
      <c r="I72" s="29">
        <v>0</v>
      </c>
      <c r="J72" s="29">
        <v>-170000</v>
      </c>
      <c r="K72" s="29">
        <v>-160000</v>
      </c>
      <c r="L72" s="29" t="s">
        <v>10</v>
      </c>
      <c r="M72" s="29">
        <v>0</v>
      </c>
      <c r="N72" s="29">
        <v>0</v>
      </c>
      <c r="O72" s="29">
        <v>0</v>
      </c>
      <c r="P72" s="6" t="s">
        <v>36</v>
      </c>
    </row>
    <row r="73" spans="1:16" x14ac:dyDescent="0.25">
      <c r="A73" s="3">
        <v>10952</v>
      </c>
      <c r="B73" s="4">
        <v>43717</v>
      </c>
      <c r="C73" s="4">
        <v>43708</v>
      </c>
      <c r="D73" s="5">
        <v>62053559</v>
      </c>
      <c r="E73" s="5"/>
      <c r="F73" s="5">
        <v>3500000</v>
      </c>
      <c r="G73" s="29">
        <v>0</v>
      </c>
      <c r="H73" s="29">
        <v>0</v>
      </c>
      <c r="I73" s="29">
        <v>-3500000</v>
      </c>
      <c r="J73" s="29">
        <v>0</v>
      </c>
      <c r="K73" s="29">
        <v>0</v>
      </c>
      <c r="L73" s="29" t="s">
        <v>10</v>
      </c>
      <c r="M73" s="29">
        <v>0</v>
      </c>
      <c r="N73" s="29">
        <v>0</v>
      </c>
      <c r="O73" s="29">
        <v>0</v>
      </c>
      <c r="P73" s="6" t="s">
        <v>32</v>
      </c>
    </row>
    <row r="74" spans="1:16" x14ac:dyDescent="0.25">
      <c r="A74" s="3">
        <v>10955</v>
      </c>
      <c r="B74" s="4">
        <v>43717</v>
      </c>
      <c r="C74" s="4">
        <v>43708</v>
      </c>
      <c r="D74" s="5">
        <v>5820000</v>
      </c>
      <c r="E74" s="5"/>
      <c r="F74" s="5">
        <v>5820000</v>
      </c>
      <c r="G74" s="29">
        <v>-5820000</v>
      </c>
      <c r="H74" s="29">
        <v>0</v>
      </c>
      <c r="I74" s="29">
        <v>0</v>
      </c>
      <c r="J74" s="29">
        <v>0</v>
      </c>
      <c r="K74" s="29">
        <v>0</v>
      </c>
      <c r="L74" s="29" t="s">
        <v>10</v>
      </c>
      <c r="M74" s="29">
        <v>0</v>
      </c>
      <c r="N74" s="29">
        <v>0</v>
      </c>
      <c r="O74" s="29">
        <v>0</v>
      </c>
      <c r="P74" s="6" t="s">
        <v>31</v>
      </c>
    </row>
    <row r="75" spans="1:16" x14ac:dyDescent="0.25">
      <c r="A75" s="3">
        <v>12000</v>
      </c>
      <c r="B75" s="4">
        <v>43745</v>
      </c>
      <c r="C75" s="4">
        <v>43738</v>
      </c>
      <c r="D75" s="5">
        <v>358400</v>
      </c>
      <c r="E75" s="5"/>
      <c r="F75" s="5">
        <v>358400</v>
      </c>
      <c r="G75" s="29">
        <v>-358400</v>
      </c>
      <c r="H75" s="29">
        <v>0</v>
      </c>
      <c r="I75" s="29">
        <v>0</v>
      </c>
      <c r="J75" s="29">
        <v>0</v>
      </c>
      <c r="K75" s="29">
        <v>0</v>
      </c>
      <c r="L75" s="29" t="s">
        <v>10</v>
      </c>
      <c r="M75" s="29">
        <v>0</v>
      </c>
      <c r="N75" s="29">
        <v>0</v>
      </c>
      <c r="O75" s="29">
        <v>0</v>
      </c>
      <c r="P75" s="6" t="s">
        <v>31</v>
      </c>
    </row>
    <row r="76" spans="1:16" x14ac:dyDescent="0.25">
      <c r="A76" s="3">
        <v>12001</v>
      </c>
      <c r="B76" s="4">
        <v>43745</v>
      </c>
      <c r="C76" s="4">
        <v>43738</v>
      </c>
      <c r="D76" s="5">
        <v>1792906</v>
      </c>
      <c r="E76" s="5"/>
      <c r="F76" s="5">
        <v>1792906</v>
      </c>
      <c r="G76" s="29">
        <v>-1792906</v>
      </c>
      <c r="H76" s="29">
        <v>0</v>
      </c>
      <c r="I76" s="29">
        <v>0</v>
      </c>
      <c r="J76" s="29">
        <v>0</v>
      </c>
      <c r="K76" s="29">
        <v>0</v>
      </c>
      <c r="L76" s="29" t="s">
        <v>10</v>
      </c>
      <c r="M76" s="29">
        <v>0</v>
      </c>
      <c r="N76" s="29">
        <v>0</v>
      </c>
      <c r="O76" s="29">
        <v>0</v>
      </c>
      <c r="P76" s="6" t="s">
        <v>31</v>
      </c>
    </row>
    <row r="77" spans="1:16" x14ac:dyDescent="0.25">
      <c r="A77" s="3">
        <v>12013</v>
      </c>
      <c r="B77" s="4">
        <v>43745</v>
      </c>
      <c r="C77" s="4">
        <v>43738</v>
      </c>
      <c r="D77" s="5">
        <v>660000</v>
      </c>
      <c r="E77" s="5"/>
      <c r="F77" s="5">
        <v>330000</v>
      </c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29" t="s">
        <v>10</v>
      </c>
      <c r="M77" s="29">
        <v>-330000</v>
      </c>
      <c r="N77" s="6" t="s">
        <v>6</v>
      </c>
      <c r="O77" s="8">
        <v>43938</v>
      </c>
      <c r="P77" s="6" t="s">
        <v>26</v>
      </c>
    </row>
    <row r="78" spans="1:16" x14ac:dyDescent="0.25">
      <c r="A78" s="3">
        <v>12014</v>
      </c>
      <c r="B78" s="4">
        <v>43745</v>
      </c>
      <c r="C78" s="4">
        <v>43738</v>
      </c>
      <c r="D78" s="5">
        <v>660000</v>
      </c>
      <c r="E78" s="5"/>
      <c r="F78" s="5">
        <v>330000</v>
      </c>
      <c r="G78" s="29">
        <v>0</v>
      </c>
      <c r="H78" s="29">
        <v>0</v>
      </c>
      <c r="I78" s="29">
        <v>0</v>
      </c>
      <c r="J78" s="29">
        <v>0</v>
      </c>
      <c r="K78" s="29">
        <v>0</v>
      </c>
      <c r="L78" s="29" t="s">
        <v>10</v>
      </c>
      <c r="M78" s="29">
        <v>-330000</v>
      </c>
      <c r="N78" s="6" t="s">
        <v>6</v>
      </c>
      <c r="O78" s="8">
        <v>43938</v>
      </c>
      <c r="P78" s="6" t="s">
        <v>26</v>
      </c>
    </row>
    <row r="79" spans="1:16" x14ac:dyDescent="0.25">
      <c r="A79" s="3">
        <v>12015</v>
      </c>
      <c r="B79" s="4">
        <v>43745</v>
      </c>
      <c r="C79" s="4">
        <v>43738</v>
      </c>
      <c r="D79" s="5">
        <v>660000</v>
      </c>
      <c r="E79" s="5"/>
      <c r="F79" s="5">
        <v>330000</v>
      </c>
      <c r="G79" s="29">
        <v>0</v>
      </c>
      <c r="H79" s="29">
        <v>0</v>
      </c>
      <c r="I79" s="29">
        <v>0</v>
      </c>
      <c r="J79" s="29">
        <v>0</v>
      </c>
      <c r="K79" s="29">
        <v>0</v>
      </c>
      <c r="L79" s="29" t="s">
        <v>10</v>
      </c>
      <c r="M79" s="29">
        <v>-330000</v>
      </c>
      <c r="N79" s="6" t="s">
        <v>6</v>
      </c>
      <c r="O79" s="8">
        <v>43938</v>
      </c>
      <c r="P79" s="6" t="s">
        <v>26</v>
      </c>
    </row>
    <row r="80" spans="1:16" x14ac:dyDescent="0.25">
      <c r="A80" s="3">
        <v>12016</v>
      </c>
      <c r="B80" s="4">
        <v>43745</v>
      </c>
      <c r="C80" s="4">
        <v>43738</v>
      </c>
      <c r="D80" s="5">
        <v>660000</v>
      </c>
      <c r="E80" s="5"/>
      <c r="F80" s="5">
        <v>330000</v>
      </c>
      <c r="G80" s="29">
        <v>0</v>
      </c>
      <c r="H80" s="29">
        <v>0</v>
      </c>
      <c r="I80" s="29">
        <v>0</v>
      </c>
      <c r="J80" s="29">
        <v>0</v>
      </c>
      <c r="K80" s="29">
        <v>0</v>
      </c>
      <c r="L80" s="29" t="s">
        <v>10</v>
      </c>
      <c r="M80" s="29">
        <v>-330000</v>
      </c>
      <c r="N80" s="6" t="s">
        <v>6</v>
      </c>
      <c r="O80" s="8">
        <v>43938</v>
      </c>
      <c r="P80" s="6" t="s">
        <v>26</v>
      </c>
    </row>
    <row r="81" spans="1:16" x14ac:dyDescent="0.25">
      <c r="A81" s="3">
        <v>12017</v>
      </c>
      <c r="B81" s="4">
        <v>43745</v>
      </c>
      <c r="C81" s="4">
        <v>43738</v>
      </c>
      <c r="D81" s="5">
        <v>2310000</v>
      </c>
      <c r="E81" s="5"/>
      <c r="F81" s="5">
        <v>2310000</v>
      </c>
      <c r="G81" s="29">
        <v>-2310000</v>
      </c>
      <c r="H81" s="29">
        <v>0</v>
      </c>
      <c r="I81" s="29">
        <v>0</v>
      </c>
      <c r="J81" s="29">
        <v>0</v>
      </c>
      <c r="K81" s="29">
        <v>0</v>
      </c>
      <c r="L81" s="29" t="s">
        <v>10</v>
      </c>
      <c r="M81" s="29">
        <v>0</v>
      </c>
      <c r="N81" s="29">
        <v>0</v>
      </c>
      <c r="O81" s="29">
        <v>0</v>
      </c>
      <c r="P81" s="6" t="s">
        <v>31</v>
      </c>
    </row>
    <row r="82" spans="1:16" x14ac:dyDescent="0.25">
      <c r="A82" s="3">
        <v>12019</v>
      </c>
      <c r="B82" s="4">
        <v>43745</v>
      </c>
      <c r="C82" s="4">
        <v>43738</v>
      </c>
      <c r="D82" s="5">
        <v>990000</v>
      </c>
      <c r="E82" s="5"/>
      <c r="F82" s="5">
        <v>990000</v>
      </c>
      <c r="G82" s="29">
        <v>-990000</v>
      </c>
      <c r="H82" s="29">
        <v>0</v>
      </c>
      <c r="I82" s="29">
        <v>0</v>
      </c>
      <c r="J82" s="29">
        <v>0</v>
      </c>
      <c r="K82" s="29">
        <v>0</v>
      </c>
      <c r="L82" s="29" t="s">
        <v>10</v>
      </c>
      <c r="M82" s="29">
        <v>0</v>
      </c>
      <c r="N82" s="29">
        <v>0</v>
      </c>
      <c r="O82" s="29">
        <v>0</v>
      </c>
      <c r="P82" s="6" t="s">
        <v>31</v>
      </c>
    </row>
    <row r="83" spans="1:16" x14ac:dyDescent="0.25">
      <c r="A83" s="3">
        <v>12020</v>
      </c>
      <c r="B83" s="4">
        <v>43745</v>
      </c>
      <c r="C83" s="4">
        <v>43728</v>
      </c>
      <c r="D83" s="5">
        <v>6600000</v>
      </c>
      <c r="E83" s="5"/>
      <c r="F83" s="5">
        <v>6600000</v>
      </c>
      <c r="G83" s="29">
        <v>-6600000</v>
      </c>
      <c r="H83" s="29">
        <v>0</v>
      </c>
      <c r="I83" s="29">
        <v>0</v>
      </c>
      <c r="J83" s="29">
        <v>0</v>
      </c>
      <c r="K83" s="29">
        <v>0</v>
      </c>
      <c r="L83" s="29" t="s">
        <v>10</v>
      </c>
      <c r="M83" s="29">
        <v>0</v>
      </c>
      <c r="N83" s="29">
        <v>0</v>
      </c>
      <c r="O83" s="29">
        <v>0</v>
      </c>
      <c r="P83" s="6" t="s">
        <v>31</v>
      </c>
    </row>
    <row r="84" spans="1:16" x14ac:dyDescent="0.25">
      <c r="A84" s="3">
        <v>12021</v>
      </c>
      <c r="B84" s="4">
        <v>43745</v>
      </c>
      <c r="C84" s="4">
        <v>43738</v>
      </c>
      <c r="D84" s="5">
        <v>17520606</v>
      </c>
      <c r="E84" s="5"/>
      <c r="F84" s="5">
        <v>7500000</v>
      </c>
      <c r="G84" s="29">
        <v>0</v>
      </c>
      <c r="H84" s="29">
        <v>0</v>
      </c>
      <c r="I84" s="29">
        <v>-7500000</v>
      </c>
      <c r="J84" s="29">
        <v>0</v>
      </c>
      <c r="K84" s="29">
        <v>0</v>
      </c>
      <c r="L84" s="29" t="s">
        <v>10</v>
      </c>
      <c r="M84" s="29">
        <v>0</v>
      </c>
      <c r="N84" s="29">
        <v>0</v>
      </c>
      <c r="O84" s="29">
        <v>0</v>
      </c>
      <c r="P84" s="6" t="s">
        <v>32</v>
      </c>
    </row>
    <row r="85" spans="1:16" x14ac:dyDescent="0.25">
      <c r="A85" s="3">
        <v>12022</v>
      </c>
      <c r="B85" s="4">
        <v>43745</v>
      </c>
      <c r="C85" s="4">
        <v>43738</v>
      </c>
      <c r="D85" s="5">
        <v>29100000</v>
      </c>
      <c r="E85" s="5"/>
      <c r="F85" s="5">
        <v>29100000</v>
      </c>
      <c r="G85" s="29">
        <v>0</v>
      </c>
      <c r="H85" s="29">
        <v>0</v>
      </c>
      <c r="I85" s="29">
        <v>-13650000</v>
      </c>
      <c r="J85" s="29">
        <v>0</v>
      </c>
      <c r="K85" s="29">
        <v>-8933251</v>
      </c>
      <c r="L85" s="29" t="s">
        <v>10</v>
      </c>
      <c r="M85" s="29">
        <v>-6516749</v>
      </c>
      <c r="N85" s="6" t="s">
        <v>9</v>
      </c>
      <c r="O85" s="8">
        <v>44043</v>
      </c>
      <c r="P85" s="6" t="s">
        <v>33</v>
      </c>
    </row>
    <row r="86" spans="1:16" x14ac:dyDescent="0.25">
      <c r="A86" s="3">
        <v>12023</v>
      </c>
      <c r="B86" s="4">
        <v>43745</v>
      </c>
      <c r="C86" s="4">
        <v>43738</v>
      </c>
      <c r="D86" s="5">
        <v>660000</v>
      </c>
      <c r="E86" s="5"/>
      <c r="F86" s="5">
        <v>330000</v>
      </c>
      <c r="G86" s="29">
        <v>0</v>
      </c>
      <c r="H86" s="29">
        <v>0</v>
      </c>
      <c r="I86" s="29">
        <v>0</v>
      </c>
      <c r="J86" s="29">
        <v>0</v>
      </c>
      <c r="K86" s="29">
        <v>0</v>
      </c>
      <c r="L86" s="29" t="s">
        <v>10</v>
      </c>
      <c r="M86" s="29">
        <v>-330000</v>
      </c>
      <c r="N86" s="6" t="s">
        <v>6</v>
      </c>
      <c r="O86" s="8">
        <v>43938</v>
      </c>
      <c r="P86" s="6" t="s">
        <v>26</v>
      </c>
    </row>
    <row r="87" spans="1:16" x14ac:dyDescent="0.25">
      <c r="A87" s="3">
        <v>12028</v>
      </c>
      <c r="B87" s="4">
        <v>43745</v>
      </c>
      <c r="C87" s="4">
        <v>43738</v>
      </c>
      <c r="D87" s="5">
        <v>2500308</v>
      </c>
      <c r="E87" s="5"/>
      <c r="F87" s="5">
        <v>190308</v>
      </c>
      <c r="G87" s="29">
        <v>0</v>
      </c>
      <c r="H87" s="29">
        <v>0</v>
      </c>
      <c r="I87" s="29">
        <v>0</v>
      </c>
      <c r="J87" s="29">
        <v>0</v>
      </c>
      <c r="K87" s="29">
        <v>-190308</v>
      </c>
      <c r="L87" s="29" t="s">
        <v>10</v>
      </c>
      <c r="M87" s="29">
        <v>0</v>
      </c>
      <c r="N87" s="29">
        <v>0</v>
      </c>
      <c r="O87" s="29">
        <v>0</v>
      </c>
      <c r="P87" s="6" t="s">
        <v>24</v>
      </c>
    </row>
    <row r="88" spans="1:16" x14ac:dyDescent="0.25">
      <c r="A88" s="3">
        <v>12030</v>
      </c>
      <c r="B88" s="4">
        <v>43745</v>
      </c>
      <c r="C88" s="4">
        <v>43738</v>
      </c>
      <c r="D88" s="5">
        <v>660000</v>
      </c>
      <c r="E88" s="5"/>
      <c r="F88" s="5">
        <v>330000</v>
      </c>
      <c r="G88" s="29">
        <v>0</v>
      </c>
      <c r="H88" s="29">
        <v>0</v>
      </c>
      <c r="I88" s="29">
        <v>0</v>
      </c>
      <c r="J88" s="29">
        <v>0</v>
      </c>
      <c r="K88" s="29">
        <v>0</v>
      </c>
      <c r="L88" s="29" t="s">
        <v>10</v>
      </c>
      <c r="M88" s="29">
        <v>-330000</v>
      </c>
      <c r="N88" s="6" t="s">
        <v>6</v>
      </c>
      <c r="O88" s="8">
        <v>43938</v>
      </c>
      <c r="P88" s="6" t="s">
        <v>26</v>
      </c>
    </row>
    <row r="89" spans="1:16" x14ac:dyDescent="0.25">
      <c r="A89" s="3">
        <v>12032</v>
      </c>
      <c r="B89" s="4">
        <v>43745</v>
      </c>
      <c r="C89" s="4">
        <v>43738</v>
      </c>
      <c r="D89" s="5">
        <v>660000</v>
      </c>
      <c r="E89" s="5"/>
      <c r="F89" s="5">
        <v>330000</v>
      </c>
      <c r="G89" s="29">
        <v>0</v>
      </c>
      <c r="H89" s="29">
        <v>0</v>
      </c>
      <c r="I89" s="29">
        <v>0</v>
      </c>
      <c r="J89" s="29">
        <v>0</v>
      </c>
      <c r="K89" s="29">
        <v>0</v>
      </c>
      <c r="L89" s="29" t="s">
        <v>10</v>
      </c>
      <c r="M89" s="29">
        <v>-330000</v>
      </c>
      <c r="N89" s="6" t="s">
        <v>6</v>
      </c>
      <c r="O89" s="8">
        <v>43938</v>
      </c>
      <c r="P89" s="6" t="s">
        <v>26</v>
      </c>
    </row>
    <row r="90" spans="1:16" x14ac:dyDescent="0.25">
      <c r="A90" s="3">
        <v>12033</v>
      </c>
      <c r="B90" s="4">
        <v>43745</v>
      </c>
      <c r="C90" s="4">
        <v>43738</v>
      </c>
      <c r="D90" s="5">
        <v>660000</v>
      </c>
      <c r="E90" s="5"/>
      <c r="F90" s="5">
        <v>660000</v>
      </c>
      <c r="G90" s="29">
        <v>-660000</v>
      </c>
      <c r="H90" s="29">
        <v>0</v>
      </c>
      <c r="I90" s="29">
        <v>0</v>
      </c>
      <c r="J90" s="29">
        <v>0</v>
      </c>
      <c r="K90" s="29">
        <v>0</v>
      </c>
      <c r="L90" s="29" t="s">
        <v>10</v>
      </c>
      <c r="M90" s="29">
        <v>0</v>
      </c>
      <c r="N90" s="29">
        <v>0</v>
      </c>
      <c r="O90" s="29">
        <v>0</v>
      </c>
      <c r="P90" s="6" t="s">
        <v>31</v>
      </c>
    </row>
    <row r="91" spans="1:16" x14ac:dyDescent="0.25">
      <c r="A91" s="3">
        <v>12034</v>
      </c>
      <c r="B91" s="4">
        <v>43745</v>
      </c>
      <c r="C91" s="4">
        <v>43738</v>
      </c>
      <c r="D91" s="5">
        <v>2565386</v>
      </c>
      <c r="E91" s="5"/>
      <c r="F91" s="5">
        <v>2565386</v>
      </c>
      <c r="G91" s="29">
        <v>-2565386</v>
      </c>
      <c r="H91" s="29">
        <v>0</v>
      </c>
      <c r="I91" s="29">
        <v>0</v>
      </c>
      <c r="J91" s="29">
        <v>0</v>
      </c>
      <c r="K91" s="29">
        <v>0</v>
      </c>
      <c r="L91" s="29" t="s">
        <v>10</v>
      </c>
      <c r="M91" s="29">
        <v>0</v>
      </c>
      <c r="N91" s="29">
        <v>0</v>
      </c>
      <c r="O91" s="29">
        <v>0</v>
      </c>
      <c r="P91" s="6" t="s">
        <v>31</v>
      </c>
    </row>
    <row r="92" spans="1:16" x14ac:dyDescent="0.25">
      <c r="A92" s="3">
        <v>12036</v>
      </c>
      <c r="B92" s="4">
        <v>43745</v>
      </c>
      <c r="C92" s="4">
        <v>43738</v>
      </c>
      <c r="D92" s="5">
        <v>1320000</v>
      </c>
      <c r="E92" s="5"/>
      <c r="F92" s="5">
        <v>330000</v>
      </c>
      <c r="G92" s="29">
        <v>0</v>
      </c>
      <c r="H92" s="29">
        <v>0</v>
      </c>
      <c r="I92" s="29">
        <v>0</v>
      </c>
      <c r="J92" s="29">
        <v>0</v>
      </c>
      <c r="K92" s="29">
        <v>0</v>
      </c>
      <c r="L92" s="29" t="s">
        <v>10</v>
      </c>
      <c r="M92" s="29">
        <v>-330000</v>
      </c>
      <c r="N92" s="6" t="s">
        <v>6</v>
      </c>
      <c r="O92" s="8">
        <v>43938</v>
      </c>
      <c r="P92" s="6" t="s">
        <v>26</v>
      </c>
    </row>
    <row r="93" spans="1:16" x14ac:dyDescent="0.25">
      <c r="A93" s="3">
        <v>12039</v>
      </c>
      <c r="B93" s="4">
        <v>43745</v>
      </c>
      <c r="C93" s="4">
        <v>43738</v>
      </c>
      <c r="D93" s="5">
        <v>2830308</v>
      </c>
      <c r="E93" s="5"/>
      <c r="F93" s="5">
        <v>2830308</v>
      </c>
      <c r="G93" s="29">
        <v>-2830308</v>
      </c>
      <c r="H93" s="29">
        <v>0</v>
      </c>
      <c r="I93" s="29">
        <v>0</v>
      </c>
      <c r="J93" s="29">
        <v>0</v>
      </c>
      <c r="K93" s="29">
        <v>0</v>
      </c>
      <c r="L93" s="29" t="s">
        <v>10</v>
      </c>
      <c r="M93" s="29">
        <v>0</v>
      </c>
      <c r="N93" s="29">
        <v>0</v>
      </c>
      <c r="O93" s="29">
        <v>0</v>
      </c>
      <c r="P93" s="6" t="s">
        <v>31</v>
      </c>
    </row>
    <row r="94" spans="1:16" x14ac:dyDescent="0.25">
      <c r="A94" s="3">
        <v>12040</v>
      </c>
      <c r="B94" s="4">
        <v>43745</v>
      </c>
      <c r="C94" s="4">
        <v>43738</v>
      </c>
      <c r="D94" s="5">
        <v>660000</v>
      </c>
      <c r="E94" s="5"/>
      <c r="F94" s="5">
        <v>330000</v>
      </c>
      <c r="G94" s="29">
        <v>0</v>
      </c>
      <c r="H94" s="29">
        <v>0</v>
      </c>
      <c r="I94" s="29">
        <v>0</v>
      </c>
      <c r="J94" s="29">
        <v>0</v>
      </c>
      <c r="K94" s="29">
        <v>0</v>
      </c>
      <c r="L94" s="29" t="s">
        <v>10</v>
      </c>
      <c r="M94" s="29">
        <v>-330000</v>
      </c>
      <c r="N94" s="6" t="s">
        <v>6</v>
      </c>
      <c r="O94" s="8">
        <v>43938</v>
      </c>
      <c r="P94" s="6" t="s">
        <v>26</v>
      </c>
    </row>
    <row r="95" spans="1:16" x14ac:dyDescent="0.25">
      <c r="A95" s="3">
        <v>12041</v>
      </c>
      <c r="B95" s="4">
        <v>43745</v>
      </c>
      <c r="C95" s="4">
        <v>43738</v>
      </c>
      <c r="D95" s="5">
        <v>1818722</v>
      </c>
      <c r="E95" s="5"/>
      <c r="F95" s="5">
        <v>330000</v>
      </c>
      <c r="G95" s="29">
        <v>0</v>
      </c>
      <c r="H95" s="29">
        <v>0</v>
      </c>
      <c r="I95" s="29">
        <v>0</v>
      </c>
      <c r="J95" s="29">
        <v>0</v>
      </c>
      <c r="K95" s="29">
        <v>0</v>
      </c>
      <c r="L95" s="29" t="s">
        <v>10</v>
      </c>
      <c r="M95" s="29">
        <v>-330000</v>
      </c>
      <c r="N95" s="6" t="s">
        <v>6</v>
      </c>
      <c r="O95" s="8">
        <v>43938</v>
      </c>
      <c r="P95" s="6" t="s">
        <v>26</v>
      </c>
    </row>
    <row r="96" spans="1:16" x14ac:dyDescent="0.25">
      <c r="A96" s="3">
        <v>12042</v>
      </c>
      <c r="B96" s="4">
        <v>43745</v>
      </c>
      <c r="C96" s="4">
        <v>43738</v>
      </c>
      <c r="D96" s="5">
        <v>660000</v>
      </c>
      <c r="E96" s="5"/>
      <c r="F96" s="5">
        <v>660000</v>
      </c>
      <c r="G96" s="29">
        <v>-660000</v>
      </c>
      <c r="H96" s="29">
        <v>0</v>
      </c>
      <c r="I96" s="29">
        <v>0</v>
      </c>
      <c r="J96" s="29">
        <v>0</v>
      </c>
      <c r="K96" s="29">
        <v>0</v>
      </c>
      <c r="L96" s="29" t="s">
        <v>10</v>
      </c>
      <c r="M96" s="29">
        <v>0</v>
      </c>
      <c r="N96" s="29">
        <v>0</v>
      </c>
      <c r="O96" s="29">
        <v>0</v>
      </c>
      <c r="P96" s="6" t="s">
        <v>31</v>
      </c>
    </row>
    <row r="97" spans="1:16" x14ac:dyDescent="0.25">
      <c r="A97" s="3">
        <v>12043</v>
      </c>
      <c r="B97" s="4">
        <v>43745</v>
      </c>
      <c r="C97" s="4">
        <v>43738</v>
      </c>
      <c r="D97" s="5">
        <v>2119959</v>
      </c>
      <c r="E97" s="5"/>
      <c r="F97" s="5">
        <v>330000</v>
      </c>
      <c r="G97" s="29">
        <v>0</v>
      </c>
      <c r="H97" s="29">
        <v>0</v>
      </c>
      <c r="I97" s="29">
        <v>0</v>
      </c>
      <c r="J97" s="29">
        <v>0</v>
      </c>
      <c r="K97" s="29">
        <v>0</v>
      </c>
      <c r="L97" s="29" t="s">
        <v>10</v>
      </c>
      <c r="M97" s="29">
        <v>-330000</v>
      </c>
      <c r="N97" s="6" t="s">
        <v>6</v>
      </c>
      <c r="O97" s="8">
        <v>43938</v>
      </c>
      <c r="P97" s="6" t="s">
        <v>26</v>
      </c>
    </row>
    <row r="98" spans="1:16" x14ac:dyDescent="0.25">
      <c r="A98" s="3">
        <v>12912</v>
      </c>
      <c r="B98" s="4">
        <v>43777</v>
      </c>
      <c r="C98" s="4">
        <v>43769</v>
      </c>
      <c r="D98" s="5">
        <v>1706064</v>
      </c>
      <c r="E98" s="5"/>
      <c r="F98" s="5">
        <v>1706064</v>
      </c>
      <c r="G98" s="29">
        <v>-1706064</v>
      </c>
      <c r="H98" s="29">
        <v>0</v>
      </c>
      <c r="I98" s="29">
        <v>0</v>
      </c>
      <c r="J98" s="29">
        <v>0</v>
      </c>
      <c r="K98" s="29">
        <v>0</v>
      </c>
      <c r="L98" s="29" t="s">
        <v>10</v>
      </c>
      <c r="M98" s="29">
        <v>0</v>
      </c>
      <c r="N98" s="29">
        <v>0</v>
      </c>
      <c r="O98" s="29">
        <v>0</v>
      </c>
      <c r="P98" s="6" t="s">
        <v>31</v>
      </c>
    </row>
    <row r="99" spans="1:16" x14ac:dyDescent="0.25">
      <c r="A99" s="3">
        <v>12914</v>
      </c>
      <c r="B99" s="4">
        <v>43777</v>
      </c>
      <c r="C99" s="4">
        <v>43769</v>
      </c>
      <c r="D99" s="5">
        <v>2424195</v>
      </c>
      <c r="E99" s="5"/>
      <c r="F99" s="5">
        <v>2424195</v>
      </c>
      <c r="G99" s="29">
        <v>-2424195</v>
      </c>
      <c r="H99" s="29">
        <v>0</v>
      </c>
      <c r="I99" s="29">
        <v>0</v>
      </c>
      <c r="J99" s="29">
        <v>0</v>
      </c>
      <c r="K99" s="29">
        <v>0</v>
      </c>
      <c r="L99" s="29" t="s">
        <v>10</v>
      </c>
      <c r="M99" s="29">
        <v>0</v>
      </c>
      <c r="N99" s="29">
        <v>0</v>
      </c>
      <c r="O99" s="29">
        <v>0</v>
      </c>
      <c r="P99" s="6" t="s">
        <v>31</v>
      </c>
    </row>
    <row r="100" spans="1:16" x14ac:dyDescent="0.25">
      <c r="A100" s="3">
        <v>12916</v>
      </c>
      <c r="B100" s="4">
        <v>43777</v>
      </c>
      <c r="C100" s="4">
        <v>43769</v>
      </c>
      <c r="D100" s="5">
        <v>968400</v>
      </c>
      <c r="E100" s="5"/>
      <c r="F100" s="5">
        <v>968400</v>
      </c>
      <c r="G100" s="29">
        <v>-968400</v>
      </c>
      <c r="H100" s="29">
        <v>0</v>
      </c>
      <c r="I100" s="29">
        <v>0</v>
      </c>
      <c r="J100" s="29">
        <v>0</v>
      </c>
      <c r="K100" s="29">
        <v>0</v>
      </c>
      <c r="L100" s="29" t="s">
        <v>10</v>
      </c>
      <c r="M100" s="29">
        <v>0</v>
      </c>
      <c r="N100" s="29">
        <v>0</v>
      </c>
      <c r="O100" s="29">
        <v>0</v>
      </c>
      <c r="P100" s="6" t="s">
        <v>31</v>
      </c>
    </row>
    <row r="101" spans="1:16" x14ac:dyDescent="0.25">
      <c r="A101" s="3">
        <v>12917</v>
      </c>
      <c r="B101" s="4">
        <v>43777</v>
      </c>
      <c r="C101" s="4">
        <v>43769</v>
      </c>
      <c r="D101" s="5">
        <v>1851200</v>
      </c>
      <c r="E101" s="5"/>
      <c r="F101" s="5">
        <v>1851200</v>
      </c>
      <c r="G101" s="29">
        <v>-1851200</v>
      </c>
      <c r="H101" s="29">
        <v>0</v>
      </c>
      <c r="I101" s="29">
        <v>0</v>
      </c>
      <c r="J101" s="29">
        <v>0</v>
      </c>
      <c r="K101" s="29">
        <v>0</v>
      </c>
      <c r="L101" s="29" t="s">
        <v>10</v>
      </c>
      <c r="M101" s="29">
        <v>0</v>
      </c>
      <c r="N101" s="29">
        <v>0</v>
      </c>
      <c r="O101" s="29">
        <v>0</v>
      </c>
      <c r="P101" s="6" t="s">
        <v>31</v>
      </c>
    </row>
    <row r="102" spans="1:16" x14ac:dyDescent="0.25">
      <c r="A102" s="3">
        <v>12919</v>
      </c>
      <c r="B102" s="4">
        <v>43777</v>
      </c>
      <c r="C102" s="4">
        <v>43769</v>
      </c>
      <c r="D102" s="5">
        <v>2322906</v>
      </c>
      <c r="E102" s="5"/>
      <c r="F102" s="5">
        <v>2322906</v>
      </c>
      <c r="G102" s="29">
        <v>-2322906</v>
      </c>
      <c r="H102" s="29">
        <v>0</v>
      </c>
      <c r="I102" s="29">
        <v>0</v>
      </c>
      <c r="J102" s="29">
        <v>0</v>
      </c>
      <c r="K102" s="29">
        <v>0</v>
      </c>
      <c r="L102" s="29" t="s">
        <v>10</v>
      </c>
      <c r="M102" s="29">
        <v>0</v>
      </c>
      <c r="N102" s="29">
        <v>0</v>
      </c>
      <c r="O102" s="29">
        <v>0</v>
      </c>
      <c r="P102" s="6" t="s">
        <v>31</v>
      </c>
    </row>
    <row r="103" spans="1:16" x14ac:dyDescent="0.25">
      <c r="A103" s="3">
        <v>12920</v>
      </c>
      <c r="B103" s="4">
        <v>43777</v>
      </c>
      <c r="C103" s="4">
        <v>43769</v>
      </c>
      <c r="D103" s="5">
        <v>2043438</v>
      </c>
      <c r="E103" s="5"/>
      <c r="F103" s="5">
        <v>2043438</v>
      </c>
      <c r="G103" s="29">
        <v>-2043438</v>
      </c>
      <c r="H103" s="29">
        <v>0</v>
      </c>
      <c r="I103" s="29">
        <v>0</v>
      </c>
      <c r="J103" s="29">
        <v>0</v>
      </c>
      <c r="K103" s="29">
        <v>0</v>
      </c>
      <c r="L103" s="29" t="s">
        <v>10</v>
      </c>
      <c r="M103" s="29">
        <v>0</v>
      </c>
      <c r="N103" s="29">
        <v>0</v>
      </c>
      <c r="O103" s="29">
        <v>0</v>
      </c>
      <c r="P103" s="6" t="s">
        <v>31</v>
      </c>
    </row>
    <row r="104" spans="1:16" x14ac:dyDescent="0.25">
      <c r="A104" s="3">
        <v>12921</v>
      </c>
      <c r="B104" s="4">
        <v>43777</v>
      </c>
      <c r="C104" s="4">
        <v>43769</v>
      </c>
      <c r="D104" s="5">
        <v>1948944</v>
      </c>
      <c r="E104" s="5"/>
      <c r="F104" s="5">
        <v>1948944</v>
      </c>
      <c r="G104" s="29">
        <v>-1948944</v>
      </c>
      <c r="H104" s="29">
        <v>0</v>
      </c>
      <c r="I104" s="29">
        <v>0</v>
      </c>
      <c r="J104" s="29">
        <v>0</v>
      </c>
      <c r="K104" s="29">
        <v>0</v>
      </c>
      <c r="L104" s="29" t="s">
        <v>10</v>
      </c>
      <c r="M104" s="29">
        <v>0</v>
      </c>
      <c r="N104" s="29">
        <v>0</v>
      </c>
      <c r="O104" s="29">
        <v>0</v>
      </c>
      <c r="P104" s="6" t="s">
        <v>31</v>
      </c>
    </row>
    <row r="105" spans="1:16" x14ac:dyDescent="0.25">
      <c r="A105" s="3">
        <v>13069</v>
      </c>
      <c r="B105" s="4">
        <v>43777</v>
      </c>
      <c r="C105" s="4">
        <v>43769</v>
      </c>
      <c r="D105" s="5">
        <v>1840308</v>
      </c>
      <c r="E105" s="5"/>
      <c r="F105" s="5">
        <v>1840308</v>
      </c>
      <c r="G105" s="29">
        <v>-1840308</v>
      </c>
      <c r="H105" s="29">
        <v>0</v>
      </c>
      <c r="I105" s="29">
        <v>0</v>
      </c>
      <c r="J105" s="29">
        <v>0</v>
      </c>
      <c r="K105" s="29">
        <v>0</v>
      </c>
      <c r="L105" s="29" t="s">
        <v>10</v>
      </c>
      <c r="M105" s="29">
        <v>0</v>
      </c>
      <c r="N105" s="29">
        <v>0</v>
      </c>
      <c r="O105" s="29">
        <v>0</v>
      </c>
      <c r="P105" s="6" t="s">
        <v>31</v>
      </c>
    </row>
    <row r="106" spans="1:16" x14ac:dyDescent="0.25">
      <c r="A106" s="3">
        <v>13072</v>
      </c>
      <c r="B106" s="4">
        <v>43777</v>
      </c>
      <c r="C106" s="4">
        <v>43769</v>
      </c>
      <c r="D106" s="5">
        <v>3990000</v>
      </c>
      <c r="E106" s="5"/>
      <c r="F106" s="5">
        <v>3990000</v>
      </c>
      <c r="G106" s="29">
        <v>-3990000</v>
      </c>
      <c r="H106" s="29">
        <v>0</v>
      </c>
      <c r="I106" s="29">
        <v>0</v>
      </c>
      <c r="J106" s="29">
        <v>0</v>
      </c>
      <c r="K106" s="29">
        <v>0</v>
      </c>
      <c r="L106" s="29" t="s">
        <v>10</v>
      </c>
      <c r="M106" s="29">
        <v>0</v>
      </c>
      <c r="N106" s="29">
        <v>0</v>
      </c>
      <c r="O106" s="29">
        <v>0</v>
      </c>
      <c r="P106" s="6" t="s">
        <v>31</v>
      </c>
    </row>
    <row r="107" spans="1:16" x14ac:dyDescent="0.25">
      <c r="A107" s="3">
        <v>13073</v>
      </c>
      <c r="B107" s="4">
        <v>43777</v>
      </c>
      <c r="C107" s="4">
        <v>43769</v>
      </c>
      <c r="D107" s="5">
        <v>5350308</v>
      </c>
      <c r="E107" s="5"/>
      <c r="F107" s="5">
        <v>5350308</v>
      </c>
      <c r="G107" s="29">
        <v>-5350308</v>
      </c>
      <c r="H107" s="29">
        <v>0</v>
      </c>
      <c r="I107" s="29">
        <v>0</v>
      </c>
      <c r="J107" s="29">
        <v>0</v>
      </c>
      <c r="K107" s="29">
        <v>0</v>
      </c>
      <c r="L107" s="29" t="s">
        <v>10</v>
      </c>
      <c r="M107" s="29">
        <v>0</v>
      </c>
      <c r="N107" s="29">
        <v>0</v>
      </c>
      <c r="O107" s="29">
        <v>0</v>
      </c>
      <c r="P107" s="6" t="s">
        <v>31</v>
      </c>
    </row>
    <row r="108" spans="1:16" x14ac:dyDescent="0.25">
      <c r="A108" s="3">
        <v>13076</v>
      </c>
      <c r="B108" s="4">
        <v>43777</v>
      </c>
      <c r="C108" s="4">
        <v>43769</v>
      </c>
      <c r="D108" s="5">
        <v>7352773</v>
      </c>
      <c r="E108" s="5"/>
      <c r="F108" s="5">
        <v>520308</v>
      </c>
      <c r="G108" s="29">
        <v>0</v>
      </c>
      <c r="H108" s="29">
        <v>0</v>
      </c>
      <c r="I108" s="29">
        <v>-520308</v>
      </c>
      <c r="J108" s="29">
        <v>0</v>
      </c>
      <c r="K108" s="29">
        <v>0</v>
      </c>
      <c r="L108" s="29" t="s">
        <v>10</v>
      </c>
      <c r="M108" s="29">
        <v>0</v>
      </c>
      <c r="N108" s="29">
        <v>0</v>
      </c>
      <c r="O108" s="29">
        <v>0</v>
      </c>
      <c r="P108" s="6" t="s">
        <v>32</v>
      </c>
    </row>
    <row r="109" spans="1:16" x14ac:dyDescent="0.25">
      <c r="A109" s="3">
        <v>13111</v>
      </c>
      <c r="B109" s="4">
        <v>43777</v>
      </c>
      <c r="C109" s="4">
        <v>43769</v>
      </c>
      <c r="D109" s="5">
        <v>1650000</v>
      </c>
      <c r="E109" s="5"/>
      <c r="F109" s="5">
        <v>330000</v>
      </c>
      <c r="G109" s="29">
        <v>0</v>
      </c>
      <c r="H109" s="29">
        <v>0</v>
      </c>
      <c r="I109" s="29">
        <v>-330000</v>
      </c>
      <c r="J109" s="29">
        <v>0</v>
      </c>
      <c r="K109" s="29">
        <v>0</v>
      </c>
      <c r="L109" s="29" t="s">
        <v>10</v>
      </c>
      <c r="M109" s="29">
        <v>0</v>
      </c>
      <c r="N109" s="29">
        <v>0</v>
      </c>
      <c r="O109" s="29">
        <v>0</v>
      </c>
      <c r="P109" s="6" t="s">
        <v>32</v>
      </c>
    </row>
    <row r="110" spans="1:16" x14ac:dyDescent="0.25">
      <c r="A110" s="3">
        <v>13119</v>
      </c>
      <c r="B110" s="4">
        <v>43777</v>
      </c>
      <c r="C110" s="4">
        <v>43769</v>
      </c>
      <c r="D110" s="5">
        <v>1180308</v>
      </c>
      <c r="E110" s="5"/>
      <c r="F110" s="5">
        <v>1180308</v>
      </c>
      <c r="G110" s="29">
        <v>-1180308</v>
      </c>
      <c r="H110" s="29">
        <v>0</v>
      </c>
      <c r="I110" s="29">
        <v>0</v>
      </c>
      <c r="J110" s="29">
        <v>0</v>
      </c>
      <c r="K110" s="29">
        <v>0</v>
      </c>
      <c r="L110" s="29" t="s">
        <v>10</v>
      </c>
      <c r="M110" s="29">
        <v>0</v>
      </c>
      <c r="N110" s="29">
        <v>0</v>
      </c>
      <c r="O110" s="29">
        <v>0</v>
      </c>
      <c r="P110" s="6" t="s">
        <v>31</v>
      </c>
    </row>
    <row r="111" spans="1:16" x14ac:dyDescent="0.25">
      <c r="A111" s="3">
        <v>13120</v>
      </c>
      <c r="B111" s="4">
        <v>43777</v>
      </c>
      <c r="C111" s="4">
        <v>43769</v>
      </c>
      <c r="D111" s="5">
        <v>1650000</v>
      </c>
      <c r="E111" s="5"/>
      <c r="F111" s="5">
        <v>330000</v>
      </c>
      <c r="G111" s="29">
        <v>0</v>
      </c>
      <c r="H111" s="29">
        <v>0</v>
      </c>
      <c r="I111" s="29">
        <v>-330000</v>
      </c>
      <c r="J111" s="29">
        <v>0</v>
      </c>
      <c r="K111" s="29">
        <v>0</v>
      </c>
      <c r="L111" s="29" t="s">
        <v>10</v>
      </c>
      <c r="M111" s="29">
        <v>0</v>
      </c>
      <c r="N111" s="29">
        <v>0</v>
      </c>
      <c r="O111" s="29">
        <v>0</v>
      </c>
      <c r="P111" s="6" t="s">
        <v>32</v>
      </c>
    </row>
    <row r="112" spans="1:16" x14ac:dyDescent="0.25">
      <c r="A112" s="3">
        <v>13122</v>
      </c>
      <c r="B112" s="4">
        <v>43777</v>
      </c>
      <c r="C112" s="4">
        <v>43769</v>
      </c>
      <c r="D112" s="5">
        <v>1510308</v>
      </c>
      <c r="E112" s="5"/>
      <c r="F112" s="5">
        <v>1510308</v>
      </c>
      <c r="G112" s="29">
        <v>0</v>
      </c>
      <c r="H112" s="29">
        <v>0</v>
      </c>
      <c r="I112" s="29">
        <v>-1510308</v>
      </c>
      <c r="J112" s="29">
        <v>0</v>
      </c>
      <c r="K112" s="29">
        <v>0</v>
      </c>
      <c r="L112" s="29" t="s">
        <v>10</v>
      </c>
      <c r="M112" s="29">
        <v>0</v>
      </c>
      <c r="N112" s="29">
        <v>0</v>
      </c>
      <c r="O112" s="29">
        <v>0</v>
      </c>
      <c r="P112" s="6" t="s">
        <v>32</v>
      </c>
    </row>
    <row r="113" spans="1:16" x14ac:dyDescent="0.25">
      <c r="A113" s="3">
        <v>13123</v>
      </c>
      <c r="B113" s="4">
        <v>43777</v>
      </c>
      <c r="C113" s="4">
        <v>43769</v>
      </c>
      <c r="D113" s="5">
        <v>660000</v>
      </c>
      <c r="E113" s="5"/>
      <c r="F113" s="5">
        <v>660000</v>
      </c>
      <c r="G113" s="29">
        <v>-660000</v>
      </c>
      <c r="H113" s="29">
        <v>0</v>
      </c>
      <c r="I113" s="29">
        <v>0</v>
      </c>
      <c r="J113" s="29">
        <v>0</v>
      </c>
      <c r="K113" s="29">
        <v>0</v>
      </c>
      <c r="L113" s="29" t="s">
        <v>10</v>
      </c>
      <c r="M113" s="29">
        <v>0</v>
      </c>
      <c r="N113" s="29">
        <v>0</v>
      </c>
      <c r="O113" s="29">
        <v>0</v>
      </c>
      <c r="P113" s="6" t="s">
        <v>31</v>
      </c>
    </row>
    <row r="114" spans="1:16" x14ac:dyDescent="0.25">
      <c r="A114" s="3">
        <v>13124</v>
      </c>
      <c r="B114" s="4">
        <v>43777</v>
      </c>
      <c r="C114" s="4">
        <v>43769</v>
      </c>
      <c r="D114" s="5">
        <v>660000</v>
      </c>
      <c r="E114" s="5"/>
      <c r="F114" s="5">
        <v>660000</v>
      </c>
      <c r="G114" s="29">
        <v>-660000</v>
      </c>
      <c r="H114" s="29">
        <v>0</v>
      </c>
      <c r="I114" s="29">
        <v>0</v>
      </c>
      <c r="J114" s="29">
        <v>0</v>
      </c>
      <c r="K114" s="29">
        <v>0</v>
      </c>
      <c r="L114" s="29" t="s">
        <v>10</v>
      </c>
      <c r="M114" s="29">
        <v>0</v>
      </c>
      <c r="N114" s="29">
        <v>0</v>
      </c>
      <c r="O114" s="29">
        <v>0</v>
      </c>
      <c r="P114" s="6" t="s">
        <v>31</v>
      </c>
    </row>
    <row r="115" spans="1:16" x14ac:dyDescent="0.25">
      <c r="A115" s="3">
        <v>13126</v>
      </c>
      <c r="B115" s="4">
        <v>43777</v>
      </c>
      <c r="C115" s="4">
        <v>43769</v>
      </c>
      <c r="D115" s="5">
        <v>1320000</v>
      </c>
      <c r="E115" s="5"/>
      <c r="F115" s="5">
        <v>818019</v>
      </c>
      <c r="G115" s="29">
        <v>0</v>
      </c>
      <c r="H115" s="29">
        <v>0</v>
      </c>
      <c r="I115" s="29">
        <v>-330000</v>
      </c>
      <c r="J115" s="29">
        <v>0</v>
      </c>
      <c r="K115" s="29">
        <v>0</v>
      </c>
      <c r="L115" s="29" t="s">
        <v>10</v>
      </c>
      <c r="M115" s="29">
        <v>-488019</v>
      </c>
      <c r="N115" s="6" t="s">
        <v>6</v>
      </c>
      <c r="O115" s="8">
        <v>43938</v>
      </c>
      <c r="P115" s="6" t="s">
        <v>35</v>
      </c>
    </row>
    <row r="116" spans="1:16" x14ac:dyDescent="0.25">
      <c r="A116" s="3">
        <v>13127</v>
      </c>
      <c r="B116" s="4">
        <v>43777</v>
      </c>
      <c r="C116" s="4">
        <v>43769</v>
      </c>
      <c r="D116" s="5">
        <v>660000</v>
      </c>
      <c r="E116" s="5"/>
      <c r="F116" s="5">
        <v>660000</v>
      </c>
      <c r="G116" s="29">
        <v>-660000</v>
      </c>
      <c r="H116" s="29">
        <v>0</v>
      </c>
      <c r="I116" s="29">
        <v>0</v>
      </c>
      <c r="J116" s="29">
        <v>0</v>
      </c>
      <c r="K116" s="29">
        <v>0</v>
      </c>
      <c r="L116" s="29" t="s">
        <v>10</v>
      </c>
      <c r="M116" s="29">
        <v>0</v>
      </c>
      <c r="N116" s="29">
        <v>0</v>
      </c>
      <c r="O116" s="29">
        <v>0</v>
      </c>
      <c r="P116" s="6" t="s">
        <v>31</v>
      </c>
    </row>
    <row r="117" spans="1:16" x14ac:dyDescent="0.25">
      <c r="A117" s="3">
        <v>13131</v>
      </c>
      <c r="B117" s="4">
        <v>43777</v>
      </c>
      <c r="C117" s="4">
        <v>43769</v>
      </c>
      <c r="D117" s="5">
        <v>6290797</v>
      </c>
      <c r="E117" s="5"/>
      <c r="F117" s="5">
        <v>330000</v>
      </c>
      <c r="G117" s="29">
        <v>0</v>
      </c>
      <c r="H117" s="29">
        <v>0</v>
      </c>
      <c r="I117" s="29">
        <v>-330000</v>
      </c>
      <c r="J117" s="29">
        <v>0</v>
      </c>
      <c r="K117" s="29">
        <v>0</v>
      </c>
      <c r="L117" s="29" t="s">
        <v>10</v>
      </c>
      <c r="M117" s="29">
        <v>0</v>
      </c>
      <c r="N117" s="29">
        <v>0</v>
      </c>
      <c r="O117" s="29">
        <v>0</v>
      </c>
      <c r="P117" s="6" t="s">
        <v>32</v>
      </c>
    </row>
    <row r="118" spans="1:16" x14ac:dyDescent="0.25">
      <c r="A118" s="3">
        <v>13134</v>
      </c>
      <c r="B118" s="4">
        <v>43777</v>
      </c>
      <c r="C118" s="4">
        <v>43769</v>
      </c>
      <c r="D118" s="5">
        <v>4320000</v>
      </c>
      <c r="E118" s="5"/>
      <c r="F118" s="5">
        <v>4320000</v>
      </c>
      <c r="G118" s="29">
        <v>-4320000</v>
      </c>
      <c r="H118" s="29">
        <v>0</v>
      </c>
      <c r="I118" s="29">
        <v>0</v>
      </c>
      <c r="J118" s="29">
        <v>0</v>
      </c>
      <c r="K118" s="29">
        <v>0</v>
      </c>
      <c r="L118" s="29" t="s">
        <v>10</v>
      </c>
      <c r="M118" s="29">
        <v>0</v>
      </c>
      <c r="N118" s="29">
        <v>0</v>
      </c>
      <c r="O118" s="29">
        <v>0</v>
      </c>
      <c r="P118" s="6" t="s">
        <v>31</v>
      </c>
    </row>
    <row r="119" spans="1:16" x14ac:dyDescent="0.25">
      <c r="A119" s="3">
        <v>13995</v>
      </c>
      <c r="B119" s="4">
        <v>43805</v>
      </c>
      <c r="C119" s="4">
        <v>43799</v>
      </c>
      <c r="D119" s="5">
        <v>1840308</v>
      </c>
      <c r="E119" s="5"/>
      <c r="F119" s="5">
        <v>1840308</v>
      </c>
      <c r="G119" s="29">
        <v>0</v>
      </c>
      <c r="H119" s="29">
        <v>0</v>
      </c>
      <c r="I119" s="29">
        <v>-660000</v>
      </c>
      <c r="J119" s="29">
        <v>0</v>
      </c>
      <c r="K119" s="29">
        <v>0</v>
      </c>
      <c r="L119" s="29" t="s">
        <v>10</v>
      </c>
      <c r="M119" s="29">
        <v>-1180308</v>
      </c>
      <c r="N119" s="6" t="s">
        <v>9</v>
      </c>
      <c r="O119" s="8">
        <v>44043</v>
      </c>
      <c r="P119" s="6" t="s">
        <v>35</v>
      </c>
    </row>
    <row r="120" spans="1:16" x14ac:dyDescent="0.25">
      <c r="A120" s="3">
        <v>13997</v>
      </c>
      <c r="B120" s="4">
        <v>43805</v>
      </c>
      <c r="C120" s="4">
        <v>43799</v>
      </c>
      <c r="D120" s="5">
        <v>7668722</v>
      </c>
      <c r="E120" s="5"/>
      <c r="F120" s="5">
        <v>7668722</v>
      </c>
      <c r="G120" s="29">
        <v>0</v>
      </c>
      <c r="H120" s="29">
        <v>0</v>
      </c>
      <c r="I120" s="29">
        <v>-1500000</v>
      </c>
      <c r="J120" s="29">
        <v>0</v>
      </c>
      <c r="K120" s="29">
        <v>0</v>
      </c>
      <c r="L120" s="29" t="s">
        <v>10</v>
      </c>
      <c r="M120" s="29">
        <v>-6168722</v>
      </c>
      <c r="N120" s="6" t="s">
        <v>9</v>
      </c>
      <c r="O120" s="8">
        <v>44043</v>
      </c>
      <c r="P120" s="6" t="s">
        <v>35</v>
      </c>
    </row>
    <row r="121" spans="1:16" x14ac:dyDescent="0.25">
      <c r="A121" s="3">
        <v>14001</v>
      </c>
      <c r="B121" s="4">
        <v>43805</v>
      </c>
      <c r="C121" s="4">
        <v>43799</v>
      </c>
      <c r="D121" s="5">
        <v>6800211</v>
      </c>
      <c r="E121" s="5"/>
      <c r="F121" s="5">
        <v>6800211</v>
      </c>
      <c r="G121" s="29">
        <v>0</v>
      </c>
      <c r="H121" s="29">
        <v>0</v>
      </c>
      <c r="I121" s="29">
        <v>-1740000</v>
      </c>
      <c r="J121" s="29">
        <v>0</v>
      </c>
      <c r="K121" s="29">
        <v>0</v>
      </c>
      <c r="L121" s="29" t="s">
        <v>10</v>
      </c>
      <c r="M121" s="29">
        <v>-5060211</v>
      </c>
      <c r="N121" s="6" t="s">
        <v>9</v>
      </c>
      <c r="O121" s="8">
        <v>44043</v>
      </c>
      <c r="P121" s="6" t="s">
        <v>35</v>
      </c>
    </row>
    <row r="122" spans="1:16" x14ac:dyDescent="0.25">
      <c r="A122" s="3">
        <v>14002</v>
      </c>
      <c r="B122" s="4">
        <v>43805</v>
      </c>
      <c r="C122" s="4">
        <v>43799</v>
      </c>
      <c r="D122" s="5">
        <v>9934606</v>
      </c>
      <c r="E122" s="5"/>
      <c r="F122" s="5">
        <v>9934606</v>
      </c>
      <c r="G122" s="29">
        <v>0</v>
      </c>
      <c r="H122" s="29">
        <v>0</v>
      </c>
      <c r="I122" s="29">
        <v>-3000000</v>
      </c>
      <c r="J122" s="29">
        <v>0</v>
      </c>
      <c r="K122" s="29">
        <v>0</v>
      </c>
      <c r="L122" s="29" t="s">
        <v>10</v>
      </c>
      <c r="M122" s="29">
        <v>-6934606</v>
      </c>
      <c r="N122" s="6" t="s">
        <v>9</v>
      </c>
      <c r="O122" s="8">
        <v>44043</v>
      </c>
      <c r="P122" s="6" t="s">
        <v>35</v>
      </c>
    </row>
    <row r="123" spans="1:16" x14ac:dyDescent="0.25">
      <c r="A123" s="3">
        <v>14003</v>
      </c>
      <c r="B123" s="4">
        <v>43805</v>
      </c>
      <c r="C123" s="4">
        <v>43799</v>
      </c>
      <c r="D123" s="5">
        <v>7890000</v>
      </c>
      <c r="E123" s="5"/>
      <c r="F123" s="5">
        <v>7890000</v>
      </c>
      <c r="G123" s="29">
        <v>0</v>
      </c>
      <c r="H123" s="29">
        <v>0</v>
      </c>
      <c r="I123" s="29">
        <v>-1590000</v>
      </c>
      <c r="J123" s="29">
        <v>0</v>
      </c>
      <c r="K123" s="29">
        <v>0</v>
      </c>
      <c r="L123" s="29" t="s">
        <v>10</v>
      </c>
      <c r="M123" s="29">
        <v>-6300000</v>
      </c>
      <c r="N123" s="6" t="s">
        <v>9</v>
      </c>
      <c r="O123" s="8">
        <v>44043</v>
      </c>
      <c r="P123" s="6" t="s">
        <v>35</v>
      </c>
    </row>
    <row r="124" spans="1:16" x14ac:dyDescent="0.25">
      <c r="A124" s="3">
        <v>14004</v>
      </c>
      <c r="B124" s="4">
        <v>43805</v>
      </c>
      <c r="C124" s="4">
        <v>43799</v>
      </c>
      <c r="D124" s="5">
        <v>2640000</v>
      </c>
      <c r="E124" s="5"/>
      <c r="F124" s="5">
        <v>2640000</v>
      </c>
      <c r="G124" s="29">
        <v>-2640000</v>
      </c>
      <c r="H124" s="29">
        <v>0</v>
      </c>
      <c r="I124" s="29">
        <v>0</v>
      </c>
      <c r="J124" s="29">
        <v>0</v>
      </c>
      <c r="K124" s="29">
        <v>0</v>
      </c>
      <c r="L124" s="29" t="s">
        <v>10</v>
      </c>
      <c r="M124" s="29">
        <v>0</v>
      </c>
      <c r="N124" s="29">
        <v>0</v>
      </c>
      <c r="O124" s="29">
        <v>0</v>
      </c>
      <c r="P124" s="6" t="s">
        <v>31</v>
      </c>
    </row>
    <row r="125" spans="1:16" x14ac:dyDescent="0.25">
      <c r="A125" s="3">
        <v>14005</v>
      </c>
      <c r="B125" s="4">
        <v>43805</v>
      </c>
      <c r="C125" s="4">
        <v>43799</v>
      </c>
      <c r="D125" s="5">
        <v>1980000</v>
      </c>
      <c r="E125" s="5"/>
      <c r="F125" s="5">
        <v>1980000</v>
      </c>
      <c r="G125" s="29">
        <v>-1980000</v>
      </c>
      <c r="H125" s="29">
        <v>0</v>
      </c>
      <c r="I125" s="29">
        <v>0</v>
      </c>
      <c r="J125" s="29">
        <v>0</v>
      </c>
      <c r="K125" s="29">
        <v>0</v>
      </c>
      <c r="L125" s="29" t="s">
        <v>10</v>
      </c>
      <c r="M125" s="29">
        <v>0</v>
      </c>
      <c r="N125" s="29">
        <v>0</v>
      </c>
      <c r="O125" s="29">
        <v>0</v>
      </c>
      <c r="P125" s="6" t="s">
        <v>31</v>
      </c>
    </row>
    <row r="126" spans="1:16" x14ac:dyDescent="0.25">
      <c r="A126" s="3">
        <v>14006</v>
      </c>
      <c r="B126" s="4">
        <v>43805</v>
      </c>
      <c r="C126" s="4">
        <v>43799</v>
      </c>
      <c r="D126" s="5">
        <v>990000</v>
      </c>
      <c r="E126" s="5"/>
      <c r="F126" s="5">
        <v>990000</v>
      </c>
      <c r="G126" s="29">
        <v>-990000</v>
      </c>
      <c r="H126" s="29">
        <v>0</v>
      </c>
      <c r="I126" s="29">
        <v>0</v>
      </c>
      <c r="J126" s="29">
        <v>0</v>
      </c>
      <c r="K126" s="29">
        <v>0</v>
      </c>
      <c r="L126" s="29" t="s">
        <v>10</v>
      </c>
      <c r="M126" s="29">
        <v>0</v>
      </c>
      <c r="N126" s="29">
        <v>0</v>
      </c>
      <c r="O126" s="29">
        <v>0</v>
      </c>
      <c r="P126" s="6" t="s">
        <v>31</v>
      </c>
    </row>
    <row r="127" spans="1:16" x14ac:dyDescent="0.25">
      <c r="A127" s="3">
        <v>14008</v>
      </c>
      <c r="B127" s="4">
        <v>43805</v>
      </c>
      <c r="C127" s="4">
        <v>43799</v>
      </c>
      <c r="D127" s="5">
        <v>6600000</v>
      </c>
      <c r="E127" s="5"/>
      <c r="F127" s="5">
        <v>6600000</v>
      </c>
      <c r="G127" s="29">
        <v>0</v>
      </c>
      <c r="H127" s="29">
        <v>0</v>
      </c>
      <c r="I127" s="29">
        <v>-330000</v>
      </c>
      <c r="J127" s="29">
        <v>0</v>
      </c>
      <c r="K127" s="29">
        <v>0</v>
      </c>
      <c r="L127" s="29" t="s">
        <v>10</v>
      </c>
      <c r="M127" s="29">
        <v>-6270000</v>
      </c>
      <c r="N127" s="6" t="s">
        <v>9</v>
      </c>
      <c r="O127" s="8">
        <v>44043</v>
      </c>
      <c r="P127" s="6" t="s">
        <v>35</v>
      </c>
    </row>
    <row r="128" spans="1:16" x14ac:dyDescent="0.25">
      <c r="A128" s="3">
        <v>14009</v>
      </c>
      <c r="B128" s="4">
        <v>43805</v>
      </c>
      <c r="C128" s="4">
        <v>43799</v>
      </c>
      <c r="D128" s="5">
        <v>1086295</v>
      </c>
      <c r="E128" s="5"/>
      <c r="F128" s="5">
        <v>1086295</v>
      </c>
      <c r="G128" s="29">
        <v>0</v>
      </c>
      <c r="H128" s="29">
        <v>0</v>
      </c>
      <c r="I128" s="29">
        <v>-330000</v>
      </c>
      <c r="J128" s="29">
        <v>0</v>
      </c>
      <c r="K128" s="29">
        <v>0</v>
      </c>
      <c r="L128" s="29" t="s">
        <v>10</v>
      </c>
      <c r="M128" s="29">
        <v>-756295</v>
      </c>
      <c r="N128" s="6" t="s">
        <v>9</v>
      </c>
      <c r="O128" s="8">
        <v>44043</v>
      </c>
      <c r="P128" s="6" t="s">
        <v>35</v>
      </c>
    </row>
    <row r="129" spans="1:16" x14ac:dyDescent="0.25">
      <c r="A129" s="3">
        <v>14010</v>
      </c>
      <c r="B129" s="4">
        <v>43805</v>
      </c>
      <c r="C129" s="4">
        <v>43799</v>
      </c>
      <c r="D129" s="5">
        <v>2820000</v>
      </c>
      <c r="E129" s="5"/>
      <c r="F129" s="5">
        <v>2820000</v>
      </c>
      <c r="G129" s="29">
        <v>-2820000</v>
      </c>
      <c r="H129" s="29">
        <v>0</v>
      </c>
      <c r="I129" s="29">
        <v>0</v>
      </c>
      <c r="J129" s="29">
        <v>0</v>
      </c>
      <c r="K129" s="29">
        <v>0</v>
      </c>
      <c r="L129" s="29" t="s">
        <v>10</v>
      </c>
      <c r="M129" s="29">
        <v>0</v>
      </c>
      <c r="N129" s="29">
        <v>0</v>
      </c>
      <c r="O129" s="29">
        <v>0</v>
      </c>
      <c r="P129" s="6" t="s">
        <v>31</v>
      </c>
    </row>
    <row r="130" spans="1:16" x14ac:dyDescent="0.25">
      <c r="A130" s="3">
        <v>14011</v>
      </c>
      <c r="B130" s="4">
        <v>43805</v>
      </c>
      <c r="C130" s="4">
        <v>43799</v>
      </c>
      <c r="D130" s="5">
        <v>990000</v>
      </c>
      <c r="E130" s="5"/>
      <c r="F130" s="5">
        <v>990000</v>
      </c>
      <c r="G130" s="29">
        <v>-990000</v>
      </c>
      <c r="H130" s="29">
        <v>0</v>
      </c>
      <c r="I130" s="29">
        <v>0</v>
      </c>
      <c r="J130" s="29">
        <v>0</v>
      </c>
      <c r="K130" s="29">
        <v>0</v>
      </c>
      <c r="L130" s="29" t="s">
        <v>10</v>
      </c>
      <c r="M130" s="29">
        <v>0</v>
      </c>
      <c r="N130" s="29">
        <v>0</v>
      </c>
      <c r="O130" s="29">
        <v>0</v>
      </c>
      <c r="P130" s="6" t="s">
        <v>31</v>
      </c>
    </row>
    <row r="131" spans="1:16" x14ac:dyDescent="0.25">
      <c r="A131" s="3">
        <v>14013</v>
      </c>
      <c r="B131" s="4">
        <v>43805</v>
      </c>
      <c r="C131" s="4">
        <v>43799</v>
      </c>
      <c r="D131" s="5">
        <v>3900000</v>
      </c>
      <c r="E131" s="5"/>
      <c r="F131" s="5">
        <v>3900000</v>
      </c>
      <c r="G131" s="29">
        <v>-3900000</v>
      </c>
      <c r="H131" s="29">
        <v>0</v>
      </c>
      <c r="I131" s="29">
        <v>0</v>
      </c>
      <c r="J131" s="29">
        <v>0</v>
      </c>
      <c r="K131" s="29">
        <v>0</v>
      </c>
      <c r="L131" s="29" t="s">
        <v>10</v>
      </c>
      <c r="M131" s="29">
        <v>0</v>
      </c>
      <c r="N131" s="29">
        <v>0</v>
      </c>
      <c r="O131" s="29">
        <v>0</v>
      </c>
      <c r="P131" s="6" t="s">
        <v>31</v>
      </c>
    </row>
    <row r="132" spans="1:16" x14ac:dyDescent="0.25">
      <c r="A132" s="3">
        <v>14015</v>
      </c>
      <c r="B132" s="4">
        <v>43805</v>
      </c>
      <c r="C132" s="4">
        <v>43799</v>
      </c>
      <c r="D132" s="5">
        <v>2500308</v>
      </c>
      <c r="E132" s="5"/>
      <c r="F132" s="5">
        <v>2500308</v>
      </c>
      <c r="G132" s="29">
        <v>-2500308</v>
      </c>
      <c r="H132" s="29">
        <v>0</v>
      </c>
      <c r="I132" s="29">
        <v>0</v>
      </c>
      <c r="J132" s="29">
        <v>0</v>
      </c>
      <c r="K132" s="29">
        <v>0</v>
      </c>
      <c r="L132" s="29" t="s">
        <v>10</v>
      </c>
      <c r="M132" s="29">
        <v>0</v>
      </c>
      <c r="N132" s="29">
        <v>0</v>
      </c>
      <c r="O132" s="29">
        <v>0</v>
      </c>
      <c r="P132" s="6" t="s">
        <v>31</v>
      </c>
    </row>
    <row r="133" spans="1:16" x14ac:dyDescent="0.25">
      <c r="A133" s="3">
        <v>14016</v>
      </c>
      <c r="B133" s="4">
        <v>43805</v>
      </c>
      <c r="C133" s="4">
        <v>43799</v>
      </c>
      <c r="D133" s="5">
        <v>60000</v>
      </c>
      <c r="E133" s="5"/>
      <c r="F133" s="5">
        <v>60000</v>
      </c>
      <c r="G133" s="29">
        <v>0</v>
      </c>
      <c r="H133" s="29">
        <v>0</v>
      </c>
      <c r="I133" s="29">
        <v>0</v>
      </c>
      <c r="J133" s="29">
        <v>0</v>
      </c>
      <c r="K133" s="29">
        <v>0</v>
      </c>
      <c r="L133" s="29" t="s">
        <v>10</v>
      </c>
      <c r="M133" s="29">
        <v>-60000</v>
      </c>
      <c r="N133" s="6" t="s">
        <v>9</v>
      </c>
      <c r="O133" s="8">
        <v>44043</v>
      </c>
      <c r="P133" s="6" t="s">
        <v>26</v>
      </c>
    </row>
    <row r="134" spans="1:16" x14ac:dyDescent="0.25">
      <c r="A134" s="3">
        <v>14017</v>
      </c>
      <c r="B134" s="4">
        <v>43805</v>
      </c>
      <c r="C134" s="4">
        <v>43799</v>
      </c>
      <c r="D134" s="5">
        <v>160000</v>
      </c>
      <c r="E134" s="5"/>
      <c r="F134" s="5">
        <v>160000</v>
      </c>
      <c r="G134" s="29">
        <v>0</v>
      </c>
      <c r="H134" s="29">
        <v>0</v>
      </c>
      <c r="I134" s="29">
        <v>0</v>
      </c>
      <c r="J134" s="29">
        <v>0</v>
      </c>
      <c r="K134" s="29">
        <v>0</v>
      </c>
      <c r="L134" s="29" t="s">
        <v>10</v>
      </c>
      <c r="M134" s="29">
        <v>-160000</v>
      </c>
      <c r="N134" s="6" t="s">
        <v>9</v>
      </c>
      <c r="O134" s="8">
        <v>44043</v>
      </c>
      <c r="P134" s="6" t="s">
        <v>26</v>
      </c>
    </row>
    <row r="135" spans="1:16" x14ac:dyDescent="0.25">
      <c r="A135" s="3">
        <v>14018</v>
      </c>
      <c r="B135" s="4">
        <v>43805</v>
      </c>
      <c r="C135" s="4">
        <v>43799</v>
      </c>
      <c r="D135" s="5">
        <v>1180308</v>
      </c>
      <c r="E135" s="5"/>
      <c r="F135" s="5">
        <v>1180308</v>
      </c>
      <c r="G135" s="29">
        <v>-1180308</v>
      </c>
      <c r="H135" s="29">
        <v>0</v>
      </c>
      <c r="I135" s="29">
        <v>0</v>
      </c>
      <c r="J135" s="29">
        <v>0</v>
      </c>
      <c r="K135" s="29">
        <v>0</v>
      </c>
      <c r="L135" s="29" t="s">
        <v>10</v>
      </c>
      <c r="M135" s="29">
        <v>0</v>
      </c>
      <c r="N135" s="29">
        <v>0</v>
      </c>
      <c r="O135" s="29">
        <v>0</v>
      </c>
      <c r="P135" s="6" t="s">
        <v>31</v>
      </c>
    </row>
    <row r="136" spans="1:16" x14ac:dyDescent="0.25">
      <c r="A136" s="3">
        <v>14019</v>
      </c>
      <c r="B136" s="4">
        <v>43805</v>
      </c>
      <c r="C136" s="4">
        <v>43799</v>
      </c>
      <c r="D136" s="5">
        <v>850308</v>
      </c>
      <c r="E136" s="5"/>
      <c r="F136" s="5">
        <v>850308</v>
      </c>
      <c r="G136" s="29">
        <v>-850308</v>
      </c>
      <c r="H136" s="29">
        <v>0</v>
      </c>
      <c r="I136" s="29">
        <v>0</v>
      </c>
      <c r="J136" s="29">
        <v>0</v>
      </c>
      <c r="K136" s="29">
        <v>0</v>
      </c>
      <c r="L136" s="29" t="s">
        <v>10</v>
      </c>
      <c r="M136" s="29">
        <v>0</v>
      </c>
      <c r="N136" s="29">
        <v>0</v>
      </c>
      <c r="O136" s="29">
        <v>0</v>
      </c>
      <c r="P136" s="6" t="s">
        <v>31</v>
      </c>
    </row>
    <row r="137" spans="1:16" x14ac:dyDescent="0.25">
      <c r="A137" s="3">
        <v>14021</v>
      </c>
      <c r="B137" s="4">
        <v>43805</v>
      </c>
      <c r="C137" s="4">
        <v>43799</v>
      </c>
      <c r="D137" s="5">
        <v>160000</v>
      </c>
      <c r="E137" s="5"/>
      <c r="F137" s="5">
        <v>160000</v>
      </c>
      <c r="G137" s="29">
        <v>0</v>
      </c>
      <c r="H137" s="29">
        <v>0</v>
      </c>
      <c r="I137" s="29">
        <v>0</v>
      </c>
      <c r="J137" s="29">
        <v>0</v>
      </c>
      <c r="K137" s="29">
        <v>0</v>
      </c>
      <c r="L137" s="29" t="s">
        <v>10</v>
      </c>
      <c r="M137" s="29">
        <v>-160000</v>
      </c>
      <c r="N137" s="6" t="s">
        <v>9</v>
      </c>
      <c r="O137" s="8">
        <v>44043</v>
      </c>
      <c r="P137" s="6" t="s">
        <v>26</v>
      </c>
    </row>
    <row r="138" spans="1:16" x14ac:dyDescent="0.25">
      <c r="A138" s="3">
        <v>14022</v>
      </c>
      <c r="B138" s="4">
        <v>43805</v>
      </c>
      <c r="C138" s="4">
        <v>43799</v>
      </c>
      <c r="D138" s="5">
        <v>660000</v>
      </c>
      <c r="E138" s="5"/>
      <c r="F138" s="5">
        <v>660000</v>
      </c>
      <c r="G138" s="29">
        <v>0</v>
      </c>
      <c r="H138" s="29">
        <v>0</v>
      </c>
      <c r="I138" s="29">
        <v>-500000</v>
      </c>
      <c r="J138" s="29">
        <v>0</v>
      </c>
      <c r="K138" s="29">
        <v>0</v>
      </c>
      <c r="L138" s="29" t="s">
        <v>10</v>
      </c>
      <c r="M138" s="29">
        <v>-160000</v>
      </c>
      <c r="N138" s="6" t="s">
        <v>9</v>
      </c>
      <c r="O138" s="8">
        <v>44043</v>
      </c>
      <c r="P138" s="6" t="s">
        <v>35</v>
      </c>
    </row>
    <row r="139" spans="1:16" x14ac:dyDescent="0.25">
      <c r="A139" s="3">
        <v>14032</v>
      </c>
      <c r="B139" s="4">
        <v>43805</v>
      </c>
      <c r="C139" s="4">
        <v>43799</v>
      </c>
      <c r="D139" s="5">
        <v>2250000</v>
      </c>
      <c r="E139" s="5"/>
      <c r="F139" s="5">
        <v>2250000</v>
      </c>
      <c r="G139" s="29">
        <v>0</v>
      </c>
      <c r="H139" s="29">
        <v>0</v>
      </c>
      <c r="I139" s="29">
        <v>-1590000</v>
      </c>
      <c r="J139" s="29">
        <v>0</v>
      </c>
      <c r="K139" s="29">
        <v>0</v>
      </c>
      <c r="L139" s="29" t="s">
        <v>10</v>
      </c>
      <c r="M139" s="29">
        <v>-660000</v>
      </c>
      <c r="N139" s="6" t="s">
        <v>9</v>
      </c>
      <c r="O139" s="8">
        <v>44043</v>
      </c>
      <c r="P139" s="6" t="s">
        <v>35</v>
      </c>
    </row>
    <row r="140" spans="1:16" x14ac:dyDescent="0.25">
      <c r="A140" s="3">
        <v>14036</v>
      </c>
      <c r="B140" s="4">
        <v>43805</v>
      </c>
      <c r="C140" s="4">
        <v>43799</v>
      </c>
      <c r="D140" s="5">
        <v>3660000</v>
      </c>
      <c r="E140" s="5"/>
      <c r="F140" s="5">
        <v>3660000</v>
      </c>
      <c r="G140" s="29">
        <v>0</v>
      </c>
      <c r="H140" s="29">
        <v>0</v>
      </c>
      <c r="I140" s="29">
        <v>-1590000</v>
      </c>
      <c r="J140" s="29">
        <v>0</v>
      </c>
      <c r="K140" s="29">
        <v>0</v>
      </c>
      <c r="L140" s="29" t="s">
        <v>10</v>
      </c>
      <c r="M140" s="29">
        <v>-2070000</v>
      </c>
      <c r="N140" s="6" t="s">
        <v>9</v>
      </c>
      <c r="O140" s="8">
        <v>44043</v>
      </c>
      <c r="P140" s="6" t="s">
        <v>35</v>
      </c>
    </row>
    <row r="141" spans="1:16" x14ac:dyDescent="0.25">
      <c r="A141" s="3">
        <v>14110</v>
      </c>
      <c r="B141" s="4">
        <v>43805</v>
      </c>
      <c r="C141" s="4">
        <v>43799</v>
      </c>
      <c r="D141" s="5">
        <v>3484195</v>
      </c>
      <c r="E141" s="5"/>
      <c r="F141" s="5">
        <v>3484195</v>
      </c>
      <c r="G141" s="29">
        <v>-3484195</v>
      </c>
      <c r="H141" s="29">
        <v>0</v>
      </c>
      <c r="I141" s="29">
        <v>0</v>
      </c>
      <c r="J141" s="29">
        <v>0</v>
      </c>
      <c r="K141" s="29">
        <v>0</v>
      </c>
      <c r="L141" s="29" t="s">
        <v>10</v>
      </c>
      <c r="M141" s="29">
        <v>0</v>
      </c>
      <c r="N141" s="29">
        <v>0</v>
      </c>
      <c r="O141" s="29">
        <v>0</v>
      </c>
      <c r="P141" s="6" t="s">
        <v>31</v>
      </c>
    </row>
    <row r="142" spans="1:16" x14ac:dyDescent="0.25">
      <c r="A142" s="3">
        <v>14111</v>
      </c>
      <c r="B142" s="4">
        <v>43805</v>
      </c>
      <c r="C142" s="4">
        <v>43799</v>
      </c>
      <c r="D142" s="5">
        <v>2120000</v>
      </c>
      <c r="E142" s="5"/>
      <c r="F142" s="5">
        <v>2120000</v>
      </c>
      <c r="G142" s="29">
        <v>-2120000</v>
      </c>
      <c r="H142" s="29">
        <v>0</v>
      </c>
      <c r="I142" s="29">
        <v>0</v>
      </c>
      <c r="J142" s="29">
        <v>0</v>
      </c>
      <c r="K142" s="29">
        <v>0</v>
      </c>
      <c r="L142" s="29" t="s">
        <v>10</v>
      </c>
      <c r="M142" s="29">
        <v>0</v>
      </c>
      <c r="N142" s="29">
        <v>0</v>
      </c>
      <c r="O142" s="29">
        <v>0</v>
      </c>
      <c r="P142" s="6" t="s">
        <v>31</v>
      </c>
    </row>
    <row r="143" spans="1:16" x14ac:dyDescent="0.25">
      <c r="A143" s="3">
        <v>14112</v>
      </c>
      <c r="B143" s="4">
        <v>43805</v>
      </c>
      <c r="C143" s="4">
        <v>43799</v>
      </c>
      <c r="D143" s="5">
        <v>858000</v>
      </c>
      <c r="E143" s="5"/>
      <c r="F143" s="5">
        <v>858000</v>
      </c>
      <c r="G143" s="29">
        <v>-858000</v>
      </c>
      <c r="H143" s="29">
        <v>0</v>
      </c>
      <c r="I143" s="29">
        <v>0</v>
      </c>
      <c r="J143" s="29">
        <v>0</v>
      </c>
      <c r="K143" s="29">
        <v>0</v>
      </c>
      <c r="L143" s="29" t="s">
        <v>10</v>
      </c>
      <c r="M143" s="29">
        <v>0</v>
      </c>
      <c r="N143" s="29">
        <v>0</v>
      </c>
      <c r="O143" s="29">
        <v>0</v>
      </c>
      <c r="P143" s="6" t="s">
        <v>31</v>
      </c>
    </row>
    <row r="144" spans="1:16" x14ac:dyDescent="0.25">
      <c r="A144" s="3">
        <v>14113</v>
      </c>
      <c r="B144" s="4">
        <v>43805</v>
      </c>
      <c r="C144" s="4">
        <v>43799</v>
      </c>
      <c r="D144" s="5">
        <v>1060000</v>
      </c>
      <c r="E144" s="5"/>
      <c r="F144" s="5">
        <v>1060000</v>
      </c>
      <c r="G144" s="29">
        <v>-1060000</v>
      </c>
      <c r="H144" s="29">
        <v>0</v>
      </c>
      <c r="I144" s="29">
        <v>0</v>
      </c>
      <c r="J144" s="29">
        <v>0</v>
      </c>
      <c r="K144" s="29">
        <v>0</v>
      </c>
      <c r="L144" s="29" t="s">
        <v>10</v>
      </c>
      <c r="M144" s="29">
        <v>0</v>
      </c>
      <c r="N144" s="29">
        <v>0</v>
      </c>
      <c r="O144" s="29">
        <v>0</v>
      </c>
      <c r="P144" s="6" t="s">
        <v>31</v>
      </c>
    </row>
    <row r="145" spans="1:16" x14ac:dyDescent="0.25">
      <c r="A145" s="3">
        <v>14114</v>
      </c>
      <c r="B145" s="4">
        <v>43805</v>
      </c>
      <c r="C145" s="4">
        <v>43799</v>
      </c>
      <c r="D145" s="5">
        <v>206936</v>
      </c>
      <c r="E145" s="5"/>
      <c r="F145" s="5">
        <v>206936</v>
      </c>
      <c r="G145" s="29">
        <v>-206936</v>
      </c>
      <c r="H145" s="29">
        <v>0</v>
      </c>
      <c r="I145" s="29">
        <v>0</v>
      </c>
      <c r="J145" s="29">
        <v>0</v>
      </c>
      <c r="K145" s="29">
        <v>0</v>
      </c>
      <c r="L145" s="29" t="s">
        <v>10</v>
      </c>
      <c r="M145" s="29">
        <v>0</v>
      </c>
      <c r="N145" s="29">
        <v>0</v>
      </c>
      <c r="O145" s="29">
        <v>0</v>
      </c>
      <c r="P145" s="6" t="s">
        <v>31</v>
      </c>
    </row>
    <row r="146" spans="1:16" x14ac:dyDescent="0.25">
      <c r="A146" s="3">
        <v>14115</v>
      </c>
      <c r="B146" s="4">
        <v>43805</v>
      </c>
      <c r="C146" s="4">
        <v>43799</v>
      </c>
      <c r="D146" s="5">
        <v>580000</v>
      </c>
      <c r="E146" s="5"/>
      <c r="F146" s="5">
        <v>580000</v>
      </c>
      <c r="G146" s="29">
        <v>-580000</v>
      </c>
      <c r="H146" s="29">
        <v>0</v>
      </c>
      <c r="I146" s="29">
        <v>0</v>
      </c>
      <c r="J146" s="29">
        <v>0</v>
      </c>
      <c r="K146" s="29">
        <v>0</v>
      </c>
      <c r="L146" s="29" t="s">
        <v>10</v>
      </c>
      <c r="M146" s="29">
        <v>0</v>
      </c>
      <c r="N146" s="29">
        <v>0</v>
      </c>
      <c r="O146" s="29">
        <v>0</v>
      </c>
      <c r="P146" s="6" t="s">
        <v>31</v>
      </c>
    </row>
    <row r="147" spans="1:16" x14ac:dyDescent="0.25">
      <c r="A147" s="3">
        <v>14116</v>
      </c>
      <c r="B147" s="4">
        <v>43805</v>
      </c>
      <c r="C147" s="4">
        <v>43799</v>
      </c>
      <c r="D147" s="5">
        <v>1638000</v>
      </c>
      <c r="E147" s="5"/>
      <c r="F147" s="5">
        <v>1638000</v>
      </c>
      <c r="G147" s="29">
        <v>-1638000</v>
      </c>
      <c r="H147" s="29">
        <v>0</v>
      </c>
      <c r="I147" s="29">
        <v>0</v>
      </c>
      <c r="J147" s="29">
        <v>0</v>
      </c>
      <c r="K147" s="29">
        <v>0</v>
      </c>
      <c r="L147" s="29" t="s">
        <v>10</v>
      </c>
      <c r="M147" s="29">
        <v>0</v>
      </c>
      <c r="N147" s="29">
        <v>0</v>
      </c>
      <c r="O147" s="29">
        <v>0</v>
      </c>
      <c r="P147" s="6" t="s">
        <v>31</v>
      </c>
    </row>
    <row r="148" spans="1:16" x14ac:dyDescent="0.25">
      <c r="A148" s="3">
        <v>14117</v>
      </c>
      <c r="B148" s="4">
        <v>43805</v>
      </c>
      <c r="C148" s="4">
        <v>43799</v>
      </c>
      <c r="D148" s="5">
        <v>1950000</v>
      </c>
      <c r="E148" s="5"/>
      <c r="F148" s="5">
        <v>1950000</v>
      </c>
      <c r="G148" s="29">
        <v>-1950000</v>
      </c>
      <c r="H148" s="29">
        <v>0</v>
      </c>
      <c r="I148" s="29">
        <v>0</v>
      </c>
      <c r="J148" s="29">
        <v>0</v>
      </c>
      <c r="K148" s="29">
        <v>0</v>
      </c>
      <c r="L148" s="29" t="s">
        <v>10</v>
      </c>
      <c r="M148" s="29">
        <v>0</v>
      </c>
      <c r="N148" s="29">
        <v>0</v>
      </c>
      <c r="O148" s="29">
        <v>0</v>
      </c>
      <c r="P148" s="6" t="s">
        <v>31</v>
      </c>
    </row>
    <row r="149" spans="1:16" x14ac:dyDescent="0.25">
      <c r="A149" s="3">
        <v>14118</v>
      </c>
      <c r="B149" s="4">
        <v>43805</v>
      </c>
      <c r="C149" s="4">
        <v>43799</v>
      </c>
      <c r="D149" s="5">
        <v>530000</v>
      </c>
      <c r="E149" s="5"/>
      <c r="F149" s="5">
        <v>530000</v>
      </c>
      <c r="G149" s="29">
        <v>-530000</v>
      </c>
      <c r="H149" s="29">
        <v>0</v>
      </c>
      <c r="I149" s="29">
        <v>0</v>
      </c>
      <c r="J149" s="29">
        <v>0</v>
      </c>
      <c r="K149" s="29">
        <v>0</v>
      </c>
      <c r="L149" s="29" t="s">
        <v>10</v>
      </c>
      <c r="M149" s="29">
        <v>0</v>
      </c>
      <c r="N149" s="29">
        <v>0</v>
      </c>
      <c r="O149" s="29">
        <v>0</v>
      </c>
      <c r="P149" s="6" t="s">
        <v>31</v>
      </c>
    </row>
    <row r="150" spans="1:16" x14ac:dyDescent="0.25">
      <c r="A150" s="3">
        <v>14388</v>
      </c>
      <c r="B150" s="4">
        <v>43839</v>
      </c>
      <c r="C150" s="4">
        <v>43826</v>
      </c>
      <c r="D150" s="5">
        <v>530000</v>
      </c>
      <c r="E150" s="5"/>
      <c r="F150" s="5">
        <v>530000</v>
      </c>
      <c r="G150" s="29">
        <v>-530000</v>
      </c>
      <c r="H150" s="29">
        <v>0</v>
      </c>
      <c r="I150" s="29">
        <v>0</v>
      </c>
      <c r="J150" s="29">
        <v>0</v>
      </c>
      <c r="K150" s="29">
        <v>0</v>
      </c>
      <c r="L150" s="29" t="s">
        <v>10</v>
      </c>
      <c r="M150" s="29">
        <v>0</v>
      </c>
      <c r="N150" s="29">
        <v>0</v>
      </c>
      <c r="O150" s="29">
        <v>0</v>
      </c>
      <c r="P150" s="6" t="s">
        <v>31</v>
      </c>
    </row>
    <row r="151" spans="1:16" x14ac:dyDescent="0.25">
      <c r="A151" s="3">
        <v>14396</v>
      </c>
      <c r="B151" s="4">
        <v>43839</v>
      </c>
      <c r="C151" s="4">
        <v>43826</v>
      </c>
      <c r="D151" s="5">
        <v>530000</v>
      </c>
      <c r="E151" s="5"/>
      <c r="F151" s="5">
        <v>530000</v>
      </c>
      <c r="G151" s="29">
        <v>-530000</v>
      </c>
      <c r="H151" s="29">
        <v>0</v>
      </c>
      <c r="I151" s="29">
        <v>0</v>
      </c>
      <c r="J151" s="29">
        <v>0</v>
      </c>
      <c r="K151" s="29">
        <v>0</v>
      </c>
      <c r="L151" s="29" t="s">
        <v>10</v>
      </c>
      <c r="M151" s="29">
        <v>0</v>
      </c>
      <c r="N151" s="29">
        <v>0</v>
      </c>
      <c r="O151" s="29">
        <v>0</v>
      </c>
      <c r="P151" s="6" t="s">
        <v>31</v>
      </c>
    </row>
    <row r="152" spans="1:16" x14ac:dyDescent="0.25">
      <c r="A152" s="3">
        <v>14398</v>
      </c>
      <c r="B152" s="4">
        <v>43839</v>
      </c>
      <c r="C152" s="4">
        <v>43826</v>
      </c>
      <c r="D152" s="5">
        <v>530000</v>
      </c>
      <c r="E152" s="5"/>
      <c r="F152" s="5">
        <v>530000</v>
      </c>
      <c r="G152" s="29">
        <v>-530000</v>
      </c>
      <c r="H152" s="29">
        <v>0</v>
      </c>
      <c r="I152" s="29">
        <v>0</v>
      </c>
      <c r="J152" s="29">
        <v>0</v>
      </c>
      <c r="K152" s="29">
        <v>0</v>
      </c>
      <c r="L152" s="29" t="s">
        <v>10</v>
      </c>
      <c r="M152" s="29">
        <v>0</v>
      </c>
      <c r="N152" s="29">
        <v>0</v>
      </c>
      <c r="O152" s="29">
        <v>0</v>
      </c>
      <c r="P152" s="6" t="s">
        <v>31</v>
      </c>
    </row>
    <row r="153" spans="1:16" x14ac:dyDescent="0.25">
      <c r="A153" s="3">
        <v>14400</v>
      </c>
      <c r="B153" s="4">
        <v>43839</v>
      </c>
      <c r="C153" s="4">
        <v>43826</v>
      </c>
      <c r="D153" s="5">
        <v>1060000</v>
      </c>
      <c r="E153" s="5"/>
      <c r="F153" s="5">
        <v>1060000</v>
      </c>
      <c r="G153" s="29">
        <v>-1060000</v>
      </c>
      <c r="H153" s="29">
        <v>0</v>
      </c>
      <c r="I153" s="29">
        <v>0</v>
      </c>
      <c r="J153" s="29">
        <v>0</v>
      </c>
      <c r="K153" s="29">
        <v>0</v>
      </c>
      <c r="L153" s="29" t="s">
        <v>10</v>
      </c>
      <c r="M153" s="29">
        <v>0</v>
      </c>
      <c r="N153" s="29">
        <v>0</v>
      </c>
      <c r="O153" s="29">
        <v>0</v>
      </c>
      <c r="P153" s="6" t="s">
        <v>31</v>
      </c>
    </row>
    <row r="154" spans="1:16" x14ac:dyDescent="0.25">
      <c r="A154" s="3">
        <v>14585</v>
      </c>
      <c r="B154" s="4">
        <v>43839</v>
      </c>
      <c r="C154" s="4">
        <v>43830</v>
      </c>
      <c r="D154" s="5">
        <v>1590000</v>
      </c>
      <c r="E154" s="5"/>
      <c r="F154" s="5">
        <v>1590000</v>
      </c>
      <c r="G154" s="29">
        <v>-1590000</v>
      </c>
      <c r="H154" s="29">
        <v>0</v>
      </c>
      <c r="I154" s="29">
        <v>0</v>
      </c>
      <c r="J154" s="29">
        <v>0</v>
      </c>
      <c r="K154" s="29">
        <v>0</v>
      </c>
      <c r="L154" s="29" t="s">
        <v>10</v>
      </c>
      <c r="M154" s="29">
        <v>0</v>
      </c>
      <c r="N154" s="29">
        <v>0</v>
      </c>
      <c r="O154" s="29">
        <v>0</v>
      </c>
      <c r="P154" s="6" t="s">
        <v>31</v>
      </c>
    </row>
    <row r="155" spans="1:16" x14ac:dyDescent="0.25">
      <c r="A155" s="3">
        <v>14586</v>
      </c>
      <c r="B155" s="4">
        <v>43839</v>
      </c>
      <c r="C155" s="4">
        <v>43830</v>
      </c>
      <c r="D155" s="5">
        <v>570000</v>
      </c>
      <c r="E155" s="5"/>
      <c r="F155" s="5">
        <v>570000</v>
      </c>
      <c r="G155" s="29">
        <v>-570000</v>
      </c>
      <c r="H155" s="29">
        <v>0</v>
      </c>
      <c r="I155" s="29">
        <v>0</v>
      </c>
      <c r="J155" s="29">
        <v>0</v>
      </c>
      <c r="K155" s="29">
        <v>0</v>
      </c>
      <c r="L155" s="29" t="s">
        <v>10</v>
      </c>
      <c r="M155" s="29">
        <v>0</v>
      </c>
      <c r="N155" s="29">
        <v>0</v>
      </c>
      <c r="O155" s="29">
        <v>0</v>
      </c>
      <c r="P155" s="6" t="s">
        <v>31</v>
      </c>
    </row>
    <row r="156" spans="1:16" x14ac:dyDescent="0.25">
      <c r="A156" s="3">
        <v>14588</v>
      </c>
      <c r="B156" s="4">
        <v>43839</v>
      </c>
      <c r="C156" s="4">
        <v>43830</v>
      </c>
      <c r="D156" s="5">
        <v>1000000</v>
      </c>
      <c r="E156" s="5"/>
      <c r="F156" s="5">
        <v>1000000</v>
      </c>
      <c r="G156" s="29">
        <v>-1000000</v>
      </c>
      <c r="H156" s="29">
        <v>0</v>
      </c>
      <c r="I156" s="29">
        <v>0</v>
      </c>
      <c r="J156" s="29">
        <v>0</v>
      </c>
      <c r="K156" s="29">
        <v>0</v>
      </c>
      <c r="L156" s="29" t="s">
        <v>10</v>
      </c>
      <c r="M156" s="29">
        <v>0</v>
      </c>
      <c r="N156" s="29">
        <v>0</v>
      </c>
      <c r="O156" s="29">
        <v>0</v>
      </c>
      <c r="P156" s="6" t="s">
        <v>31</v>
      </c>
    </row>
    <row r="157" spans="1:16" x14ac:dyDescent="0.25">
      <c r="A157" s="3">
        <v>14859</v>
      </c>
      <c r="B157" s="4">
        <v>43839</v>
      </c>
      <c r="C157" s="4">
        <v>43830</v>
      </c>
      <c r="D157" s="5">
        <v>990000</v>
      </c>
      <c r="E157" s="5"/>
      <c r="F157" s="5">
        <v>990000</v>
      </c>
      <c r="G157" s="29">
        <v>0</v>
      </c>
      <c r="H157" s="29">
        <v>0</v>
      </c>
      <c r="I157" s="29">
        <v>0</v>
      </c>
      <c r="J157" s="29">
        <v>0</v>
      </c>
      <c r="K157" s="29">
        <v>0</v>
      </c>
      <c r="L157" s="29" t="s">
        <v>10</v>
      </c>
      <c r="M157" s="29">
        <v>-990000</v>
      </c>
      <c r="N157" s="6" t="s">
        <v>9</v>
      </c>
      <c r="O157" s="8">
        <v>44043</v>
      </c>
      <c r="P157" s="6" t="s">
        <v>26</v>
      </c>
    </row>
    <row r="158" spans="1:16" x14ac:dyDescent="0.25">
      <c r="A158" s="3">
        <v>14861</v>
      </c>
      <c r="B158" s="4">
        <v>43839</v>
      </c>
      <c r="C158" s="4">
        <v>43830</v>
      </c>
      <c r="D158" s="5">
        <v>2570308</v>
      </c>
      <c r="E158" s="5"/>
      <c r="F158" s="5">
        <v>2570308</v>
      </c>
      <c r="G158" s="29">
        <v>-2570308</v>
      </c>
      <c r="H158" s="29">
        <v>0</v>
      </c>
      <c r="I158" s="29">
        <v>0</v>
      </c>
      <c r="J158" s="29">
        <v>0</v>
      </c>
      <c r="K158" s="29">
        <v>0</v>
      </c>
      <c r="L158" s="29" t="s">
        <v>10</v>
      </c>
      <c r="M158" s="29">
        <v>0</v>
      </c>
      <c r="N158" s="29">
        <v>0</v>
      </c>
      <c r="O158" s="29">
        <v>0</v>
      </c>
      <c r="P158" s="6" t="s">
        <v>31</v>
      </c>
    </row>
    <row r="159" spans="1:16" x14ac:dyDescent="0.25">
      <c r="A159" s="3">
        <v>14863</v>
      </c>
      <c r="B159" s="4">
        <v>43839</v>
      </c>
      <c r="C159" s="4">
        <v>43830</v>
      </c>
      <c r="D159" s="5">
        <v>2170308</v>
      </c>
      <c r="E159" s="5"/>
      <c r="F159" s="5">
        <v>2170308</v>
      </c>
      <c r="G159" s="29">
        <v>0</v>
      </c>
      <c r="H159" s="29">
        <v>0</v>
      </c>
      <c r="I159" s="29">
        <v>-190308</v>
      </c>
      <c r="J159" s="29">
        <v>0</v>
      </c>
      <c r="K159" s="29">
        <v>0</v>
      </c>
      <c r="L159" s="29" t="s">
        <v>10</v>
      </c>
      <c r="M159" s="29">
        <v>-1980000</v>
      </c>
      <c r="N159" s="6" t="s">
        <v>9</v>
      </c>
      <c r="O159" s="8">
        <v>44043</v>
      </c>
      <c r="P159" s="6" t="s">
        <v>35</v>
      </c>
    </row>
    <row r="160" spans="1:16" x14ac:dyDescent="0.25">
      <c r="A160" s="3">
        <v>14865</v>
      </c>
      <c r="B160" s="4">
        <v>43839</v>
      </c>
      <c r="C160" s="4">
        <v>43830</v>
      </c>
      <c r="D160" s="5">
        <v>2561441</v>
      </c>
      <c r="E160" s="5"/>
      <c r="F160" s="5">
        <v>2561441</v>
      </c>
      <c r="G160" s="29">
        <v>0</v>
      </c>
      <c r="H160" s="29">
        <v>0</v>
      </c>
      <c r="I160" s="29">
        <v>0</v>
      </c>
      <c r="J160" s="29">
        <v>0</v>
      </c>
      <c r="K160" s="29">
        <v>-386080</v>
      </c>
      <c r="L160" s="29" t="s">
        <v>38</v>
      </c>
      <c r="M160" s="29">
        <v>-2175361</v>
      </c>
      <c r="N160" s="6" t="s">
        <v>7</v>
      </c>
      <c r="O160" s="8">
        <v>44036</v>
      </c>
      <c r="P160" s="6" t="s">
        <v>37</v>
      </c>
    </row>
    <row r="161" spans="1:16" x14ac:dyDescent="0.25">
      <c r="A161" s="3">
        <v>14866</v>
      </c>
      <c r="B161" s="4">
        <v>43839</v>
      </c>
      <c r="C161" s="4">
        <v>43830</v>
      </c>
      <c r="D161" s="5">
        <v>990000</v>
      </c>
      <c r="E161" s="5"/>
      <c r="F161" s="5">
        <v>990000</v>
      </c>
      <c r="G161" s="29">
        <v>-990000</v>
      </c>
      <c r="H161" s="29">
        <v>0</v>
      </c>
      <c r="I161" s="29">
        <v>0</v>
      </c>
      <c r="J161" s="29">
        <v>0</v>
      </c>
      <c r="K161" s="29">
        <v>0</v>
      </c>
      <c r="L161" s="29" t="s">
        <v>10</v>
      </c>
      <c r="M161" s="29">
        <v>0</v>
      </c>
      <c r="N161" s="29">
        <v>0</v>
      </c>
      <c r="O161" s="29">
        <v>0</v>
      </c>
      <c r="P161" s="6" t="s">
        <v>31</v>
      </c>
    </row>
    <row r="162" spans="1:16" x14ac:dyDescent="0.25">
      <c r="A162" s="3">
        <v>14867</v>
      </c>
      <c r="B162" s="4">
        <v>43839</v>
      </c>
      <c r="C162" s="4">
        <v>43830</v>
      </c>
      <c r="D162" s="5">
        <v>4890507</v>
      </c>
      <c r="E162" s="5"/>
      <c r="F162" s="5">
        <v>4890507</v>
      </c>
      <c r="G162" s="29">
        <v>0</v>
      </c>
      <c r="H162" s="29">
        <v>0</v>
      </c>
      <c r="I162" s="29">
        <v>-1552424</v>
      </c>
      <c r="J162" s="29">
        <v>0</v>
      </c>
      <c r="K162" s="29">
        <v>0</v>
      </c>
      <c r="L162" s="29" t="s">
        <v>10</v>
      </c>
      <c r="M162" s="29">
        <v>-3338083</v>
      </c>
      <c r="N162" s="6" t="s">
        <v>9</v>
      </c>
      <c r="O162" s="8">
        <v>44043</v>
      </c>
      <c r="P162" s="6" t="s">
        <v>35</v>
      </c>
    </row>
    <row r="163" spans="1:16" x14ac:dyDescent="0.25">
      <c r="A163" s="3">
        <v>14868</v>
      </c>
      <c r="B163" s="4">
        <v>43839</v>
      </c>
      <c r="C163" s="4">
        <v>43830</v>
      </c>
      <c r="D163" s="5">
        <v>3840000</v>
      </c>
      <c r="E163" s="5"/>
      <c r="F163" s="5">
        <v>3840000</v>
      </c>
      <c r="G163" s="29">
        <v>0</v>
      </c>
      <c r="H163" s="29">
        <v>0</v>
      </c>
      <c r="I163" s="29">
        <v>-930000</v>
      </c>
      <c r="J163" s="29">
        <v>0</v>
      </c>
      <c r="K163" s="29">
        <v>0</v>
      </c>
      <c r="L163" s="29" t="s">
        <v>10</v>
      </c>
      <c r="M163" s="29">
        <v>-2910000</v>
      </c>
      <c r="N163" s="6" t="s">
        <v>9</v>
      </c>
      <c r="O163" s="8">
        <v>44043</v>
      </c>
      <c r="P163" s="6" t="s">
        <v>35</v>
      </c>
    </row>
    <row r="164" spans="1:16" x14ac:dyDescent="0.25">
      <c r="A164" s="3">
        <v>14870</v>
      </c>
      <c r="B164" s="4">
        <v>43839</v>
      </c>
      <c r="C164" s="4">
        <v>43830</v>
      </c>
      <c r="D164" s="5">
        <v>160000</v>
      </c>
      <c r="E164" s="5"/>
      <c r="F164" s="5">
        <v>160000</v>
      </c>
      <c r="G164" s="29">
        <v>0</v>
      </c>
      <c r="H164" s="29">
        <v>0</v>
      </c>
      <c r="I164" s="29">
        <v>0</v>
      </c>
      <c r="J164" s="29">
        <v>0</v>
      </c>
      <c r="K164" s="29">
        <v>0</v>
      </c>
      <c r="L164" s="29" t="s">
        <v>10</v>
      </c>
      <c r="M164" s="29">
        <v>-160000</v>
      </c>
      <c r="N164" s="6" t="s">
        <v>9</v>
      </c>
      <c r="O164" s="8">
        <v>44043</v>
      </c>
      <c r="P164" s="6" t="s">
        <v>26</v>
      </c>
    </row>
    <row r="165" spans="1:16" x14ac:dyDescent="0.25">
      <c r="A165" s="3">
        <v>14871</v>
      </c>
      <c r="B165" s="4">
        <v>43839</v>
      </c>
      <c r="C165" s="4">
        <v>43830</v>
      </c>
      <c r="D165" s="5">
        <v>160000</v>
      </c>
      <c r="E165" s="5"/>
      <c r="F165" s="5">
        <v>160000</v>
      </c>
      <c r="G165" s="29">
        <v>0</v>
      </c>
      <c r="H165" s="29">
        <v>0</v>
      </c>
      <c r="I165" s="29">
        <v>0</v>
      </c>
      <c r="J165" s="29">
        <v>0</v>
      </c>
      <c r="K165" s="29">
        <v>0</v>
      </c>
      <c r="L165" s="29" t="s">
        <v>10</v>
      </c>
      <c r="M165" s="29">
        <v>-160000</v>
      </c>
      <c r="N165" s="6" t="s">
        <v>9</v>
      </c>
      <c r="O165" s="8">
        <v>44043</v>
      </c>
      <c r="P165" s="6" t="s">
        <v>26</v>
      </c>
    </row>
    <row r="166" spans="1:16" x14ac:dyDescent="0.25">
      <c r="A166" s="3">
        <v>14872</v>
      </c>
      <c r="B166" s="4">
        <v>43839</v>
      </c>
      <c r="C166" s="4">
        <v>43830</v>
      </c>
      <c r="D166" s="5">
        <v>390000</v>
      </c>
      <c r="E166" s="5"/>
      <c r="F166" s="5">
        <v>390000</v>
      </c>
      <c r="G166" s="29">
        <v>0</v>
      </c>
      <c r="H166" s="29">
        <v>0</v>
      </c>
      <c r="I166" s="29">
        <v>0</v>
      </c>
      <c r="J166" s="29">
        <v>0</v>
      </c>
      <c r="K166" s="29">
        <v>0</v>
      </c>
      <c r="L166" s="29" t="s">
        <v>10</v>
      </c>
      <c r="M166" s="29">
        <v>-390000</v>
      </c>
      <c r="N166" s="6" t="s">
        <v>9</v>
      </c>
      <c r="O166" s="8">
        <v>44043</v>
      </c>
      <c r="P166" s="6" t="s">
        <v>26</v>
      </c>
    </row>
    <row r="167" spans="1:16" x14ac:dyDescent="0.25">
      <c r="A167" s="3">
        <v>14873</v>
      </c>
      <c r="B167" s="4">
        <v>43839</v>
      </c>
      <c r="C167" s="4">
        <v>43830</v>
      </c>
      <c r="D167" s="5">
        <v>160000</v>
      </c>
      <c r="E167" s="5"/>
      <c r="F167" s="5">
        <v>160000</v>
      </c>
      <c r="G167" s="29">
        <v>0</v>
      </c>
      <c r="H167" s="29">
        <v>0</v>
      </c>
      <c r="I167" s="29">
        <v>0</v>
      </c>
      <c r="J167" s="29">
        <v>0</v>
      </c>
      <c r="K167" s="29">
        <v>0</v>
      </c>
      <c r="L167" s="29" t="s">
        <v>10</v>
      </c>
      <c r="M167" s="29">
        <v>-160000</v>
      </c>
      <c r="N167" s="6" t="s">
        <v>9</v>
      </c>
      <c r="O167" s="8">
        <v>44043</v>
      </c>
      <c r="P167" s="6" t="s">
        <v>26</v>
      </c>
    </row>
    <row r="168" spans="1:16" x14ac:dyDescent="0.25">
      <c r="A168" s="3">
        <v>14874</v>
      </c>
      <c r="B168" s="4">
        <v>43839</v>
      </c>
      <c r="C168" s="4">
        <v>43830</v>
      </c>
      <c r="D168" s="5">
        <v>160000</v>
      </c>
      <c r="E168" s="5"/>
      <c r="F168" s="5">
        <v>160000</v>
      </c>
      <c r="G168" s="29">
        <v>0</v>
      </c>
      <c r="H168" s="29">
        <v>0</v>
      </c>
      <c r="I168" s="29">
        <v>0</v>
      </c>
      <c r="J168" s="29">
        <v>0</v>
      </c>
      <c r="K168" s="29">
        <v>-45500</v>
      </c>
      <c r="L168" s="29" t="s">
        <v>13</v>
      </c>
      <c r="M168" s="29">
        <v>-114500</v>
      </c>
      <c r="N168" s="6" t="s">
        <v>11</v>
      </c>
      <c r="O168" s="8">
        <v>44013</v>
      </c>
      <c r="P168" s="6" t="s">
        <v>37</v>
      </c>
    </row>
    <row r="169" spans="1:16" x14ac:dyDescent="0.25">
      <c r="A169" s="3">
        <v>14876</v>
      </c>
      <c r="B169" s="4">
        <v>43839</v>
      </c>
      <c r="C169" s="4">
        <v>43830</v>
      </c>
      <c r="D169" s="5">
        <v>1500000</v>
      </c>
      <c r="E169" s="5"/>
      <c r="F169" s="5">
        <v>1500000</v>
      </c>
      <c r="G169" s="29">
        <v>0</v>
      </c>
      <c r="H169" s="29">
        <v>0</v>
      </c>
      <c r="I169" s="29">
        <v>0</v>
      </c>
      <c r="J169" s="29">
        <v>0</v>
      </c>
      <c r="K169" s="29">
        <v>0</v>
      </c>
      <c r="L169" s="29" t="s">
        <v>10</v>
      </c>
      <c r="M169" s="29">
        <v>-1500000</v>
      </c>
      <c r="N169" s="6" t="s">
        <v>9</v>
      </c>
      <c r="O169" s="8">
        <v>44043</v>
      </c>
      <c r="P169" s="6" t="s">
        <v>26</v>
      </c>
    </row>
    <row r="170" spans="1:16" x14ac:dyDescent="0.25">
      <c r="A170" s="3">
        <v>14877</v>
      </c>
      <c r="B170" s="4">
        <v>43839</v>
      </c>
      <c r="C170" s="4">
        <v>43830</v>
      </c>
      <c r="D170" s="5">
        <v>330000</v>
      </c>
      <c r="E170" s="5"/>
      <c r="F170" s="5">
        <v>330000</v>
      </c>
      <c r="G170" s="29">
        <v>0</v>
      </c>
      <c r="H170" s="29">
        <v>0</v>
      </c>
      <c r="I170" s="29">
        <v>0</v>
      </c>
      <c r="J170" s="29">
        <v>0</v>
      </c>
      <c r="K170" s="29">
        <v>-330000</v>
      </c>
      <c r="L170" s="29" t="s">
        <v>38</v>
      </c>
      <c r="M170" s="29">
        <v>0</v>
      </c>
      <c r="N170" s="29">
        <v>0</v>
      </c>
      <c r="O170" s="29">
        <v>0</v>
      </c>
      <c r="P170" s="6" t="s">
        <v>24</v>
      </c>
    </row>
    <row r="171" spans="1:16" x14ac:dyDescent="0.25">
      <c r="A171" s="3">
        <v>14878</v>
      </c>
      <c r="B171" s="4">
        <v>43839</v>
      </c>
      <c r="C171" s="4">
        <v>43830</v>
      </c>
      <c r="D171" s="5">
        <v>330000</v>
      </c>
      <c r="E171" s="5"/>
      <c r="F171" s="5">
        <v>330000</v>
      </c>
      <c r="G171" s="29">
        <v>0</v>
      </c>
      <c r="H171" s="29">
        <v>0</v>
      </c>
      <c r="I171" s="29">
        <v>0</v>
      </c>
      <c r="J171" s="29">
        <v>0</v>
      </c>
      <c r="K171" s="29">
        <v>0</v>
      </c>
      <c r="L171" s="29" t="s">
        <v>10</v>
      </c>
      <c r="M171" s="29">
        <v>-330000</v>
      </c>
      <c r="N171" s="6" t="s">
        <v>9</v>
      </c>
      <c r="O171" s="8">
        <v>44043</v>
      </c>
      <c r="P171" s="6" t="s">
        <v>26</v>
      </c>
    </row>
    <row r="172" spans="1:16" x14ac:dyDescent="0.25">
      <c r="A172" s="3">
        <v>14879</v>
      </c>
      <c r="B172" s="4">
        <v>43839</v>
      </c>
      <c r="C172" s="4">
        <v>43830</v>
      </c>
      <c r="D172" s="5">
        <v>60000</v>
      </c>
      <c r="E172" s="5"/>
      <c r="F172" s="5">
        <v>60000</v>
      </c>
      <c r="G172" s="29">
        <v>0</v>
      </c>
      <c r="H172" s="29">
        <v>0</v>
      </c>
      <c r="I172" s="29">
        <v>0</v>
      </c>
      <c r="J172" s="29">
        <v>0</v>
      </c>
      <c r="K172" s="29">
        <v>0</v>
      </c>
      <c r="L172" s="29" t="s">
        <v>10</v>
      </c>
      <c r="M172" s="29">
        <v>-60000</v>
      </c>
      <c r="N172" s="6" t="s">
        <v>9</v>
      </c>
      <c r="O172" s="8">
        <v>44043</v>
      </c>
      <c r="P172" s="6" t="s">
        <v>26</v>
      </c>
    </row>
    <row r="173" spans="1:16" x14ac:dyDescent="0.25">
      <c r="A173" s="3">
        <v>14880</v>
      </c>
      <c r="B173" s="4">
        <v>43839</v>
      </c>
      <c r="C173" s="4">
        <v>43830</v>
      </c>
      <c r="D173" s="5">
        <v>1320000</v>
      </c>
      <c r="E173" s="5"/>
      <c r="F173" s="5">
        <v>1320000</v>
      </c>
      <c r="G173" s="29">
        <v>0</v>
      </c>
      <c r="H173" s="29">
        <v>0</v>
      </c>
      <c r="I173" s="29">
        <v>0</v>
      </c>
      <c r="J173" s="29">
        <v>0</v>
      </c>
      <c r="K173" s="29">
        <v>0</v>
      </c>
      <c r="L173" s="29" t="s">
        <v>10</v>
      </c>
      <c r="M173" s="29">
        <v>-1320000</v>
      </c>
      <c r="N173" s="6" t="s">
        <v>9</v>
      </c>
      <c r="O173" s="8">
        <v>44043</v>
      </c>
      <c r="P173" s="6" t="s">
        <v>26</v>
      </c>
    </row>
    <row r="174" spans="1:16" x14ac:dyDescent="0.25">
      <c r="A174" s="3">
        <v>14881</v>
      </c>
      <c r="B174" s="4">
        <v>43839</v>
      </c>
      <c r="C174" s="4">
        <v>43830</v>
      </c>
      <c r="D174" s="5">
        <v>1320000</v>
      </c>
      <c r="E174" s="5"/>
      <c r="F174" s="5">
        <v>1320000</v>
      </c>
      <c r="G174" s="29">
        <v>0</v>
      </c>
      <c r="H174" s="29">
        <v>0</v>
      </c>
      <c r="I174" s="29">
        <v>0</v>
      </c>
      <c r="J174" s="29">
        <v>0</v>
      </c>
      <c r="K174" s="29">
        <v>0</v>
      </c>
      <c r="L174" s="29" t="s">
        <v>10</v>
      </c>
      <c r="M174" s="29">
        <v>-1320000</v>
      </c>
      <c r="N174" s="6" t="s">
        <v>9</v>
      </c>
      <c r="O174" s="8">
        <v>44043</v>
      </c>
      <c r="P174" s="6" t="s">
        <v>26</v>
      </c>
    </row>
    <row r="175" spans="1:16" x14ac:dyDescent="0.25">
      <c r="A175" s="3">
        <v>14882</v>
      </c>
      <c r="B175" s="4">
        <v>43839</v>
      </c>
      <c r="C175" s="4">
        <v>43830</v>
      </c>
      <c r="D175" s="5">
        <v>660000</v>
      </c>
      <c r="E175" s="5"/>
      <c r="F175" s="5">
        <v>660000</v>
      </c>
      <c r="G175" s="29">
        <v>0</v>
      </c>
      <c r="H175" s="29">
        <v>0</v>
      </c>
      <c r="I175" s="29">
        <v>0</v>
      </c>
      <c r="J175" s="29">
        <v>0</v>
      </c>
      <c r="K175" s="29">
        <v>0</v>
      </c>
      <c r="L175" s="29" t="s">
        <v>10</v>
      </c>
      <c r="M175" s="29">
        <v>-660000</v>
      </c>
      <c r="N175" s="6" t="s">
        <v>9</v>
      </c>
      <c r="O175" s="8">
        <v>44043</v>
      </c>
      <c r="P175" s="6" t="s">
        <v>26</v>
      </c>
    </row>
    <row r="176" spans="1:16" x14ac:dyDescent="0.25">
      <c r="A176" s="3">
        <v>14883</v>
      </c>
      <c r="B176" s="4">
        <v>43839</v>
      </c>
      <c r="C176" s="4">
        <v>43830</v>
      </c>
      <c r="D176" s="5">
        <v>660000</v>
      </c>
      <c r="E176" s="5"/>
      <c r="F176" s="5">
        <v>660000</v>
      </c>
      <c r="G176" s="29">
        <v>0</v>
      </c>
      <c r="H176" s="29">
        <v>0</v>
      </c>
      <c r="I176" s="29">
        <v>0</v>
      </c>
      <c r="J176" s="29">
        <v>0</v>
      </c>
      <c r="K176" s="29">
        <v>0</v>
      </c>
      <c r="L176" s="29" t="s">
        <v>10</v>
      </c>
      <c r="M176" s="29">
        <v>-660000</v>
      </c>
      <c r="N176" s="6" t="s">
        <v>9</v>
      </c>
      <c r="O176" s="8">
        <v>44043</v>
      </c>
      <c r="P176" s="6" t="s">
        <v>26</v>
      </c>
    </row>
    <row r="177" spans="1:16" x14ac:dyDescent="0.25">
      <c r="A177" s="3">
        <v>14884</v>
      </c>
      <c r="B177" s="4">
        <v>43839</v>
      </c>
      <c r="C177" s="4">
        <v>43830</v>
      </c>
      <c r="D177" s="5">
        <v>990000</v>
      </c>
      <c r="E177" s="5"/>
      <c r="F177" s="5">
        <v>990000</v>
      </c>
      <c r="G177" s="29">
        <v>0</v>
      </c>
      <c r="H177" s="29">
        <v>0</v>
      </c>
      <c r="I177" s="29">
        <v>0</v>
      </c>
      <c r="J177" s="29">
        <v>0</v>
      </c>
      <c r="K177" s="29">
        <v>0</v>
      </c>
      <c r="L177" s="29" t="s">
        <v>10</v>
      </c>
      <c r="M177" s="29">
        <v>-990000</v>
      </c>
      <c r="N177" s="6" t="s">
        <v>9</v>
      </c>
      <c r="O177" s="8">
        <v>44043</v>
      </c>
      <c r="P177" s="6" t="s">
        <v>26</v>
      </c>
    </row>
    <row r="178" spans="1:16" x14ac:dyDescent="0.25">
      <c r="A178" s="3">
        <v>14885</v>
      </c>
      <c r="B178" s="4">
        <v>43839</v>
      </c>
      <c r="C178" s="4">
        <v>43830</v>
      </c>
      <c r="D178" s="5">
        <v>3970000</v>
      </c>
      <c r="E178" s="5"/>
      <c r="F178" s="5">
        <v>3970000</v>
      </c>
      <c r="G178" s="29">
        <v>0</v>
      </c>
      <c r="H178" s="29">
        <v>0</v>
      </c>
      <c r="I178" s="29">
        <v>-527764</v>
      </c>
      <c r="J178" s="29">
        <v>0</v>
      </c>
      <c r="K178" s="29">
        <v>0</v>
      </c>
      <c r="L178" s="29" t="s">
        <v>10</v>
      </c>
      <c r="M178" s="29">
        <v>-3442236</v>
      </c>
      <c r="N178" s="6" t="s">
        <v>9</v>
      </c>
      <c r="O178" s="8">
        <v>44043</v>
      </c>
      <c r="P178" s="6" t="s">
        <v>35</v>
      </c>
    </row>
    <row r="179" spans="1:16" x14ac:dyDescent="0.25">
      <c r="A179" s="3">
        <v>15547</v>
      </c>
      <c r="B179" s="4">
        <v>43868</v>
      </c>
      <c r="C179" s="4">
        <v>43860</v>
      </c>
      <c r="D179" s="5">
        <v>866940</v>
      </c>
      <c r="E179" s="5"/>
      <c r="F179" s="5">
        <v>866940</v>
      </c>
      <c r="G179" s="29">
        <v>0</v>
      </c>
      <c r="H179" s="29">
        <v>0</v>
      </c>
      <c r="I179" s="29">
        <v>0</v>
      </c>
      <c r="J179" s="29">
        <v>0</v>
      </c>
      <c r="K179" s="29">
        <v>-866940</v>
      </c>
      <c r="L179" s="29" t="s">
        <v>10</v>
      </c>
      <c r="M179" s="29">
        <v>0</v>
      </c>
      <c r="N179" s="29">
        <v>0</v>
      </c>
      <c r="O179" s="29">
        <v>0</v>
      </c>
      <c r="P179" s="6" t="s">
        <v>24</v>
      </c>
    </row>
    <row r="180" spans="1:16" x14ac:dyDescent="0.25">
      <c r="A180" s="3">
        <v>15676</v>
      </c>
      <c r="B180" s="4">
        <v>43892</v>
      </c>
      <c r="C180" s="4">
        <v>43861</v>
      </c>
      <c r="D180" s="5">
        <v>48000000</v>
      </c>
      <c r="E180" s="5"/>
      <c r="F180" s="5">
        <v>48000000</v>
      </c>
      <c r="G180" s="29">
        <v>-48000000</v>
      </c>
      <c r="H180" s="29">
        <v>0</v>
      </c>
      <c r="I180" s="29">
        <v>0</v>
      </c>
      <c r="J180" s="29">
        <v>0</v>
      </c>
      <c r="K180" s="29">
        <v>0</v>
      </c>
      <c r="L180" s="29" t="s">
        <v>10</v>
      </c>
      <c r="M180" s="29">
        <v>0</v>
      </c>
      <c r="N180" s="29">
        <v>0</v>
      </c>
      <c r="O180" s="29">
        <v>0</v>
      </c>
      <c r="P180" s="6" t="s">
        <v>31</v>
      </c>
    </row>
    <row r="181" spans="1:16" x14ac:dyDescent="0.25">
      <c r="A181" s="3">
        <v>15765</v>
      </c>
      <c r="B181" s="4">
        <v>43868</v>
      </c>
      <c r="C181" s="4">
        <v>43861</v>
      </c>
      <c r="D181" s="5">
        <v>20860000</v>
      </c>
      <c r="E181" s="5"/>
      <c r="F181" s="5">
        <v>20860000</v>
      </c>
      <c r="G181" s="29">
        <v>0</v>
      </c>
      <c r="H181" s="29">
        <v>0</v>
      </c>
      <c r="I181" s="29">
        <v>-4704574</v>
      </c>
      <c r="J181" s="29">
        <v>0</v>
      </c>
      <c r="K181" s="29">
        <v>-16155426</v>
      </c>
      <c r="L181" s="29" t="s">
        <v>10</v>
      </c>
      <c r="M181" s="29">
        <v>0</v>
      </c>
      <c r="N181" s="29">
        <v>0</v>
      </c>
      <c r="O181" s="29">
        <v>0</v>
      </c>
      <c r="P181" s="6" t="s">
        <v>34</v>
      </c>
    </row>
    <row r="182" spans="1:16" x14ac:dyDescent="0.25">
      <c r="A182" s="3">
        <v>15767</v>
      </c>
      <c r="B182" s="4">
        <v>43868</v>
      </c>
      <c r="C182" s="4">
        <v>43861</v>
      </c>
      <c r="D182" s="5">
        <v>570000</v>
      </c>
      <c r="E182" s="5"/>
      <c r="F182" s="5">
        <v>570000</v>
      </c>
      <c r="G182" s="29">
        <v>0</v>
      </c>
      <c r="H182" s="29">
        <v>0</v>
      </c>
      <c r="I182" s="29">
        <v>-367144</v>
      </c>
      <c r="J182" s="29">
        <v>0</v>
      </c>
      <c r="K182" s="29">
        <v>-202856</v>
      </c>
      <c r="L182" s="29" t="s">
        <v>10</v>
      </c>
      <c r="M182" s="29">
        <v>0</v>
      </c>
      <c r="N182" s="29">
        <v>0</v>
      </c>
      <c r="O182" s="29">
        <v>0</v>
      </c>
      <c r="P182" s="6" t="s">
        <v>34</v>
      </c>
    </row>
    <row r="183" spans="1:16" x14ac:dyDescent="0.25">
      <c r="A183" s="3">
        <v>15769</v>
      </c>
      <c r="B183" s="4">
        <v>43868</v>
      </c>
      <c r="C183" s="4">
        <v>43861</v>
      </c>
      <c r="D183" s="5">
        <v>6680000</v>
      </c>
      <c r="E183" s="5"/>
      <c r="F183" s="5">
        <v>6680000</v>
      </c>
      <c r="G183" s="29">
        <v>-6680000</v>
      </c>
      <c r="H183" s="29">
        <v>0</v>
      </c>
      <c r="I183" s="29">
        <v>0</v>
      </c>
      <c r="J183" s="29">
        <v>0</v>
      </c>
      <c r="K183" s="29">
        <v>0</v>
      </c>
      <c r="L183" s="29" t="s">
        <v>10</v>
      </c>
      <c r="M183" s="29">
        <v>0</v>
      </c>
      <c r="N183" s="29">
        <v>0</v>
      </c>
      <c r="O183" s="29">
        <v>0</v>
      </c>
      <c r="P183" s="6" t="s">
        <v>31</v>
      </c>
    </row>
    <row r="184" spans="1:16" x14ac:dyDescent="0.25">
      <c r="A184" s="3">
        <v>15770</v>
      </c>
      <c r="B184" s="4">
        <v>43868</v>
      </c>
      <c r="C184" s="4">
        <v>43861</v>
      </c>
      <c r="D184" s="5">
        <v>1590000</v>
      </c>
      <c r="E184" s="5"/>
      <c r="F184" s="5">
        <v>1590000</v>
      </c>
      <c r="G184" s="29">
        <v>0</v>
      </c>
      <c r="H184" s="29">
        <v>0</v>
      </c>
      <c r="I184" s="29">
        <v>0</v>
      </c>
      <c r="J184" s="29">
        <v>0</v>
      </c>
      <c r="K184" s="29">
        <v>-1590000</v>
      </c>
      <c r="L184" s="29" t="s">
        <v>10</v>
      </c>
      <c r="M184" s="29">
        <v>0</v>
      </c>
      <c r="N184" s="29">
        <v>0</v>
      </c>
      <c r="O184" s="29">
        <v>0</v>
      </c>
      <c r="P184" s="6" t="s">
        <v>24</v>
      </c>
    </row>
    <row r="185" spans="1:16" x14ac:dyDescent="0.25">
      <c r="A185" s="3">
        <v>15818</v>
      </c>
      <c r="B185" s="4">
        <v>43868</v>
      </c>
      <c r="C185" s="4">
        <v>43861</v>
      </c>
      <c r="D185" s="5">
        <v>750000</v>
      </c>
      <c r="E185" s="5"/>
      <c r="F185" s="5">
        <v>750000</v>
      </c>
      <c r="G185" s="29">
        <v>0</v>
      </c>
      <c r="H185" s="29">
        <v>0</v>
      </c>
      <c r="I185" s="29">
        <v>-590000</v>
      </c>
      <c r="J185" s="29">
        <v>0</v>
      </c>
      <c r="K185" s="29">
        <v>0</v>
      </c>
      <c r="L185" s="29" t="s">
        <v>10</v>
      </c>
      <c r="M185" s="29">
        <v>-160000</v>
      </c>
      <c r="N185" s="6" t="s">
        <v>9</v>
      </c>
      <c r="O185" s="8">
        <v>44043</v>
      </c>
      <c r="P185" s="6" t="s">
        <v>35</v>
      </c>
    </row>
    <row r="186" spans="1:16" x14ac:dyDescent="0.25">
      <c r="A186" s="3">
        <v>15822</v>
      </c>
      <c r="B186" s="4">
        <v>43868</v>
      </c>
      <c r="C186" s="4">
        <v>43861</v>
      </c>
      <c r="D186" s="5">
        <v>1510308</v>
      </c>
      <c r="E186" s="5"/>
      <c r="F186" s="5">
        <v>1510308</v>
      </c>
      <c r="G186" s="29">
        <v>0</v>
      </c>
      <c r="H186" s="29">
        <v>0</v>
      </c>
      <c r="I186" s="29">
        <v>-190308</v>
      </c>
      <c r="J186" s="29">
        <v>0</v>
      </c>
      <c r="K186" s="29">
        <v>0</v>
      </c>
      <c r="L186" s="29" t="s">
        <v>10</v>
      </c>
      <c r="M186" s="29">
        <v>-1320000</v>
      </c>
      <c r="N186" s="6" t="s">
        <v>9</v>
      </c>
      <c r="O186" s="8">
        <v>44043</v>
      </c>
      <c r="P186" s="6" t="s">
        <v>35</v>
      </c>
    </row>
    <row r="187" spans="1:16" x14ac:dyDescent="0.25">
      <c r="A187" s="3">
        <v>15823</v>
      </c>
      <c r="B187" s="4">
        <v>43868</v>
      </c>
      <c r="C187" s="4">
        <v>43861</v>
      </c>
      <c r="D187" s="5">
        <v>60000</v>
      </c>
      <c r="E187" s="5"/>
      <c r="F187" s="5">
        <v>60000</v>
      </c>
      <c r="G187" s="29">
        <v>0</v>
      </c>
      <c r="H187" s="29">
        <v>0</v>
      </c>
      <c r="I187" s="29">
        <v>0</v>
      </c>
      <c r="J187" s="29">
        <v>0</v>
      </c>
      <c r="K187" s="29">
        <v>-60000</v>
      </c>
      <c r="L187" s="29" t="s">
        <v>10</v>
      </c>
      <c r="M187" s="29">
        <v>0</v>
      </c>
      <c r="N187" s="29">
        <v>0</v>
      </c>
      <c r="O187" s="29">
        <v>0</v>
      </c>
      <c r="P187" s="6" t="s">
        <v>24</v>
      </c>
    </row>
    <row r="188" spans="1:16" x14ac:dyDescent="0.25">
      <c r="A188" s="3">
        <v>15825</v>
      </c>
      <c r="B188" s="4">
        <v>43868</v>
      </c>
      <c r="C188" s="4">
        <v>43861</v>
      </c>
      <c r="D188" s="5">
        <v>1152285</v>
      </c>
      <c r="E188" s="5"/>
      <c r="F188" s="5">
        <v>1152285</v>
      </c>
      <c r="G188" s="29">
        <v>0</v>
      </c>
      <c r="H188" s="29">
        <v>0</v>
      </c>
      <c r="I188" s="29">
        <v>-110000</v>
      </c>
      <c r="J188" s="29">
        <v>0</v>
      </c>
      <c r="K188" s="29">
        <v>0</v>
      </c>
      <c r="L188" s="29" t="s">
        <v>10</v>
      </c>
      <c r="M188" s="29">
        <v>-1042285</v>
      </c>
      <c r="N188" s="6" t="s">
        <v>9</v>
      </c>
      <c r="O188" s="8">
        <v>44043</v>
      </c>
      <c r="P188" s="6" t="s">
        <v>35</v>
      </c>
    </row>
    <row r="189" spans="1:16" x14ac:dyDescent="0.25">
      <c r="A189" s="3">
        <v>15837</v>
      </c>
      <c r="B189" s="4">
        <v>43868</v>
      </c>
      <c r="C189" s="4">
        <v>43861</v>
      </c>
      <c r="D189" s="5">
        <v>520308</v>
      </c>
      <c r="E189" s="5"/>
      <c r="F189" s="5">
        <v>520308</v>
      </c>
      <c r="G189" s="29">
        <v>0</v>
      </c>
      <c r="H189" s="29">
        <v>0</v>
      </c>
      <c r="I189" s="29">
        <v>-190308</v>
      </c>
      <c r="J189" s="29">
        <v>0</v>
      </c>
      <c r="K189" s="29">
        <v>0</v>
      </c>
      <c r="L189" s="29" t="s">
        <v>10</v>
      </c>
      <c r="M189" s="29">
        <v>-330000</v>
      </c>
      <c r="N189" s="6" t="s">
        <v>9</v>
      </c>
      <c r="O189" s="8">
        <v>44043</v>
      </c>
      <c r="P189" s="6" t="s">
        <v>35</v>
      </c>
    </row>
    <row r="190" spans="1:16" x14ac:dyDescent="0.25">
      <c r="A190" s="3">
        <v>15841</v>
      </c>
      <c r="B190" s="4">
        <v>43868</v>
      </c>
      <c r="C190" s="4">
        <v>43861</v>
      </c>
      <c r="D190" s="5">
        <v>160000</v>
      </c>
      <c r="E190" s="5"/>
      <c r="F190" s="5">
        <v>160000</v>
      </c>
      <c r="G190" s="29">
        <v>0</v>
      </c>
      <c r="H190" s="29">
        <v>0</v>
      </c>
      <c r="I190" s="29">
        <v>0</v>
      </c>
      <c r="J190" s="29">
        <v>0</v>
      </c>
      <c r="K190" s="29">
        <v>-160000</v>
      </c>
      <c r="L190" s="29" t="s">
        <v>10</v>
      </c>
      <c r="M190" s="29">
        <v>0</v>
      </c>
      <c r="N190" s="29">
        <v>0</v>
      </c>
      <c r="O190" s="29">
        <v>0</v>
      </c>
      <c r="P190" s="6" t="s">
        <v>24</v>
      </c>
    </row>
    <row r="191" spans="1:16" x14ac:dyDescent="0.25">
      <c r="A191" s="3">
        <v>15849</v>
      </c>
      <c r="B191" s="4">
        <v>43868</v>
      </c>
      <c r="C191" s="4">
        <v>43861</v>
      </c>
      <c r="D191" s="5">
        <v>1320000</v>
      </c>
      <c r="E191" s="5"/>
      <c r="F191" s="5">
        <v>1320000</v>
      </c>
      <c r="G191" s="29">
        <v>0</v>
      </c>
      <c r="H191" s="29">
        <v>0</v>
      </c>
      <c r="I191" s="29">
        <v>0</v>
      </c>
      <c r="J191" s="29">
        <v>0</v>
      </c>
      <c r="K191" s="29">
        <v>0</v>
      </c>
      <c r="L191" s="29" t="s">
        <v>10</v>
      </c>
      <c r="M191" s="29">
        <v>-1320000</v>
      </c>
      <c r="N191" s="6" t="s">
        <v>9</v>
      </c>
      <c r="O191" s="8">
        <v>44043</v>
      </c>
      <c r="P191" s="6" t="s">
        <v>26</v>
      </c>
    </row>
    <row r="192" spans="1:16" x14ac:dyDescent="0.25">
      <c r="A192" s="3">
        <v>15850</v>
      </c>
      <c r="B192" s="4">
        <v>43868</v>
      </c>
      <c r="C192" s="4">
        <v>43861</v>
      </c>
      <c r="D192" s="5">
        <v>1180308</v>
      </c>
      <c r="E192" s="5"/>
      <c r="F192" s="5">
        <v>1180308</v>
      </c>
      <c r="G192" s="29">
        <v>0</v>
      </c>
      <c r="H192" s="29">
        <v>0</v>
      </c>
      <c r="I192" s="29">
        <v>0</v>
      </c>
      <c r="J192" s="29">
        <v>0</v>
      </c>
      <c r="K192" s="29">
        <v>-1180308</v>
      </c>
      <c r="L192" s="29" t="s">
        <v>38</v>
      </c>
      <c r="M192" s="29">
        <v>0</v>
      </c>
      <c r="N192" s="29">
        <v>0</v>
      </c>
      <c r="O192" s="29">
        <v>0</v>
      </c>
      <c r="P192" s="6" t="s">
        <v>24</v>
      </c>
    </row>
    <row r="193" spans="1:16" x14ac:dyDescent="0.25">
      <c r="A193" s="3">
        <v>15851</v>
      </c>
      <c r="B193" s="4">
        <v>43868</v>
      </c>
      <c r="C193" s="4">
        <v>43861</v>
      </c>
      <c r="D193" s="5">
        <v>990000</v>
      </c>
      <c r="E193" s="5"/>
      <c r="F193" s="5">
        <v>990000</v>
      </c>
      <c r="G193" s="29">
        <v>0</v>
      </c>
      <c r="H193" s="29">
        <v>0</v>
      </c>
      <c r="I193" s="29">
        <v>0</v>
      </c>
      <c r="J193" s="29">
        <v>0</v>
      </c>
      <c r="K193" s="29">
        <v>0</v>
      </c>
      <c r="L193" s="29" t="s">
        <v>10</v>
      </c>
      <c r="M193" s="29">
        <v>-990000</v>
      </c>
      <c r="N193" s="6" t="s">
        <v>9</v>
      </c>
      <c r="O193" s="8">
        <v>44043</v>
      </c>
      <c r="P193" s="6" t="s">
        <v>26</v>
      </c>
    </row>
    <row r="194" spans="1:16" x14ac:dyDescent="0.25">
      <c r="A194" s="3">
        <v>15852</v>
      </c>
      <c r="B194" s="4">
        <v>43868</v>
      </c>
      <c r="C194" s="4">
        <v>43861</v>
      </c>
      <c r="D194" s="5">
        <v>990000</v>
      </c>
      <c r="E194" s="5"/>
      <c r="F194" s="5">
        <v>990000</v>
      </c>
      <c r="G194" s="29">
        <v>0</v>
      </c>
      <c r="H194" s="29">
        <v>0</v>
      </c>
      <c r="I194" s="29">
        <v>0</v>
      </c>
      <c r="J194" s="29">
        <v>0</v>
      </c>
      <c r="K194" s="29">
        <v>0</v>
      </c>
      <c r="L194" s="29" t="s">
        <v>10</v>
      </c>
      <c r="M194" s="29">
        <v>-990000</v>
      </c>
      <c r="N194" s="6" t="s">
        <v>9</v>
      </c>
      <c r="O194" s="8">
        <v>44043</v>
      </c>
      <c r="P194" s="6" t="s">
        <v>26</v>
      </c>
    </row>
    <row r="195" spans="1:16" x14ac:dyDescent="0.25">
      <c r="A195" s="3">
        <v>15853</v>
      </c>
      <c r="B195" s="4">
        <v>43868</v>
      </c>
      <c r="C195" s="4">
        <v>43861</v>
      </c>
      <c r="D195" s="5">
        <v>1500000</v>
      </c>
      <c r="E195" s="5"/>
      <c r="F195" s="5">
        <v>1500000</v>
      </c>
      <c r="G195" s="29">
        <v>0</v>
      </c>
      <c r="H195" s="29">
        <v>0</v>
      </c>
      <c r="I195" s="29">
        <v>0</v>
      </c>
      <c r="J195" s="29">
        <v>0</v>
      </c>
      <c r="K195" s="29">
        <v>0</v>
      </c>
      <c r="L195" s="29" t="s">
        <v>10</v>
      </c>
      <c r="M195" s="29">
        <v>-1500000</v>
      </c>
      <c r="N195" s="6" t="s">
        <v>9</v>
      </c>
      <c r="O195" s="8">
        <v>44043</v>
      </c>
      <c r="P195" s="6" t="s">
        <v>26</v>
      </c>
    </row>
    <row r="196" spans="1:16" x14ac:dyDescent="0.25">
      <c r="A196" s="3">
        <v>15854</v>
      </c>
      <c r="B196" s="4">
        <v>43868</v>
      </c>
      <c r="C196" s="4">
        <v>43861</v>
      </c>
      <c r="D196" s="5">
        <v>1500000</v>
      </c>
      <c r="E196" s="5"/>
      <c r="F196" s="5">
        <v>1500000</v>
      </c>
      <c r="G196" s="29">
        <v>0</v>
      </c>
      <c r="H196" s="29">
        <v>0</v>
      </c>
      <c r="I196" s="29">
        <v>0</v>
      </c>
      <c r="J196" s="29">
        <v>0</v>
      </c>
      <c r="K196" s="29">
        <v>-1500000</v>
      </c>
      <c r="L196" s="29" t="s">
        <v>38</v>
      </c>
      <c r="M196" s="29">
        <v>0</v>
      </c>
      <c r="N196" s="29">
        <v>0</v>
      </c>
      <c r="O196" s="29">
        <v>0</v>
      </c>
      <c r="P196" s="6" t="s">
        <v>24</v>
      </c>
    </row>
    <row r="197" spans="1:16" x14ac:dyDescent="0.25">
      <c r="A197" s="3">
        <v>15855</v>
      </c>
      <c r="B197" s="4">
        <v>43868</v>
      </c>
      <c r="C197" s="4">
        <v>43861</v>
      </c>
      <c r="D197" s="5">
        <v>3480000</v>
      </c>
      <c r="E197" s="5"/>
      <c r="F197" s="5">
        <v>3480000</v>
      </c>
      <c r="G197" s="29">
        <v>0</v>
      </c>
      <c r="H197" s="29">
        <v>0</v>
      </c>
      <c r="I197" s="29">
        <v>0</v>
      </c>
      <c r="J197" s="29">
        <v>0</v>
      </c>
      <c r="K197" s="29">
        <v>0</v>
      </c>
      <c r="L197" s="29" t="s">
        <v>10</v>
      </c>
      <c r="M197" s="29">
        <v>-3480000</v>
      </c>
      <c r="N197" s="6" t="s">
        <v>9</v>
      </c>
      <c r="O197" s="8">
        <v>44043</v>
      </c>
      <c r="P197" s="6" t="s">
        <v>26</v>
      </c>
    </row>
    <row r="198" spans="1:16" x14ac:dyDescent="0.25">
      <c r="A198" s="3">
        <v>15856</v>
      </c>
      <c r="B198" s="4">
        <v>43868</v>
      </c>
      <c r="C198" s="4">
        <v>43861</v>
      </c>
      <c r="D198" s="5">
        <v>3490308</v>
      </c>
      <c r="E198" s="5"/>
      <c r="F198" s="5">
        <v>3490308</v>
      </c>
      <c r="G198" s="29">
        <v>0</v>
      </c>
      <c r="H198" s="29">
        <v>0</v>
      </c>
      <c r="I198" s="29">
        <v>-190308</v>
      </c>
      <c r="J198" s="29">
        <v>0</v>
      </c>
      <c r="K198" s="29">
        <v>0</v>
      </c>
      <c r="L198" s="29" t="s">
        <v>10</v>
      </c>
      <c r="M198" s="29">
        <v>-3300000</v>
      </c>
      <c r="N198" s="6" t="s">
        <v>9</v>
      </c>
      <c r="O198" s="8">
        <v>44043</v>
      </c>
      <c r="P198" s="6" t="s">
        <v>35</v>
      </c>
    </row>
    <row r="199" spans="1:16" x14ac:dyDescent="0.25">
      <c r="A199" s="3">
        <v>15858</v>
      </c>
      <c r="B199" s="4">
        <v>43868</v>
      </c>
      <c r="C199" s="4">
        <v>43861</v>
      </c>
      <c r="D199" s="5">
        <v>27061859</v>
      </c>
      <c r="E199" s="5"/>
      <c r="F199" s="5">
        <v>27061859</v>
      </c>
      <c r="G199" s="29">
        <v>0</v>
      </c>
      <c r="H199" s="29">
        <v>0</v>
      </c>
      <c r="I199" s="29">
        <v>-1787764</v>
      </c>
      <c r="J199" s="29">
        <v>0</v>
      </c>
      <c r="K199" s="29">
        <v>0</v>
      </c>
      <c r="L199" s="29" t="s">
        <v>10</v>
      </c>
      <c r="M199" s="29">
        <v>-25274095</v>
      </c>
      <c r="N199" s="6" t="s">
        <v>9</v>
      </c>
      <c r="O199" s="8">
        <v>44043</v>
      </c>
      <c r="P199" s="6" t="s">
        <v>35</v>
      </c>
    </row>
    <row r="200" spans="1:16" x14ac:dyDescent="0.25">
      <c r="A200" s="3">
        <v>16117</v>
      </c>
      <c r="B200" s="4">
        <v>43899</v>
      </c>
      <c r="C200" s="4">
        <v>43880</v>
      </c>
      <c r="D200" s="5">
        <v>189875091</v>
      </c>
      <c r="E200" s="5"/>
      <c r="F200" s="5">
        <v>189875091</v>
      </c>
      <c r="G200" s="29">
        <v>0</v>
      </c>
      <c r="H200" s="29">
        <v>0</v>
      </c>
      <c r="I200" s="29">
        <v>-65737222</v>
      </c>
      <c r="J200" s="29">
        <v>0</v>
      </c>
      <c r="K200" s="29">
        <v>-124137869</v>
      </c>
      <c r="L200" s="29" t="s">
        <v>10</v>
      </c>
      <c r="M200" s="29">
        <v>0</v>
      </c>
      <c r="N200" s="29">
        <v>0</v>
      </c>
      <c r="O200" s="29">
        <v>0</v>
      </c>
      <c r="P200" s="6" t="s">
        <v>34</v>
      </c>
    </row>
    <row r="201" spans="1:16" x14ac:dyDescent="0.25">
      <c r="A201" s="3">
        <v>16248</v>
      </c>
      <c r="B201" s="4">
        <v>43900</v>
      </c>
      <c r="C201" s="4">
        <v>43888</v>
      </c>
      <c r="D201" s="5">
        <v>5394550</v>
      </c>
      <c r="E201" s="5"/>
      <c r="F201" s="5">
        <v>5394550</v>
      </c>
      <c r="G201" s="29">
        <v>0</v>
      </c>
      <c r="H201" s="29">
        <v>0</v>
      </c>
      <c r="I201" s="29">
        <v>-5394550</v>
      </c>
      <c r="J201" s="29">
        <v>0</v>
      </c>
      <c r="K201" s="29">
        <v>0</v>
      </c>
      <c r="L201" s="29" t="s">
        <v>10</v>
      </c>
      <c r="M201" s="29">
        <v>0</v>
      </c>
      <c r="N201" s="29">
        <v>0</v>
      </c>
      <c r="O201" s="29">
        <v>0</v>
      </c>
      <c r="P201" s="6" t="s">
        <v>32</v>
      </c>
    </row>
    <row r="202" spans="1:16" x14ac:dyDescent="0.25">
      <c r="A202" s="3">
        <v>16654</v>
      </c>
      <c r="B202" s="4">
        <v>43899</v>
      </c>
      <c r="C202" s="4">
        <v>43890</v>
      </c>
      <c r="D202" s="5">
        <v>220000</v>
      </c>
      <c r="E202" s="5"/>
      <c r="F202" s="5">
        <v>220000</v>
      </c>
      <c r="G202" s="29">
        <v>0</v>
      </c>
      <c r="H202" s="29">
        <v>0</v>
      </c>
      <c r="I202" s="29">
        <v>0</v>
      </c>
      <c r="J202" s="29">
        <v>0</v>
      </c>
      <c r="K202" s="29">
        <v>-220000</v>
      </c>
      <c r="L202" s="29" t="s">
        <v>10</v>
      </c>
      <c r="M202" s="29">
        <v>0</v>
      </c>
      <c r="N202" s="29">
        <v>0</v>
      </c>
      <c r="O202" s="29">
        <v>0</v>
      </c>
      <c r="P202" s="6" t="s">
        <v>24</v>
      </c>
    </row>
    <row r="203" spans="1:16" x14ac:dyDescent="0.25">
      <c r="A203" s="3">
        <v>16655</v>
      </c>
      <c r="B203" s="4">
        <v>43899</v>
      </c>
      <c r="C203" s="4">
        <v>43890</v>
      </c>
      <c r="D203" s="5">
        <v>60000</v>
      </c>
      <c r="E203" s="5"/>
      <c r="F203" s="5">
        <v>60000</v>
      </c>
      <c r="G203" s="29">
        <v>0</v>
      </c>
      <c r="H203" s="29">
        <v>0</v>
      </c>
      <c r="I203" s="29">
        <v>0</v>
      </c>
      <c r="J203" s="29">
        <v>0</v>
      </c>
      <c r="K203" s="29">
        <v>-60000</v>
      </c>
      <c r="L203" s="29" t="s">
        <v>10</v>
      </c>
      <c r="M203" s="29">
        <v>0</v>
      </c>
      <c r="N203" s="29">
        <v>0</v>
      </c>
      <c r="O203" s="29">
        <v>0</v>
      </c>
      <c r="P203" s="6" t="s">
        <v>24</v>
      </c>
    </row>
    <row r="204" spans="1:16" x14ac:dyDescent="0.25">
      <c r="A204" s="3">
        <v>16656</v>
      </c>
      <c r="B204" s="4">
        <v>43899</v>
      </c>
      <c r="C204" s="4">
        <v>43890</v>
      </c>
      <c r="D204" s="5">
        <v>660000</v>
      </c>
      <c r="E204" s="5"/>
      <c r="F204" s="5">
        <v>660000</v>
      </c>
      <c r="G204" s="29">
        <v>0</v>
      </c>
      <c r="H204" s="29">
        <v>0</v>
      </c>
      <c r="I204" s="29">
        <v>0</v>
      </c>
      <c r="J204" s="29">
        <v>0</v>
      </c>
      <c r="K204" s="29">
        <v>-660000</v>
      </c>
      <c r="L204" s="29" t="s">
        <v>10</v>
      </c>
      <c r="M204" s="29">
        <v>0</v>
      </c>
      <c r="N204" s="29">
        <v>0</v>
      </c>
      <c r="O204" s="29">
        <v>0</v>
      </c>
      <c r="P204" s="6" t="s">
        <v>24</v>
      </c>
    </row>
    <row r="205" spans="1:16" x14ac:dyDescent="0.25">
      <c r="A205" s="3">
        <v>16658</v>
      </c>
      <c r="B205" s="4">
        <v>43899</v>
      </c>
      <c r="C205" s="4">
        <v>43890</v>
      </c>
      <c r="D205" s="5">
        <v>930584</v>
      </c>
      <c r="E205" s="5"/>
      <c r="F205" s="5">
        <v>930584</v>
      </c>
      <c r="G205" s="29">
        <v>0</v>
      </c>
      <c r="H205" s="29">
        <v>0</v>
      </c>
      <c r="I205" s="29">
        <v>0</v>
      </c>
      <c r="J205" s="29">
        <v>0</v>
      </c>
      <c r="K205" s="29">
        <v>-930584</v>
      </c>
      <c r="L205" s="29" t="s">
        <v>10</v>
      </c>
      <c r="M205" s="29">
        <v>0</v>
      </c>
      <c r="N205" s="29">
        <v>0</v>
      </c>
      <c r="O205" s="29">
        <v>0</v>
      </c>
      <c r="P205" s="6" t="s">
        <v>24</v>
      </c>
    </row>
    <row r="206" spans="1:16" x14ac:dyDescent="0.25">
      <c r="A206" s="3">
        <v>16659</v>
      </c>
      <c r="B206" s="4">
        <v>43899</v>
      </c>
      <c r="C206" s="4">
        <v>43890</v>
      </c>
      <c r="D206" s="5">
        <v>314013</v>
      </c>
      <c r="E206" s="5"/>
      <c r="F206" s="5">
        <v>314013</v>
      </c>
      <c r="G206" s="29">
        <v>0</v>
      </c>
      <c r="H206" s="29">
        <v>0</v>
      </c>
      <c r="I206" s="29">
        <v>0</v>
      </c>
      <c r="J206" s="29">
        <v>0</v>
      </c>
      <c r="K206" s="29">
        <v>-314013</v>
      </c>
      <c r="L206" s="29" t="s">
        <v>10</v>
      </c>
      <c r="M206" s="29">
        <v>0</v>
      </c>
      <c r="N206" s="29">
        <v>0</v>
      </c>
      <c r="O206" s="29">
        <v>0</v>
      </c>
      <c r="P206" s="6" t="s">
        <v>24</v>
      </c>
    </row>
    <row r="207" spans="1:16" x14ac:dyDescent="0.25">
      <c r="A207" s="3">
        <v>16660</v>
      </c>
      <c r="B207" s="4">
        <v>43899</v>
      </c>
      <c r="C207" s="4">
        <v>43890</v>
      </c>
      <c r="D207" s="5">
        <v>1320000</v>
      </c>
      <c r="E207" s="5"/>
      <c r="F207" s="5">
        <v>1320000</v>
      </c>
      <c r="G207" s="29">
        <v>0</v>
      </c>
      <c r="H207" s="29">
        <v>0</v>
      </c>
      <c r="I207" s="29">
        <v>0</v>
      </c>
      <c r="J207" s="29">
        <v>0</v>
      </c>
      <c r="K207" s="29">
        <v>-1320000</v>
      </c>
      <c r="L207" s="29" t="s">
        <v>10</v>
      </c>
      <c r="M207" s="29">
        <v>0</v>
      </c>
      <c r="N207" s="29">
        <v>0</v>
      </c>
      <c r="O207" s="29">
        <v>0</v>
      </c>
      <c r="P207" s="6" t="s">
        <v>24</v>
      </c>
    </row>
    <row r="208" spans="1:16" x14ac:dyDescent="0.25">
      <c r="A208" s="3">
        <v>16661</v>
      </c>
      <c r="B208" s="4">
        <v>43899</v>
      </c>
      <c r="C208" s="4">
        <v>43890</v>
      </c>
      <c r="D208" s="5">
        <v>330000</v>
      </c>
      <c r="E208" s="5"/>
      <c r="F208" s="5">
        <v>330000</v>
      </c>
      <c r="G208" s="29">
        <v>0</v>
      </c>
      <c r="H208" s="29">
        <v>0</v>
      </c>
      <c r="I208" s="29">
        <v>0</v>
      </c>
      <c r="J208" s="29">
        <v>0</v>
      </c>
      <c r="K208" s="29">
        <v>0</v>
      </c>
      <c r="L208" s="29" t="s">
        <v>10</v>
      </c>
      <c r="M208" s="29">
        <v>-330000</v>
      </c>
      <c r="N208" s="6" t="s">
        <v>11</v>
      </c>
      <c r="O208" s="8">
        <v>44013</v>
      </c>
      <c r="P208" s="6" t="s">
        <v>26</v>
      </c>
    </row>
    <row r="209" spans="1:16" x14ac:dyDescent="0.25">
      <c r="A209" s="3">
        <v>16662</v>
      </c>
      <c r="B209" s="4">
        <v>43899</v>
      </c>
      <c r="C209" s="4">
        <v>43890</v>
      </c>
      <c r="D209" s="5">
        <v>160000</v>
      </c>
      <c r="E209" s="5"/>
      <c r="F209" s="5">
        <v>160000</v>
      </c>
      <c r="G209" s="29">
        <v>0</v>
      </c>
      <c r="H209" s="29">
        <v>0</v>
      </c>
      <c r="I209" s="29">
        <v>0</v>
      </c>
      <c r="J209" s="29">
        <v>0</v>
      </c>
      <c r="K209" s="29">
        <v>-160000</v>
      </c>
      <c r="L209" s="29" t="s">
        <v>10</v>
      </c>
      <c r="M209" s="29">
        <v>0</v>
      </c>
      <c r="N209" s="29">
        <v>0</v>
      </c>
      <c r="O209" s="29">
        <v>0</v>
      </c>
      <c r="P209" s="6" t="s">
        <v>24</v>
      </c>
    </row>
    <row r="210" spans="1:16" x14ac:dyDescent="0.25">
      <c r="A210" s="3">
        <v>16663</v>
      </c>
      <c r="B210" s="4">
        <v>43899</v>
      </c>
      <c r="C210" s="4">
        <v>43890</v>
      </c>
      <c r="D210" s="5">
        <v>850308</v>
      </c>
      <c r="E210" s="5"/>
      <c r="F210" s="5">
        <v>850308</v>
      </c>
      <c r="G210" s="29">
        <v>0</v>
      </c>
      <c r="H210" s="29">
        <v>0</v>
      </c>
      <c r="I210" s="29">
        <v>0</v>
      </c>
      <c r="J210" s="29">
        <v>0</v>
      </c>
      <c r="K210" s="29">
        <v>-850308</v>
      </c>
      <c r="L210" s="29" t="s">
        <v>13</v>
      </c>
      <c r="M210" s="29">
        <v>0</v>
      </c>
      <c r="N210" s="29">
        <v>0</v>
      </c>
      <c r="O210" s="29">
        <v>0</v>
      </c>
      <c r="P210" s="6" t="s">
        <v>24</v>
      </c>
    </row>
    <row r="211" spans="1:16" x14ac:dyDescent="0.25">
      <c r="A211" s="3">
        <v>16664</v>
      </c>
      <c r="B211" s="4">
        <v>43899</v>
      </c>
      <c r="C211" s="4">
        <v>43890</v>
      </c>
      <c r="D211" s="5">
        <v>2470000</v>
      </c>
      <c r="E211" s="5"/>
      <c r="F211" s="5">
        <v>2470000</v>
      </c>
      <c r="G211" s="29">
        <v>-2470000</v>
      </c>
      <c r="H211" s="29">
        <v>0</v>
      </c>
      <c r="I211" s="29">
        <v>0</v>
      </c>
      <c r="J211" s="29">
        <v>0</v>
      </c>
      <c r="K211" s="29">
        <v>0</v>
      </c>
      <c r="L211" s="29" t="s">
        <v>10</v>
      </c>
      <c r="M211" s="29">
        <v>0</v>
      </c>
      <c r="N211" s="29">
        <v>0</v>
      </c>
      <c r="O211" s="29">
        <v>0</v>
      </c>
      <c r="P211" s="6" t="s">
        <v>31</v>
      </c>
    </row>
    <row r="212" spans="1:16" x14ac:dyDescent="0.25">
      <c r="A212" s="3">
        <v>16665</v>
      </c>
      <c r="B212" s="4">
        <v>43899</v>
      </c>
      <c r="C212" s="4">
        <v>43890</v>
      </c>
      <c r="D212" s="5">
        <v>1060000</v>
      </c>
      <c r="E212" s="5"/>
      <c r="F212" s="5">
        <v>1060000</v>
      </c>
      <c r="G212" s="29">
        <v>-1060000</v>
      </c>
      <c r="H212" s="29">
        <v>0</v>
      </c>
      <c r="I212" s="29">
        <v>0</v>
      </c>
      <c r="J212" s="29">
        <v>0</v>
      </c>
      <c r="K212" s="29">
        <v>0</v>
      </c>
      <c r="L212" s="29" t="s">
        <v>10</v>
      </c>
      <c r="M212" s="29">
        <v>0</v>
      </c>
      <c r="N212" s="29">
        <v>0</v>
      </c>
      <c r="O212" s="29">
        <v>0</v>
      </c>
      <c r="P212" s="6" t="s">
        <v>31</v>
      </c>
    </row>
    <row r="213" spans="1:16" x14ac:dyDescent="0.25">
      <c r="A213" s="3">
        <v>16666</v>
      </c>
      <c r="B213" s="4">
        <v>43899</v>
      </c>
      <c r="C213" s="4">
        <v>43890</v>
      </c>
      <c r="D213" s="5">
        <v>866940</v>
      </c>
      <c r="E213" s="5"/>
      <c r="F213" s="5">
        <v>866940</v>
      </c>
      <c r="G213" s="29">
        <v>-866940</v>
      </c>
      <c r="H213" s="29">
        <v>0</v>
      </c>
      <c r="I213" s="29">
        <v>0</v>
      </c>
      <c r="J213" s="29">
        <v>0</v>
      </c>
      <c r="K213" s="29">
        <v>0</v>
      </c>
      <c r="L213" s="29" t="s">
        <v>10</v>
      </c>
      <c r="M213" s="29">
        <v>0</v>
      </c>
      <c r="N213" s="29">
        <v>0</v>
      </c>
      <c r="O213" s="29">
        <v>0</v>
      </c>
      <c r="P213" s="6" t="s">
        <v>31</v>
      </c>
    </row>
    <row r="214" spans="1:16" x14ac:dyDescent="0.25">
      <c r="A214" s="3">
        <v>16667</v>
      </c>
      <c r="B214" s="4">
        <v>43899</v>
      </c>
      <c r="C214" s="4">
        <v>43890</v>
      </c>
      <c r="D214" s="5">
        <v>3180000</v>
      </c>
      <c r="E214" s="5"/>
      <c r="F214" s="5">
        <v>3180000</v>
      </c>
      <c r="G214" s="29">
        <v>-3180000</v>
      </c>
      <c r="H214" s="29">
        <v>0</v>
      </c>
      <c r="I214" s="29">
        <v>0</v>
      </c>
      <c r="J214" s="29">
        <v>0</v>
      </c>
      <c r="K214" s="29">
        <v>0</v>
      </c>
      <c r="L214" s="29" t="s">
        <v>10</v>
      </c>
      <c r="M214" s="29">
        <v>0</v>
      </c>
      <c r="N214" s="29">
        <v>0</v>
      </c>
      <c r="O214" s="29">
        <v>0</v>
      </c>
      <c r="P214" s="6" t="s">
        <v>31</v>
      </c>
    </row>
    <row r="215" spans="1:16" x14ac:dyDescent="0.25">
      <c r="A215" s="3">
        <v>16705</v>
      </c>
      <c r="B215" s="4">
        <v>43899</v>
      </c>
      <c r="C215" s="4">
        <v>43890</v>
      </c>
      <c r="D215" s="5">
        <v>2920308</v>
      </c>
      <c r="E215" s="5"/>
      <c r="F215" s="5">
        <v>2920308</v>
      </c>
      <c r="G215" s="29">
        <v>0</v>
      </c>
      <c r="H215" s="29">
        <v>0</v>
      </c>
      <c r="I215" s="29">
        <v>0</v>
      </c>
      <c r="J215" s="29">
        <v>0</v>
      </c>
      <c r="K215" s="29">
        <v>-2920308</v>
      </c>
      <c r="L215" s="29" t="s">
        <v>10</v>
      </c>
      <c r="M215" s="29">
        <v>0</v>
      </c>
      <c r="N215" s="29">
        <v>0</v>
      </c>
      <c r="O215" s="29">
        <v>0</v>
      </c>
      <c r="P215" s="6" t="s">
        <v>24</v>
      </c>
    </row>
    <row r="216" spans="1:16" x14ac:dyDescent="0.25">
      <c r="A216" s="3">
        <v>16707</v>
      </c>
      <c r="B216" s="4">
        <v>43899</v>
      </c>
      <c r="C216" s="4">
        <v>43890</v>
      </c>
      <c r="D216" s="5">
        <v>2880000</v>
      </c>
      <c r="E216" s="5"/>
      <c r="F216" s="5">
        <v>2880000</v>
      </c>
      <c r="G216" s="29">
        <v>0</v>
      </c>
      <c r="H216" s="29">
        <v>0</v>
      </c>
      <c r="I216" s="29">
        <v>0</v>
      </c>
      <c r="J216" s="29">
        <v>0</v>
      </c>
      <c r="K216" s="29">
        <v>-2880000</v>
      </c>
      <c r="L216" s="29" t="s">
        <v>10</v>
      </c>
      <c r="M216" s="29">
        <v>0</v>
      </c>
      <c r="N216" s="29">
        <v>0</v>
      </c>
      <c r="O216" s="29">
        <v>0</v>
      </c>
      <c r="P216" s="6" t="s">
        <v>24</v>
      </c>
    </row>
    <row r="217" spans="1:16" x14ac:dyDescent="0.25">
      <c r="A217" s="3">
        <v>16710</v>
      </c>
      <c r="B217" s="4">
        <v>43899</v>
      </c>
      <c r="C217" s="4">
        <v>43890</v>
      </c>
      <c r="D217" s="5">
        <v>3582906</v>
      </c>
      <c r="E217" s="5"/>
      <c r="F217" s="5">
        <v>3582906</v>
      </c>
      <c r="G217" s="29">
        <v>0</v>
      </c>
      <c r="H217" s="29">
        <v>0</v>
      </c>
      <c r="I217" s="29">
        <v>0</v>
      </c>
      <c r="J217" s="29">
        <v>0</v>
      </c>
      <c r="K217" s="29">
        <v>-3582906</v>
      </c>
      <c r="L217" s="29" t="s">
        <v>10</v>
      </c>
      <c r="M217" s="29">
        <v>0</v>
      </c>
      <c r="N217" s="29">
        <v>0</v>
      </c>
      <c r="O217" s="29">
        <v>0</v>
      </c>
      <c r="P217" s="6" t="s">
        <v>24</v>
      </c>
    </row>
    <row r="218" spans="1:16" x14ac:dyDescent="0.25">
      <c r="A218" s="3">
        <v>16848</v>
      </c>
      <c r="B218" s="4">
        <v>43957</v>
      </c>
      <c r="C218" s="4">
        <v>43890</v>
      </c>
      <c r="D218" s="5">
        <v>2214911</v>
      </c>
      <c r="E218" s="5"/>
      <c r="F218" s="5">
        <v>2214911</v>
      </c>
      <c r="G218" s="29">
        <v>0</v>
      </c>
      <c r="H218" s="29">
        <v>0</v>
      </c>
      <c r="I218" s="29">
        <v>0</v>
      </c>
      <c r="J218" s="29">
        <v>0</v>
      </c>
      <c r="K218" s="29">
        <v>-2214911</v>
      </c>
      <c r="L218" s="29" t="s">
        <v>10</v>
      </c>
      <c r="M218" s="29">
        <v>0</v>
      </c>
      <c r="N218" s="29">
        <v>0</v>
      </c>
      <c r="O218" s="29">
        <v>0</v>
      </c>
      <c r="P218" s="6" t="s">
        <v>24</v>
      </c>
    </row>
    <row r="219" spans="1:16" x14ac:dyDescent="0.25">
      <c r="A219" s="3">
        <v>17396</v>
      </c>
      <c r="B219" s="4">
        <v>43925</v>
      </c>
      <c r="C219" s="4">
        <v>43920</v>
      </c>
      <c r="D219" s="5">
        <v>3164972</v>
      </c>
      <c r="E219" s="5"/>
      <c r="F219" s="5">
        <v>3164972</v>
      </c>
      <c r="G219" s="29">
        <v>0</v>
      </c>
      <c r="H219" s="29">
        <v>0</v>
      </c>
      <c r="I219" s="29">
        <v>-1630000</v>
      </c>
      <c r="J219" s="29">
        <v>0</v>
      </c>
      <c r="K219" s="29">
        <v>-1534972</v>
      </c>
      <c r="L219" s="29" t="s">
        <v>10</v>
      </c>
      <c r="M219" s="29">
        <v>0</v>
      </c>
      <c r="N219" s="29">
        <v>0</v>
      </c>
      <c r="O219" s="29">
        <v>0</v>
      </c>
      <c r="P219" s="6" t="s">
        <v>34</v>
      </c>
    </row>
    <row r="220" spans="1:16" x14ac:dyDescent="0.25">
      <c r="A220" s="3">
        <v>17397</v>
      </c>
      <c r="B220" s="4">
        <v>43925</v>
      </c>
      <c r="C220" s="4">
        <v>43920</v>
      </c>
      <c r="D220" s="5">
        <v>1000000</v>
      </c>
      <c r="E220" s="5"/>
      <c r="F220" s="5">
        <v>1000000</v>
      </c>
      <c r="G220" s="29">
        <v>-1000000</v>
      </c>
      <c r="H220" s="29">
        <v>0</v>
      </c>
      <c r="I220" s="29">
        <v>0</v>
      </c>
      <c r="J220" s="29">
        <v>0</v>
      </c>
      <c r="K220" s="29">
        <v>0</v>
      </c>
      <c r="L220" s="29" t="s">
        <v>10</v>
      </c>
      <c r="M220" s="29">
        <v>0</v>
      </c>
      <c r="N220" s="29">
        <v>0</v>
      </c>
      <c r="O220" s="29">
        <v>0</v>
      </c>
      <c r="P220" s="6" t="s">
        <v>31</v>
      </c>
    </row>
    <row r="221" spans="1:16" x14ac:dyDescent="0.25">
      <c r="A221" s="3">
        <v>17400</v>
      </c>
      <c r="B221" s="4">
        <v>43925</v>
      </c>
      <c r="C221" s="4">
        <v>43920</v>
      </c>
      <c r="D221" s="5">
        <v>530000</v>
      </c>
      <c r="E221" s="5"/>
      <c r="F221" s="5">
        <v>530000</v>
      </c>
      <c r="G221" s="29">
        <v>-530000</v>
      </c>
      <c r="H221" s="29">
        <v>0</v>
      </c>
      <c r="I221" s="29">
        <v>0</v>
      </c>
      <c r="J221" s="29">
        <v>0</v>
      </c>
      <c r="K221" s="29">
        <v>0</v>
      </c>
      <c r="L221" s="29" t="s">
        <v>10</v>
      </c>
      <c r="M221" s="29">
        <v>0</v>
      </c>
      <c r="N221" s="29">
        <v>0</v>
      </c>
      <c r="O221" s="29">
        <v>0</v>
      </c>
      <c r="P221" s="6" t="s">
        <v>31</v>
      </c>
    </row>
    <row r="222" spans="1:16" x14ac:dyDescent="0.25">
      <c r="A222" s="3">
        <v>17402</v>
      </c>
      <c r="B222" s="4">
        <v>43925</v>
      </c>
      <c r="C222" s="4">
        <v>43920</v>
      </c>
      <c r="D222" s="5">
        <v>1060000</v>
      </c>
      <c r="E222" s="5"/>
      <c r="F222" s="5">
        <v>1060000</v>
      </c>
      <c r="G222" s="29">
        <v>-1060000</v>
      </c>
      <c r="H222" s="29">
        <v>0</v>
      </c>
      <c r="I222" s="29">
        <v>0</v>
      </c>
      <c r="J222" s="29">
        <v>0</v>
      </c>
      <c r="K222" s="29">
        <v>0</v>
      </c>
      <c r="L222" s="29" t="s">
        <v>10</v>
      </c>
      <c r="M222" s="29">
        <v>0</v>
      </c>
      <c r="N222" s="29">
        <v>0</v>
      </c>
      <c r="O222" s="29">
        <v>0</v>
      </c>
      <c r="P222" s="6" t="s">
        <v>31</v>
      </c>
    </row>
    <row r="223" spans="1:16" x14ac:dyDescent="0.25">
      <c r="A223" s="3">
        <v>17403</v>
      </c>
      <c r="B223" s="4">
        <v>43925</v>
      </c>
      <c r="C223" s="4">
        <v>43920</v>
      </c>
      <c r="D223" s="5">
        <v>2120000</v>
      </c>
      <c r="E223" s="5"/>
      <c r="F223" s="5">
        <v>2120000</v>
      </c>
      <c r="G223" s="29">
        <v>-2120000</v>
      </c>
      <c r="H223" s="29">
        <v>0</v>
      </c>
      <c r="I223" s="29">
        <v>0</v>
      </c>
      <c r="J223" s="29">
        <v>0</v>
      </c>
      <c r="K223" s="29">
        <v>0</v>
      </c>
      <c r="L223" s="29" t="s">
        <v>10</v>
      </c>
      <c r="M223" s="29">
        <v>0</v>
      </c>
      <c r="N223" s="29">
        <v>0</v>
      </c>
      <c r="O223" s="29">
        <v>0</v>
      </c>
      <c r="P223" s="6" t="s">
        <v>31</v>
      </c>
    </row>
    <row r="224" spans="1:16" x14ac:dyDescent="0.25">
      <c r="A224" s="3">
        <v>17427</v>
      </c>
      <c r="B224" s="4">
        <v>43925</v>
      </c>
      <c r="C224" s="4">
        <v>43920</v>
      </c>
      <c r="D224" s="5">
        <v>2900000</v>
      </c>
      <c r="E224" s="5"/>
      <c r="F224" s="5">
        <v>2900000</v>
      </c>
      <c r="G224" s="29">
        <v>-2900000</v>
      </c>
      <c r="H224" s="29">
        <v>0</v>
      </c>
      <c r="I224" s="29">
        <v>0</v>
      </c>
      <c r="J224" s="29">
        <v>0</v>
      </c>
      <c r="K224" s="29">
        <v>0</v>
      </c>
      <c r="L224" s="29" t="s">
        <v>10</v>
      </c>
      <c r="M224" s="29">
        <v>0</v>
      </c>
      <c r="N224" s="29">
        <v>0</v>
      </c>
      <c r="O224" s="29">
        <v>0</v>
      </c>
      <c r="P224" s="6" t="s">
        <v>31</v>
      </c>
    </row>
    <row r="225" spans="1:16" x14ac:dyDescent="0.25">
      <c r="A225" s="3">
        <v>17511</v>
      </c>
      <c r="B225" s="4">
        <v>43957</v>
      </c>
      <c r="C225" s="4">
        <v>43921</v>
      </c>
      <c r="D225" s="5">
        <v>48000000</v>
      </c>
      <c r="E225" s="5"/>
      <c r="F225" s="5">
        <v>48000000</v>
      </c>
      <c r="G225" s="29">
        <v>0</v>
      </c>
      <c r="H225" s="29">
        <v>0</v>
      </c>
      <c r="I225" s="29">
        <v>0</v>
      </c>
      <c r="J225" s="29">
        <v>0</v>
      </c>
      <c r="K225" s="29">
        <v>-48000000</v>
      </c>
      <c r="L225" s="29" t="s">
        <v>10</v>
      </c>
      <c r="M225" s="29">
        <v>0</v>
      </c>
      <c r="N225" s="29">
        <v>0</v>
      </c>
      <c r="O225" s="29">
        <v>0</v>
      </c>
      <c r="P225" s="6" t="s">
        <v>24</v>
      </c>
    </row>
    <row r="226" spans="1:16" x14ac:dyDescent="0.25">
      <c r="A226" s="3">
        <v>17623</v>
      </c>
      <c r="B226" s="4">
        <v>43926</v>
      </c>
      <c r="C226" s="4">
        <v>43921</v>
      </c>
      <c r="D226" s="5">
        <v>5190000</v>
      </c>
      <c r="E226" s="5"/>
      <c r="F226" s="5">
        <v>5190000</v>
      </c>
      <c r="G226" s="29">
        <v>0</v>
      </c>
      <c r="H226" s="29">
        <v>0</v>
      </c>
      <c r="I226" s="29">
        <v>-1560000</v>
      </c>
      <c r="J226" s="29">
        <v>0</v>
      </c>
      <c r="K226" s="29">
        <v>-3630000</v>
      </c>
      <c r="L226" s="29" t="s">
        <v>10</v>
      </c>
      <c r="M226" s="29">
        <v>0</v>
      </c>
      <c r="N226" s="29">
        <v>0</v>
      </c>
      <c r="O226" s="29">
        <v>0</v>
      </c>
      <c r="P226" s="6" t="s">
        <v>34</v>
      </c>
    </row>
    <row r="227" spans="1:16" x14ac:dyDescent="0.25">
      <c r="A227" s="3">
        <v>17624</v>
      </c>
      <c r="B227" s="4">
        <v>43926</v>
      </c>
      <c r="C227" s="4">
        <v>43921</v>
      </c>
      <c r="D227" s="5">
        <v>1270606</v>
      </c>
      <c r="E227" s="5"/>
      <c r="F227" s="5">
        <v>1270606</v>
      </c>
      <c r="G227" s="29">
        <v>0</v>
      </c>
      <c r="H227" s="29">
        <v>0</v>
      </c>
      <c r="I227" s="29">
        <v>0</v>
      </c>
      <c r="J227" s="29">
        <v>0</v>
      </c>
      <c r="K227" s="29">
        <v>-1270606</v>
      </c>
      <c r="L227" s="29" t="s">
        <v>10</v>
      </c>
      <c r="M227" s="29">
        <v>0</v>
      </c>
      <c r="N227" s="29">
        <v>0</v>
      </c>
      <c r="O227" s="29">
        <v>0</v>
      </c>
      <c r="P227" s="6" t="s">
        <v>24</v>
      </c>
    </row>
    <row r="228" spans="1:16" x14ac:dyDescent="0.25">
      <c r="A228" s="3">
        <v>17625</v>
      </c>
      <c r="B228" s="4">
        <v>43926</v>
      </c>
      <c r="C228" s="4">
        <v>43921</v>
      </c>
      <c r="D228" s="5">
        <v>8189502</v>
      </c>
      <c r="E228" s="5"/>
      <c r="F228" s="5">
        <v>8189502</v>
      </c>
      <c r="G228" s="29">
        <v>0</v>
      </c>
      <c r="H228" s="29">
        <v>0</v>
      </c>
      <c r="I228" s="29">
        <v>-2078290</v>
      </c>
      <c r="J228" s="29">
        <v>0</v>
      </c>
      <c r="K228" s="29">
        <v>-6111212</v>
      </c>
      <c r="L228" s="29" t="s">
        <v>10</v>
      </c>
      <c r="M228" s="29">
        <v>0</v>
      </c>
      <c r="N228" s="29">
        <v>0</v>
      </c>
      <c r="O228" s="29">
        <v>0</v>
      </c>
      <c r="P228" s="6" t="s">
        <v>34</v>
      </c>
    </row>
    <row r="229" spans="1:16" x14ac:dyDescent="0.25">
      <c r="A229" s="3">
        <v>17628</v>
      </c>
      <c r="B229" s="4">
        <v>43926</v>
      </c>
      <c r="C229" s="4">
        <v>43921</v>
      </c>
      <c r="D229" s="5">
        <v>4025110</v>
      </c>
      <c r="E229" s="5"/>
      <c r="F229" s="5">
        <v>4025110</v>
      </c>
      <c r="G229" s="29">
        <v>0</v>
      </c>
      <c r="H229" s="29">
        <v>0</v>
      </c>
      <c r="I229" s="29">
        <v>-785110</v>
      </c>
      <c r="J229" s="29">
        <v>0</v>
      </c>
      <c r="K229" s="29">
        <v>-3240000</v>
      </c>
      <c r="L229" s="29" t="s">
        <v>10</v>
      </c>
      <c r="M229" s="29">
        <v>0</v>
      </c>
      <c r="N229" s="29">
        <v>0</v>
      </c>
      <c r="O229" s="29">
        <v>0</v>
      </c>
      <c r="P229" s="6" t="s">
        <v>34</v>
      </c>
    </row>
    <row r="230" spans="1:16" x14ac:dyDescent="0.25">
      <c r="A230" s="3">
        <v>17629</v>
      </c>
      <c r="B230" s="4">
        <v>43926</v>
      </c>
      <c r="C230" s="4">
        <v>43921</v>
      </c>
      <c r="D230" s="5">
        <v>330000</v>
      </c>
      <c r="E230" s="5"/>
      <c r="F230" s="5">
        <v>330000</v>
      </c>
      <c r="G230" s="29">
        <v>0</v>
      </c>
      <c r="H230" s="29">
        <v>0</v>
      </c>
      <c r="I230" s="29">
        <v>0</v>
      </c>
      <c r="J230" s="29">
        <v>0</v>
      </c>
      <c r="K230" s="29">
        <v>-330000</v>
      </c>
      <c r="L230" s="29" t="s">
        <v>38</v>
      </c>
      <c r="M230" s="29">
        <v>0</v>
      </c>
      <c r="N230" s="29">
        <v>0</v>
      </c>
      <c r="O230" s="29">
        <v>0</v>
      </c>
      <c r="P230" s="6" t="s">
        <v>24</v>
      </c>
    </row>
    <row r="231" spans="1:16" x14ac:dyDescent="0.25">
      <c r="A231" s="3">
        <v>17631</v>
      </c>
      <c r="B231" s="4">
        <v>43926</v>
      </c>
      <c r="C231" s="4">
        <v>43921</v>
      </c>
      <c r="D231" s="5">
        <v>2490000</v>
      </c>
      <c r="E231" s="5"/>
      <c r="F231" s="5">
        <v>2490000</v>
      </c>
      <c r="G231" s="29">
        <v>0</v>
      </c>
      <c r="H231" s="29">
        <v>0</v>
      </c>
      <c r="I231" s="29">
        <v>0</v>
      </c>
      <c r="J231" s="29">
        <v>0</v>
      </c>
      <c r="K231" s="29">
        <v>-2490000</v>
      </c>
      <c r="L231" s="29" t="s">
        <v>10</v>
      </c>
      <c r="M231" s="29">
        <v>0</v>
      </c>
      <c r="N231" s="29">
        <v>0</v>
      </c>
      <c r="O231" s="29">
        <v>0</v>
      </c>
      <c r="P231" s="6" t="s">
        <v>24</v>
      </c>
    </row>
    <row r="232" spans="1:16" x14ac:dyDescent="0.25">
      <c r="A232" s="3">
        <v>17632</v>
      </c>
      <c r="B232" s="4">
        <v>43926</v>
      </c>
      <c r="C232" s="4">
        <v>43921</v>
      </c>
      <c r="D232" s="5">
        <v>330000</v>
      </c>
      <c r="E232" s="5"/>
      <c r="F232" s="5">
        <v>330000</v>
      </c>
      <c r="G232" s="29">
        <v>0</v>
      </c>
      <c r="H232" s="29">
        <v>0</v>
      </c>
      <c r="I232" s="29">
        <v>0</v>
      </c>
      <c r="J232" s="29">
        <v>0</v>
      </c>
      <c r="K232" s="29">
        <v>-330000</v>
      </c>
      <c r="L232" s="29" t="s">
        <v>10</v>
      </c>
      <c r="M232" s="29">
        <v>0</v>
      </c>
      <c r="N232" s="29">
        <v>0</v>
      </c>
      <c r="O232" s="29">
        <v>0</v>
      </c>
      <c r="P232" s="6" t="s">
        <v>24</v>
      </c>
    </row>
    <row r="233" spans="1:16" x14ac:dyDescent="0.25">
      <c r="A233" s="3">
        <v>17634</v>
      </c>
      <c r="B233" s="4">
        <v>43926</v>
      </c>
      <c r="C233" s="4">
        <v>43921</v>
      </c>
      <c r="D233" s="5">
        <v>1327000</v>
      </c>
      <c r="E233" s="5"/>
      <c r="F233" s="5">
        <v>1327000</v>
      </c>
      <c r="G233" s="29">
        <v>0</v>
      </c>
      <c r="H233" s="29">
        <v>0</v>
      </c>
      <c r="I233" s="29">
        <v>-1107000</v>
      </c>
      <c r="J233" s="29">
        <v>0</v>
      </c>
      <c r="K233" s="29">
        <v>-220000</v>
      </c>
      <c r="L233" s="29" t="s">
        <v>10</v>
      </c>
      <c r="M233" s="29">
        <v>0</v>
      </c>
      <c r="N233" s="29">
        <v>0</v>
      </c>
      <c r="O233" s="29">
        <v>0</v>
      </c>
      <c r="P233" s="6" t="s">
        <v>34</v>
      </c>
    </row>
    <row r="234" spans="1:16" x14ac:dyDescent="0.25">
      <c r="A234" s="3">
        <v>17635</v>
      </c>
      <c r="B234" s="4">
        <v>43926</v>
      </c>
      <c r="C234" s="4">
        <v>43921</v>
      </c>
      <c r="D234" s="5">
        <v>160000</v>
      </c>
      <c r="E234" s="5"/>
      <c r="F234" s="5">
        <v>160000</v>
      </c>
      <c r="G234" s="29">
        <v>0</v>
      </c>
      <c r="H234" s="29">
        <v>0</v>
      </c>
      <c r="I234" s="29">
        <v>0</v>
      </c>
      <c r="J234" s="29">
        <v>0</v>
      </c>
      <c r="K234" s="29">
        <v>-160000</v>
      </c>
      <c r="L234" s="29" t="s">
        <v>10</v>
      </c>
      <c r="M234" s="29">
        <v>0</v>
      </c>
      <c r="N234" s="29">
        <v>0</v>
      </c>
      <c r="O234" s="29">
        <v>0</v>
      </c>
      <c r="P234" s="6" t="s">
        <v>24</v>
      </c>
    </row>
    <row r="235" spans="1:16" x14ac:dyDescent="0.25">
      <c r="A235" s="3">
        <v>17636</v>
      </c>
      <c r="B235" s="4">
        <v>43926</v>
      </c>
      <c r="C235" s="4">
        <v>43921</v>
      </c>
      <c r="D235" s="5">
        <v>1361604</v>
      </c>
      <c r="E235" s="5"/>
      <c r="F235" s="5">
        <v>1361604</v>
      </c>
      <c r="G235" s="29">
        <v>0</v>
      </c>
      <c r="H235" s="29">
        <v>0</v>
      </c>
      <c r="I235" s="29">
        <v>-701604</v>
      </c>
      <c r="J235" s="29">
        <v>0</v>
      </c>
      <c r="K235" s="29">
        <v>-660000</v>
      </c>
      <c r="L235" s="29" t="s">
        <v>10</v>
      </c>
      <c r="M235" s="29">
        <v>0</v>
      </c>
      <c r="N235" s="29">
        <v>0</v>
      </c>
      <c r="O235" s="29">
        <v>0</v>
      </c>
      <c r="P235" s="6" t="s">
        <v>34</v>
      </c>
    </row>
    <row r="236" spans="1:16" x14ac:dyDescent="0.25">
      <c r="A236" s="3">
        <v>17637</v>
      </c>
      <c r="B236" s="4">
        <v>43926</v>
      </c>
      <c r="C236" s="4">
        <v>43921</v>
      </c>
      <c r="D236" s="5">
        <v>330000</v>
      </c>
      <c r="E236" s="5"/>
      <c r="F236" s="5">
        <v>330000</v>
      </c>
      <c r="G236" s="29">
        <v>0</v>
      </c>
      <c r="H236" s="29">
        <v>0</v>
      </c>
      <c r="I236" s="29">
        <v>0</v>
      </c>
      <c r="J236" s="29">
        <v>0</v>
      </c>
      <c r="K236" s="29">
        <v>-330000</v>
      </c>
      <c r="L236" s="29" t="s">
        <v>10</v>
      </c>
      <c r="M236" s="29">
        <v>0</v>
      </c>
      <c r="N236" s="29">
        <v>0</v>
      </c>
      <c r="O236" s="29">
        <v>0</v>
      </c>
      <c r="P236" s="6" t="s">
        <v>24</v>
      </c>
    </row>
    <row r="237" spans="1:16" x14ac:dyDescent="0.25">
      <c r="A237" s="3">
        <v>17638</v>
      </c>
      <c r="B237" s="4">
        <v>43926</v>
      </c>
      <c r="C237" s="4">
        <v>43921</v>
      </c>
      <c r="D237" s="5">
        <v>990000</v>
      </c>
      <c r="E237" s="5"/>
      <c r="F237" s="5">
        <v>990000</v>
      </c>
      <c r="G237" s="29">
        <v>0</v>
      </c>
      <c r="H237" s="29">
        <v>0</v>
      </c>
      <c r="I237" s="29">
        <v>0</v>
      </c>
      <c r="J237" s="29">
        <v>0</v>
      </c>
      <c r="K237" s="29">
        <v>-990000</v>
      </c>
      <c r="L237" s="29" t="s">
        <v>10</v>
      </c>
      <c r="M237" s="29">
        <v>0</v>
      </c>
      <c r="N237" s="29">
        <v>0</v>
      </c>
      <c r="O237" s="29">
        <v>0</v>
      </c>
      <c r="P237" s="6" t="s">
        <v>24</v>
      </c>
    </row>
    <row r="238" spans="1:16" x14ac:dyDescent="0.25">
      <c r="A238" s="3">
        <v>17639</v>
      </c>
      <c r="B238" s="4">
        <v>43926</v>
      </c>
      <c r="C238" s="4">
        <v>43921</v>
      </c>
      <c r="D238" s="5">
        <v>10530000</v>
      </c>
      <c r="E238" s="5"/>
      <c r="F238" s="5">
        <v>10530000</v>
      </c>
      <c r="G238" s="29">
        <v>0</v>
      </c>
      <c r="H238" s="29">
        <v>0</v>
      </c>
      <c r="I238" s="29">
        <v>0</v>
      </c>
      <c r="J238" s="29">
        <v>0</v>
      </c>
      <c r="K238" s="29">
        <v>-10530000</v>
      </c>
      <c r="L238" s="29" t="s">
        <v>13</v>
      </c>
      <c r="M238" s="29">
        <v>0</v>
      </c>
      <c r="N238" s="29">
        <v>0</v>
      </c>
      <c r="O238" s="29">
        <v>0</v>
      </c>
      <c r="P238" s="6" t="s">
        <v>24</v>
      </c>
    </row>
    <row r="239" spans="1:16" x14ac:dyDescent="0.25">
      <c r="A239" s="3">
        <v>17640</v>
      </c>
      <c r="B239" s="4">
        <v>43926</v>
      </c>
      <c r="C239" s="4">
        <v>43921</v>
      </c>
      <c r="D239" s="5">
        <v>19842876</v>
      </c>
      <c r="E239" s="5"/>
      <c r="F239" s="5">
        <v>19842876</v>
      </c>
      <c r="G239" s="29">
        <v>0</v>
      </c>
      <c r="H239" s="29">
        <v>0</v>
      </c>
      <c r="I239" s="29">
        <v>-3491508</v>
      </c>
      <c r="J239" s="29">
        <v>0</v>
      </c>
      <c r="K239" s="29">
        <v>-16351368</v>
      </c>
      <c r="L239" s="29" t="s">
        <v>10</v>
      </c>
      <c r="M239" s="29">
        <v>0</v>
      </c>
      <c r="N239" s="29">
        <v>0</v>
      </c>
      <c r="O239" s="29">
        <v>0</v>
      </c>
      <c r="P239" s="6" t="s">
        <v>34</v>
      </c>
    </row>
    <row r="240" spans="1:16" x14ac:dyDescent="0.25">
      <c r="A240" s="3">
        <v>17641</v>
      </c>
      <c r="B240" s="4">
        <v>43926</v>
      </c>
      <c r="C240" s="4">
        <v>43921</v>
      </c>
      <c r="D240" s="5">
        <v>2500308</v>
      </c>
      <c r="E240" s="5"/>
      <c r="F240" s="5">
        <v>2500308</v>
      </c>
      <c r="G240" s="29">
        <v>0</v>
      </c>
      <c r="H240" s="29">
        <v>0</v>
      </c>
      <c r="I240" s="29">
        <v>-190308</v>
      </c>
      <c r="J240" s="29">
        <v>0</v>
      </c>
      <c r="K240" s="29">
        <v>-2310000</v>
      </c>
      <c r="L240" s="29" t="s">
        <v>10</v>
      </c>
      <c r="M240" s="29">
        <v>0</v>
      </c>
      <c r="N240" s="29">
        <v>0</v>
      </c>
      <c r="O240" s="29">
        <v>0</v>
      </c>
      <c r="P240" s="6" t="s">
        <v>34</v>
      </c>
    </row>
    <row r="241" spans="1:16" x14ac:dyDescent="0.25">
      <c r="A241" s="3">
        <v>17642</v>
      </c>
      <c r="B241" s="4">
        <v>43926</v>
      </c>
      <c r="C241" s="4">
        <v>43921</v>
      </c>
      <c r="D241" s="5">
        <v>1500000</v>
      </c>
      <c r="E241" s="5"/>
      <c r="F241" s="5">
        <v>1500000</v>
      </c>
      <c r="G241" s="29">
        <v>0</v>
      </c>
      <c r="H241" s="29">
        <v>0</v>
      </c>
      <c r="I241" s="29">
        <v>0</v>
      </c>
      <c r="J241" s="29">
        <v>0</v>
      </c>
      <c r="K241" s="29">
        <v>-1500000</v>
      </c>
      <c r="L241" s="29" t="s">
        <v>13</v>
      </c>
      <c r="M241" s="29">
        <v>0</v>
      </c>
      <c r="N241" s="29">
        <v>0</v>
      </c>
      <c r="O241" s="29">
        <v>0</v>
      </c>
      <c r="P241" s="6" t="s">
        <v>24</v>
      </c>
    </row>
    <row r="242" spans="1:16" x14ac:dyDescent="0.25">
      <c r="A242" s="3">
        <v>17643</v>
      </c>
      <c r="B242" s="4">
        <v>43926</v>
      </c>
      <c r="C242" s="4">
        <v>43921</v>
      </c>
      <c r="D242" s="5">
        <v>2029483</v>
      </c>
      <c r="E242" s="5"/>
      <c r="F242" s="5">
        <v>2029483</v>
      </c>
      <c r="G242" s="29">
        <v>0</v>
      </c>
      <c r="H242" s="29">
        <v>0</v>
      </c>
      <c r="I242" s="29">
        <v>-305028</v>
      </c>
      <c r="J242" s="29">
        <v>0</v>
      </c>
      <c r="K242" s="29">
        <v>-1724455</v>
      </c>
      <c r="L242" s="29" t="s">
        <v>10</v>
      </c>
      <c r="M242" s="29">
        <v>0</v>
      </c>
      <c r="N242" s="29">
        <v>0</v>
      </c>
      <c r="O242" s="29">
        <v>0</v>
      </c>
      <c r="P242" s="6" t="s">
        <v>34</v>
      </c>
    </row>
    <row r="243" spans="1:16" x14ac:dyDescent="0.25">
      <c r="A243" s="3">
        <v>17644</v>
      </c>
      <c r="B243" s="4">
        <v>43926</v>
      </c>
      <c r="C243" s="4">
        <v>43921</v>
      </c>
      <c r="D243" s="5">
        <v>660000</v>
      </c>
      <c r="E243" s="5"/>
      <c r="F243" s="5">
        <v>660000</v>
      </c>
      <c r="G243" s="29">
        <v>0</v>
      </c>
      <c r="H243" s="29">
        <v>0</v>
      </c>
      <c r="I243" s="29">
        <v>0</v>
      </c>
      <c r="J243" s="29">
        <v>0</v>
      </c>
      <c r="K243" s="29">
        <v>-660000</v>
      </c>
      <c r="L243" s="29" t="s">
        <v>10</v>
      </c>
      <c r="M243" s="29">
        <v>0</v>
      </c>
      <c r="N243" s="29">
        <v>0</v>
      </c>
      <c r="O243" s="29">
        <v>0</v>
      </c>
      <c r="P243" s="6" t="s">
        <v>24</v>
      </c>
    </row>
    <row r="244" spans="1:16" x14ac:dyDescent="0.25">
      <c r="A244" s="3">
        <v>17802</v>
      </c>
      <c r="B244" s="4">
        <v>43955</v>
      </c>
      <c r="C244" s="4">
        <v>43942</v>
      </c>
      <c r="D244" s="5">
        <v>570000</v>
      </c>
      <c r="E244" s="5"/>
      <c r="F244" s="5">
        <v>570000</v>
      </c>
      <c r="G244" s="29">
        <v>-570000</v>
      </c>
      <c r="H244" s="29">
        <v>0</v>
      </c>
      <c r="I244" s="29">
        <v>0</v>
      </c>
      <c r="J244" s="29">
        <v>0</v>
      </c>
      <c r="K244" s="29">
        <v>0</v>
      </c>
      <c r="L244" s="29" t="s">
        <v>10</v>
      </c>
      <c r="M244" s="29">
        <v>0</v>
      </c>
      <c r="N244" s="29">
        <v>0</v>
      </c>
      <c r="O244" s="29">
        <v>0</v>
      </c>
      <c r="P244" s="6" t="s">
        <v>31</v>
      </c>
    </row>
    <row r="245" spans="1:16" x14ac:dyDescent="0.25">
      <c r="A245" s="3">
        <v>17813</v>
      </c>
      <c r="B245" s="4">
        <v>43955</v>
      </c>
      <c r="C245" s="4">
        <v>43943</v>
      </c>
      <c r="D245" s="5">
        <v>3505763</v>
      </c>
      <c r="E245" s="5"/>
      <c r="F245" s="5">
        <v>3505763</v>
      </c>
      <c r="G245" s="29">
        <v>0</v>
      </c>
      <c r="H245" s="29">
        <v>0</v>
      </c>
      <c r="I245" s="29">
        <v>0</v>
      </c>
      <c r="J245" s="29">
        <v>0</v>
      </c>
      <c r="K245" s="29">
        <v>-3505763</v>
      </c>
      <c r="L245" s="29" t="s">
        <v>10</v>
      </c>
      <c r="M245" s="29">
        <v>0</v>
      </c>
      <c r="N245" s="29">
        <v>0</v>
      </c>
      <c r="O245" s="29">
        <v>0</v>
      </c>
      <c r="P245" s="6" t="s">
        <v>24</v>
      </c>
    </row>
    <row r="246" spans="1:16" x14ac:dyDescent="0.25">
      <c r="A246" s="3">
        <v>17816</v>
      </c>
      <c r="B246" s="4">
        <v>43955</v>
      </c>
      <c r="C246" s="4">
        <v>43943</v>
      </c>
      <c r="D246" s="5">
        <v>530000</v>
      </c>
      <c r="E246" s="5"/>
      <c r="F246" s="5">
        <v>530000</v>
      </c>
      <c r="G246" s="29">
        <v>0</v>
      </c>
      <c r="H246" s="29">
        <v>0</v>
      </c>
      <c r="I246" s="29">
        <v>0</v>
      </c>
      <c r="J246" s="29">
        <v>0</v>
      </c>
      <c r="K246" s="29">
        <v>-530000</v>
      </c>
      <c r="L246" s="29" t="s">
        <v>10</v>
      </c>
      <c r="M246" s="29">
        <v>0</v>
      </c>
      <c r="N246" s="29">
        <v>0</v>
      </c>
      <c r="O246" s="29">
        <v>0</v>
      </c>
      <c r="P246" s="6" t="s">
        <v>24</v>
      </c>
    </row>
    <row r="247" spans="1:16" x14ac:dyDescent="0.25">
      <c r="A247" s="3">
        <v>17960</v>
      </c>
      <c r="B247" s="4">
        <v>43955</v>
      </c>
      <c r="C247" s="4">
        <v>43950</v>
      </c>
      <c r="D247" s="5">
        <v>1060000</v>
      </c>
      <c r="E247" s="5"/>
      <c r="F247" s="5">
        <v>1060000</v>
      </c>
      <c r="G247" s="29">
        <v>0</v>
      </c>
      <c r="H247" s="29">
        <v>0</v>
      </c>
      <c r="I247" s="29">
        <v>0</v>
      </c>
      <c r="J247" s="29">
        <v>0</v>
      </c>
      <c r="K247" s="29">
        <v>-1060000</v>
      </c>
      <c r="L247" s="29" t="s">
        <v>10</v>
      </c>
      <c r="M247" s="29">
        <v>0</v>
      </c>
      <c r="N247" s="29">
        <v>0</v>
      </c>
      <c r="O247" s="29">
        <v>0</v>
      </c>
      <c r="P247" s="6" t="s">
        <v>24</v>
      </c>
    </row>
    <row r="248" spans="1:16" x14ac:dyDescent="0.25">
      <c r="A248" s="3">
        <v>17969</v>
      </c>
      <c r="B248" s="7"/>
      <c r="C248" s="4">
        <v>43950</v>
      </c>
      <c r="D248" s="5">
        <v>696000</v>
      </c>
      <c r="E248" s="5"/>
      <c r="F248" s="5">
        <v>696000</v>
      </c>
      <c r="G248" s="29">
        <v>-696000</v>
      </c>
      <c r="H248" s="29">
        <v>0</v>
      </c>
      <c r="I248" s="29">
        <v>0</v>
      </c>
      <c r="J248" s="29">
        <v>0</v>
      </c>
      <c r="K248" s="29">
        <v>0</v>
      </c>
      <c r="L248" s="29" t="s">
        <v>10</v>
      </c>
      <c r="M248" s="29">
        <v>0</v>
      </c>
      <c r="N248" s="29">
        <v>0</v>
      </c>
      <c r="O248" s="29">
        <v>0</v>
      </c>
      <c r="P248" s="6" t="s">
        <v>31</v>
      </c>
    </row>
    <row r="249" spans="1:16" x14ac:dyDescent="0.25">
      <c r="A249" s="3">
        <v>18115</v>
      </c>
      <c r="B249" s="4">
        <v>43959</v>
      </c>
      <c r="C249" s="4">
        <v>43951</v>
      </c>
      <c r="D249" s="5">
        <v>870400</v>
      </c>
      <c r="E249" s="5"/>
      <c r="F249" s="5">
        <v>870400</v>
      </c>
      <c r="G249" s="29">
        <v>-870400</v>
      </c>
      <c r="H249" s="29">
        <v>0</v>
      </c>
      <c r="I249" s="29">
        <v>0</v>
      </c>
      <c r="J249" s="29">
        <v>0</v>
      </c>
      <c r="K249" s="29">
        <v>0</v>
      </c>
      <c r="L249" s="29" t="s">
        <v>10</v>
      </c>
      <c r="M249" s="29">
        <v>0</v>
      </c>
      <c r="N249" s="29">
        <v>0</v>
      </c>
      <c r="O249" s="29">
        <v>0</v>
      </c>
      <c r="P249" s="6" t="s">
        <v>31</v>
      </c>
    </row>
    <row r="250" spans="1:16" x14ac:dyDescent="0.25">
      <c r="A250" s="3">
        <v>18123</v>
      </c>
      <c r="B250" s="4">
        <v>43959</v>
      </c>
      <c r="C250" s="4">
        <v>43951</v>
      </c>
      <c r="D250" s="5">
        <v>1180308</v>
      </c>
      <c r="E250" s="5"/>
      <c r="F250" s="5">
        <v>1180308</v>
      </c>
      <c r="G250" s="29">
        <v>-1180308</v>
      </c>
      <c r="H250" s="29">
        <v>0</v>
      </c>
      <c r="I250" s="29">
        <v>0</v>
      </c>
      <c r="J250" s="29">
        <v>0</v>
      </c>
      <c r="K250" s="29">
        <v>0</v>
      </c>
      <c r="L250" s="29" t="s">
        <v>10</v>
      </c>
      <c r="M250" s="29">
        <v>0</v>
      </c>
      <c r="N250" s="29">
        <v>0</v>
      </c>
      <c r="O250" s="29">
        <v>0</v>
      </c>
      <c r="P250" s="6" t="s">
        <v>31</v>
      </c>
    </row>
    <row r="251" spans="1:16" x14ac:dyDescent="0.25">
      <c r="A251" s="3">
        <v>18124</v>
      </c>
      <c r="B251" s="4">
        <v>43959</v>
      </c>
      <c r="C251" s="4">
        <v>43951</v>
      </c>
      <c r="D251" s="5">
        <v>160000</v>
      </c>
      <c r="E251" s="5"/>
      <c r="F251" s="5">
        <v>160000</v>
      </c>
      <c r="G251" s="29">
        <v>0</v>
      </c>
      <c r="H251" s="29">
        <v>0</v>
      </c>
      <c r="I251" s="29">
        <v>0</v>
      </c>
      <c r="J251" s="29">
        <v>0</v>
      </c>
      <c r="K251" s="29">
        <v>-160000</v>
      </c>
      <c r="L251" s="29" t="s">
        <v>10</v>
      </c>
      <c r="M251" s="29">
        <v>0</v>
      </c>
      <c r="N251" s="29">
        <v>0</v>
      </c>
      <c r="O251" s="29">
        <v>0</v>
      </c>
      <c r="P251" s="6" t="s">
        <v>24</v>
      </c>
    </row>
    <row r="252" spans="1:16" x14ac:dyDescent="0.25">
      <c r="A252" s="3">
        <v>18125</v>
      </c>
      <c r="B252" s="4">
        <v>43959</v>
      </c>
      <c r="C252" s="4">
        <v>43951</v>
      </c>
      <c r="D252" s="5">
        <v>1009000</v>
      </c>
      <c r="E252" s="5"/>
      <c r="F252" s="5">
        <v>1009000</v>
      </c>
      <c r="G252" s="29">
        <v>0</v>
      </c>
      <c r="H252" s="29">
        <v>0</v>
      </c>
      <c r="I252" s="29">
        <v>-949000</v>
      </c>
      <c r="J252" s="29">
        <v>0</v>
      </c>
      <c r="K252" s="29">
        <v>0</v>
      </c>
      <c r="L252" s="29" t="s">
        <v>10</v>
      </c>
      <c r="M252" s="29">
        <v>-60000</v>
      </c>
      <c r="N252" s="6" t="s">
        <v>11</v>
      </c>
      <c r="O252" s="8">
        <v>44013</v>
      </c>
      <c r="P252" s="6" t="s">
        <v>35</v>
      </c>
    </row>
    <row r="253" spans="1:16" x14ac:dyDescent="0.25">
      <c r="A253" s="3">
        <v>18126</v>
      </c>
      <c r="B253" s="4">
        <v>43959</v>
      </c>
      <c r="C253" s="4">
        <v>43951</v>
      </c>
      <c r="D253" s="5">
        <v>330000</v>
      </c>
      <c r="E253" s="5"/>
      <c r="F253" s="5">
        <v>330000</v>
      </c>
      <c r="G253" s="29">
        <v>0</v>
      </c>
      <c r="H253" s="29">
        <v>0</v>
      </c>
      <c r="I253" s="29">
        <v>0</v>
      </c>
      <c r="J253" s="29">
        <v>0</v>
      </c>
      <c r="K253" s="29">
        <v>-330000</v>
      </c>
      <c r="L253" s="29" t="s">
        <v>10</v>
      </c>
      <c r="M253" s="29">
        <v>0</v>
      </c>
      <c r="N253" s="29">
        <v>0</v>
      </c>
      <c r="O253" s="29">
        <v>0</v>
      </c>
      <c r="P253" s="6" t="s">
        <v>24</v>
      </c>
    </row>
    <row r="254" spans="1:16" x14ac:dyDescent="0.25">
      <c r="A254" s="3">
        <v>18127</v>
      </c>
      <c r="B254" s="4">
        <v>43959</v>
      </c>
      <c r="C254" s="4">
        <v>43951</v>
      </c>
      <c r="D254" s="5">
        <v>498722</v>
      </c>
      <c r="E254" s="5"/>
      <c r="F254" s="5">
        <v>498722</v>
      </c>
      <c r="G254" s="29">
        <v>-498722</v>
      </c>
      <c r="H254" s="29">
        <v>0</v>
      </c>
      <c r="I254" s="29">
        <v>0</v>
      </c>
      <c r="J254" s="29">
        <v>0</v>
      </c>
      <c r="K254" s="29">
        <v>0</v>
      </c>
      <c r="L254" s="29" t="s">
        <v>10</v>
      </c>
      <c r="M254" s="29">
        <v>0</v>
      </c>
      <c r="N254" s="29">
        <v>0</v>
      </c>
      <c r="O254" s="29">
        <v>0</v>
      </c>
      <c r="P254" s="6" t="s">
        <v>31</v>
      </c>
    </row>
    <row r="255" spans="1:16" x14ac:dyDescent="0.25">
      <c r="A255" s="3">
        <v>18130</v>
      </c>
      <c r="B255" s="4">
        <v>43959</v>
      </c>
      <c r="C255" s="4">
        <v>43951</v>
      </c>
      <c r="D255" s="5">
        <v>6267662</v>
      </c>
      <c r="E255" s="5"/>
      <c r="F255" s="5">
        <v>6267662</v>
      </c>
      <c r="G255" s="29">
        <v>0</v>
      </c>
      <c r="H255" s="29">
        <v>0</v>
      </c>
      <c r="I255" s="29">
        <v>0</v>
      </c>
      <c r="J255" s="29">
        <v>0</v>
      </c>
      <c r="K255" s="29">
        <v>-6267662</v>
      </c>
      <c r="L255" s="29" t="s">
        <v>10</v>
      </c>
      <c r="M255" s="29">
        <v>0</v>
      </c>
      <c r="N255" s="29">
        <v>0</v>
      </c>
      <c r="O255" s="29">
        <v>0</v>
      </c>
      <c r="P255" s="6" t="s">
        <v>24</v>
      </c>
    </row>
    <row r="256" spans="1:16" x14ac:dyDescent="0.25">
      <c r="A256" s="3">
        <v>18131</v>
      </c>
      <c r="B256" s="4">
        <v>43959</v>
      </c>
      <c r="C256" s="4">
        <v>43951</v>
      </c>
      <c r="D256" s="5">
        <v>4188706</v>
      </c>
      <c r="E256" s="5"/>
      <c r="F256" s="5">
        <v>4188706</v>
      </c>
      <c r="G256" s="29">
        <v>0</v>
      </c>
      <c r="H256" s="29">
        <v>0</v>
      </c>
      <c r="I256" s="29">
        <v>-660000</v>
      </c>
      <c r="J256" s="29">
        <v>0</v>
      </c>
      <c r="K256" s="29">
        <v>-3528706</v>
      </c>
      <c r="L256" s="29" t="s">
        <v>10</v>
      </c>
      <c r="M256" s="29">
        <v>0</v>
      </c>
      <c r="N256" s="29">
        <v>0</v>
      </c>
      <c r="O256" s="29">
        <v>0</v>
      </c>
      <c r="P256" s="6" t="s">
        <v>34</v>
      </c>
    </row>
    <row r="257" spans="1:16" x14ac:dyDescent="0.25">
      <c r="A257" s="3">
        <v>18132</v>
      </c>
      <c r="B257" s="4">
        <v>43959</v>
      </c>
      <c r="C257" s="4">
        <v>43951</v>
      </c>
      <c r="D257" s="5">
        <v>160000</v>
      </c>
      <c r="E257" s="5"/>
      <c r="F257" s="5">
        <v>160000</v>
      </c>
      <c r="G257" s="29">
        <v>0</v>
      </c>
      <c r="H257" s="29">
        <v>0</v>
      </c>
      <c r="I257" s="29">
        <v>0</v>
      </c>
      <c r="J257" s="29">
        <v>0</v>
      </c>
      <c r="K257" s="29">
        <v>-160000</v>
      </c>
      <c r="L257" s="29" t="s">
        <v>10</v>
      </c>
      <c r="M257" s="29">
        <v>0</v>
      </c>
      <c r="N257" s="29">
        <v>0</v>
      </c>
      <c r="O257" s="29">
        <v>0</v>
      </c>
      <c r="P257" s="6" t="s">
        <v>24</v>
      </c>
    </row>
    <row r="258" spans="1:16" x14ac:dyDescent="0.25">
      <c r="A258" s="3">
        <v>18133</v>
      </c>
      <c r="B258" s="4">
        <v>43959</v>
      </c>
      <c r="C258" s="4">
        <v>43951</v>
      </c>
      <c r="D258" s="5">
        <v>1331000</v>
      </c>
      <c r="E258" s="5"/>
      <c r="F258" s="5">
        <v>1331000</v>
      </c>
      <c r="G258" s="29">
        <v>-1331000</v>
      </c>
      <c r="H258" s="29">
        <v>0</v>
      </c>
      <c r="I258" s="29">
        <v>0</v>
      </c>
      <c r="J258" s="29">
        <v>0</v>
      </c>
      <c r="K258" s="29">
        <v>0</v>
      </c>
      <c r="L258" s="29" t="s">
        <v>10</v>
      </c>
      <c r="M258" s="29">
        <v>0</v>
      </c>
      <c r="N258" s="29">
        <v>0</v>
      </c>
      <c r="O258" s="29">
        <v>0</v>
      </c>
      <c r="P258" s="6" t="s">
        <v>31</v>
      </c>
    </row>
    <row r="259" spans="1:16" x14ac:dyDescent="0.25">
      <c r="A259" s="3">
        <v>18134</v>
      </c>
      <c r="B259" s="4">
        <v>43959</v>
      </c>
      <c r="C259" s="4">
        <v>43951</v>
      </c>
      <c r="D259" s="5">
        <v>160000</v>
      </c>
      <c r="E259" s="5"/>
      <c r="F259" s="5">
        <v>160000</v>
      </c>
      <c r="G259" s="29">
        <v>0</v>
      </c>
      <c r="H259" s="29">
        <v>0</v>
      </c>
      <c r="I259" s="29">
        <v>0</v>
      </c>
      <c r="J259" s="29">
        <v>0</v>
      </c>
      <c r="K259" s="29">
        <v>-160000</v>
      </c>
      <c r="L259" s="29" t="s">
        <v>10</v>
      </c>
      <c r="M259" s="29">
        <v>0</v>
      </c>
      <c r="N259" s="29">
        <v>0</v>
      </c>
      <c r="O259" s="29">
        <v>0</v>
      </c>
      <c r="P259" s="6" t="s">
        <v>24</v>
      </c>
    </row>
    <row r="260" spans="1:16" x14ac:dyDescent="0.25">
      <c r="A260" s="3">
        <v>18135</v>
      </c>
      <c r="B260" s="4">
        <v>43959</v>
      </c>
      <c r="C260" s="4">
        <v>43951</v>
      </c>
      <c r="D260" s="5">
        <v>860000</v>
      </c>
      <c r="E260" s="5"/>
      <c r="F260" s="5">
        <v>860000</v>
      </c>
      <c r="G260" s="29">
        <v>0</v>
      </c>
      <c r="H260" s="29">
        <v>0</v>
      </c>
      <c r="I260" s="29">
        <v>0</v>
      </c>
      <c r="J260" s="29">
        <v>0</v>
      </c>
      <c r="K260" s="29">
        <v>-860000</v>
      </c>
      <c r="L260" s="29" t="s">
        <v>10</v>
      </c>
      <c r="M260" s="29">
        <v>0</v>
      </c>
      <c r="N260" s="29">
        <v>0</v>
      </c>
      <c r="O260" s="29">
        <v>0</v>
      </c>
      <c r="P260" s="6" t="s">
        <v>24</v>
      </c>
    </row>
    <row r="261" spans="1:16" x14ac:dyDescent="0.25">
      <c r="A261" s="3">
        <v>18137</v>
      </c>
      <c r="B261" s="4">
        <v>43959</v>
      </c>
      <c r="C261" s="4">
        <v>43951</v>
      </c>
      <c r="D261" s="5">
        <v>20655906</v>
      </c>
      <c r="E261" s="5"/>
      <c r="F261" s="5">
        <v>20655906</v>
      </c>
      <c r="G261" s="29">
        <v>0</v>
      </c>
      <c r="H261" s="29">
        <v>0</v>
      </c>
      <c r="I261" s="29">
        <v>-810670</v>
      </c>
      <c r="J261" s="29">
        <v>0</v>
      </c>
      <c r="K261" s="29">
        <v>-19845236</v>
      </c>
      <c r="L261" s="29" t="s">
        <v>10</v>
      </c>
      <c r="M261" s="29">
        <v>0</v>
      </c>
      <c r="N261" s="29">
        <v>0</v>
      </c>
      <c r="O261" s="29">
        <v>0</v>
      </c>
      <c r="P261" s="6" t="s">
        <v>34</v>
      </c>
    </row>
    <row r="262" spans="1:16" x14ac:dyDescent="0.25">
      <c r="A262" s="3">
        <v>18138</v>
      </c>
      <c r="B262" s="4">
        <v>43959</v>
      </c>
      <c r="C262" s="4">
        <v>43951</v>
      </c>
      <c r="D262" s="5">
        <v>1940076</v>
      </c>
      <c r="E262" s="5"/>
      <c r="F262" s="5">
        <v>1940076</v>
      </c>
      <c r="G262" s="29">
        <v>0</v>
      </c>
      <c r="H262" s="29">
        <v>0</v>
      </c>
      <c r="I262" s="29">
        <v>-1280076</v>
      </c>
      <c r="J262" s="29">
        <v>0</v>
      </c>
      <c r="K262" s="29">
        <v>-660000</v>
      </c>
      <c r="L262" s="29" t="s">
        <v>10</v>
      </c>
      <c r="M262" s="29">
        <v>0</v>
      </c>
      <c r="N262" s="29">
        <v>0</v>
      </c>
      <c r="O262" s="29">
        <v>0</v>
      </c>
      <c r="P262" s="6" t="s">
        <v>34</v>
      </c>
    </row>
    <row r="263" spans="1:16" x14ac:dyDescent="0.25">
      <c r="A263" s="3">
        <v>18139</v>
      </c>
      <c r="B263" s="4">
        <v>43959</v>
      </c>
      <c r="C263" s="4">
        <v>43951</v>
      </c>
      <c r="D263" s="5">
        <v>60790856</v>
      </c>
      <c r="E263" s="5"/>
      <c r="F263" s="5">
        <v>60790856</v>
      </c>
      <c r="G263" s="29">
        <v>-60790856</v>
      </c>
      <c r="H263" s="29">
        <v>0</v>
      </c>
      <c r="I263" s="29">
        <v>0</v>
      </c>
      <c r="J263" s="29">
        <v>0</v>
      </c>
      <c r="K263" s="29">
        <v>0</v>
      </c>
      <c r="L263" s="29" t="s">
        <v>10</v>
      </c>
      <c r="M263" s="29">
        <v>0</v>
      </c>
      <c r="N263" s="29">
        <v>0</v>
      </c>
      <c r="O263" s="29">
        <v>0</v>
      </c>
      <c r="P263" s="6" t="s">
        <v>31</v>
      </c>
    </row>
    <row r="264" spans="1:16" x14ac:dyDescent="0.25">
      <c r="A264" s="3">
        <v>18140</v>
      </c>
      <c r="B264" s="4">
        <v>43959</v>
      </c>
      <c r="C264" s="4">
        <v>43951</v>
      </c>
      <c r="D264" s="5">
        <v>2579030</v>
      </c>
      <c r="E264" s="5"/>
      <c r="F264" s="5">
        <v>2579030</v>
      </c>
      <c r="G264" s="29">
        <v>0</v>
      </c>
      <c r="H264" s="29">
        <v>0</v>
      </c>
      <c r="I264" s="29">
        <v>0</v>
      </c>
      <c r="J264" s="29">
        <v>0</v>
      </c>
      <c r="K264" s="29">
        <v>-2579030</v>
      </c>
      <c r="L264" s="29" t="s">
        <v>10</v>
      </c>
      <c r="M264" s="29">
        <v>0</v>
      </c>
      <c r="N264" s="29">
        <v>0</v>
      </c>
      <c r="O264" s="29">
        <v>0</v>
      </c>
      <c r="P264" s="6" t="s">
        <v>24</v>
      </c>
    </row>
    <row r="265" spans="1:16" x14ac:dyDescent="0.25">
      <c r="A265" s="3">
        <v>18141</v>
      </c>
      <c r="B265" s="4">
        <v>43959</v>
      </c>
      <c r="C265" s="4">
        <v>43951</v>
      </c>
      <c r="D265" s="5">
        <v>22775393</v>
      </c>
      <c r="E265" s="5"/>
      <c r="F265" s="5">
        <v>22775393</v>
      </c>
      <c r="G265" s="29">
        <v>0</v>
      </c>
      <c r="H265" s="29">
        <v>0</v>
      </c>
      <c r="I265" s="29">
        <v>0</v>
      </c>
      <c r="J265" s="29">
        <v>0</v>
      </c>
      <c r="K265" s="29">
        <v>-22775393</v>
      </c>
      <c r="L265" s="29" t="s">
        <v>10</v>
      </c>
      <c r="M265" s="29">
        <v>0</v>
      </c>
      <c r="N265" s="29">
        <v>0</v>
      </c>
      <c r="O265" s="29">
        <v>0</v>
      </c>
      <c r="P265" s="6" t="s">
        <v>24</v>
      </c>
    </row>
    <row r="266" spans="1:16" x14ac:dyDescent="0.25">
      <c r="A266" s="3">
        <v>18142</v>
      </c>
      <c r="B266" s="4">
        <v>43959</v>
      </c>
      <c r="C266" s="4">
        <v>43951</v>
      </c>
      <c r="D266" s="5">
        <v>1219200</v>
      </c>
      <c r="E266" s="5"/>
      <c r="F266" s="5">
        <v>1219200</v>
      </c>
      <c r="G266" s="29">
        <v>0</v>
      </c>
      <c r="H266" s="29">
        <v>0</v>
      </c>
      <c r="I266" s="29">
        <v>0</v>
      </c>
      <c r="J266" s="29">
        <v>0</v>
      </c>
      <c r="K266" s="29">
        <v>-1219200</v>
      </c>
      <c r="L266" s="29" t="s">
        <v>38</v>
      </c>
      <c r="M266" s="29">
        <v>0</v>
      </c>
      <c r="N266" s="29">
        <v>0</v>
      </c>
      <c r="O266" s="29">
        <v>0</v>
      </c>
      <c r="P266" s="6" t="s">
        <v>24</v>
      </c>
    </row>
    <row r="267" spans="1:16" x14ac:dyDescent="0.25">
      <c r="A267" s="3">
        <v>18143</v>
      </c>
      <c r="B267" s="4">
        <v>43959</v>
      </c>
      <c r="C267" s="4">
        <v>43951</v>
      </c>
      <c r="D267" s="5">
        <v>9710308</v>
      </c>
      <c r="E267" s="5"/>
      <c r="F267" s="5">
        <v>9710308</v>
      </c>
      <c r="G267" s="29">
        <v>0</v>
      </c>
      <c r="H267" s="29">
        <v>0</v>
      </c>
      <c r="I267" s="29">
        <v>0</v>
      </c>
      <c r="J267" s="29">
        <v>0</v>
      </c>
      <c r="K267" s="29">
        <v>-9710308</v>
      </c>
      <c r="L267" s="29" t="s">
        <v>10</v>
      </c>
      <c r="M267" s="29">
        <v>0</v>
      </c>
      <c r="N267" s="29">
        <v>0</v>
      </c>
      <c r="O267" s="29">
        <v>0</v>
      </c>
      <c r="P267" s="6" t="s">
        <v>24</v>
      </c>
    </row>
    <row r="268" spans="1:16" x14ac:dyDescent="0.25">
      <c r="A268" s="3">
        <v>18144</v>
      </c>
      <c r="B268" s="4">
        <v>43959</v>
      </c>
      <c r="C268" s="4">
        <v>43951</v>
      </c>
      <c r="D268" s="5">
        <v>25984242</v>
      </c>
      <c r="E268" s="5"/>
      <c r="F268" s="5">
        <v>25984242</v>
      </c>
      <c r="G268" s="29">
        <v>0</v>
      </c>
      <c r="H268" s="29">
        <v>0</v>
      </c>
      <c r="I268" s="29">
        <v>0</v>
      </c>
      <c r="J268" s="29">
        <v>0</v>
      </c>
      <c r="K268" s="29">
        <v>-25984242</v>
      </c>
      <c r="L268" s="29" t="s">
        <v>10</v>
      </c>
      <c r="M268" s="29">
        <v>0</v>
      </c>
      <c r="N268" s="29">
        <v>0</v>
      </c>
      <c r="O268" s="29">
        <v>0</v>
      </c>
      <c r="P268" s="6" t="s">
        <v>24</v>
      </c>
    </row>
    <row r="269" spans="1:16" x14ac:dyDescent="0.25">
      <c r="A269" s="3">
        <v>18145</v>
      </c>
      <c r="B269" s="4">
        <v>43959</v>
      </c>
      <c r="C269" s="4">
        <v>43951</v>
      </c>
      <c r="D269" s="5">
        <v>990000</v>
      </c>
      <c r="E269" s="5"/>
      <c r="F269" s="5">
        <v>990000</v>
      </c>
      <c r="G269" s="29">
        <v>0</v>
      </c>
      <c r="H269" s="29">
        <v>0</v>
      </c>
      <c r="I269" s="29">
        <v>0</v>
      </c>
      <c r="J269" s="29">
        <v>0</v>
      </c>
      <c r="K269" s="29">
        <v>-990000</v>
      </c>
      <c r="L269" s="29" t="s">
        <v>10</v>
      </c>
      <c r="M269" s="29">
        <v>0</v>
      </c>
      <c r="N269" s="29">
        <v>0</v>
      </c>
      <c r="O269" s="29">
        <v>0</v>
      </c>
      <c r="P269" s="6" t="s">
        <v>24</v>
      </c>
    </row>
    <row r="270" spans="1:16" x14ac:dyDescent="0.25">
      <c r="A270" s="3">
        <v>18146</v>
      </c>
      <c r="B270" s="4">
        <v>43959</v>
      </c>
      <c r="C270" s="4">
        <v>43951</v>
      </c>
      <c r="D270" s="5">
        <v>1352000</v>
      </c>
      <c r="E270" s="5"/>
      <c r="F270" s="5">
        <v>1352000</v>
      </c>
      <c r="G270" s="29">
        <v>-1352000</v>
      </c>
      <c r="H270" s="29">
        <v>0</v>
      </c>
      <c r="I270" s="29">
        <v>0</v>
      </c>
      <c r="J270" s="29">
        <v>0</v>
      </c>
      <c r="K270" s="29">
        <v>0</v>
      </c>
      <c r="L270" s="29" t="s">
        <v>10</v>
      </c>
      <c r="M270" s="29">
        <v>0</v>
      </c>
      <c r="N270" s="29">
        <v>0</v>
      </c>
      <c r="O270" s="29">
        <v>0</v>
      </c>
      <c r="P270" s="6" t="s">
        <v>31</v>
      </c>
    </row>
    <row r="271" spans="1:16" x14ac:dyDescent="0.25">
      <c r="A271" s="3">
        <v>18147</v>
      </c>
      <c r="B271" s="4">
        <v>43959</v>
      </c>
      <c r="C271" s="4">
        <v>43951</v>
      </c>
      <c r="D271" s="5">
        <v>498722</v>
      </c>
      <c r="E271" s="5"/>
      <c r="F271" s="5">
        <v>498722</v>
      </c>
      <c r="G271" s="29">
        <v>0</v>
      </c>
      <c r="H271" s="29">
        <v>0</v>
      </c>
      <c r="I271" s="29">
        <v>0</v>
      </c>
      <c r="J271" s="29">
        <v>0</v>
      </c>
      <c r="K271" s="29">
        <v>-498722</v>
      </c>
      <c r="L271" s="29" t="s">
        <v>10</v>
      </c>
      <c r="M271" s="29">
        <v>0</v>
      </c>
      <c r="N271" s="29">
        <v>0</v>
      </c>
      <c r="O271" s="29">
        <v>0</v>
      </c>
      <c r="P271" s="6" t="s">
        <v>24</v>
      </c>
    </row>
    <row r="272" spans="1:16" x14ac:dyDescent="0.25">
      <c r="A272" s="3">
        <v>18148</v>
      </c>
      <c r="B272" s="4">
        <v>43959</v>
      </c>
      <c r="C272" s="4">
        <v>43951</v>
      </c>
      <c r="D272" s="5">
        <v>4961628</v>
      </c>
      <c r="E272" s="5"/>
      <c r="F272" s="5">
        <v>4961628</v>
      </c>
      <c r="G272" s="29">
        <v>0</v>
      </c>
      <c r="H272" s="29">
        <v>0</v>
      </c>
      <c r="I272" s="29">
        <v>0</v>
      </c>
      <c r="J272" s="29">
        <v>0</v>
      </c>
      <c r="K272" s="29">
        <v>-4961628</v>
      </c>
      <c r="L272" s="29" t="s">
        <v>10</v>
      </c>
      <c r="M272" s="29">
        <v>0</v>
      </c>
      <c r="N272" s="29">
        <v>0</v>
      </c>
      <c r="O272" s="29">
        <v>0</v>
      </c>
      <c r="P272" s="6" t="s">
        <v>24</v>
      </c>
    </row>
    <row r="273" spans="1:16" x14ac:dyDescent="0.25">
      <c r="A273" s="3">
        <v>18149</v>
      </c>
      <c r="B273" s="4">
        <v>43959</v>
      </c>
      <c r="C273" s="4">
        <v>43951</v>
      </c>
      <c r="D273" s="5">
        <v>330000</v>
      </c>
      <c r="E273" s="5"/>
      <c r="F273" s="5">
        <v>330000</v>
      </c>
      <c r="G273" s="29">
        <v>0</v>
      </c>
      <c r="H273" s="29">
        <v>0</v>
      </c>
      <c r="I273" s="29">
        <v>0</v>
      </c>
      <c r="J273" s="29">
        <v>0</v>
      </c>
      <c r="K273" s="29">
        <v>-330000</v>
      </c>
      <c r="L273" s="29" t="s">
        <v>10</v>
      </c>
      <c r="M273" s="29">
        <v>0</v>
      </c>
      <c r="N273" s="29">
        <v>0</v>
      </c>
      <c r="O273" s="29">
        <v>0</v>
      </c>
      <c r="P273" s="6" t="s">
        <v>24</v>
      </c>
    </row>
    <row r="274" spans="1:16" x14ac:dyDescent="0.25">
      <c r="A274" s="3">
        <v>18150</v>
      </c>
      <c r="B274" s="4">
        <v>43959</v>
      </c>
      <c r="C274" s="4">
        <v>43951</v>
      </c>
      <c r="D274" s="5">
        <v>60000</v>
      </c>
      <c r="E274" s="5"/>
      <c r="F274" s="5">
        <v>60000</v>
      </c>
      <c r="G274" s="29">
        <v>0</v>
      </c>
      <c r="H274" s="29">
        <v>0</v>
      </c>
      <c r="I274" s="29">
        <v>0</v>
      </c>
      <c r="J274" s="29">
        <v>0</v>
      </c>
      <c r="K274" s="29">
        <v>-60000</v>
      </c>
      <c r="L274" s="29" t="s">
        <v>38</v>
      </c>
      <c r="M274" s="29">
        <v>0</v>
      </c>
      <c r="N274" s="29">
        <v>0</v>
      </c>
      <c r="O274" s="29">
        <v>0</v>
      </c>
      <c r="P274" s="6" t="s">
        <v>24</v>
      </c>
    </row>
    <row r="275" spans="1:16" x14ac:dyDescent="0.25">
      <c r="A275" s="3">
        <v>18203</v>
      </c>
      <c r="B275" s="7"/>
      <c r="C275" s="4">
        <v>43951</v>
      </c>
      <c r="D275" s="5">
        <v>592500</v>
      </c>
      <c r="E275" s="5"/>
      <c r="F275" s="5">
        <v>592500</v>
      </c>
      <c r="G275" s="29">
        <v>-592500</v>
      </c>
      <c r="H275" s="29">
        <v>0</v>
      </c>
      <c r="I275" s="29">
        <v>0</v>
      </c>
      <c r="J275" s="29">
        <v>0</v>
      </c>
      <c r="K275" s="29">
        <v>0</v>
      </c>
      <c r="L275" s="29" t="s">
        <v>10</v>
      </c>
      <c r="M275" s="29">
        <v>0</v>
      </c>
      <c r="N275" s="29">
        <v>0</v>
      </c>
      <c r="O275" s="29">
        <v>0</v>
      </c>
      <c r="P275" s="6" t="s">
        <v>31</v>
      </c>
    </row>
    <row r="276" spans="1:16" x14ac:dyDescent="0.25">
      <c r="A276" s="3">
        <v>18355</v>
      </c>
      <c r="B276" s="4">
        <v>43997</v>
      </c>
      <c r="C276" s="4">
        <v>43978</v>
      </c>
      <c r="D276" s="5">
        <v>174000</v>
      </c>
      <c r="E276" s="5"/>
      <c r="F276" s="5">
        <v>174000</v>
      </c>
      <c r="G276" s="29">
        <v>-174000</v>
      </c>
      <c r="H276" s="29">
        <v>0</v>
      </c>
      <c r="I276" s="29">
        <v>0</v>
      </c>
      <c r="J276" s="29">
        <v>0</v>
      </c>
      <c r="K276" s="29">
        <v>0</v>
      </c>
      <c r="L276" s="29" t="s">
        <v>10</v>
      </c>
      <c r="M276" s="29">
        <v>0</v>
      </c>
      <c r="N276" s="29">
        <v>0</v>
      </c>
      <c r="O276" s="29">
        <v>0</v>
      </c>
      <c r="P276" s="6" t="s">
        <v>31</v>
      </c>
    </row>
    <row r="277" spans="1:16" x14ac:dyDescent="0.25">
      <c r="A277" s="3">
        <v>18544</v>
      </c>
      <c r="B277" s="4">
        <v>43997</v>
      </c>
      <c r="C277" s="4">
        <v>43982</v>
      </c>
      <c r="D277" s="5">
        <v>530000</v>
      </c>
      <c r="E277" s="5"/>
      <c r="F277" s="5">
        <v>530000</v>
      </c>
      <c r="G277" s="29">
        <v>0</v>
      </c>
      <c r="H277" s="29">
        <v>0</v>
      </c>
      <c r="I277" s="29">
        <v>0</v>
      </c>
      <c r="J277" s="29">
        <v>0</v>
      </c>
      <c r="K277" s="29">
        <v>-530000</v>
      </c>
      <c r="L277" s="29" t="s">
        <v>10</v>
      </c>
      <c r="M277" s="29">
        <v>0</v>
      </c>
      <c r="N277" s="29">
        <v>0</v>
      </c>
      <c r="O277" s="29">
        <v>0</v>
      </c>
      <c r="P277" s="6" t="s">
        <v>24</v>
      </c>
    </row>
    <row r="278" spans="1:16" x14ac:dyDescent="0.25">
      <c r="A278" s="3">
        <v>18545</v>
      </c>
      <c r="B278" s="4">
        <v>43997</v>
      </c>
      <c r="C278" s="4">
        <v>43982</v>
      </c>
      <c r="D278" s="5">
        <v>3180000</v>
      </c>
      <c r="E278" s="5"/>
      <c r="F278" s="5">
        <v>3180000</v>
      </c>
      <c r="G278" s="29">
        <v>0</v>
      </c>
      <c r="H278" s="29">
        <v>0</v>
      </c>
      <c r="I278" s="29">
        <v>0</v>
      </c>
      <c r="J278" s="29">
        <v>0</v>
      </c>
      <c r="K278" s="29">
        <v>-3180000</v>
      </c>
      <c r="L278" s="29" t="s">
        <v>10</v>
      </c>
      <c r="M278" s="29">
        <v>0</v>
      </c>
      <c r="N278" s="29">
        <v>0</v>
      </c>
      <c r="O278" s="29">
        <v>0</v>
      </c>
      <c r="P278" s="6" t="s">
        <v>24</v>
      </c>
    </row>
    <row r="279" spans="1:16" x14ac:dyDescent="0.25">
      <c r="A279" s="3">
        <v>18546</v>
      </c>
      <c r="B279" s="4">
        <v>43997</v>
      </c>
      <c r="C279" s="4">
        <v>43982</v>
      </c>
      <c r="D279" s="5">
        <v>10240000</v>
      </c>
      <c r="E279" s="5"/>
      <c r="F279" s="5">
        <v>10240000</v>
      </c>
      <c r="G279" s="29">
        <v>0</v>
      </c>
      <c r="H279" s="29">
        <v>0</v>
      </c>
      <c r="I279" s="29">
        <v>0</v>
      </c>
      <c r="J279" s="29">
        <v>0</v>
      </c>
      <c r="K279" s="29">
        <v>-10240000</v>
      </c>
      <c r="L279" s="29" t="s">
        <v>10</v>
      </c>
      <c r="M279" s="29">
        <v>0</v>
      </c>
      <c r="N279" s="29">
        <v>0</v>
      </c>
      <c r="O279" s="29">
        <v>0</v>
      </c>
      <c r="P279" s="6" t="s">
        <v>24</v>
      </c>
    </row>
    <row r="280" spans="1:16" x14ac:dyDescent="0.25">
      <c r="A280" s="3">
        <v>18547</v>
      </c>
      <c r="B280" s="4">
        <v>43997</v>
      </c>
      <c r="C280" s="4">
        <v>43982</v>
      </c>
      <c r="D280" s="5">
        <v>2921190</v>
      </c>
      <c r="E280" s="5"/>
      <c r="F280" s="5">
        <v>2921190</v>
      </c>
      <c r="G280" s="29">
        <v>0</v>
      </c>
      <c r="H280" s="29">
        <v>0</v>
      </c>
      <c r="I280" s="29">
        <v>0</v>
      </c>
      <c r="J280" s="29">
        <v>0</v>
      </c>
      <c r="K280" s="29">
        <v>-2921190</v>
      </c>
      <c r="L280" s="29" t="s">
        <v>10</v>
      </c>
      <c r="M280" s="29">
        <v>0</v>
      </c>
      <c r="N280" s="29">
        <v>0</v>
      </c>
      <c r="O280" s="29">
        <v>0</v>
      </c>
      <c r="P280" s="6" t="s">
        <v>24</v>
      </c>
    </row>
    <row r="281" spans="1:16" x14ac:dyDescent="0.25">
      <c r="A281" s="3">
        <v>18549</v>
      </c>
      <c r="B281" s="4">
        <v>43997</v>
      </c>
      <c r="C281" s="4">
        <v>43982</v>
      </c>
      <c r="D281" s="5">
        <v>2530238</v>
      </c>
      <c r="E281" s="5"/>
      <c r="F281" s="5">
        <v>2530238</v>
      </c>
      <c r="G281" s="29">
        <v>0</v>
      </c>
      <c r="H281" s="29">
        <v>0</v>
      </c>
      <c r="I281" s="29">
        <v>0</v>
      </c>
      <c r="J281" s="29">
        <v>0</v>
      </c>
      <c r="K281" s="29">
        <v>-2530238</v>
      </c>
      <c r="L281" s="29" t="s">
        <v>10</v>
      </c>
      <c r="M281" s="29">
        <v>0</v>
      </c>
      <c r="N281" s="29">
        <v>0</v>
      </c>
      <c r="O281" s="29">
        <v>0</v>
      </c>
      <c r="P281" s="6" t="s">
        <v>24</v>
      </c>
    </row>
    <row r="282" spans="1:16" x14ac:dyDescent="0.25">
      <c r="A282" s="3">
        <v>18574</v>
      </c>
      <c r="B282" s="4">
        <v>43997</v>
      </c>
      <c r="C282" s="4">
        <v>43982</v>
      </c>
      <c r="D282" s="5">
        <v>1000000</v>
      </c>
      <c r="E282" s="5"/>
      <c r="F282" s="5">
        <v>1000000</v>
      </c>
      <c r="G282" s="29">
        <v>0</v>
      </c>
      <c r="H282" s="29">
        <v>0</v>
      </c>
      <c r="I282" s="29">
        <v>-527764</v>
      </c>
      <c r="J282" s="29">
        <v>0</v>
      </c>
      <c r="K282" s="29">
        <v>-472236</v>
      </c>
      <c r="L282" s="29" t="s">
        <v>10</v>
      </c>
      <c r="M282" s="29">
        <v>0</v>
      </c>
      <c r="N282" s="29">
        <v>0</v>
      </c>
      <c r="O282" s="29">
        <v>0</v>
      </c>
      <c r="P282" s="6" t="s">
        <v>34</v>
      </c>
    </row>
    <row r="283" spans="1:16" x14ac:dyDescent="0.25">
      <c r="A283" s="3">
        <v>18612</v>
      </c>
      <c r="B283" s="4">
        <v>43997</v>
      </c>
      <c r="C283" s="4">
        <v>43982</v>
      </c>
      <c r="D283" s="5">
        <v>1027000</v>
      </c>
      <c r="E283" s="5"/>
      <c r="F283" s="5">
        <v>1027000</v>
      </c>
      <c r="G283" s="29">
        <v>-1027000</v>
      </c>
      <c r="H283" s="29">
        <v>0</v>
      </c>
      <c r="I283" s="29">
        <v>0</v>
      </c>
      <c r="J283" s="29">
        <v>0</v>
      </c>
      <c r="K283" s="29">
        <v>0</v>
      </c>
      <c r="L283" s="29" t="s">
        <v>10</v>
      </c>
      <c r="M283" s="29">
        <v>0</v>
      </c>
      <c r="N283" s="29">
        <v>0</v>
      </c>
      <c r="O283" s="29">
        <v>0</v>
      </c>
      <c r="P283" s="6" t="s">
        <v>31</v>
      </c>
    </row>
    <row r="284" spans="1:16" x14ac:dyDescent="0.25">
      <c r="A284" s="3">
        <v>18758</v>
      </c>
      <c r="B284" s="4">
        <v>43997</v>
      </c>
      <c r="C284" s="4">
        <v>43982</v>
      </c>
      <c r="D284" s="5">
        <v>36241602</v>
      </c>
      <c r="E284" s="5"/>
      <c r="F284" s="5">
        <v>36241602</v>
      </c>
      <c r="G284" s="29">
        <v>0</v>
      </c>
      <c r="H284" s="29">
        <v>0</v>
      </c>
      <c r="I284" s="29">
        <v>-5479230</v>
      </c>
      <c r="J284" s="29">
        <v>0</v>
      </c>
      <c r="K284" s="29">
        <v>-30762372</v>
      </c>
      <c r="L284" s="29" t="s">
        <v>10</v>
      </c>
      <c r="M284" s="29">
        <v>0</v>
      </c>
      <c r="N284" s="29">
        <v>0</v>
      </c>
      <c r="O284" s="29">
        <v>0</v>
      </c>
      <c r="P284" s="6" t="s">
        <v>34</v>
      </c>
    </row>
    <row r="285" spans="1:16" x14ac:dyDescent="0.25">
      <c r="A285" s="3">
        <v>18759</v>
      </c>
      <c r="B285" s="4">
        <v>43997</v>
      </c>
      <c r="C285" s="4">
        <v>43982</v>
      </c>
      <c r="D285" s="5">
        <v>4779353</v>
      </c>
      <c r="E285" s="5"/>
      <c r="F285" s="5">
        <v>4779353</v>
      </c>
      <c r="G285" s="29">
        <v>0</v>
      </c>
      <c r="H285" s="29">
        <v>0</v>
      </c>
      <c r="I285" s="29">
        <v>0</v>
      </c>
      <c r="J285" s="29">
        <v>0</v>
      </c>
      <c r="K285" s="29">
        <v>-4779353</v>
      </c>
      <c r="L285" s="29" t="s">
        <v>10</v>
      </c>
      <c r="M285" s="29">
        <v>0</v>
      </c>
      <c r="N285" s="29">
        <v>0</v>
      </c>
      <c r="O285" s="29">
        <v>0</v>
      </c>
      <c r="P285" s="6" t="s">
        <v>24</v>
      </c>
    </row>
    <row r="286" spans="1:16" x14ac:dyDescent="0.25">
      <c r="A286" s="3">
        <v>18760</v>
      </c>
      <c r="B286" s="4">
        <v>43997</v>
      </c>
      <c r="C286" s="4">
        <v>43982</v>
      </c>
      <c r="D286" s="5">
        <v>1290829</v>
      </c>
      <c r="E286" s="5"/>
      <c r="F286" s="5">
        <v>1290829</v>
      </c>
      <c r="G286" s="29">
        <v>0</v>
      </c>
      <c r="H286" s="29">
        <v>0</v>
      </c>
      <c r="I286" s="29">
        <v>-300420</v>
      </c>
      <c r="J286" s="29">
        <v>0</v>
      </c>
      <c r="K286" s="29">
        <v>-990409</v>
      </c>
      <c r="L286" s="29" t="s">
        <v>10</v>
      </c>
      <c r="M286" s="29">
        <v>0</v>
      </c>
      <c r="N286" s="29">
        <v>0</v>
      </c>
      <c r="O286" s="29">
        <v>0</v>
      </c>
      <c r="P286" s="6" t="s">
        <v>34</v>
      </c>
    </row>
    <row r="287" spans="1:16" x14ac:dyDescent="0.25">
      <c r="A287" s="3">
        <v>18761</v>
      </c>
      <c r="B287" s="4">
        <v>43997</v>
      </c>
      <c r="C287" s="4">
        <v>43982</v>
      </c>
      <c r="D287" s="5">
        <v>1980000</v>
      </c>
      <c r="E287" s="5"/>
      <c r="F287" s="5">
        <v>1980000</v>
      </c>
      <c r="G287" s="29">
        <v>0</v>
      </c>
      <c r="H287" s="29">
        <v>0</v>
      </c>
      <c r="I287" s="29">
        <v>0</v>
      </c>
      <c r="J287" s="29">
        <v>0</v>
      </c>
      <c r="K287" s="29">
        <v>-1980000</v>
      </c>
      <c r="L287" s="29" t="s">
        <v>10</v>
      </c>
      <c r="M287" s="29">
        <v>0</v>
      </c>
      <c r="N287" s="29">
        <v>0</v>
      </c>
      <c r="O287" s="29">
        <v>0</v>
      </c>
      <c r="P287" s="6" t="s">
        <v>24</v>
      </c>
    </row>
    <row r="288" spans="1:16" x14ac:dyDescent="0.25">
      <c r="A288" s="3">
        <v>18762</v>
      </c>
      <c r="B288" s="4">
        <v>43997</v>
      </c>
      <c r="C288" s="4">
        <v>43982</v>
      </c>
      <c r="D288" s="5">
        <v>2339030</v>
      </c>
      <c r="E288" s="5"/>
      <c r="F288" s="5">
        <v>2339030</v>
      </c>
      <c r="G288" s="29">
        <v>0</v>
      </c>
      <c r="H288" s="29">
        <v>0</v>
      </c>
      <c r="I288" s="29">
        <v>-190308</v>
      </c>
      <c r="J288" s="29">
        <v>0</v>
      </c>
      <c r="K288" s="29">
        <v>-2148722</v>
      </c>
      <c r="L288" s="29" t="s">
        <v>10</v>
      </c>
      <c r="M288" s="29">
        <v>0</v>
      </c>
      <c r="N288" s="29">
        <v>0</v>
      </c>
      <c r="O288" s="29">
        <v>0</v>
      </c>
      <c r="P288" s="6" t="s">
        <v>34</v>
      </c>
    </row>
    <row r="289" spans="1:16" x14ac:dyDescent="0.25">
      <c r="A289" s="3">
        <v>18763</v>
      </c>
      <c r="B289" s="4">
        <v>43997</v>
      </c>
      <c r="C289" s="4">
        <v>43982</v>
      </c>
      <c r="D289" s="5">
        <v>15688706</v>
      </c>
      <c r="E289" s="5"/>
      <c r="F289" s="5">
        <v>15688706</v>
      </c>
      <c r="G289" s="29">
        <v>0</v>
      </c>
      <c r="H289" s="29">
        <v>0</v>
      </c>
      <c r="I289" s="29">
        <v>-527764</v>
      </c>
      <c r="J289" s="29">
        <v>0</v>
      </c>
      <c r="K289" s="29">
        <v>-15160942</v>
      </c>
      <c r="L289" s="29" t="s">
        <v>10</v>
      </c>
      <c r="M289" s="29">
        <v>0</v>
      </c>
      <c r="N289" s="29">
        <v>0</v>
      </c>
      <c r="O289" s="29">
        <v>0</v>
      </c>
      <c r="P289" s="6" t="s">
        <v>34</v>
      </c>
    </row>
    <row r="290" spans="1:16" x14ac:dyDescent="0.25">
      <c r="A290" s="3">
        <v>18764</v>
      </c>
      <c r="B290" s="4">
        <v>43997</v>
      </c>
      <c r="C290" s="4">
        <v>43982</v>
      </c>
      <c r="D290" s="5">
        <v>6580000</v>
      </c>
      <c r="E290" s="5"/>
      <c r="F290" s="5">
        <v>6580000</v>
      </c>
      <c r="G290" s="29">
        <v>0</v>
      </c>
      <c r="H290" s="29">
        <v>0</v>
      </c>
      <c r="I290" s="29">
        <v>-527764</v>
      </c>
      <c r="J290" s="29">
        <v>0</v>
      </c>
      <c r="K290" s="29">
        <v>-6052236</v>
      </c>
      <c r="L290" s="29" t="s">
        <v>10</v>
      </c>
      <c r="M290" s="29">
        <v>0</v>
      </c>
      <c r="N290" s="29">
        <v>0</v>
      </c>
      <c r="O290" s="29">
        <v>0</v>
      </c>
      <c r="P290" s="6" t="s">
        <v>34</v>
      </c>
    </row>
    <row r="291" spans="1:16" x14ac:dyDescent="0.25">
      <c r="A291" s="3">
        <v>18765</v>
      </c>
      <c r="B291" s="4">
        <v>43997</v>
      </c>
      <c r="C291" s="4">
        <v>43982</v>
      </c>
      <c r="D291" s="5">
        <v>1320000</v>
      </c>
      <c r="E291" s="5"/>
      <c r="F291" s="5">
        <v>1320000</v>
      </c>
      <c r="G291" s="29">
        <v>0</v>
      </c>
      <c r="H291" s="29">
        <v>0</v>
      </c>
      <c r="I291" s="29">
        <v>0</v>
      </c>
      <c r="J291" s="29">
        <v>0</v>
      </c>
      <c r="K291" s="29">
        <v>-1320000</v>
      </c>
      <c r="L291" s="29" t="s">
        <v>10</v>
      </c>
      <c r="M291" s="29">
        <v>0</v>
      </c>
      <c r="N291" s="29">
        <v>0</v>
      </c>
      <c r="O291" s="29">
        <v>0</v>
      </c>
      <c r="P291" s="6" t="s">
        <v>24</v>
      </c>
    </row>
    <row r="292" spans="1:16" x14ac:dyDescent="0.25">
      <c r="A292" s="3">
        <v>18766</v>
      </c>
      <c r="B292" s="4">
        <v>43997</v>
      </c>
      <c r="C292" s="4">
        <v>43982</v>
      </c>
      <c r="D292" s="5">
        <v>5139272</v>
      </c>
      <c r="E292" s="5"/>
      <c r="F292" s="5">
        <v>5139272</v>
      </c>
      <c r="G292" s="29">
        <v>-5139272</v>
      </c>
      <c r="H292" s="29">
        <v>0</v>
      </c>
      <c r="I292" s="29">
        <v>0</v>
      </c>
      <c r="J292" s="29">
        <v>0</v>
      </c>
      <c r="K292" s="29">
        <v>0</v>
      </c>
      <c r="L292" s="29" t="s">
        <v>10</v>
      </c>
      <c r="M292" s="29">
        <v>0</v>
      </c>
      <c r="N292" s="29">
        <v>0</v>
      </c>
      <c r="O292" s="29">
        <v>0</v>
      </c>
      <c r="P292" s="6" t="s">
        <v>31</v>
      </c>
    </row>
    <row r="293" spans="1:16" x14ac:dyDescent="0.25">
      <c r="A293" s="3">
        <v>18767</v>
      </c>
      <c r="B293" s="4">
        <v>43997</v>
      </c>
      <c r="C293" s="4">
        <v>43982</v>
      </c>
      <c r="D293" s="5">
        <v>1980000</v>
      </c>
      <c r="E293" s="5"/>
      <c r="F293" s="5">
        <v>1980000</v>
      </c>
      <c r="G293" s="29">
        <v>0</v>
      </c>
      <c r="H293" s="29">
        <v>0</v>
      </c>
      <c r="I293" s="29">
        <v>0</v>
      </c>
      <c r="J293" s="29">
        <v>0</v>
      </c>
      <c r="K293" s="29">
        <v>-1980000</v>
      </c>
      <c r="L293" s="29" t="s">
        <v>10</v>
      </c>
      <c r="M293" s="29">
        <v>0</v>
      </c>
      <c r="N293" s="29">
        <v>0</v>
      </c>
      <c r="O293" s="29">
        <v>0</v>
      </c>
      <c r="P293" s="6" t="s">
        <v>24</v>
      </c>
    </row>
    <row r="294" spans="1:16" x14ac:dyDescent="0.25">
      <c r="A294" s="3">
        <v>18768</v>
      </c>
      <c r="B294" s="4">
        <v>43997</v>
      </c>
      <c r="C294" s="4">
        <v>43982</v>
      </c>
      <c r="D294" s="5">
        <v>2240500</v>
      </c>
      <c r="E294" s="5"/>
      <c r="F294" s="5">
        <v>2240500</v>
      </c>
      <c r="G294" s="29">
        <v>0</v>
      </c>
      <c r="H294" s="29">
        <v>0</v>
      </c>
      <c r="I294" s="29">
        <v>0</v>
      </c>
      <c r="J294" s="29">
        <v>0</v>
      </c>
      <c r="K294" s="29">
        <v>-2240500</v>
      </c>
      <c r="L294" s="29" t="s">
        <v>10</v>
      </c>
      <c r="M294" s="29">
        <v>0</v>
      </c>
      <c r="N294" s="29">
        <v>0</v>
      </c>
      <c r="O294" s="29">
        <v>0</v>
      </c>
      <c r="P294" s="6" t="s">
        <v>24</v>
      </c>
    </row>
    <row r="295" spans="1:16" x14ac:dyDescent="0.25">
      <c r="A295" s="3">
        <v>18770</v>
      </c>
      <c r="B295" s="4">
        <v>43997</v>
      </c>
      <c r="C295" s="4">
        <v>43982</v>
      </c>
      <c r="D295" s="5">
        <v>43298134</v>
      </c>
      <c r="E295" s="5"/>
      <c r="F295" s="5">
        <v>43298134</v>
      </c>
      <c r="G295" s="29">
        <v>0</v>
      </c>
      <c r="H295" s="29">
        <v>0</v>
      </c>
      <c r="I295" s="29">
        <v>-9974240</v>
      </c>
      <c r="J295" s="29">
        <v>0</v>
      </c>
      <c r="K295" s="29">
        <v>-33323894</v>
      </c>
      <c r="L295" s="29" t="s">
        <v>10</v>
      </c>
      <c r="M295" s="29">
        <v>0</v>
      </c>
      <c r="N295" s="29">
        <v>0</v>
      </c>
      <c r="O295" s="29">
        <v>0</v>
      </c>
      <c r="P295" s="6" t="s">
        <v>34</v>
      </c>
    </row>
    <row r="296" spans="1:16" x14ac:dyDescent="0.25">
      <c r="A296" s="3">
        <v>18772</v>
      </c>
      <c r="B296" s="4">
        <v>43997</v>
      </c>
      <c r="C296" s="4">
        <v>43982</v>
      </c>
      <c r="D296" s="5">
        <v>660000</v>
      </c>
      <c r="E296" s="5"/>
      <c r="F296" s="5">
        <v>660000</v>
      </c>
      <c r="G296" s="29">
        <v>-660000</v>
      </c>
      <c r="H296" s="29">
        <v>0</v>
      </c>
      <c r="I296" s="29">
        <v>0</v>
      </c>
      <c r="J296" s="29">
        <v>0</v>
      </c>
      <c r="K296" s="29">
        <v>0</v>
      </c>
      <c r="L296" s="29" t="s">
        <v>10</v>
      </c>
      <c r="M296" s="29">
        <v>0</v>
      </c>
      <c r="N296" s="29">
        <v>0</v>
      </c>
      <c r="O296" s="29">
        <v>0</v>
      </c>
      <c r="P296" s="6" t="s">
        <v>31</v>
      </c>
    </row>
    <row r="297" spans="1:16" x14ac:dyDescent="0.25">
      <c r="A297" s="3">
        <v>18773</v>
      </c>
      <c r="B297" s="4">
        <v>43997</v>
      </c>
      <c r="C297" s="4">
        <v>43982</v>
      </c>
      <c r="D297" s="5">
        <v>330000</v>
      </c>
      <c r="E297" s="5"/>
      <c r="F297" s="5">
        <v>330000</v>
      </c>
      <c r="G297" s="29">
        <v>0</v>
      </c>
      <c r="H297" s="29">
        <v>0</v>
      </c>
      <c r="I297" s="29">
        <v>0</v>
      </c>
      <c r="J297" s="29">
        <v>0</v>
      </c>
      <c r="K297" s="29">
        <v>-330000</v>
      </c>
      <c r="L297" s="29" t="s">
        <v>10</v>
      </c>
      <c r="M297" s="29">
        <v>0</v>
      </c>
      <c r="N297" s="29">
        <v>0</v>
      </c>
      <c r="O297" s="29">
        <v>0</v>
      </c>
      <c r="P297" s="6" t="s">
        <v>24</v>
      </c>
    </row>
    <row r="298" spans="1:16" x14ac:dyDescent="0.25">
      <c r="A298" s="3">
        <v>18774</v>
      </c>
      <c r="B298" s="4">
        <v>43997</v>
      </c>
      <c r="C298" s="4">
        <v>43982</v>
      </c>
      <c r="D298" s="5">
        <v>7002978</v>
      </c>
      <c r="E298" s="5"/>
      <c r="F298" s="5">
        <v>7002978</v>
      </c>
      <c r="G298" s="29">
        <v>0</v>
      </c>
      <c r="H298" s="29">
        <v>0</v>
      </c>
      <c r="I298" s="29">
        <v>-1182775</v>
      </c>
      <c r="J298" s="29">
        <v>0</v>
      </c>
      <c r="K298" s="29">
        <v>-5820203</v>
      </c>
      <c r="L298" s="29" t="s">
        <v>10</v>
      </c>
      <c r="M298" s="29">
        <v>0</v>
      </c>
      <c r="N298" s="29">
        <v>0</v>
      </c>
      <c r="O298" s="29">
        <v>0</v>
      </c>
      <c r="P298" s="6" t="s">
        <v>34</v>
      </c>
    </row>
    <row r="299" spans="1:16" x14ac:dyDescent="0.25">
      <c r="A299" s="3">
        <v>18781</v>
      </c>
      <c r="B299" s="4">
        <v>43997</v>
      </c>
      <c r="C299" s="4">
        <v>43982</v>
      </c>
      <c r="D299" s="5">
        <v>16199789</v>
      </c>
      <c r="E299" s="5"/>
      <c r="F299" s="5">
        <v>16199789</v>
      </c>
      <c r="G299" s="29">
        <v>0</v>
      </c>
      <c r="H299" s="29">
        <v>0</v>
      </c>
      <c r="I299" s="29">
        <v>-9546042</v>
      </c>
      <c r="J299" s="29">
        <v>0</v>
      </c>
      <c r="K299" s="29">
        <v>-6653747</v>
      </c>
      <c r="L299" s="29" t="s">
        <v>10</v>
      </c>
      <c r="M299" s="29">
        <v>0</v>
      </c>
      <c r="N299" s="29">
        <v>0</v>
      </c>
      <c r="O299" s="29">
        <v>0</v>
      </c>
      <c r="P299" s="6" t="s">
        <v>34</v>
      </c>
    </row>
    <row r="300" spans="1:16" x14ac:dyDescent="0.25">
      <c r="A300" s="3">
        <v>18784</v>
      </c>
      <c r="B300" s="4">
        <v>43997</v>
      </c>
      <c r="C300" s="4">
        <v>43982</v>
      </c>
      <c r="D300" s="5">
        <v>32972937</v>
      </c>
      <c r="E300" s="5"/>
      <c r="F300" s="5">
        <v>32972937</v>
      </c>
      <c r="G300" s="29">
        <v>0</v>
      </c>
      <c r="H300" s="29">
        <v>0</v>
      </c>
      <c r="I300" s="29">
        <v>-2653364</v>
      </c>
      <c r="J300" s="29">
        <v>0</v>
      </c>
      <c r="K300" s="29">
        <v>-30319573</v>
      </c>
      <c r="L300" s="29" t="s">
        <v>10</v>
      </c>
      <c r="M300" s="29">
        <v>0</v>
      </c>
      <c r="N300" s="29">
        <v>0</v>
      </c>
      <c r="O300" s="29">
        <v>0</v>
      </c>
      <c r="P300" s="6" t="s">
        <v>34</v>
      </c>
    </row>
    <row r="301" spans="1:16" x14ac:dyDescent="0.25">
      <c r="A301" s="3">
        <v>18785</v>
      </c>
      <c r="B301" s="4">
        <v>43997</v>
      </c>
      <c r="C301" s="4">
        <v>43982</v>
      </c>
      <c r="D301" s="5">
        <v>330000</v>
      </c>
      <c r="E301" s="5"/>
      <c r="F301" s="5">
        <v>330000</v>
      </c>
      <c r="G301" s="29">
        <v>0</v>
      </c>
      <c r="H301" s="29">
        <v>0</v>
      </c>
      <c r="I301" s="29">
        <v>0</v>
      </c>
      <c r="J301" s="29">
        <v>0</v>
      </c>
      <c r="K301" s="29">
        <v>-330000</v>
      </c>
      <c r="L301" s="29" t="s">
        <v>10</v>
      </c>
      <c r="M301" s="29">
        <v>0</v>
      </c>
      <c r="N301" s="29">
        <v>0</v>
      </c>
      <c r="O301" s="29">
        <v>0</v>
      </c>
      <c r="P301" s="6" t="s">
        <v>24</v>
      </c>
    </row>
    <row r="302" spans="1:16" x14ac:dyDescent="0.25">
      <c r="A302" s="3">
        <v>18786</v>
      </c>
      <c r="B302" s="4">
        <v>43997</v>
      </c>
      <c r="C302" s="4">
        <v>43982</v>
      </c>
      <c r="D302" s="5">
        <v>330000</v>
      </c>
      <c r="E302" s="5"/>
      <c r="F302" s="5">
        <v>330000</v>
      </c>
      <c r="G302" s="29">
        <v>-330000</v>
      </c>
      <c r="H302" s="29">
        <v>0</v>
      </c>
      <c r="I302" s="29">
        <v>0</v>
      </c>
      <c r="J302" s="29">
        <v>0</v>
      </c>
      <c r="K302" s="29">
        <v>0</v>
      </c>
      <c r="L302" s="29" t="s">
        <v>10</v>
      </c>
      <c r="M302" s="29">
        <v>0</v>
      </c>
      <c r="N302" s="29">
        <v>0</v>
      </c>
      <c r="O302" s="29">
        <v>0</v>
      </c>
      <c r="P302" s="6" t="s">
        <v>31</v>
      </c>
    </row>
    <row r="303" spans="1:16" x14ac:dyDescent="0.25">
      <c r="A303" s="3">
        <v>18787</v>
      </c>
      <c r="B303" s="4">
        <v>43997</v>
      </c>
      <c r="C303" s="4">
        <v>43982</v>
      </c>
      <c r="D303" s="5">
        <v>330000</v>
      </c>
      <c r="E303" s="5"/>
      <c r="F303" s="5">
        <v>330000</v>
      </c>
      <c r="G303" s="29">
        <v>0</v>
      </c>
      <c r="H303" s="29">
        <v>0</v>
      </c>
      <c r="I303" s="29">
        <v>0</v>
      </c>
      <c r="J303" s="29">
        <v>0</v>
      </c>
      <c r="K303" s="29">
        <v>-330000</v>
      </c>
      <c r="L303" s="29" t="s">
        <v>10</v>
      </c>
      <c r="M303" s="29">
        <v>0</v>
      </c>
      <c r="N303" s="29">
        <v>0</v>
      </c>
      <c r="O303" s="29">
        <v>0</v>
      </c>
      <c r="P303" s="6" t="s">
        <v>24</v>
      </c>
    </row>
    <row r="304" spans="1:16" x14ac:dyDescent="0.25">
      <c r="A304" s="3">
        <v>18788</v>
      </c>
      <c r="B304" s="4">
        <v>43997</v>
      </c>
      <c r="C304" s="4">
        <v>43982</v>
      </c>
      <c r="D304" s="5">
        <v>1500000</v>
      </c>
      <c r="E304" s="5"/>
      <c r="F304" s="5">
        <v>1500000</v>
      </c>
      <c r="G304" s="29">
        <v>0</v>
      </c>
      <c r="H304" s="29">
        <v>0</v>
      </c>
      <c r="I304" s="29">
        <v>-840000</v>
      </c>
      <c r="J304" s="29">
        <v>0</v>
      </c>
      <c r="K304" s="29">
        <v>-660000</v>
      </c>
      <c r="L304" s="29" t="s">
        <v>38</v>
      </c>
      <c r="M304" s="29">
        <v>0</v>
      </c>
      <c r="N304" s="29">
        <v>0</v>
      </c>
      <c r="O304" s="29">
        <v>0</v>
      </c>
      <c r="P304" s="6" t="s">
        <v>34</v>
      </c>
    </row>
    <row r="305" spans="1:16" x14ac:dyDescent="0.25">
      <c r="A305" s="3">
        <v>18789</v>
      </c>
      <c r="B305" s="4">
        <v>43997</v>
      </c>
      <c r="C305" s="4">
        <v>43982</v>
      </c>
      <c r="D305" s="5">
        <v>410500</v>
      </c>
      <c r="E305" s="5"/>
      <c r="F305" s="5">
        <v>410500</v>
      </c>
      <c r="G305" s="29">
        <v>0</v>
      </c>
      <c r="H305" s="29">
        <v>0</v>
      </c>
      <c r="I305" s="29">
        <v>0</v>
      </c>
      <c r="J305" s="29">
        <v>0</v>
      </c>
      <c r="K305" s="29">
        <v>-410500</v>
      </c>
      <c r="L305" s="29" t="s">
        <v>10</v>
      </c>
      <c r="M305" s="29">
        <v>0</v>
      </c>
      <c r="N305" s="29">
        <v>0</v>
      </c>
      <c r="O305" s="29">
        <v>0</v>
      </c>
      <c r="P305" s="6" t="s">
        <v>24</v>
      </c>
    </row>
    <row r="306" spans="1:16" x14ac:dyDescent="0.25">
      <c r="A306" s="3">
        <v>18790</v>
      </c>
      <c r="B306" s="4">
        <v>43997</v>
      </c>
      <c r="C306" s="4">
        <v>43982</v>
      </c>
      <c r="D306" s="5">
        <v>330000</v>
      </c>
      <c r="E306" s="5"/>
      <c r="F306" s="5">
        <v>330000</v>
      </c>
      <c r="G306" s="29">
        <v>0</v>
      </c>
      <c r="H306" s="29">
        <v>0</v>
      </c>
      <c r="I306" s="29">
        <v>0</v>
      </c>
      <c r="J306" s="29">
        <v>0</v>
      </c>
      <c r="K306" s="29">
        <v>-330000</v>
      </c>
      <c r="L306" s="29" t="s">
        <v>10</v>
      </c>
      <c r="M306" s="29">
        <v>0</v>
      </c>
      <c r="N306" s="29">
        <v>0</v>
      </c>
      <c r="O306" s="29">
        <v>0</v>
      </c>
      <c r="P306" s="6" t="s">
        <v>24</v>
      </c>
    </row>
    <row r="307" spans="1:16" x14ac:dyDescent="0.25">
      <c r="A307" s="3">
        <v>18791</v>
      </c>
      <c r="B307" s="4">
        <v>43997</v>
      </c>
      <c r="C307" s="4">
        <v>43982</v>
      </c>
      <c r="D307" s="5">
        <v>750000</v>
      </c>
      <c r="E307" s="5"/>
      <c r="F307" s="5">
        <v>750000</v>
      </c>
      <c r="G307" s="29">
        <v>0</v>
      </c>
      <c r="H307" s="29">
        <v>0</v>
      </c>
      <c r="I307" s="29">
        <v>0</v>
      </c>
      <c r="J307" s="29">
        <v>0</v>
      </c>
      <c r="K307" s="29">
        <v>-750000</v>
      </c>
      <c r="L307" s="29" t="s">
        <v>10</v>
      </c>
      <c r="M307" s="29">
        <v>0</v>
      </c>
      <c r="N307" s="29">
        <v>0</v>
      </c>
      <c r="O307" s="29">
        <v>0</v>
      </c>
      <c r="P307" s="6" t="s">
        <v>24</v>
      </c>
    </row>
    <row r="308" spans="1:16" x14ac:dyDescent="0.25">
      <c r="A308" s="3">
        <v>18792</v>
      </c>
      <c r="B308" s="4">
        <v>43997</v>
      </c>
      <c r="C308" s="4">
        <v>43982</v>
      </c>
      <c r="D308" s="5">
        <v>330000</v>
      </c>
      <c r="E308" s="5"/>
      <c r="F308" s="5">
        <v>330000</v>
      </c>
      <c r="G308" s="29">
        <v>-330000</v>
      </c>
      <c r="H308" s="29">
        <v>0</v>
      </c>
      <c r="I308" s="29">
        <v>0</v>
      </c>
      <c r="J308" s="29">
        <v>0</v>
      </c>
      <c r="K308" s="29">
        <v>0</v>
      </c>
      <c r="L308" s="29" t="s">
        <v>10</v>
      </c>
      <c r="M308" s="29">
        <v>0</v>
      </c>
      <c r="N308" s="29">
        <v>0</v>
      </c>
      <c r="O308" s="29">
        <v>0</v>
      </c>
      <c r="P308" s="6" t="s">
        <v>31</v>
      </c>
    </row>
    <row r="309" spans="1:16" x14ac:dyDescent="0.25">
      <c r="A309" s="3">
        <v>178</v>
      </c>
      <c r="B309" s="4">
        <v>43839</v>
      </c>
      <c r="C309" s="4">
        <v>43811</v>
      </c>
      <c r="D309" s="5">
        <v>3120000</v>
      </c>
      <c r="E309" s="5"/>
      <c r="F309" s="5">
        <v>3120000</v>
      </c>
      <c r="G309" s="29">
        <v>-3120000</v>
      </c>
      <c r="H309" s="29">
        <v>0</v>
      </c>
      <c r="I309" s="29">
        <v>0</v>
      </c>
      <c r="J309" s="29">
        <v>0</v>
      </c>
      <c r="K309" s="29">
        <v>0</v>
      </c>
      <c r="L309" s="29" t="s">
        <v>10</v>
      </c>
      <c r="M309" s="29">
        <v>0</v>
      </c>
      <c r="N309" s="29">
        <v>0</v>
      </c>
      <c r="O309" s="29">
        <v>0</v>
      </c>
      <c r="P309" s="6" t="s">
        <v>31</v>
      </c>
    </row>
    <row r="310" spans="1:16" x14ac:dyDescent="0.25">
      <c r="A310" s="3">
        <v>258</v>
      </c>
      <c r="B310" s="4">
        <v>43839</v>
      </c>
      <c r="C310" s="4">
        <v>43815</v>
      </c>
      <c r="D310" s="5">
        <v>4240000</v>
      </c>
      <c r="E310" s="5"/>
      <c r="F310" s="5">
        <v>4240000</v>
      </c>
      <c r="G310" s="29">
        <v>-4240000</v>
      </c>
      <c r="H310" s="29">
        <v>0</v>
      </c>
      <c r="I310" s="29">
        <v>0</v>
      </c>
      <c r="J310" s="29">
        <v>0</v>
      </c>
      <c r="K310" s="29">
        <v>0</v>
      </c>
      <c r="L310" s="29" t="s">
        <v>10</v>
      </c>
      <c r="M310" s="29">
        <v>0</v>
      </c>
      <c r="N310" s="29">
        <v>0</v>
      </c>
      <c r="O310" s="29">
        <v>0</v>
      </c>
      <c r="P310" s="6" t="s">
        <v>31</v>
      </c>
    </row>
    <row r="311" spans="1:16" x14ac:dyDescent="0.25">
      <c r="A311" s="21"/>
      <c r="B311" s="22"/>
      <c r="C311" s="23" t="s">
        <v>8</v>
      </c>
      <c r="D311" s="24"/>
      <c r="E311" s="24"/>
      <c r="F311" s="25">
        <f>SUM(F2:F310)</f>
        <v>1227845803</v>
      </c>
      <c r="G311" s="25">
        <f t="shared" ref="G311:N311" si="0">SUM(G2:G310)</f>
        <v>-292025241</v>
      </c>
      <c r="H311" s="25">
        <f t="shared" si="0"/>
        <v>0</v>
      </c>
      <c r="I311" s="25">
        <f t="shared" si="0"/>
        <v>-201581555</v>
      </c>
      <c r="J311" s="25">
        <f t="shared" si="0"/>
        <v>-700000</v>
      </c>
      <c r="K311" s="25">
        <f t="shared" si="0"/>
        <v>-559005098</v>
      </c>
      <c r="L311" s="25">
        <f t="shared" si="0"/>
        <v>0</v>
      </c>
      <c r="M311" s="25">
        <f t="shared" si="0"/>
        <v>-174533909</v>
      </c>
      <c r="N311" s="25">
        <f t="shared" si="0"/>
        <v>0</v>
      </c>
      <c r="O311" s="25">
        <v>0</v>
      </c>
    </row>
  </sheetData>
  <autoFilter ref="A1:P311" xr:uid="{00000000-0009-0000-0000-000000000000}"/>
  <conditionalFormatting sqref="A1:A1048576">
    <cfRule type="duplicateValues" dxfId="10" priority="1" stopIfTrue="1"/>
  </conditionalFormatting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3"/>
  <sheetViews>
    <sheetView tabSelected="1" topLeftCell="A2" workbookViewId="0">
      <selection activeCell="C22" sqref="C22:D22"/>
    </sheetView>
  </sheetViews>
  <sheetFormatPr baseColWidth="10" defaultRowHeight="15" x14ac:dyDescent="0.25"/>
  <cols>
    <col min="1" max="1" width="12.5703125" customWidth="1"/>
    <col min="2" max="2" width="16.85546875" style="17" bestFit="1" customWidth="1"/>
    <col min="3" max="3" width="16.5703125" style="17" customWidth="1"/>
    <col min="4" max="4" width="17.85546875" style="17" customWidth="1"/>
    <col min="5" max="5" width="17.85546875" style="35" bestFit="1" customWidth="1"/>
    <col min="6" max="6" width="12.5703125" style="17" customWidth="1"/>
    <col min="7" max="7" width="14" style="17" customWidth="1"/>
  </cols>
  <sheetData>
    <row r="3" spans="1:7" x14ac:dyDescent="0.25">
      <c r="A3" s="30" t="s">
        <v>25</v>
      </c>
      <c r="B3" s="29" t="s">
        <v>39</v>
      </c>
      <c r="C3" s="29" t="s">
        <v>40</v>
      </c>
      <c r="D3" s="29" t="s">
        <v>41</v>
      </c>
      <c r="E3" s="32" t="s">
        <v>42</v>
      </c>
      <c r="F3" s="29" t="s">
        <v>44</v>
      </c>
      <c r="G3" s="29" t="s">
        <v>43</v>
      </c>
    </row>
    <row r="4" spans="1:7" x14ac:dyDescent="0.25">
      <c r="A4" s="31" t="s">
        <v>10</v>
      </c>
      <c r="B4" s="29">
        <v>1206124546</v>
      </c>
      <c r="C4" s="29">
        <v>-292025241</v>
      </c>
      <c r="D4" s="29">
        <v>-200741555</v>
      </c>
      <c r="E4" s="36">
        <v>-700000</v>
      </c>
      <c r="F4" s="29">
        <v>-172244048</v>
      </c>
      <c r="G4" s="29">
        <v>-540413702</v>
      </c>
    </row>
    <row r="5" spans="1:7" x14ac:dyDescent="0.25">
      <c r="A5" s="31" t="s">
        <v>13</v>
      </c>
      <c r="B5" s="29">
        <v>13040308</v>
      </c>
      <c r="C5" s="29">
        <v>0</v>
      </c>
      <c r="D5" s="29">
        <v>0</v>
      </c>
      <c r="E5" s="36">
        <v>0</v>
      </c>
      <c r="F5" s="29">
        <v>-114500</v>
      </c>
      <c r="G5" s="29">
        <v>-12925808</v>
      </c>
    </row>
    <row r="6" spans="1:7" x14ac:dyDescent="0.25">
      <c r="A6" s="31" t="s">
        <v>38</v>
      </c>
      <c r="B6" s="29">
        <v>8680949</v>
      </c>
      <c r="C6" s="29">
        <v>0</v>
      </c>
      <c r="D6" s="29">
        <v>-840000</v>
      </c>
      <c r="E6" s="36">
        <v>0</v>
      </c>
      <c r="F6" s="29">
        <v>-2175361</v>
      </c>
      <c r="G6" s="29">
        <v>-5665588</v>
      </c>
    </row>
    <row r="7" spans="1:7" x14ac:dyDescent="0.25">
      <c r="A7" s="31" t="s">
        <v>19</v>
      </c>
      <c r="B7" s="29">
        <v>1227845803</v>
      </c>
      <c r="C7" s="29">
        <v>-292025241</v>
      </c>
      <c r="D7" s="29">
        <v>-201581555</v>
      </c>
      <c r="E7" s="36">
        <v>-700000</v>
      </c>
      <c r="F7" s="29">
        <v>-174533909</v>
      </c>
      <c r="G7" s="29">
        <v>-559005098</v>
      </c>
    </row>
    <row r="12" spans="1:7" x14ac:dyDescent="0.25">
      <c r="C12" s="38" t="s">
        <v>55</v>
      </c>
      <c r="D12" s="38"/>
      <c r="E12" s="38"/>
    </row>
    <row r="13" spans="1:7" x14ac:dyDescent="0.25">
      <c r="C13" s="38" t="s">
        <v>45</v>
      </c>
      <c r="D13" s="38"/>
      <c r="E13" s="38"/>
    </row>
    <row r="14" spans="1:7" x14ac:dyDescent="0.25">
      <c r="C14" s="38" t="s">
        <v>46</v>
      </c>
      <c r="D14" s="38"/>
      <c r="E14" s="38"/>
    </row>
    <row r="15" spans="1:7" x14ac:dyDescent="0.25">
      <c r="C15" s="39" t="s">
        <v>47</v>
      </c>
      <c r="D15" s="39"/>
      <c r="E15" s="32">
        <v>1227845803</v>
      </c>
    </row>
    <row r="16" spans="1:7" x14ac:dyDescent="0.25">
      <c r="C16" s="39" t="s">
        <v>48</v>
      </c>
      <c r="D16" s="39"/>
      <c r="E16" s="33">
        <v>559005098</v>
      </c>
    </row>
    <row r="17" spans="3:5" x14ac:dyDescent="0.25">
      <c r="C17" s="41" t="s">
        <v>49</v>
      </c>
      <c r="D17" s="42"/>
      <c r="E17" s="34">
        <f>E15-E16</f>
        <v>668840705</v>
      </c>
    </row>
    <row r="18" spans="3:5" x14ac:dyDescent="0.25">
      <c r="C18" s="38" t="s">
        <v>50</v>
      </c>
      <c r="D18" s="38"/>
      <c r="E18" s="38"/>
    </row>
    <row r="19" spans="3:5" x14ac:dyDescent="0.25">
      <c r="C19" s="39" t="s">
        <v>51</v>
      </c>
      <c r="D19" s="39"/>
      <c r="E19" s="32">
        <v>700000</v>
      </c>
    </row>
    <row r="20" spans="3:5" x14ac:dyDescent="0.25">
      <c r="C20" s="39" t="s">
        <v>52</v>
      </c>
      <c r="D20" s="39"/>
      <c r="E20" s="32">
        <v>174533909</v>
      </c>
    </row>
    <row r="21" spans="3:5" x14ac:dyDescent="0.25">
      <c r="C21" s="39" t="s">
        <v>56</v>
      </c>
      <c r="D21" s="39"/>
      <c r="E21" s="32">
        <v>201581555</v>
      </c>
    </row>
    <row r="22" spans="3:5" x14ac:dyDescent="0.25">
      <c r="C22" s="39" t="s">
        <v>53</v>
      </c>
      <c r="D22" s="39"/>
      <c r="E22" s="32">
        <v>292025241</v>
      </c>
    </row>
    <row r="23" spans="3:5" x14ac:dyDescent="0.25">
      <c r="C23" s="40" t="s">
        <v>54</v>
      </c>
      <c r="D23" s="40"/>
      <c r="E23" s="37">
        <f>SUM(E19:E22)</f>
        <v>668840705</v>
      </c>
    </row>
  </sheetData>
  <mergeCells count="12">
    <mergeCell ref="C23:D23"/>
    <mergeCell ref="C12:E12"/>
    <mergeCell ref="C13:E13"/>
    <mergeCell ref="C14:E14"/>
    <mergeCell ref="C15:D15"/>
    <mergeCell ref="C16:D16"/>
    <mergeCell ref="C17:D17"/>
    <mergeCell ref="C18:E18"/>
    <mergeCell ref="C19:D19"/>
    <mergeCell ref="C20:D20"/>
    <mergeCell ref="C21:D21"/>
    <mergeCell ref="C22:D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B1:G301"/>
  <sheetViews>
    <sheetView zoomScale="98" zoomScaleNormal="98" workbookViewId="0">
      <selection activeCell="B218" sqref="B218"/>
    </sheetView>
  </sheetViews>
  <sheetFormatPr baseColWidth="10" defaultRowHeight="12.75" x14ac:dyDescent="0.2"/>
  <cols>
    <col min="1" max="2" width="11.42578125" style="13"/>
    <col min="3" max="3" width="11.7109375" style="13" bestFit="1" customWidth="1"/>
    <col min="4" max="4" width="30.85546875" style="13" customWidth="1"/>
    <col min="5" max="5" width="11.42578125" style="13"/>
    <col min="6" max="6" width="13.85546875" style="13" bestFit="1" customWidth="1"/>
    <col min="7" max="16384" width="11.42578125" style="13"/>
  </cols>
  <sheetData>
    <row r="1" spans="2:7" ht="15" x14ac:dyDescent="0.25">
      <c r="B1" s="11" t="s">
        <v>15</v>
      </c>
      <c r="C1" s="12" t="s">
        <v>16</v>
      </c>
      <c r="D1" s="12" t="s">
        <v>17</v>
      </c>
      <c r="G1" s="13" t="s">
        <v>30</v>
      </c>
    </row>
    <row r="2" spans="2:7" ht="15" hidden="1" x14ac:dyDescent="0.25">
      <c r="B2" s="14">
        <v>315415</v>
      </c>
      <c r="C2" s="15">
        <v>-1500000</v>
      </c>
      <c r="D2" s="15" t="s">
        <v>18</v>
      </c>
      <c r="E2" s="13" t="e">
        <f>VLOOKUP(B2,#REF!,23,0)</f>
        <v>#REF!</v>
      </c>
      <c r="F2" s="18">
        <v>-1500000</v>
      </c>
      <c r="G2" s="19">
        <f>C2-F2</f>
        <v>0</v>
      </c>
    </row>
    <row r="3" spans="2:7" ht="15" hidden="1" x14ac:dyDescent="0.25">
      <c r="B3" s="14">
        <v>315419</v>
      </c>
      <c r="C3" s="15">
        <v>-990000</v>
      </c>
      <c r="D3" s="15" t="s">
        <v>18</v>
      </c>
      <c r="E3" s="13" t="e">
        <f>VLOOKUP(B3,#REF!,23,0)</f>
        <v>#REF!</v>
      </c>
      <c r="F3" s="18">
        <v>-990000</v>
      </c>
      <c r="G3" s="19">
        <f t="shared" ref="G3:G66" si="0">C3-F3</f>
        <v>0</v>
      </c>
    </row>
    <row r="4" spans="2:7" ht="15" hidden="1" x14ac:dyDescent="0.25">
      <c r="B4" s="14">
        <v>315421</v>
      </c>
      <c r="C4" s="15">
        <v>-800000</v>
      </c>
      <c r="D4" s="15" t="s">
        <v>18</v>
      </c>
      <c r="E4" s="13" t="e">
        <f>VLOOKUP(B4,#REF!,23,0)</f>
        <v>#REF!</v>
      </c>
      <c r="F4" s="18">
        <v>-800000</v>
      </c>
      <c r="G4" s="19">
        <f t="shared" si="0"/>
        <v>0</v>
      </c>
    </row>
    <row r="5" spans="2:7" ht="15" hidden="1" x14ac:dyDescent="0.25">
      <c r="B5" s="14">
        <v>315734</v>
      </c>
      <c r="C5" s="15">
        <v>-437239</v>
      </c>
      <c r="D5" s="15" t="s">
        <v>18</v>
      </c>
      <c r="E5" s="13" t="e">
        <f>VLOOKUP(B5,#REF!,23,0)</f>
        <v>#REF!</v>
      </c>
      <c r="F5" s="18">
        <v>-437239</v>
      </c>
      <c r="G5" s="19">
        <f t="shared" si="0"/>
        <v>0</v>
      </c>
    </row>
    <row r="6" spans="2:7" ht="15" hidden="1" x14ac:dyDescent="0.25">
      <c r="B6" s="14">
        <v>316173</v>
      </c>
      <c r="C6" s="15">
        <v>-16500000</v>
      </c>
      <c r="D6" s="15" t="s">
        <v>18</v>
      </c>
      <c r="E6" s="13" t="e">
        <f>VLOOKUP(B6,#REF!,23,0)</f>
        <v>#REF!</v>
      </c>
      <c r="F6" s="18">
        <v>-16500000</v>
      </c>
      <c r="G6" s="19">
        <f t="shared" si="0"/>
        <v>0</v>
      </c>
    </row>
    <row r="7" spans="2:7" ht="15" hidden="1" x14ac:dyDescent="0.25">
      <c r="B7" s="14">
        <v>316174</v>
      </c>
      <c r="C7" s="15">
        <v>-720000</v>
      </c>
      <c r="D7" s="15" t="s">
        <v>18</v>
      </c>
      <c r="E7" s="13" t="e">
        <f>VLOOKUP(B7,#REF!,23,0)</f>
        <v>#REF!</v>
      </c>
      <c r="F7" s="18">
        <v>-720000</v>
      </c>
      <c r="G7" s="19">
        <f t="shared" si="0"/>
        <v>0</v>
      </c>
    </row>
    <row r="8" spans="2:7" ht="15" hidden="1" x14ac:dyDescent="0.25">
      <c r="B8" s="14">
        <v>316176</v>
      </c>
      <c r="C8" s="15">
        <v>-7784882</v>
      </c>
      <c r="D8" s="15" t="s">
        <v>18</v>
      </c>
      <c r="E8" s="13" t="e">
        <f>VLOOKUP(B8,#REF!,23,0)</f>
        <v>#REF!</v>
      </c>
      <c r="F8" s="18">
        <v>-7784882</v>
      </c>
      <c r="G8" s="19">
        <f t="shared" si="0"/>
        <v>0</v>
      </c>
    </row>
    <row r="9" spans="2:7" ht="15" hidden="1" x14ac:dyDescent="0.25">
      <c r="B9" s="14">
        <v>316177</v>
      </c>
      <c r="C9" s="15">
        <v>-28496010</v>
      </c>
      <c r="D9" s="15" t="s">
        <v>18</v>
      </c>
      <c r="E9" s="13" t="e">
        <f>VLOOKUP(B9,#REF!,23,0)</f>
        <v>#REF!</v>
      </c>
      <c r="F9" s="18">
        <v>-28496010</v>
      </c>
      <c r="G9" s="19">
        <f t="shared" si="0"/>
        <v>0</v>
      </c>
    </row>
    <row r="10" spans="2:7" ht="15" hidden="1" x14ac:dyDescent="0.25">
      <c r="B10" s="14">
        <v>316179</v>
      </c>
      <c r="C10" s="15">
        <v>-7923093</v>
      </c>
      <c r="D10" s="15" t="s">
        <v>18</v>
      </c>
      <c r="E10" s="13" t="e">
        <f>VLOOKUP(B10,#REF!,23,0)</f>
        <v>#REF!</v>
      </c>
      <c r="F10" s="18">
        <v>-7923093</v>
      </c>
      <c r="G10" s="19">
        <f t="shared" si="0"/>
        <v>0</v>
      </c>
    </row>
    <row r="11" spans="2:7" ht="15" hidden="1" x14ac:dyDescent="0.25">
      <c r="B11" s="14">
        <v>316241</v>
      </c>
      <c r="C11" s="15">
        <v>-622806</v>
      </c>
      <c r="D11" s="15" t="s">
        <v>18</v>
      </c>
      <c r="E11" s="13" t="e">
        <f>VLOOKUP(B11,#REF!,23,0)</f>
        <v>#REF!</v>
      </c>
      <c r="F11" s="18">
        <v>-622806</v>
      </c>
      <c r="G11" s="19">
        <f t="shared" si="0"/>
        <v>0</v>
      </c>
    </row>
    <row r="12" spans="2:7" ht="15" hidden="1" x14ac:dyDescent="0.25">
      <c r="B12" s="14">
        <v>316266</v>
      </c>
      <c r="C12" s="15">
        <v>-2291624</v>
      </c>
      <c r="D12" s="15" t="s">
        <v>18</v>
      </c>
      <c r="E12" s="13" t="e">
        <f>VLOOKUP(B12,#REF!,23,0)</f>
        <v>#REF!</v>
      </c>
      <c r="F12" s="18">
        <v>-2291624</v>
      </c>
      <c r="G12" s="19">
        <f t="shared" si="0"/>
        <v>0</v>
      </c>
    </row>
    <row r="13" spans="2:7" ht="15" hidden="1" x14ac:dyDescent="0.25">
      <c r="B13" s="14">
        <v>316337</v>
      </c>
      <c r="C13" s="15">
        <v>-637000</v>
      </c>
      <c r="D13" s="15" t="s">
        <v>18</v>
      </c>
      <c r="E13" s="13" t="e">
        <f>VLOOKUP(B13,#REF!,23,0)</f>
        <v>#REF!</v>
      </c>
      <c r="F13" s="18">
        <v>-637000</v>
      </c>
      <c r="G13" s="19">
        <f t="shared" si="0"/>
        <v>0</v>
      </c>
    </row>
    <row r="14" spans="2:7" ht="15" hidden="1" x14ac:dyDescent="0.25">
      <c r="B14" s="14">
        <v>316352</v>
      </c>
      <c r="C14" s="15">
        <v>-447500</v>
      </c>
      <c r="D14" s="15" t="s">
        <v>18</v>
      </c>
      <c r="E14" s="13" t="e">
        <f>VLOOKUP(B14,#REF!,23,0)</f>
        <v>#REF!</v>
      </c>
      <c r="F14" s="18">
        <v>-447500</v>
      </c>
      <c r="G14" s="19">
        <f t="shared" si="0"/>
        <v>0</v>
      </c>
    </row>
    <row r="15" spans="2:7" ht="15" hidden="1" x14ac:dyDescent="0.25">
      <c r="B15" s="14">
        <v>316385</v>
      </c>
      <c r="C15" s="15">
        <v>-731000</v>
      </c>
      <c r="D15" s="15" t="s">
        <v>18</v>
      </c>
      <c r="E15" s="13" t="e">
        <f>VLOOKUP(B15,#REF!,23,0)</f>
        <v>#REF!</v>
      </c>
      <c r="F15" s="18">
        <v>-731000</v>
      </c>
      <c r="G15" s="19">
        <f t="shared" si="0"/>
        <v>0</v>
      </c>
    </row>
    <row r="16" spans="2:7" ht="15" hidden="1" x14ac:dyDescent="0.25">
      <c r="B16" s="14">
        <v>316444</v>
      </c>
      <c r="C16" s="15">
        <v>-817000</v>
      </c>
      <c r="D16" s="15" t="s">
        <v>18</v>
      </c>
      <c r="E16" s="13" t="e">
        <f>VLOOKUP(B16,#REF!,23,0)</f>
        <v>#REF!</v>
      </c>
      <c r="F16" s="18">
        <v>-817000</v>
      </c>
      <c r="G16" s="19">
        <f t="shared" si="0"/>
        <v>0</v>
      </c>
    </row>
    <row r="17" spans="2:7" ht="15" hidden="1" x14ac:dyDescent="0.25">
      <c r="B17" s="14">
        <v>316514</v>
      </c>
      <c r="C17" s="15">
        <v>-7249250</v>
      </c>
      <c r="D17" s="15" t="s">
        <v>18</v>
      </c>
      <c r="E17" s="13" t="e">
        <f>VLOOKUP(B17,#REF!,23,0)</f>
        <v>#REF!</v>
      </c>
      <c r="F17" s="18">
        <v>-7249250</v>
      </c>
      <c r="G17" s="19">
        <f t="shared" si="0"/>
        <v>0</v>
      </c>
    </row>
    <row r="18" spans="2:7" ht="15" hidden="1" x14ac:dyDescent="0.25">
      <c r="B18" s="14">
        <v>316573</v>
      </c>
      <c r="C18" s="15">
        <v>-1539182</v>
      </c>
      <c r="D18" s="15" t="s">
        <v>18</v>
      </c>
      <c r="E18" s="13" t="e">
        <f>VLOOKUP(B18,#REF!,23,0)</f>
        <v>#REF!</v>
      </c>
      <c r="F18" s="18">
        <v>-1539182</v>
      </c>
      <c r="G18" s="19">
        <f t="shared" si="0"/>
        <v>0</v>
      </c>
    </row>
    <row r="19" spans="2:7" ht="15" hidden="1" x14ac:dyDescent="0.25">
      <c r="B19" s="14">
        <v>316742</v>
      </c>
      <c r="C19" s="15">
        <v>-377808</v>
      </c>
      <c r="D19" s="15" t="s">
        <v>18</v>
      </c>
      <c r="E19" s="13" t="e">
        <f>VLOOKUP(B19,#REF!,23,0)</f>
        <v>#REF!</v>
      </c>
      <c r="F19" s="18">
        <v>-377808</v>
      </c>
      <c r="G19" s="19">
        <f t="shared" si="0"/>
        <v>0</v>
      </c>
    </row>
    <row r="20" spans="2:7" ht="15" hidden="1" x14ac:dyDescent="0.25">
      <c r="B20" s="14">
        <v>316745</v>
      </c>
      <c r="C20" s="15">
        <v>-35670000</v>
      </c>
      <c r="D20" s="15" t="s">
        <v>18</v>
      </c>
      <c r="E20" s="13" t="e">
        <f>VLOOKUP(B20,#REF!,23,0)</f>
        <v>#REF!</v>
      </c>
      <c r="F20" s="18">
        <v>-35670000</v>
      </c>
      <c r="G20" s="19">
        <f t="shared" si="0"/>
        <v>0</v>
      </c>
    </row>
    <row r="21" spans="2:7" ht="15" hidden="1" x14ac:dyDescent="0.25">
      <c r="B21" s="14">
        <v>316763</v>
      </c>
      <c r="C21" s="15">
        <v>-1531006</v>
      </c>
      <c r="D21" s="15" t="s">
        <v>18</v>
      </c>
      <c r="E21" s="13" t="e">
        <f>VLOOKUP(B21,#REF!,23,0)</f>
        <v>#REF!</v>
      </c>
      <c r="F21" s="18">
        <v>-1531006</v>
      </c>
      <c r="G21" s="19">
        <f t="shared" si="0"/>
        <v>0</v>
      </c>
    </row>
    <row r="22" spans="2:7" ht="15" hidden="1" x14ac:dyDescent="0.25">
      <c r="B22" s="14">
        <v>316764</v>
      </c>
      <c r="C22" s="15">
        <v>-3960000</v>
      </c>
      <c r="D22" s="15" t="s">
        <v>18</v>
      </c>
      <c r="E22" s="13" t="e">
        <f>VLOOKUP(B22,#REF!,23,0)</f>
        <v>#REF!</v>
      </c>
      <c r="F22" s="18">
        <v>-3960000</v>
      </c>
      <c r="G22" s="19">
        <f t="shared" si="0"/>
        <v>0</v>
      </c>
    </row>
    <row r="23" spans="2:7" ht="15" hidden="1" x14ac:dyDescent="0.25">
      <c r="B23" s="14">
        <v>316766</v>
      </c>
      <c r="C23" s="15">
        <v>-990000</v>
      </c>
      <c r="D23" s="15" t="s">
        <v>18</v>
      </c>
      <c r="E23" s="13" t="e">
        <f>VLOOKUP(B23,#REF!,23,0)</f>
        <v>#REF!</v>
      </c>
      <c r="F23" s="18">
        <v>-990000</v>
      </c>
      <c r="G23" s="19">
        <f t="shared" si="0"/>
        <v>0</v>
      </c>
    </row>
    <row r="24" spans="2:7" ht="15" hidden="1" x14ac:dyDescent="0.25">
      <c r="B24" s="14">
        <v>316770</v>
      </c>
      <c r="C24" s="15">
        <v>-1320000</v>
      </c>
      <c r="D24" s="15" t="s">
        <v>18</v>
      </c>
      <c r="E24" s="13" t="e">
        <f>VLOOKUP(B24,#REF!,23,0)</f>
        <v>#REF!</v>
      </c>
      <c r="F24" s="18">
        <v>-1320000</v>
      </c>
      <c r="G24" s="19">
        <f t="shared" si="0"/>
        <v>0</v>
      </c>
    </row>
    <row r="25" spans="2:7" ht="15" hidden="1" x14ac:dyDescent="0.25">
      <c r="B25" s="14">
        <v>316772</v>
      </c>
      <c r="C25" s="15">
        <v>-1650000</v>
      </c>
      <c r="D25" s="15" t="s">
        <v>18</v>
      </c>
      <c r="E25" s="13" t="e">
        <f>VLOOKUP(B25,#REF!,23,0)</f>
        <v>#REF!</v>
      </c>
      <c r="F25" s="18">
        <v>-1650000</v>
      </c>
      <c r="G25" s="19">
        <f t="shared" si="0"/>
        <v>0</v>
      </c>
    </row>
    <row r="26" spans="2:7" ht="15" hidden="1" x14ac:dyDescent="0.25">
      <c r="B26" s="14">
        <v>316773</v>
      </c>
      <c r="C26" s="15">
        <v>-3960000</v>
      </c>
      <c r="D26" s="15" t="s">
        <v>18</v>
      </c>
      <c r="E26" s="13" t="e">
        <f>VLOOKUP(B26,#REF!,23,0)</f>
        <v>#REF!</v>
      </c>
      <c r="F26" s="18">
        <v>-3960000</v>
      </c>
      <c r="G26" s="19">
        <f t="shared" si="0"/>
        <v>0</v>
      </c>
    </row>
    <row r="27" spans="2:7" ht="15" hidden="1" x14ac:dyDescent="0.25">
      <c r="B27" s="14">
        <v>316787</v>
      </c>
      <c r="C27" s="15">
        <v>-1266335</v>
      </c>
      <c r="D27" s="15" t="s">
        <v>18</v>
      </c>
      <c r="E27" s="13" t="e">
        <f>VLOOKUP(B27,#REF!,23,0)</f>
        <v>#REF!</v>
      </c>
      <c r="F27" s="18">
        <v>-1266335</v>
      </c>
      <c r="G27" s="19">
        <f t="shared" si="0"/>
        <v>0</v>
      </c>
    </row>
    <row r="28" spans="2:7" ht="15" hidden="1" x14ac:dyDescent="0.25">
      <c r="B28" s="14">
        <v>317126</v>
      </c>
      <c r="C28" s="15">
        <v>-1310040</v>
      </c>
      <c r="D28" s="15" t="s">
        <v>18</v>
      </c>
      <c r="E28" s="13" t="e">
        <f>VLOOKUP(B28,#REF!,23,0)</f>
        <v>#REF!</v>
      </c>
      <c r="F28" s="18">
        <v>-1310040</v>
      </c>
      <c r="G28" s="19">
        <f t="shared" si="0"/>
        <v>0</v>
      </c>
    </row>
    <row r="29" spans="2:7" ht="15" hidden="1" x14ac:dyDescent="0.25">
      <c r="B29" s="14">
        <v>317127</v>
      </c>
      <c r="C29" s="15">
        <v>-132280</v>
      </c>
      <c r="D29" s="15" t="s">
        <v>18</v>
      </c>
      <c r="E29" s="13" t="e">
        <f>VLOOKUP(B29,#REF!,23,0)</f>
        <v>#REF!</v>
      </c>
      <c r="F29" s="18">
        <v>-132280</v>
      </c>
      <c r="G29" s="19">
        <f t="shared" si="0"/>
        <v>0</v>
      </c>
    </row>
    <row r="30" spans="2:7" ht="15" hidden="1" x14ac:dyDescent="0.25">
      <c r="B30" s="14">
        <v>317129</v>
      </c>
      <c r="C30" s="15">
        <v>-1200000</v>
      </c>
      <c r="D30" s="15" t="s">
        <v>18</v>
      </c>
      <c r="E30" s="13" t="e">
        <f>VLOOKUP(B30,#REF!,23,0)</f>
        <v>#REF!</v>
      </c>
      <c r="F30" s="18">
        <v>-1200000</v>
      </c>
      <c r="G30" s="19">
        <f t="shared" si="0"/>
        <v>0</v>
      </c>
    </row>
    <row r="31" spans="2:7" ht="15" hidden="1" x14ac:dyDescent="0.25">
      <c r="B31" s="14">
        <v>317130</v>
      </c>
      <c r="C31" s="15">
        <v>-1746664</v>
      </c>
      <c r="D31" s="15" t="s">
        <v>18</v>
      </c>
      <c r="E31" s="13" t="e">
        <f>VLOOKUP(B31,#REF!,23,0)</f>
        <v>#REF!</v>
      </c>
      <c r="F31" s="18">
        <v>-1746664</v>
      </c>
      <c r="G31" s="19">
        <f t="shared" si="0"/>
        <v>0</v>
      </c>
    </row>
    <row r="32" spans="2:7" ht="15" hidden="1" x14ac:dyDescent="0.25">
      <c r="B32" s="14">
        <v>317360</v>
      </c>
      <c r="C32" s="15">
        <v>-1300000</v>
      </c>
      <c r="D32" s="15" t="s">
        <v>18</v>
      </c>
      <c r="E32" s="13" t="e">
        <f>VLOOKUP(B32,#REF!,23,0)</f>
        <v>#REF!</v>
      </c>
      <c r="F32" s="18">
        <v>-1300000</v>
      </c>
      <c r="G32" s="19">
        <f t="shared" si="0"/>
        <v>0</v>
      </c>
    </row>
    <row r="33" spans="2:7" ht="15" hidden="1" x14ac:dyDescent="0.25">
      <c r="B33" s="14">
        <v>317399</v>
      </c>
      <c r="C33" s="15">
        <v>-190308</v>
      </c>
      <c r="D33" s="15" t="s">
        <v>18</v>
      </c>
      <c r="E33" s="13" t="e">
        <f>VLOOKUP(B33,#REF!,23,0)</f>
        <v>#REF!</v>
      </c>
      <c r="F33" s="18">
        <v>-190308</v>
      </c>
      <c r="G33" s="19">
        <f t="shared" si="0"/>
        <v>0</v>
      </c>
    </row>
    <row r="34" spans="2:7" ht="15" hidden="1" x14ac:dyDescent="0.25">
      <c r="B34" s="14">
        <v>317405</v>
      </c>
      <c r="C34" s="15">
        <v>-1180308</v>
      </c>
      <c r="D34" s="15" t="s">
        <v>18</v>
      </c>
      <c r="E34" s="13" t="e">
        <f>VLOOKUP(B34,#REF!,23,0)</f>
        <v>#REF!</v>
      </c>
      <c r="F34" s="18">
        <v>-1180308</v>
      </c>
      <c r="G34" s="19">
        <f t="shared" si="0"/>
        <v>0</v>
      </c>
    </row>
    <row r="35" spans="2:7" ht="15" hidden="1" x14ac:dyDescent="0.25">
      <c r="B35" s="14">
        <v>317406</v>
      </c>
      <c r="C35" s="15">
        <v>-574000</v>
      </c>
      <c r="D35" s="15" t="s">
        <v>18</v>
      </c>
      <c r="E35" s="13" t="e">
        <f>VLOOKUP(B35,#REF!,23,0)</f>
        <v>#REF!</v>
      </c>
      <c r="F35" s="18">
        <v>-574000</v>
      </c>
      <c r="G35" s="19">
        <f t="shared" si="0"/>
        <v>0</v>
      </c>
    </row>
    <row r="36" spans="2:7" ht="15" hidden="1" x14ac:dyDescent="0.25">
      <c r="B36" s="14">
        <v>317407</v>
      </c>
      <c r="C36" s="15">
        <v>-185852</v>
      </c>
      <c r="D36" s="15" t="s">
        <v>18</v>
      </c>
      <c r="E36" s="13" t="e">
        <f>VLOOKUP(B36,#REF!,23,0)</f>
        <v>#REF!</v>
      </c>
      <c r="F36" s="18">
        <v>-185852</v>
      </c>
      <c r="G36" s="19">
        <f t="shared" si="0"/>
        <v>0</v>
      </c>
    </row>
    <row r="37" spans="2:7" ht="15" hidden="1" x14ac:dyDescent="0.25">
      <c r="B37" s="14">
        <v>317408</v>
      </c>
      <c r="C37" s="15">
        <v>-5410221</v>
      </c>
      <c r="D37" s="15" t="s">
        <v>18</v>
      </c>
      <c r="E37" s="13" t="e">
        <f>VLOOKUP(B37,#REF!,23,0)</f>
        <v>#REF!</v>
      </c>
      <c r="F37" s="18">
        <v>-5410221</v>
      </c>
      <c r="G37" s="19">
        <f t="shared" si="0"/>
        <v>0</v>
      </c>
    </row>
    <row r="38" spans="2:7" ht="15" hidden="1" x14ac:dyDescent="0.25">
      <c r="B38" s="14">
        <v>317409</v>
      </c>
      <c r="C38" s="15">
        <v>-350308</v>
      </c>
      <c r="D38" s="15" t="s">
        <v>18</v>
      </c>
      <c r="E38" s="13" t="e">
        <f>VLOOKUP(B38,#REF!,23,0)</f>
        <v>#REF!</v>
      </c>
      <c r="F38" s="18">
        <v>-350308</v>
      </c>
      <c r="G38" s="19">
        <f t="shared" si="0"/>
        <v>0</v>
      </c>
    </row>
    <row r="39" spans="2:7" ht="15" hidden="1" x14ac:dyDescent="0.25">
      <c r="B39" s="14">
        <v>317410</v>
      </c>
      <c r="C39" s="15">
        <v>-330000</v>
      </c>
      <c r="D39" s="15" t="s">
        <v>18</v>
      </c>
      <c r="E39" s="13" t="e">
        <f>VLOOKUP(B39,#REF!,23,0)</f>
        <v>#REF!</v>
      </c>
      <c r="F39" s="18">
        <v>-330000</v>
      </c>
      <c r="G39" s="19">
        <f t="shared" si="0"/>
        <v>0</v>
      </c>
    </row>
    <row r="40" spans="2:7" ht="15" hidden="1" x14ac:dyDescent="0.25">
      <c r="B40" s="14">
        <v>317414</v>
      </c>
      <c r="C40" s="15">
        <v>-348500</v>
      </c>
      <c r="D40" s="15" t="s">
        <v>18</v>
      </c>
      <c r="E40" s="13" t="e">
        <f>VLOOKUP(B40,#REF!,23,0)</f>
        <v>#REF!</v>
      </c>
      <c r="F40" s="18">
        <v>-348500</v>
      </c>
      <c r="G40" s="19">
        <f t="shared" si="0"/>
        <v>0</v>
      </c>
    </row>
    <row r="41" spans="2:7" ht="15" hidden="1" x14ac:dyDescent="0.25">
      <c r="B41" s="14">
        <v>317415</v>
      </c>
      <c r="C41" s="15">
        <v>-350308</v>
      </c>
      <c r="D41" s="15" t="s">
        <v>18</v>
      </c>
      <c r="E41" s="13" t="e">
        <f>VLOOKUP(B41,#REF!,23,0)</f>
        <v>#REF!</v>
      </c>
      <c r="F41" s="18">
        <v>-350308</v>
      </c>
      <c r="G41" s="19">
        <f t="shared" si="0"/>
        <v>0</v>
      </c>
    </row>
    <row r="42" spans="2:7" ht="15" hidden="1" x14ac:dyDescent="0.25">
      <c r="B42" s="14">
        <v>317416</v>
      </c>
      <c r="C42" s="15">
        <v>-33753010</v>
      </c>
      <c r="D42" s="15" t="s">
        <v>18</v>
      </c>
      <c r="E42" s="13" t="e">
        <f>VLOOKUP(B42,#REF!,23,0)</f>
        <v>#REF!</v>
      </c>
      <c r="F42" s="18">
        <v>-33753010</v>
      </c>
      <c r="G42" s="19">
        <f t="shared" si="0"/>
        <v>0</v>
      </c>
    </row>
    <row r="43" spans="2:7" ht="15" hidden="1" x14ac:dyDescent="0.25">
      <c r="B43" s="14">
        <v>317423</v>
      </c>
      <c r="C43" s="15">
        <v>-38700</v>
      </c>
      <c r="D43" s="15" t="s">
        <v>18</v>
      </c>
      <c r="E43" s="13" t="e">
        <f>VLOOKUP(B43,#REF!,23,0)</f>
        <v>#REF!</v>
      </c>
      <c r="F43" s="18">
        <v>-38700</v>
      </c>
      <c r="G43" s="19">
        <f t="shared" si="0"/>
        <v>0</v>
      </c>
    </row>
    <row r="44" spans="2:7" ht="15" hidden="1" x14ac:dyDescent="0.25">
      <c r="B44" s="14">
        <v>317451</v>
      </c>
      <c r="C44" s="15">
        <v>-306800</v>
      </c>
      <c r="D44" s="15" t="s">
        <v>18</v>
      </c>
      <c r="E44" s="13" t="e">
        <f>VLOOKUP(B44,#REF!,23,0)</f>
        <v>#REF!</v>
      </c>
      <c r="F44" s="18">
        <v>-306800</v>
      </c>
      <c r="G44" s="19">
        <f t="shared" si="0"/>
        <v>0</v>
      </c>
    </row>
    <row r="45" spans="2:7" ht="15" hidden="1" x14ac:dyDescent="0.25">
      <c r="B45" s="14">
        <v>317980</v>
      </c>
      <c r="C45" s="15">
        <v>-39571810</v>
      </c>
      <c r="D45" s="15" t="s">
        <v>18</v>
      </c>
      <c r="E45" s="13" t="e">
        <f>VLOOKUP(B45,#REF!,23,0)</f>
        <v>#REF!</v>
      </c>
      <c r="F45" s="18">
        <v>-39571810</v>
      </c>
      <c r="G45" s="19">
        <f t="shared" si="0"/>
        <v>0</v>
      </c>
    </row>
    <row r="46" spans="2:7" ht="15" hidden="1" x14ac:dyDescent="0.25">
      <c r="B46" s="14">
        <v>318195</v>
      </c>
      <c r="C46" s="15">
        <v>-17664146</v>
      </c>
      <c r="D46" s="15" t="s">
        <v>18</v>
      </c>
      <c r="E46" s="13" t="e">
        <f>VLOOKUP(B46,#REF!,23,0)</f>
        <v>#REF!</v>
      </c>
      <c r="F46" s="18">
        <v>-17664146</v>
      </c>
      <c r="G46" s="19">
        <f t="shared" si="0"/>
        <v>0</v>
      </c>
    </row>
    <row r="47" spans="2:7" ht="15" hidden="1" x14ac:dyDescent="0.25">
      <c r="B47" s="14">
        <v>318196</v>
      </c>
      <c r="C47" s="15">
        <v>-10240000</v>
      </c>
      <c r="D47" s="15" t="s">
        <v>18</v>
      </c>
      <c r="E47" s="13" t="e">
        <f>VLOOKUP(B47,#REF!,23,0)</f>
        <v>#REF!</v>
      </c>
      <c r="F47" s="18">
        <v>-10240000</v>
      </c>
      <c r="G47" s="19">
        <f t="shared" si="0"/>
        <v>0</v>
      </c>
    </row>
    <row r="48" spans="2:7" ht="15" hidden="1" x14ac:dyDescent="0.25">
      <c r="B48" s="14">
        <v>318199</v>
      </c>
      <c r="C48" s="15">
        <v>-4747045</v>
      </c>
      <c r="D48" s="15" t="s">
        <v>18</v>
      </c>
      <c r="E48" s="13" t="e">
        <f>VLOOKUP(B48,#REF!,23,0)</f>
        <v>#REF!</v>
      </c>
      <c r="F48" s="18">
        <v>-4747045</v>
      </c>
      <c r="G48" s="19">
        <f t="shared" si="0"/>
        <v>0</v>
      </c>
    </row>
    <row r="49" spans="2:7" ht="15" hidden="1" x14ac:dyDescent="0.25">
      <c r="B49" s="14">
        <v>318200</v>
      </c>
      <c r="C49" s="15">
        <v>-1320000</v>
      </c>
      <c r="D49" s="15" t="s">
        <v>18</v>
      </c>
      <c r="E49" s="13" t="e">
        <f>VLOOKUP(B49,#REF!,23,0)</f>
        <v>#REF!</v>
      </c>
      <c r="F49" s="18">
        <v>-1320000</v>
      </c>
      <c r="G49" s="19">
        <f t="shared" si="0"/>
        <v>0</v>
      </c>
    </row>
    <row r="50" spans="2:7" ht="15" hidden="1" x14ac:dyDescent="0.25">
      <c r="B50" s="14">
        <v>318201</v>
      </c>
      <c r="C50" s="15">
        <v>-2250000</v>
      </c>
      <c r="D50" s="15" t="s">
        <v>18</v>
      </c>
      <c r="E50" s="13" t="e">
        <f>VLOOKUP(B50,#REF!,23,0)</f>
        <v>#REF!</v>
      </c>
      <c r="F50" s="18">
        <v>-2250000</v>
      </c>
      <c r="G50" s="19">
        <f t="shared" si="0"/>
        <v>0</v>
      </c>
    </row>
    <row r="51" spans="2:7" ht="15" hidden="1" x14ac:dyDescent="0.25">
      <c r="B51" s="14">
        <v>318202</v>
      </c>
      <c r="C51" s="15">
        <v>-4029605</v>
      </c>
      <c r="D51" s="15" t="s">
        <v>18</v>
      </c>
      <c r="E51" s="13" t="e">
        <f>VLOOKUP(B51,#REF!,23,0)</f>
        <v>#REF!</v>
      </c>
      <c r="F51" s="18">
        <v>-4029605</v>
      </c>
      <c r="G51" s="19">
        <f t="shared" si="0"/>
        <v>0</v>
      </c>
    </row>
    <row r="52" spans="2:7" ht="15" hidden="1" x14ac:dyDescent="0.25">
      <c r="B52" s="14">
        <v>318203</v>
      </c>
      <c r="C52" s="15">
        <v>-4329461</v>
      </c>
      <c r="D52" s="15" t="s">
        <v>18</v>
      </c>
      <c r="E52" s="13" t="e">
        <f>VLOOKUP(B52,#REF!,23,0)</f>
        <v>#REF!</v>
      </c>
      <c r="F52" s="18">
        <v>-4329461</v>
      </c>
      <c r="G52" s="19">
        <f t="shared" si="0"/>
        <v>0</v>
      </c>
    </row>
    <row r="53" spans="2:7" ht="15" hidden="1" x14ac:dyDescent="0.25">
      <c r="B53" s="14">
        <v>318205</v>
      </c>
      <c r="C53" s="15">
        <v>-1710470</v>
      </c>
      <c r="D53" s="15" t="s">
        <v>18</v>
      </c>
      <c r="E53" s="13" t="e">
        <f>VLOOKUP(B53,#REF!,23,0)</f>
        <v>#REF!</v>
      </c>
      <c r="F53" s="18">
        <v>-1710470</v>
      </c>
      <c r="G53" s="19">
        <f t="shared" si="0"/>
        <v>0</v>
      </c>
    </row>
    <row r="54" spans="2:7" ht="15" hidden="1" x14ac:dyDescent="0.25">
      <c r="B54" s="14">
        <v>318206</v>
      </c>
      <c r="C54" s="15">
        <v>-3000000</v>
      </c>
      <c r="D54" s="15" t="s">
        <v>18</v>
      </c>
      <c r="E54" s="13" t="e">
        <f>VLOOKUP(B54,#REF!,23,0)</f>
        <v>#REF!</v>
      </c>
      <c r="F54" s="18">
        <v>-3000000</v>
      </c>
      <c r="G54" s="19">
        <f t="shared" si="0"/>
        <v>0</v>
      </c>
    </row>
    <row r="55" spans="2:7" ht="15" hidden="1" x14ac:dyDescent="0.25">
      <c r="B55" s="14">
        <v>318207</v>
      </c>
      <c r="C55" s="15">
        <v>-990000</v>
      </c>
      <c r="D55" s="15" t="s">
        <v>18</v>
      </c>
      <c r="E55" s="13" t="e">
        <f>VLOOKUP(B55,#REF!,23,0)</f>
        <v>#REF!</v>
      </c>
      <c r="F55" s="18">
        <v>-990000</v>
      </c>
      <c r="G55" s="19">
        <f t="shared" si="0"/>
        <v>0</v>
      </c>
    </row>
    <row r="56" spans="2:7" ht="15" hidden="1" x14ac:dyDescent="0.25">
      <c r="B56" s="14">
        <v>318208</v>
      </c>
      <c r="C56" s="15">
        <v>-1378500</v>
      </c>
      <c r="D56" s="15" t="s">
        <v>18</v>
      </c>
      <c r="E56" s="13" t="e">
        <f>VLOOKUP(B56,#REF!,23,0)</f>
        <v>#REF!</v>
      </c>
      <c r="F56" s="18">
        <v>-1378500</v>
      </c>
      <c r="G56" s="19">
        <f t="shared" si="0"/>
        <v>0</v>
      </c>
    </row>
    <row r="57" spans="2:7" ht="15" hidden="1" x14ac:dyDescent="0.25">
      <c r="B57" s="14">
        <v>318209</v>
      </c>
      <c r="C57" s="15">
        <v>-4272019</v>
      </c>
      <c r="D57" s="15" t="s">
        <v>18</v>
      </c>
      <c r="E57" s="13" t="e">
        <f>VLOOKUP(B57,#REF!,23,0)</f>
        <v>#REF!</v>
      </c>
      <c r="F57" s="18">
        <v>-4272019</v>
      </c>
      <c r="G57" s="19">
        <f t="shared" si="0"/>
        <v>0</v>
      </c>
    </row>
    <row r="58" spans="2:7" ht="15" hidden="1" x14ac:dyDescent="0.25">
      <c r="B58" s="14">
        <v>318210</v>
      </c>
      <c r="C58" s="15">
        <v>-1300000</v>
      </c>
      <c r="D58" s="15" t="s">
        <v>18</v>
      </c>
      <c r="E58" s="13" t="e">
        <f>VLOOKUP(B58,#REF!,23,0)</f>
        <v>#REF!</v>
      </c>
      <c r="F58" s="18">
        <v>-1300000</v>
      </c>
      <c r="G58" s="19">
        <f t="shared" si="0"/>
        <v>0</v>
      </c>
    </row>
    <row r="59" spans="2:7" ht="15" hidden="1" x14ac:dyDescent="0.25">
      <c r="B59" s="14">
        <v>318211</v>
      </c>
      <c r="C59" s="15">
        <v>-2455532</v>
      </c>
      <c r="D59" s="15" t="s">
        <v>18</v>
      </c>
      <c r="E59" s="13" t="e">
        <f>VLOOKUP(B59,#REF!,23,0)</f>
        <v>#REF!</v>
      </c>
      <c r="F59" s="18">
        <v>-2455532</v>
      </c>
      <c r="G59" s="19">
        <f t="shared" si="0"/>
        <v>0</v>
      </c>
    </row>
    <row r="60" spans="2:7" ht="15" hidden="1" x14ac:dyDescent="0.25">
      <c r="B60" s="14">
        <v>318212</v>
      </c>
      <c r="C60" s="15">
        <v>-5637549</v>
      </c>
      <c r="D60" s="15" t="s">
        <v>18</v>
      </c>
      <c r="E60" s="13" t="e">
        <f>VLOOKUP(B60,#REF!,23,0)</f>
        <v>#REF!</v>
      </c>
      <c r="F60" s="18">
        <v>-5637549</v>
      </c>
      <c r="G60" s="19">
        <f t="shared" si="0"/>
        <v>0</v>
      </c>
    </row>
    <row r="61" spans="2:7" ht="15" hidden="1" x14ac:dyDescent="0.25">
      <c r="B61" s="14">
        <v>318546</v>
      </c>
      <c r="C61" s="15">
        <v>-2677703</v>
      </c>
      <c r="D61" s="15" t="s">
        <v>18</v>
      </c>
      <c r="E61" s="13" t="e">
        <f>VLOOKUP(B61,#REF!,23,0)</f>
        <v>#REF!</v>
      </c>
      <c r="F61" s="18">
        <v>-2677703</v>
      </c>
      <c r="G61" s="19">
        <f t="shared" si="0"/>
        <v>0</v>
      </c>
    </row>
    <row r="62" spans="2:7" ht="15" hidden="1" x14ac:dyDescent="0.25">
      <c r="B62" s="14">
        <v>318777</v>
      </c>
      <c r="C62" s="15">
        <v>-1336700</v>
      </c>
      <c r="D62" s="15" t="s">
        <v>18</v>
      </c>
      <c r="E62" s="13" t="e">
        <f>VLOOKUP(B62,#REF!,23,0)</f>
        <v>#REF!</v>
      </c>
      <c r="F62" s="18">
        <v>-1336700</v>
      </c>
      <c r="G62" s="19">
        <f t="shared" si="0"/>
        <v>0</v>
      </c>
    </row>
    <row r="63" spans="2:7" ht="15" hidden="1" x14ac:dyDescent="0.25">
      <c r="B63" s="14">
        <v>318778</v>
      </c>
      <c r="C63" s="15">
        <v>-2011728</v>
      </c>
      <c r="D63" s="15" t="s">
        <v>18</v>
      </c>
      <c r="E63" s="13" t="e">
        <f>VLOOKUP(B63,#REF!,23,0)</f>
        <v>#REF!</v>
      </c>
      <c r="F63" s="18">
        <v>-2011728</v>
      </c>
      <c r="G63" s="19">
        <f t="shared" si="0"/>
        <v>0</v>
      </c>
    </row>
    <row r="64" spans="2:7" ht="15" hidden="1" x14ac:dyDescent="0.25">
      <c r="B64" s="14">
        <v>318781</v>
      </c>
      <c r="C64" s="15">
        <v>-1433100</v>
      </c>
      <c r="D64" s="15" t="s">
        <v>18</v>
      </c>
      <c r="E64" s="13" t="e">
        <f>VLOOKUP(B64,#REF!,23,0)</f>
        <v>#REF!</v>
      </c>
      <c r="F64" s="18">
        <v>-1433100</v>
      </c>
      <c r="G64" s="19">
        <f t="shared" si="0"/>
        <v>0</v>
      </c>
    </row>
    <row r="65" spans="2:7" ht="15" hidden="1" x14ac:dyDescent="0.25">
      <c r="B65" s="14">
        <v>318783</v>
      </c>
      <c r="C65" s="15">
        <v>-767908</v>
      </c>
      <c r="D65" s="15" t="s">
        <v>18</v>
      </c>
      <c r="E65" s="13" t="e">
        <f>VLOOKUP(B65,#REF!,23,0)</f>
        <v>#REF!</v>
      </c>
      <c r="F65" s="18">
        <v>-767908</v>
      </c>
      <c r="G65" s="19">
        <f t="shared" si="0"/>
        <v>0</v>
      </c>
    </row>
    <row r="66" spans="2:7" ht="15" hidden="1" x14ac:dyDescent="0.25">
      <c r="B66" s="14">
        <v>318784</v>
      </c>
      <c r="C66" s="15">
        <v>-625000</v>
      </c>
      <c r="D66" s="15" t="s">
        <v>18</v>
      </c>
      <c r="E66" s="13" t="e">
        <f>VLOOKUP(B66,#REF!,23,0)</f>
        <v>#REF!</v>
      </c>
      <c r="F66" s="18">
        <v>-625000</v>
      </c>
      <c r="G66" s="19">
        <f t="shared" si="0"/>
        <v>0</v>
      </c>
    </row>
    <row r="67" spans="2:7" ht="15" hidden="1" x14ac:dyDescent="0.25">
      <c r="B67" s="14">
        <v>318787</v>
      </c>
      <c r="C67" s="15">
        <v>-470000</v>
      </c>
      <c r="D67" s="15" t="s">
        <v>18</v>
      </c>
      <c r="E67" s="13" t="e">
        <f>VLOOKUP(B67,#REF!,23,0)</f>
        <v>#REF!</v>
      </c>
      <c r="F67" s="18">
        <v>-470000</v>
      </c>
      <c r="G67" s="19">
        <f t="shared" ref="G67:G130" si="1">C67-F67</f>
        <v>0</v>
      </c>
    </row>
    <row r="68" spans="2:7" ht="15" hidden="1" x14ac:dyDescent="0.25">
      <c r="B68" s="14">
        <v>318788</v>
      </c>
      <c r="C68" s="15">
        <v>-750000</v>
      </c>
      <c r="D68" s="15" t="s">
        <v>18</v>
      </c>
      <c r="E68" s="13" t="e">
        <f>VLOOKUP(B68,#REF!,23,0)</f>
        <v>#REF!</v>
      </c>
      <c r="F68" s="18">
        <v>-750000</v>
      </c>
      <c r="G68" s="19">
        <f t="shared" si="1"/>
        <v>0</v>
      </c>
    </row>
    <row r="69" spans="2:7" ht="15" hidden="1" x14ac:dyDescent="0.25">
      <c r="B69" s="14">
        <v>318790</v>
      </c>
      <c r="C69" s="15">
        <v>-701594</v>
      </c>
      <c r="D69" s="15" t="s">
        <v>18</v>
      </c>
      <c r="E69" s="13" t="e">
        <f>VLOOKUP(B69,#REF!,23,0)</f>
        <v>#REF!</v>
      </c>
      <c r="F69" s="18">
        <v>-701594</v>
      </c>
      <c r="G69" s="19">
        <f t="shared" si="1"/>
        <v>0</v>
      </c>
    </row>
    <row r="70" spans="2:7" ht="15" hidden="1" x14ac:dyDescent="0.25">
      <c r="B70" s="14">
        <v>318791</v>
      </c>
      <c r="C70" s="15">
        <v>-350797</v>
      </c>
      <c r="D70" s="15" t="s">
        <v>18</v>
      </c>
      <c r="E70" s="13" t="e">
        <f>VLOOKUP(B70,#REF!,23,0)</f>
        <v>#REF!</v>
      </c>
      <c r="F70" s="18">
        <v>-350797</v>
      </c>
      <c r="G70" s="19">
        <f t="shared" si="1"/>
        <v>0</v>
      </c>
    </row>
    <row r="71" spans="2:7" ht="15" hidden="1" x14ac:dyDescent="0.25">
      <c r="B71" s="14">
        <v>318901</v>
      </c>
      <c r="C71" s="15">
        <v>-593961</v>
      </c>
      <c r="D71" s="15" t="s">
        <v>18</v>
      </c>
      <c r="E71" s="13" t="e">
        <f>VLOOKUP(B71,#REF!,23,0)</f>
        <v>#REF!</v>
      </c>
      <c r="F71" s="18">
        <v>-593961</v>
      </c>
      <c r="G71" s="19">
        <f t="shared" si="1"/>
        <v>0</v>
      </c>
    </row>
    <row r="72" spans="2:7" ht="15" hidden="1" x14ac:dyDescent="0.25">
      <c r="B72" s="14">
        <v>318906</v>
      </c>
      <c r="C72" s="15">
        <v>-2188128</v>
      </c>
      <c r="D72" s="15" t="s">
        <v>18</v>
      </c>
      <c r="E72" s="13" t="e">
        <f>VLOOKUP(B72,#REF!,23,0)</f>
        <v>#REF!</v>
      </c>
      <c r="F72" s="18">
        <v>-2188128</v>
      </c>
      <c r="G72" s="19">
        <f t="shared" si="1"/>
        <v>0</v>
      </c>
    </row>
    <row r="73" spans="2:7" ht="15" hidden="1" x14ac:dyDescent="0.25">
      <c r="B73" s="14">
        <v>318907</v>
      </c>
      <c r="C73" s="15">
        <v>-1050102</v>
      </c>
      <c r="D73" s="15" t="s">
        <v>18</v>
      </c>
      <c r="E73" s="13" t="e">
        <f>VLOOKUP(B73,#REF!,23,0)</f>
        <v>#REF!</v>
      </c>
      <c r="F73" s="18">
        <v>-1050102</v>
      </c>
      <c r="G73" s="19">
        <f t="shared" si="1"/>
        <v>0</v>
      </c>
    </row>
    <row r="74" spans="2:7" ht="15" hidden="1" x14ac:dyDescent="0.25">
      <c r="B74" s="14">
        <v>318908</v>
      </c>
      <c r="C74" s="15">
        <v>-1038808</v>
      </c>
      <c r="D74" s="15" t="s">
        <v>18</v>
      </c>
      <c r="E74" s="13" t="e">
        <f>VLOOKUP(B74,#REF!,23,0)</f>
        <v>#REF!</v>
      </c>
      <c r="F74" s="18">
        <v>-1038808</v>
      </c>
      <c r="G74" s="19">
        <f t="shared" si="1"/>
        <v>0</v>
      </c>
    </row>
    <row r="75" spans="2:7" ht="15" hidden="1" x14ac:dyDescent="0.25">
      <c r="B75" s="14">
        <v>318909</v>
      </c>
      <c r="C75" s="15">
        <v>-5089514</v>
      </c>
      <c r="D75" s="15" t="s">
        <v>18</v>
      </c>
      <c r="E75" s="13" t="e">
        <f>VLOOKUP(B75,#REF!,23,0)</f>
        <v>#REF!</v>
      </c>
      <c r="F75" s="18">
        <v>-5089514</v>
      </c>
      <c r="G75" s="19">
        <f t="shared" si="1"/>
        <v>0</v>
      </c>
    </row>
    <row r="76" spans="2:7" ht="15" hidden="1" x14ac:dyDescent="0.25">
      <c r="B76" s="14">
        <v>318912</v>
      </c>
      <c r="C76" s="15">
        <v>-330000</v>
      </c>
      <c r="D76" s="15" t="s">
        <v>18</v>
      </c>
      <c r="E76" s="13" t="e">
        <f>VLOOKUP(B76,#REF!,23,0)</f>
        <v>#REF!</v>
      </c>
      <c r="F76" s="18">
        <v>-330000</v>
      </c>
      <c r="G76" s="19">
        <f t="shared" si="1"/>
        <v>0</v>
      </c>
    </row>
    <row r="77" spans="2:7" ht="15" hidden="1" x14ac:dyDescent="0.25">
      <c r="B77" s="14">
        <v>318913</v>
      </c>
      <c r="C77" s="15">
        <v>-218500</v>
      </c>
      <c r="D77" s="15" t="s">
        <v>18</v>
      </c>
      <c r="E77" s="13" t="e">
        <f>VLOOKUP(B77,#REF!,23,0)</f>
        <v>#REF!</v>
      </c>
      <c r="F77" s="18">
        <v>-218500</v>
      </c>
      <c r="G77" s="19">
        <f t="shared" si="1"/>
        <v>0</v>
      </c>
    </row>
    <row r="78" spans="2:7" ht="15" hidden="1" x14ac:dyDescent="0.25">
      <c r="B78" s="14">
        <v>318914</v>
      </c>
      <c r="C78" s="15">
        <v>-538808</v>
      </c>
      <c r="D78" s="15" t="s">
        <v>18</v>
      </c>
      <c r="E78" s="13" t="e">
        <f>VLOOKUP(B78,#REF!,23,0)</f>
        <v>#REF!</v>
      </c>
      <c r="F78" s="18">
        <v>-538808</v>
      </c>
      <c r="G78" s="19">
        <f t="shared" si="1"/>
        <v>0</v>
      </c>
    </row>
    <row r="79" spans="2:7" ht="15" hidden="1" x14ac:dyDescent="0.25">
      <c r="B79" s="14">
        <v>318915</v>
      </c>
      <c r="C79" s="15">
        <v>-348500</v>
      </c>
      <c r="D79" s="15" t="s">
        <v>18</v>
      </c>
      <c r="E79" s="13" t="e">
        <f>VLOOKUP(B79,#REF!,23,0)</f>
        <v>#REF!</v>
      </c>
      <c r="F79" s="18">
        <v>-348500</v>
      </c>
      <c r="G79" s="19">
        <f t="shared" si="1"/>
        <v>0</v>
      </c>
    </row>
    <row r="80" spans="2:7" ht="15" hidden="1" x14ac:dyDescent="0.25">
      <c r="B80" s="14">
        <v>318916</v>
      </c>
      <c r="C80" s="15">
        <v>-518500</v>
      </c>
      <c r="D80" s="15" t="s">
        <v>18</v>
      </c>
      <c r="E80" s="13" t="e">
        <f>VLOOKUP(B80,#REF!,23,0)</f>
        <v>#REF!</v>
      </c>
      <c r="F80" s="18">
        <v>-518500</v>
      </c>
      <c r="G80" s="19">
        <f t="shared" si="1"/>
        <v>0</v>
      </c>
    </row>
    <row r="81" spans="2:7" ht="15" hidden="1" x14ac:dyDescent="0.25">
      <c r="B81" s="14">
        <v>318917</v>
      </c>
      <c r="C81" s="15">
        <v>-938500</v>
      </c>
      <c r="D81" s="15" t="s">
        <v>18</v>
      </c>
      <c r="E81" s="13" t="e">
        <f>VLOOKUP(B81,#REF!,23,0)</f>
        <v>#REF!</v>
      </c>
      <c r="F81" s="18">
        <v>-938500</v>
      </c>
      <c r="G81" s="19">
        <f t="shared" si="1"/>
        <v>0</v>
      </c>
    </row>
    <row r="82" spans="2:7" ht="15" hidden="1" x14ac:dyDescent="0.25">
      <c r="B82" s="14">
        <v>318919</v>
      </c>
      <c r="C82" s="15">
        <v>-348500</v>
      </c>
      <c r="D82" s="15" t="s">
        <v>18</v>
      </c>
      <c r="E82" s="13" t="e">
        <f>VLOOKUP(B82,#REF!,23,0)</f>
        <v>#REF!</v>
      </c>
      <c r="F82" s="18">
        <v>-348500</v>
      </c>
      <c r="G82" s="19">
        <f t="shared" si="1"/>
        <v>0</v>
      </c>
    </row>
    <row r="83" spans="2:7" ht="15" hidden="1" x14ac:dyDescent="0.25">
      <c r="B83" s="14">
        <v>318920</v>
      </c>
      <c r="C83" s="15">
        <v>-1048500</v>
      </c>
      <c r="D83" s="15" t="s">
        <v>18</v>
      </c>
      <c r="E83" s="13" t="e">
        <f>VLOOKUP(B83,#REF!,23,0)</f>
        <v>#REF!</v>
      </c>
      <c r="F83" s="18">
        <v>-1048500</v>
      </c>
      <c r="G83" s="19">
        <f t="shared" si="1"/>
        <v>0</v>
      </c>
    </row>
    <row r="84" spans="2:7" ht="15" hidden="1" x14ac:dyDescent="0.25">
      <c r="B84" s="14">
        <v>318921</v>
      </c>
      <c r="C84" s="15">
        <v>-990000</v>
      </c>
      <c r="D84" s="15" t="s">
        <v>18</v>
      </c>
      <c r="E84" s="13" t="e">
        <f>VLOOKUP(B84,#REF!,23,0)</f>
        <v>#REF!</v>
      </c>
      <c r="F84" s="18">
        <v>-990000</v>
      </c>
      <c r="G84" s="19">
        <f t="shared" si="1"/>
        <v>0</v>
      </c>
    </row>
    <row r="85" spans="2:7" ht="15" hidden="1" x14ac:dyDescent="0.25">
      <c r="B85" s="14">
        <v>318922</v>
      </c>
      <c r="C85" s="15">
        <v>-160000</v>
      </c>
      <c r="D85" s="15" t="s">
        <v>18</v>
      </c>
      <c r="E85" s="13" t="e">
        <f>VLOOKUP(B85,#REF!,23,0)</f>
        <v>#REF!</v>
      </c>
      <c r="F85" s="18">
        <v>-160000</v>
      </c>
      <c r="G85" s="19">
        <f t="shared" si="1"/>
        <v>0</v>
      </c>
    </row>
    <row r="86" spans="2:7" ht="15" hidden="1" x14ac:dyDescent="0.25">
      <c r="B86" s="14">
        <v>318923</v>
      </c>
      <c r="C86" s="15">
        <v>-902801</v>
      </c>
      <c r="D86" s="15" t="s">
        <v>18</v>
      </c>
      <c r="E86" s="13" t="e">
        <f>VLOOKUP(B86,#REF!,23,0)</f>
        <v>#REF!</v>
      </c>
      <c r="F86" s="18">
        <v>-902801</v>
      </c>
      <c r="G86" s="19">
        <f t="shared" si="1"/>
        <v>0</v>
      </c>
    </row>
    <row r="87" spans="2:7" ht="15" hidden="1" x14ac:dyDescent="0.25">
      <c r="B87" s="14">
        <v>318924</v>
      </c>
      <c r="C87" s="15">
        <v>-330000</v>
      </c>
      <c r="D87" s="15" t="s">
        <v>18</v>
      </c>
      <c r="E87" s="13" t="e">
        <f>VLOOKUP(B87,#REF!,23,0)</f>
        <v>#REF!</v>
      </c>
      <c r="F87" s="18">
        <v>-330000</v>
      </c>
      <c r="G87" s="19">
        <f t="shared" si="1"/>
        <v>0</v>
      </c>
    </row>
    <row r="88" spans="2:7" ht="15" hidden="1" x14ac:dyDescent="0.25">
      <c r="B88" s="14">
        <v>318925</v>
      </c>
      <c r="C88" s="15">
        <v>-330000</v>
      </c>
      <c r="D88" s="15" t="s">
        <v>18</v>
      </c>
      <c r="E88" s="13" t="e">
        <f>VLOOKUP(B88,#REF!,23,0)</f>
        <v>#REF!</v>
      </c>
      <c r="F88" s="18">
        <v>-330000</v>
      </c>
      <c r="G88" s="19">
        <f t="shared" si="1"/>
        <v>0</v>
      </c>
    </row>
    <row r="89" spans="2:7" ht="15" hidden="1" x14ac:dyDescent="0.25">
      <c r="B89" s="14">
        <v>318927</v>
      </c>
      <c r="C89" s="15">
        <v>-348500</v>
      </c>
      <c r="D89" s="15" t="s">
        <v>18</v>
      </c>
      <c r="E89" s="13" t="e">
        <f>VLOOKUP(B89,#REF!,23,0)</f>
        <v>#REF!</v>
      </c>
      <c r="F89" s="18">
        <v>-348500</v>
      </c>
      <c r="G89" s="19">
        <f t="shared" si="1"/>
        <v>0</v>
      </c>
    </row>
    <row r="90" spans="2:7" ht="15" hidden="1" x14ac:dyDescent="0.25">
      <c r="B90" s="14">
        <v>318929</v>
      </c>
      <c r="C90" s="15">
        <v>-660000</v>
      </c>
      <c r="D90" s="15" t="s">
        <v>18</v>
      </c>
      <c r="E90" s="13" t="e">
        <f>VLOOKUP(B90,#REF!,23,0)</f>
        <v>#REF!</v>
      </c>
      <c r="F90" s="18">
        <v>-660000</v>
      </c>
      <c r="G90" s="19">
        <f t="shared" si="1"/>
        <v>0</v>
      </c>
    </row>
    <row r="91" spans="2:7" ht="15" hidden="1" x14ac:dyDescent="0.25">
      <c r="B91" s="14">
        <v>319238</v>
      </c>
      <c r="C91" s="15">
        <v>-4027604</v>
      </c>
      <c r="D91" s="15" t="s">
        <v>18</v>
      </c>
      <c r="E91" s="13" t="e">
        <f>VLOOKUP(B91,#REF!,23,0)</f>
        <v>#REF!</v>
      </c>
      <c r="F91" s="18">
        <v>-4027604</v>
      </c>
      <c r="G91" s="19">
        <f t="shared" si="1"/>
        <v>0</v>
      </c>
    </row>
    <row r="92" spans="2:7" ht="15" hidden="1" x14ac:dyDescent="0.25">
      <c r="B92" s="14">
        <v>319239</v>
      </c>
      <c r="C92" s="15">
        <v>-6864947</v>
      </c>
      <c r="D92" s="15" t="s">
        <v>18</v>
      </c>
      <c r="E92" s="13" t="e">
        <f>VLOOKUP(B92,#REF!,23,0)</f>
        <v>#REF!</v>
      </c>
      <c r="F92" s="18">
        <v>-6864947</v>
      </c>
      <c r="G92" s="19">
        <f t="shared" si="1"/>
        <v>0</v>
      </c>
    </row>
    <row r="93" spans="2:7" ht="15" hidden="1" x14ac:dyDescent="0.25">
      <c r="B93" s="14">
        <v>319618</v>
      </c>
      <c r="C93" s="15">
        <v>-560400</v>
      </c>
      <c r="D93" s="15" t="s">
        <v>18</v>
      </c>
      <c r="E93" s="13" t="e">
        <f>VLOOKUP(B93,#REF!,23,0)</f>
        <v>#REF!</v>
      </c>
      <c r="F93" s="18">
        <v>-560400</v>
      </c>
      <c r="G93" s="19">
        <f t="shared" si="1"/>
        <v>0</v>
      </c>
    </row>
    <row r="94" spans="2:7" ht="15" hidden="1" x14ac:dyDescent="0.25">
      <c r="B94" s="14">
        <v>319619</v>
      </c>
      <c r="C94" s="15">
        <v>-1668508</v>
      </c>
      <c r="D94" s="15" t="s">
        <v>18</v>
      </c>
      <c r="E94" s="13" t="e">
        <f>VLOOKUP(B94,#REF!,23,0)</f>
        <v>#REF!</v>
      </c>
      <c r="F94" s="18">
        <v>-1668508</v>
      </c>
      <c r="G94" s="19">
        <f t="shared" si="1"/>
        <v>0</v>
      </c>
    </row>
    <row r="95" spans="2:7" ht="15" hidden="1" x14ac:dyDescent="0.25">
      <c r="B95" s="14">
        <v>319735</v>
      </c>
      <c r="C95" s="15">
        <v>-1300634</v>
      </c>
      <c r="D95" s="15" t="s">
        <v>18</v>
      </c>
      <c r="E95" s="13" t="e">
        <f>VLOOKUP(B95,#REF!,23,0)</f>
        <v>#REF!</v>
      </c>
      <c r="F95" s="18">
        <v>-1300634</v>
      </c>
      <c r="G95" s="19">
        <f t="shared" si="1"/>
        <v>0</v>
      </c>
    </row>
    <row r="96" spans="2:7" ht="15" hidden="1" x14ac:dyDescent="0.25">
      <c r="B96" s="14">
        <v>319737</v>
      </c>
      <c r="C96" s="15">
        <v>-10022842</v>
      </c>
      <c r="D96" s="15" t="s">
        <v>18</v>
      </c>
      <c r="E96" s="13" t="e">
        <f>VLOOKUP(B96,#REF!,23,0)</f>
        <v>#REF!</v>
      </c>
      <c r="F96" s="18">
        <v>-10022842</v>
      </c>
      <c r="G96" s="19">
        <f t="shared" si="1"/>
        <v>0</v>
      </c>
    </row>
    <row r="97" spans="2:7" ht="15" hidden="1" x14ac:dyDescent="0.25">
      <c r="B97" s="14">
        <v>319740</v>
      </c>
      <c r="C97" s="15">
        <v>-2250000</v>
      </c>
      <c r="D97" s="15" t="s">
        <v>18</v>
      </c>
      <c r="E97" s="13" t="e">
        <f>VLOOKUP(B97,#REF!,23,0)</f>
        <v>#REF!</v>
      </c>
      <c r="F97" s="18">
        <v>-2250000</v>
      </c>
      <c r="G97" s="19">
        <f t="shared" si="1"/>
        <v>0</v>
      </c>
    </row>
    <row r="98" spans="2:7" ht="15" hidden="1" x14ac:dyDescent="0.25">
      <c r="B98" s="14">
        <v>319743</v>
      </c>
      <c r="C98" s="15">
        <v>-160000</v>
      </c>
      <c r="D98" s="15" t="s">
        <v>18</v>
      </c>
      <c r="E98" s="13" t="e">
        <f>VLOOKUP(B98,#REF!,23,0)</f>
        <v>#REF!</v>
      </c>
      <c r="F98" s="18">
        <v>-160000</v>
      </c>
      <c r="G98" s="19">
        <f t="shared" si="1"/>
        <v>0</v>
      </c>
    </row>
    <row r="99" spans="2:7" ht="15" hidden="1" x14ac:dyDescent="0.25">
      <c r="B99" s="14">
        <v>319744</v>
      </c>
      <c r="C99" s="15">
        <v>-160000</v>
      </c>
      <c r="D99" s="15" t="s">
        <v>18</v>
      </c>
      <c r="E99" s="13" t="e">
        <f>VLOOKUP(B99,#REF!,23,0)</f>
        <v>#REF!</v>
      </c>
      <c r="F99" s="18">
        <v>-160000</v>
      </c>
      <c r="G99" s="19">
        <f t="shared" si="1"/>
        <v>0</v>
      </c>
    </row>
    <row r="100" spans="2:7" ht="15" hidden="1" x14ac:dyDescent="0.25">
      <c r="B100" s="14">
        <v>319746</v>
      </c>
      <c r="C100" s="15">
        <v>-160000</v>
      </c>
      <c r="D100" s="15" t="s">
        <v>18</v>
      </c>
      <c r="E100" s="13" t="e">
        <f>VLOOKUP(B100,#REF!,23,0)</f>
        <v>#REF!</v>
      </c>
      <c r="F100" s="18">
        <v>-160000</v>
      </c>
      <c r="G100" s="19">
        <f t="shared" si="1"/>
        <v>0</v>
      </c>
    </row>
    <row r="101" spans="2:7" ht="15" hidden="1" x14ac:dyDescent="0.25">
      <c r="B101" s="14">
        <v>319747</v>
      </c>
      <c r="C101" s="15">
        <v>-197571</v>
      </c>
      <c r="D101" s="15" t="s">
        <v>18</v>
      </c>
      <c r="E101" s="13" t="e">
        <f>VLOOKUP(B101,#REF!,23,0)</f>
        <v>#REF!</v>
      </c>
      <c r="F101" s="18">
        <v>-197571</v>
      </c>
      <c r="G101" s="19">
        <f t="shared" si="1"/>
        <v>0</v>
      </c>
    </row>
    <row r="102" spans="2:7" ht="15" hidden="1" x14ac:dyDescent="0.25">
      <c r="B102" s="14">
        <v>319748</v>
      </c>
      <c r="C102" s="15">
        <v>-4998201</v>
      </c>
      <c r="D102" s="15" t="s">
        <v>18</v>
      </c>
      <c r="E102" s="13" t="e">
        <f>VLOOKUP(B102,#REF!,23,0)</f>
        <v>#REF!</v>
      </c>
      <c r="F102" s="18">
        <v>-4998201</v>
      </c>
      <c r="G102" s="19">
        <f t="shared" si="1"/>
        <v>0</v>
      </c>
    </row>
    <row r="103" spans="2:7" ht="15" hidden="1" x14ac:dyDescent="0.25">
      <c r="B103" s="14">
        <v>319749</v>
      </c>
      <c r="C103" s="15">
        <v>-1059134</v>
      </c>
      <c r="D103" s="15" t="s">
        <v>18</v>
      </c>
      <c r="E103" s="13" t="e">
        <f>VLOOKUP(B103,#REF!,23,0)</f>
        <v>#REF!</v>
      </c>
      <c r="F103" s="18">
        <v>-1059134</v>
      </c>
      <c r="G103" s="19">
        <f t="shared" si="1"/>
        <v>0</v>
      </c>
    </row>
    <row r="104" spans="2:7" ht="15" hidden="1" x14ac:dyDescent="0.25">
      <c r="B104" s="14">
        <v>319750</v>
      </c>
      <c r="C104" s="15">
        <v>-1019030</v>
      </c>
      <c r="D104" s="15" t="s">
        <v>18</v>
      </c>
      <c r="E104" s="13" t="e">
        <f>VLOOKUP(B104,#REF!,23,0)</f>
        <v>#REF!</v>
      </c>
      <c r="F104" s="18">
        <v>-1019030</v>
      </c>
      <c r="G104" s="19">
        <f t="shared" si="1"/>
        <v>0</v>
      </c>
    </row>
    <row r="105" spans="2:7" ht="15" hidden="1" x14ac:dyDescent="0.25">
      <c r="B105" s="14">
        <v>319751</v>
      </c>
      <c r="C105" s="15">
        <v>-160000</v>
      </c>
      <c r="D105" s="15" t="s">
        <v>18</v>
      </c>
      <c r="E105" s="13" t="e">
        <f>VLOOKUP(B105,#REF!,23,0)</f>
        <v>#REF!</v>
      </c>
      <c r="F105" s="18">
        <v>-160000</v>
      </c>
      <c r="G105" s="19">
        <f t="shared" si="1"/>
        <v>0</v>
      </c>
    </row>
    <row r="106" spans="2:7" ht="15" hidden="1" x14ac:dyDescent="0.25">
      <c r="B106" s="14">
        <v>319752</v>
      </c>
      <c r="C106" s="15">
        <v>-160000</v>
      </c>
      <c r="D106" s="15" t="s">
        <v>18</v>
      </c>
      <c r="E106" s="13" t="e">
        <f>VLOOKUP(B106,#REF!,23,0)</f>
        <v>#REF!</v>
      </c>
      <c r="F106" s="18">
        <v>-160000</v>
      </c>
      <c r="G106" s="19">
        <f t="shared" si="1"/>
        <v>0</v>
      </c>
    </row>
    <row r="107" spans="2:7" ht="15" hidden="1" x14ac:dyDescent="0.25">
      <c r="B107" s="14">
        <v>319753</v>
      </c>
      <c r="C107" s="15">
        <v>-848500</v>
      </c>
      <c r="D107" s="15" t="s">
        <v>18</v>
      </c>
      <c r="E107" s="13" t="e">
        <f>VLOOKUP(B107,#REF!,23,0)</f>
        <v>#REF!</v>
      </c>
      <c r="F107" s="18">
        <v>-848500</v>
      </c>
      <c r="G107" s="19">
        <f t="shared" si="1"/>
        <v>0</v>
      </c>
    </row>
    <row r="108" spans="2:7" ht="15" hidden="1" x14ac:dyDescent="0.25">
      <c r="B108" s="14">
        <v>319919</v>
      </c>
      <c r="C108" s="15">
        <v>-330000</v>
      </c>
      <c r="D108" s="15" t="s">
        <v>18</v>
      </c>
      <c r="E108" s="13" t="e">
        <f>VLOOKUP(B108,#REF!,23,0)</f>
        <v>#REF!</v>
      </c>
      <c r="F108" s="18">
        <v>-330000</v>
      </c>
      <c r="G108" s="19">
        <f t="shared" si="1"/>
        <v>0</v>
      </c>
    </row>
    <row r="109" spans="2:7" ht="15" hidden="1" x14ac:dyDescent="0.25">
      <c r="B109" s="14">
        <v>320274</v>
      </c>
      <c r="C109" s="15">
        <v>-442336</v>
      </c>
      <c r="D109" s="15" t="s">
        <v>18</v>
      </c>
      <c r="E109" s="13" t="e">
        <f>VLOOKUP(B109,#REF!,23,0)</f>
        <v>#REF!</v>
      </c>
      <c r="F109" s="18">
        <v>-442336</v>
      </c>
      <c r="G109" s="19">
        <f t="shared" si="1"/>
        <v>0</v>
      </c>
    </row>
    <row r="110" spans="2:7" ht="15" hidden="1" x14ac:dyDescent="0.25">
      <c r="B110" s="14">
        <v>320275</v>
      </c>
      <c r="C110" s="15">
        <v>-350797</v>
      </c>
      <c r="D110" s="15" t="s">
        <v>18</v>
      </c>
      <c r="E110" s="13" t="e">
        <f>VLOOKUP(B110,#REF!,23,0)</f>
        <v>#REF!</v>
      </c>
      <c r="F110" s="18">
        <v>-350797</v>
      </c>
      <c r="G110" s="19">
        <f t="shared" si="1"/>
        <v>0</v>
      </c>
    </row>
    <row r="111" spans="2:7" ht="15" hidden="1" x14ac:dyDescent="0.25">
      <c r="B111" s="14">
        <v>320369</v>
      </c>
      <c r="C111" s="15">
        <v>-3300000</v>
      </c>
      <c r="D111" s="15" t="s">
        <v>18</v>
      </c>
      <c r="E111" s="13" t="e">
        <f>VLOOKUP(B111,#REF!,23,0)</f>
        <v>#REF!</v>
      </c>
      <c r="F111" s="18">
        <v>-3300000</v>
      </c>
      <c r="G111" s="19">
        <f t="shared" si="1"/>
        <v>0</v>
      </c>
    </row>
    <row r="112" spans="2:7" ht="15" hidden="1" x14ac:dyDescent="0.25">
      <c r="B112" s="14">
        <v>320370</v>
      </c>
      <c r="C112" s="15">
        <v>-160000</v>
      </c>
      <c r="D112" s="15" t="s">
        <v>18</v>
      </c>
      <c r="E112" s="13" t="e">
        <f>VLOOKUP(B112,#REF!,23,0)</f>
        <v>#REF!</v>
      </c>
      <c r="F112" s="18">
        <v>-160000</v>
      </c>
      <c r="G112" s="19">
        <f t="shared" si="1"/>
        <v>0</v>
      </c>
    </row>
    <row r="113" spans="2:7" ht="15" hidden="1" x14ac:dyDescent="0.25">
      <c r="B113" s="14">
        <v>320371</v>
      </c>
      <c r="C113" s="15">
        <v>-160000</v>
      </c>
      <c r="D113" s="15" t="s">
        <v>18</v>
      </c>
      <c r="E113" s="13" t="e">
        <f>VLOOKUP(B113,#REF!,23,0)</f>
        <v>#REF!</v>
      </c>
      <c r="F113" s="18">
        <v>-160000</v>
      </c>
      <c r="G113" s="19">
        <f t="shared" si="1"/>
        <v>0</v>
      </c>
    </row>
    <row r="114" spans="2:7" ht="15" hidden="1" x14ac:dyDescent="0.25">
      <c r="B114" s="14">
        <v>320372</v>
      </c>
      <c r="C114" s="15">
        <v>-254013</v>
      </c>
      <c r="D114" s="15" t="s">
        <v>18</v>
      </c>
      <c r="E114" s="13" t="e">
        <f>VLOOKUP(B114,#REF!,23,0)</f>
        <v>#REF!</v>
      </c>
      <c r="F114" s="18">
        <v>-254013</v>
      </c>
      <c r="G114" s="19">
        <f t="shared" si="1"/>
        <v>0</v>
      </c>
    </row>
    <row r="115" spans="2:7" ht="15" hidden="1" x14ac:dyDescent="0.25">
      <c r="B115" s="14">
        <v>320373</v>
      </c>
      <c r="C115" s="15">
        <v>-254013</v>
      </c>
      <c r="D115" s="15" t="s">
        <v>18</v>
      </c>
      <c r="E115" s="13" t="e">
        <f>VLOOKUP(B115,#REF!,23,0)</f>
        <v>#REF!</v>
      </c>
      <c r="F115" s="18">
        <v>-254013</v>
      </c>
      <c r="G115" s="19">
        <f t="shared" si="1"/>
        <v>0</v>
      </c>
    </row>
    <row r="116" spans="2:7" ht="15" hidden="1" x14ac:dyDescent="0.25">
      <c r="B116" s="14">
        <v>320374</v>
      </c>
      <c r="C116" s="15">
        <v>-388500</v>
      </c>
      <c r="D116" s="15" t="s">
        <v>18</v>
      </c>
      <c r="E116" s="13" t="e">
        <f>VLOOKUP(B116,#REF!,23,0)</f>
        <v>#REF!</v>
      </c>
      <c r="F116" s="18">
        <v>-388500</v>
      </c>
      <c r="G116" s="19">
        <f t="shared" si="1"/>
        <v>0</v>
      </c>
    </row>
    <row r="117" spans="2:7" ht="15" hidden="1" x14ac:dyDescent="0.25">
      <c r="B117" s="14">
        <v>320375</v>
      </c>
      <c r="C117" s="15">
        <v>-160000</v>
      </c>
      <c r="D117" s="15" t="s">
        <v>18</v>
      </c>
      <c r="E117" s="13" t="e">
        <f>VLOOKUP(B117,#REF!,23,0)</f>
        <v>#REF!</v>
      </c>
      <c r="F117" s="18">
        <v>-160000</v>
      </c>
      <c r="G117" s="19">
        <f t="shared" si="1"/>
        <v>0</v>
      </c>
    </row>
    <row r="118" spans="2:7" ht="15" hidden="1" x14ac:dyDescent="0.25">
      <c r="B118" s="14">
        <v>320376</v>
      </c>
      <c r="C118" s="15">
        <v>-409579</v>
      </c>
      <c r="D118" s="15" t="s">
        <v>18</v>
      </c>
      <c r="E118" s="13" t="e">
        <f>VLOOKUP(B118,#REF!,23,0)</f>
        <v>#REF!</v>
      </c>
      <c r="F118" s="18">
        <v>-409579</v>
      </c>
      <c r="G118" s="19">
        <f t="shared" si="1"/>
        <v>0</v>
      </c>
    </row>
    <row r="119" spans="2:7" ht="15" hidden="1" x14ac:dyDescent="0.25">
      <c r="B119" s="14">
        <v>320377</v>
      </c>
      <c r="C119" s="15">
        <v>-448500</v>
      </c>
      <c r="D119" s="15" t="s">
        <v>18</v>
      </c>
      <c r="E119" s="13" t="e">
        <f>VLOOKUP(B119,#REF!,23,0)</f>
        <v>#REF!</v>
      </c>
      <c r="F119" s="18">
        <v>-448500</v>
      </c>
      <c r="G119" s="19">
        <f t="shared" si="1"/>
        <v>0</v>
      </c>
    </row>
    <row r="120" spans="2:7" ht="15" hidden="1" x14ac:dyDescent="0.25">
      <c r="B120" s="14">
        <v>320378</v>
      </c>
      <c r="C120" s="15">
        <v>-518500</v>
      </c>
      <c r="D120" s="15" t="s">
        <v>18</v>
      </c>
      <c r="E120" s="13" t="e">
        <f>VLOOKUP(B120,#REF!,23,0)</f>
        <v>#REF!</v>
      </c>
      <c r="F120" s="18">
        <v>-518500</v>
      </c>
      <c r="G120" s="19">
        <f t="shared" si="1"/>
        <v>0</v>
      </c>
    </row>
    <row r="121" spans="2:7" ht="15" hidden="1" x14ac:dyDescent="0.25">
      <c r="B121" s="14">
        <v>320379</v>
      </c>
      <c r="C121" s="15">
        <v>-990000</v>
      </c>
      <c r="D121" s="15" t="s">
        <v>18</v>
      </c>
      <c r="E121" s="13" t="e">
        <f>VLOOKUP(B121,#REF!,23,0)</f>
        <v>#REF!</v>
      </c>
      <c r="F121" s="18">
        <v>-990000</v>
      </c>
      <c r="G121" s="19">
        <f t="shared" si="1"/>
        <v>0</v>
      </c>
    </row>
    <row r="122" spans="2:7" ht="15" hidden="1" x14ac:dyDescent="0.25">
      <c r="B122" s="14">
        <v>320382</v>
      </c>
      <c r="C122" s="15">
        <v>-3660000</v>
      </c>
      <c r="D122" s="15" t="s">
        <v>18</v>
      </c>
      <c r="E122" s="13" t="e">
        <f>VLOOKUP(B122,#REF!,23,0)</f>
        <v>#REF!</v>
      </c>
      <c r="F122" s="18">
        <v>-3660000</v>
      </c>
      <c r="G122" s="19">
        <f t="shared" si="1"/>
        <v>0</v>
      </c>
    </row>
    <row r="123" spans="2:7" ht="15" hidden="1" x14ac:dyDescent="0.25">
      <c r="B123" s="14">
        <v>320383</v>
      </c>
      <c r="C123" s="15">
        <v>-660000</v>
      </c>
      <c r="D123" s="15" t="s">
        <v>18</v>
      </c>
      <c r="E123" s="13" t="e">
        <f>VLOOKUP(B123,#REF!,23,0)</f>
        <v>#REF!</v>
      </c>
      <c r="F123" s="18">
        <v>-660000</v>
      </c>
      <c r="G123" s="19">
        <f t="shared" si="1"/>
        <v>0</v>
      </c>
    </row>
    <row r="124" spans="2:7" ht="15" hidden="1" x14ac:dyDescent="0.25">
      <c r="B124" s="14">
        <v>320389</v>
      </c>
      <c r="C124" s="15">
        <v>-918722</v>
      </c>
      <c r="D124" s="15" t="s">
        <v>18</v>
      </c>
      <c r="E124" s="13" t="e">
        <f>VLOOKUP(B124,#REF!,23,0)</f>
        <v>#REF!</v>
      </c>
      <c r="F124" s="18">
        <v>-918722</v>
      </c>
      <c r="G124" s="19">
        <f t="shared" si="1"/>
        <v>0</v>
      </c>
    </row>
    <row r="125" spans="2:7" ht="15" hidden="1" x14ac:dyDescent="0.25">
      <c r="B125" s="14">
        <v>320390</v>
      </c>
      <c r="C125" s="15">
        <v>-1320000</v>
      </c>
      <c r="D125" s="15" t="s">
        <v>18</v>
      </c>
      <c r="E125" s="13" t="e">
        <f>VLOOKUP(B125,#REF!,23,0)</f>
        <v>#REF!</v>
      </c>
      <c r="F125" s="18">
        <v>-1320000</v>
      </c>
      <c r="G125" s="19">
        <f t="shared" si="1"/>
        <v>0</v>
      </c>
    </row>
    <row r="126" spans="2:7" ht="15" hidden="1" x14ac:dyDescent="0.25">
      <c r="B126" s="14">
        <v>320391</v>
      </c>
      <c r="C126" s="15">
        <v>-5612134</v>
      </c>
      <c r="D126" s="15" t="s">
        <v>18</v>
      </c>
      <c r="E126" s="13" t="e">
        <f>VLOOKUP(B126,#REF!,23,0)</f>
        <v>#REF!</v>
      </c>
      <c r="F126" s="18">
        <v>-5612134</v>
      </c>
      <c r="G126" s="19">
        <f t="shared" si="1"/>
        <v>0</v>
      </c>
    </row>
    <row r="127" spans="2:7" ht="15" hidden="1" x14ac:dyDescent="0.25">
      <c r="B127" s="14">
        <v>320497</v>
      </c>
      <c r="C127" s="15">
        <v>-350797</v>
      </c>
      <c r="D127" s="15" t="s">
        <v>18</v>
      </c>
      <c r="E127" s="13" t="e">
        <f>VLOOKUP(B127,#REF!,23,0)</f>
        <v>#REF!</v>
      </c>
      <c r="F127" s="18">
        <v>-350797</v>
      </c>
      <c r="G127" s="19">
        <f t="shared" si="1"/>
        <v>0</v>
      </c>
    </row>
    <row r="128" spans="2:7" ht="15" hidden="1" x14ac:dyDescent="0.25">
      <c r="B128" s="14">
        <v>320675</v>
      </c>
      <c r="C128" s="15">
        <v>-3010681</v>
      </c>
      <c r="D128" s="15" t="s">
        <v>18</v>
      </c>
      <c r="E128" s="13" t="e">
        <f>VLOOKUP(B128,#REF!,23,0)</f>
        <v>#REF!</v>
      </c>
      <c r="F128" s="18">
        <v>-3010681</v>
      </c>
      <c r="G128" s="19">
        <f t="shared" si="1"/>
        <v>0</v>
      </c>
    </row>
    <row r="129" spans="2:7" ht="15" hidden="1" x14ac:dyDescent="0.25">
      <c r="B129" s="14">
        <v>320709</v>
      </c>
      <c r="C129" s="15">
        <v>-1980000</v>
      </c>
      <c r="D129" s="15" t="s">
        <v>18</v>
      </c>
      <c r="E129" s="13" t="e">
        <f>VLOOKUP(B129,#REF!,23,0)</f>
        <v>#REF!</v>
      </c>
      <c r="F129" s="18">
        <v>-1980000</v>
      </c>
      <c r="G129" s="19">
        <f t="shared" si="1"/>
        <v>0</v>
      </c>
    </row>
    <row r="130" spans="2:7" ht="15" hidden="1" x14ac:dyDescent="0.25">
      <c r="B130" s="14">
        <v>320710</v>
      </c>
      <c r="C130" s="15">
        <v>-350797</v>
      </c>
      <c r="D130" s="15" t="s">
        <v>18</v>
      </c>
      <c r="E130" s="13" t="e">
        <f>VLOOKUP(B130,#REF!,23,0)</f>
        <v>#REF!</v>
      </c>
      <c r="F130" s="18">
        <v>-350797</v>
      </c>
      <c r="G130" s="19">
        <f t="shared" si="1"/>
        <v>0</v>
      </c>
    </row>
    <row r="131" spans="2:7" ht="15" hidden="1" x14ac:dyDescent="0.25">
      <c r="B131" s="14">
        <v>320867</v>
      </c>
      <c r="C131" s="15">
        <v>-32435005</v>
      </c>
      <c r="D131" s="15" t="s">
        <v>18</v>
      </c>
      <c r="E131" s="13" t="e">
        <f>VLOOKUP(B131,#REF!,23,0)</f>
        <v>#REF!</v>
      </c>
      <c r="F131" s="18">
        <v>-32435005</v>
      </c>
      <c r="G131" s="19">
        <f t="shared" ref="G131:G194" si="2">C131-F131</f>
        <v>0</v>
      </c>
    </row>
    <row r="132" spans="2:7" ht="15" hidden="1" x14ac:dyDescent="0.25">
      <c r="B132" s="14">
        <v>321135</v>
      </c>
      <c r="C132" s="15">
        <v>-27681293</v>
      </c>
      <c r="D132" s="15" t="s">
        <v>18</v>
      </c>
      <c r="E132" s="13" t="e">
        <f>VLOOKUP(B132,#REF!,23,0)</f>
        <v>#REF!</v>
      </c>
      <c r="F132" s="18">
        <v>-27681293</v>
      </c>
      <c r="G132" s="19">
        <f t="shared" si="2"/>
        <v>0</v>
      </c>
    </row>
    <row r="133" spans="2:7" ht="15" hidden="1" x14ac:dyDescent="0.25">
      <c r="B133" s="14">
        <v>321136</v>
      </c>
      <c r="C133" s="15">
        <v>-160000</v>
      </c>
      <c r="D133" s="15" t="s">
        <v>18</v>
      </c>
      <c r="E133" s="13" t="e">
        <f>VLOOKUP(B133,#REF!,23,0)</f>
        <v>#REF!</v>
      </c>
      <c r="F133" s="18">
        <v>-160000</v>
      </c>
      <c r="G133" s="19">
        <f t="shared" si="2"/>
        <v>0</v>
      </c>
    </row>
    <row r="134" spans="2:7" ht="15" hidden="1" x14ac:dyDescent="0.25">
      <c r="B134" s="14">
        <v>321137</v>
      </c>
      <c r="C134" s="15">
        <v>-160000</v>
      </c>
      <c r="D134" s="15" t="s">
        <v>18</v>
      </c>
      <c r="E134" s="13" t="e">
        <f>VLOOKUP(B134,#REF!,23,0)</f>
        <v>#REF!</v>
      </c>
      <c r="F134" s="18">
        <v>-160000</v>
      </c>
      <c r="G134" s="19">
        <f t="shared" si="2"/>
        <v>0</v>
      </c>
    </row>
    <row r="135" spans="2:7" ht="15" hidden="1" x14ac:dyDescent="0.25">
      <c r="B135" s="14">
        <v>321139</v>
      </c>
      <c r="C135" s="15">
        <v>-220000</v>
      </c>
      <c r="D135" s="15" t="s">
        <v>18</v>
      </c>
      <c r="E135" s="13" t="e">
        <f>VLOOKUP(B135,#REF!,23,0)</f>
        <v>#REF!</v>
      </c>
      <c r="F135" s="18">
        <v>-220000</v>
      </c>
      <c r="G135" s="19">
        <f t="shared" si="2"/>
        <v>0</v>
      </c>
    </row>
    <row r="136" spans="2:7" ht="15" hidden="1" x14ac:dyDescent="0.25">
      <c r="B136" s="14">
        <v>321140</v>
      </c>
      <c r="C136" s="15">
        <v>-2310000</v>
      </c>
      <c r="D136" s="15" t="s">
        <v>18</v>
      </c>
      <c r="E136" s="13" t="e">
        <f>VLOOKUP(B136,#REF!,23,0)</f>
        <v>#REF!</v>
      </c>
      <c r="F136" s="18">
        <v>-2310000</v>
      </c>
      <c r="G136" s="19">
        <f t="shared" si="2"/>
        <v>0</v>
      </c>
    </row>
    <row r="137" spans="2:7" ht="15" hidden="1" x14ac:dyDescent="0.25">
      <c r="B137" s="14">
        <v>321141</v>
      </c>
      <c r="C137" s="15">
        <v>-220000</v>
      </c>
      <c r="D137" s="15" t="s">
        <v>18</v>
      </c>
      <c r="E137" s="13" t="e">
        <f>VLOOKUP(B137,#REF!,23,0)</f>
        <v>#REF!</v>
      </c>
      <c r="F137" s="18">
        <v>-220000</v>
      </c>
      <c r="G137" s="19">
        <f t="shared" si="2"/>
        <v>0</v>
      </c>
    </row>
    <row r="138" spans="2:7" ht="15" hidden="1" x14ac:dyDescent="0.25">
      <c r="B138" s="14">
        <v>321147</v>
      </c>
      <c r="C138" s="15">
        <v>-3368204</v>
      </c>
      <c r="D138" s="15" t="s">
        <v>18</v>
      </c>
      <c r="E138" s="13" t="e">
        <f>VLOOKUP(B138,#REF!,23,0)</f>
        <v>#REF!</v>
      </c>
      <c r="F138" s="18">
        <v>-3368204</v>
      </c>
      <c r="G138" s="19">
        <f t="shared" si="2"/>
        <v>0</v>
      </c>
    </row>
    <row r="139" spans="2:7" ht="15" hidden="1" x14ac:dyDescent="0.25">
      <c r="B139" s="14">
        <v>321149</v>
      </c>
      <c r="C139" s="15">
        <v>-630829</v>
      </c>
      <c r="D139" s="15" t="s">
        <v>18</v>
      </c>
      <c r="E139" s="13" t="e">
        <f>VLOOKUP(B139,#REF!,23,0)</f>
        <v>#REF!</v>
      </c>
      <c r="F139" s="18">
        <v>-630829</v>
      </c>
      <c r="G139" s="19">
        <f t="shared" si="2"/>
        <v>0</v>
      </c>
    </row>
    <row r="140" spans="2:7" ht="15" hidden="1" x14ac:dyDescent="0.25">
      <c r="B140" s="14">
        <v>321150</v>
      </c>
      <c r="C140" s="15">
        <v>-350797</v>
      </c>
      <c r="D140" s="15" t="s">
        <v>18</v>
      </c>
      <c r="E140" s="13" t="e">
        <f>VLOOKUP(B140,#REF!,23,0)</f>
        <v>#REF!</v>
      </c>
      <c r="F140" s="18">
        <v>-350797</v>
      </c>
      <c r="G140" s="19">
        <f t="shared" si="2"/>
        <v>0</v>
      </c>
    </row>
    <row r="141" spans="2:7" ht="15" hidden="1" x14ac:dyDescent="0.25">
      <c r="B141" s="14">
        <v>321283</v>
      </c>
      <c r="C141" s="15">
        <v>-690790</v>
      </c>
      <c r="D141" s="15" t="s">
        <v>18</v>
      </c>
      <c r="E141" s="13" t="e">
        <f>VLOOKUP(B141,#REF!,23,0)</f>
        <v>#REF!</v>
      </c>
      <c r="F141" s="18">
        <v>-690790</v>
      </c>
      <c r="G141" s="19">
        <f t="shared" si="2"/>
        <v>0</v>
      </c>
    </row>
    <row r="142" spans="2:7" ht="15" hidden="1" x14ac:dyDescent="0.25">
      <c r="B142" s="14">
        <v>321284</v>
      </c>
      <c r="C142" s="15">
        <v>-208332</v>
      </c>
      <c r="D142" s="15" t="s">
        <v>18</v>
      </c>
      <c r="E142" s="13" t="e">
        <f>VLOOKUP(B142,#REF!,23,0)</f>
        <v>#REF!</v>
      </c>
      <c r="F142" s="18">
        <v>-208332</v>
      </c>
      <c r="G142" s="19">
        <f t="shared" si="2"/>
        <v>0</v>
      </c>
    </row>
    <row r="143" spans="2:7" ht="15" hidden="1" x14ac:dyDescent="0.25">
      <c r="B143" s="14">
        <v>321410</v>
      </c>
      <c r="C143" s="15">
        <v>-350797</v>
      </c>
      <c r="D143" s="15" t="s">
        <v>18</v>
      </c>
      <c r="E143" s="13" t="e">
        <f>VLOOKUP(B143,#REF!,23,0)</f>
        <v>#REF!</v>
      </c>
      <c r="F143" s="18">
        <v>-350797</v>
      </c>
      <c r="G143" s="19">
        <f t="shared" si="2"/>
        <v>0</v>
      </c>
    </row>
    <row r="144" spans="2:7" ht="15" hidden="1" x14ac:dyDescent="0.25">
      <c r="B144" s="14">
        <v>321492</v>
      </c>
      <c r="C144" s="15">
        <v>-1047800</v>
      </c>
      <c r="D144" s="15" t="s">
        <v>18</v>
      </c>
      <c r="E144" s="13" t="e">
        <f>VLOOKUP(B144,#REF!,23,0)</f>
        <v>#REF!</v>
      </c>
      <c r="F144" s="18">
        <v>-1047800</v>
      </c>
      <c r="G144" s="19">
        <f t="shared" si="2"/>
        <v>0</v>
      </c>
    </row>
    <row r="145" spans="2:7" ht="15" hidden="1" x14ac:dyDescent="0.25">
      <c r="B145" s="14">
        <v>321702</v>
      </c>
      <c r="C145" s="15">
        <v>-1574400</v>
      </c>
      <c r="D145" s="15" t="s">
        <v>18</v>
      </c>
      <c r="E145" s="13" t="e">
        <f>VLOOKUP(B145,#REF!,23,0)</f>
        <v>#REF!</v>
      </c>
      <c r="F145" s="18">
        <v>-1574400</v>
      </c>
      <c r="G145" s="19">
        <f t="shared" si="2"/>
        <v>0</v>
      </c>
    </row>
    <row r="146" spans="2:7" ht="15" hidden="1" x14ac:dyDescent="0.25">
      <c r="B146" s="14">
        <v>321703</v>
      </c>
      <c r="C146" s="15">
        <v>-1101100</v>
      </c>
      <c r="D146" s="15" t="s">
        <v>18</v>
      </c>
      <c r="E146" s="13" t="e">
        <f>VLOOKUP(B146,#REF!,23,0)</f>
        <v>#REF!</v>
      </c>
      <c r="F146" s="18">
        <v>-1101100</v>
      </c>
      <c r="G146" s="19">
        <f t="shared" si="2"/>
        <v>0</v>
      </c>
    </row>
    <row r="147" spans="2:7" ht="15" hidden="1" x14ac:dyDescent="0.25">
      <c r="B147" s="14">
        <v>321704</v>
      </c>
      <c r="C147" s="15">
        <v>-2873876</v>
      </c>
      <c r="D147" s="15" t="s">
        <v>18</v>
      </c>
      <c r="E147" s="13" t="e">
        <f>VLOOKUP(B147,#REF!,23,0)</f>
        <v>#REF!</v>
      </c>
      <c r="F147" s="18">
        <v>-2873876</v>
      </c>
      <c r="G147" s="19">
        <f t="shared" si="2"/>
        <v>0</v>
      </c>
    </row>
    <row r="148" spans="2:7" ht="15" hidden="1" x14ac:dyDescent="0.25">
      <c r="B148" s="14">
        <v>321860</v>
      </c>
      <c r="C148" s="15">
        <v>-350797</v>
      </c>
      <c r="D148" s="15" t="s">
        <v>18</v>
      </c>
      <c r="E148" s="13" t="e">
        <f>VLOOKUP(B148,#REF!,23,0)</f>
        <v>#REF!</v>
      </c>
      <c r="F148" s="18">
        <v>-350797</v>
      </c>
      <c r="G148" s="19">
        <f t="shared" si="2"/>
        <v>0</v>
      </c>
    </row>
    <row r="149" spans="2:7" ht="15" hidden="1" x14ac:dyDescent="0.25">
      <c r="B149" s="14">
        <v>321897</v>
      </c>
      <c r="C149" s="15">
        <v>-330000</v>
      </c>
      <c r="D149" s="15" t="s">
        <v>18</v>
      </c>
      <c r="E149" s="13" t="e">
        <f>VLOOKUP(B149,#REF!,23,0)</f>
        <v>#REF!</v>
      </c>
      <c r="F149" s="18">
        <v>-330000</v>
      </c>
      <c r="G149" s="19">
        <f t="shared" si="2"/>
        <v>0</v>
      </c>
    </row>
    <row r="150" spans="2:7" ht="15" hidden="1" x14ac:dyDescent="0.25">
      <c r="B150" s="14">
        <v>321898</v>
      </c>
      <c r="C150" s="15">
        <v>-330000</v>
      </c>
      <c r="D150" s="15" t="s">
        <v>18</v>
      </c>
      <c r="E150" s="13" t="e">
        <f>VLOOKUP(B150,#REF!,23,0)</f>
        <v>#REF!</v>
      </c>
      <c r="F150" s="18">
        <v>-330000</v>
      </c>
      <c r="G150" s="19">
        <f t="shared" si="2"/>
        <v>0</v>
      </c>
    </row>
    <row r="151" spans="2:7" ht="15" hidden="1" x14ac:dyDescent="0.25">
      <c r="B151" s="14">
        <v>321899</v>
      </c>
      <c r="C151" s="15">
        <v>-1363861</v>
      </c>
      <c r="D151" s="15" t="s">
        <v>18</v>
      </c>
      <c r="E151" s="13" t="e">
        <f>VLOOKUP(B151,#REF!,23,0)</f>
        <v>#REF!</v>
      </c>
      <c r="F151" s="18">
        <v>-1363861</v>
      </c>
      <c r="G151" s="19">
        <f t="shared" si="2"/>
        <v>0</v>
      </c>
    </row>
    <row r="152" spans="2:7" ht="15" hidden="1" x14ac:dyDescent="0.25">
      <c r="B152" s="14">
        <v>321900</v>
      </c>
      <c r="C152" s="15">
        <v>-160000</v>
      </c>
      <c r="D152" s="15" t="s">
        <v>18</v>
      </c>
      <c r="E152" s="13" t="e">
        <f>VLOOKUP(B152,#REF!,23,0)</f>
        <v>#REF!</v>
      </c>
      <c r="F152" s="18">
        <v>-160000</v>
      </c>
      <c r="G152" s="19">
        <f t="shared" si="2"/>
        <v>0</v>
      </c>
    </row>
    <row r="153" spans="2:7" ht="15" hidden="1" x14ac:dyDescent="0.25">
      <c r="B153" s="14">
        <v>321901</v>
      </c>
      <c r="C153" s="15">
        <v>-330000</v>
      </c>
      <c r="D153" s="15" t="s">
        <v>18</v>
      </c>
      <c r="E153" s="13" t="e">
        <f>VLOOKUP(B153,#REF!,23,0)</f>
        <v>#REF!</v>
      </c>
      <c r="F153" s="18">
        <v>-330000</v>
      </c>
      <c r="G153" s="19">
        <f t="shared" si="2"/>
        <v>0</v>
      </c>
    </row>
    <row r="154" spans="2:7" ht="15" hidden="1" x14ac:dyDescent="0.25">
      <c r="B154" s="14">
        <v>321902</v>
      </c>
      <c r="C154" s="15">
        <v>-160000</v>
      </c>
      <c r="D154" s="15" t="s">
        <v>18</v>
      </c>
      <c r="E154" s="13" t="e">
        <f>VLOOKUP(B154,#REF!,23,0)</f>
        <v>#REF!</v>
      </c>
      <c r="F154" s="18">
        <v>-160000</v>
      </c>
      <c r="G154" s="19">
        <f t="shared" si="2"/>
        <v>0</v>
      </c>
    </row>
    <row r="155" spans="2:7" ht="15" hidden="1" x14ac:dyDescent="0.25">
      <c r="B155" s="14">
        <v>321904</v>
      </c>
      <c r="C155" s="15">
        <v>-160000</v>
      </c>
      <c r="D155" s="15" t="s">
        <v>18</v>
      </c>
      <c r="E155" s="13" t="e">
        <f>VLOOKUP(B155,#REF!,23,0)</f>
        <v>#REF!</v>
      </c>
      <c r="F155" s="18">
        <v>-160000</v>
      </c>
      <c r="G155" s="19">
        <f t="shared" si="2"/>
        <v>0</v>
      </c>
    </row>
    <row r="156" spans="2:7" ht="15" hidden="1" x14ac:dyDescent="0.25">
      <c r="B156" s="14">
        <v>321905</v>
      </c>
      <c r="C156" s="15">
        <v>-160000</v>
      </c>
      <c r="D156" s="15" t="s">
        <v>18</v>
      </c>
      <c r="E156" s="13" t="e">
        <f>VLOOKUP(B156,#REF!,23,0)</f>
        <v>#REF!</v>
      </c>
      <c r="F156" s="18">
        <v>-160000</v>
      </c>
      <c r="G156" s="19">
        <f t="shared" si="2"/>
        <v>0</v>
      </c>
    </row>
    <row r="157" spans="2:7" ht="15" hidden="1" x14ac:dyDescent="0.25">
      <c r="B157" s="14">
        <v>322524</v>
      </c>
      <c r="C157" s="15">
        <v>-350797</v>
      </c>
      <c r="D157" s="15" t="s">
        <v>18</v>
      </c>
      <c r="E157" s="13" t="e">
        <f>VLOOKUP(B157,#REF!,23,0)</f>
        <v>#REF!</v>
      </c>
      <c r="F157" s="18">
        <v>-350797</v>
      </c>
      <c r="G157" s="19">
        <f t="shared" si="2"/>
        <v>0</v>
      </c>
    </row>
    <row r="158" spans="2:7" ht="15" hidden="1" x14ac:dyDescent="0.25">
      <c r="B158" s="14">
        <v>322526</v>
      </c>
      <c r="C158" s="15">
        <v>-350797</v>
      </c>
      <c r="D158" s="15" t="s">
        <v>18</v>
      </c>
      <c r="E158" s="13" t="e">
        <f>VLOOKUP(B158,#REF!,23,0)</f>
        <v>#REF!</v>
      </c>
      <c r="F158" s="18">
        <v>-350797</v>
      </c>
      <c r="G158" s="19">
        <f t="shared" si="2"/>
        <v>0</v>
      </c>
    </row>
    <row r="159" spans="2:7" ht="15" hidden="1" x14ac:dyDescent="0.25">
      <c r="B159" s="14">
        <v>322532</v>
      </c>
      <c r="C159" s="15">
        <v>-2655974</v>
      </c>
      <c r="D159" s="15" t="s">
        <v>18</v>
      </c>
      <c r="E159" s="13" t="e">
        <f>VLOOKUP(B159,#REF!,23,0)</f>
        <v>#REF!</v>
      </c>
      <c r="F159" s="18">
        <v>-2655974</v>
      </c>
      <c r="G159" s="19">
        <f t="shared" si="2"/>
        <v>0</v>
      </c>
    </row>
    <row r="160" spans="2:7" ht="15" hidden="1" x14ac:dyDescent="0.25">
      <c r="B160" s="14">
        <v>322534</v>
      </c>
      <c r="C160" s="15">
        <v>-938776</v>
      </c>
      <c r="D160" s="15" t="s">
        <v>18</v>
      </c>
      <c r="E160" s="13" t="e">
        <f>VLOOKUP(B160,#REF!,23,0)</f>
        <v>#REF!</v>
      </c>
      <c r="F160" s="18">
        <v>-938776</v>
      </c>
      <c r="G160" s="19">
        <f t="shared" si="2"/>
        <v>0</v>
      </c>
    </row>
    <row r="161" spans="2:7" ht="15" hidden="1" x14ac:dyDescent="0.25">
      <c r="B161" s="14">
        <v>322661</v>
      </c>
      <c r="C161" s="15">
        <v>-13850797</v>
      </c>
      <c r="D161" s="15" t="s">
        <v>18</v>
      </c>
      <c r="E161" s="13" t="e">
        <f>VLOOKUP(B161,#REF!,23,0)</f>
        <v>#REF!</v>
      </c>
      <c r="F161" s="18">
        <v>-13850797</v>
      </c>
      <c r="G161" s="19">
        <f t="shared" si="2"/>
        <v>0</v>
      </c>
    </row>
    <row r="162" spans="2:7" ht="15" hidden="1" x14ac:dyDescent="0.25">
      <c r="B162" s="14">
        <v>322687</v>
      </c>
      <c r="C162" s="15">
        <v>-2830308</v>
      </c>
      <c r="D162" s="15" t="s">
        <v>18</v>
      </c>
      <c r="E162" s="13" t="e">
        <f>VLOOKUP(B162,#REF!,23,0)</f>
        <v>#REF!</v>
      </c>
      <c r="F162" s="18">
        <v>-2830308</v>
      </c>
      <c r="G162" s="19">
        <f t="shared" si="2"/>
        <v>0</v>
      </c>
    </row>
    <row r="163" spans="2:7" ht="15" hidden="1" x14ac:dyDescent="0.25">
      <c r="B163" s="14">
        <v>322689</v>
      </c>
      <c r="C163" s="15">
        <v>-160000</v>
      </c>
      <c r="D163" s="15" t="s">
        <v>18</v>
      </c>
      <c r="E163" s="13" t="e">
        <f>VLOOKUP(B163,#REF!,23,0)</f>
        <v>#REF!</v>
      </c>
      <c r="F163" s="18">
        <v>-160000</v>
      </c>
      <c r="G163" s="19">
        <f t="shared" si="2"/>
        <v>0</v>
      </c>
    </row>
    <row r="164" spans="2:7" ht="15" hidden="1" x14ac:dyDescent="0.25">
      <c r="B164" s="14">
        <v>322690</v>
      </c>
      <c r="C164" s="15">
        <v>-330000</v>
      </c>
      <c r="D164" s="15" t="s">
        <v>18</v>
      </c>
      <c r="E164" s="13" t="e">
        <f>VLOOKUP(B164,#REF!,23,0)</f>
        <v>#REF!</v>
      </c>
      <c r="F164" s="18">
        <v>-330000</v>
      </c>
      <c r="G164" s="19">
        <f t="shared" si="2"/>
        <v>0</v>
      </c>
    </row>
    <row r="165" spans="2:7" ht="15" hidden="1" x14ac:dyDescent="0.25">
      <c r="B165" s="14">
        <v>322691</v>
      </c>
      <c r="C165" s="15">
        <v>-491794</v>
      </c>
      <c r="D165" s="15" t="s">
        <v>18</v>
      </c>
      <c r="E165" s="13" t="e">
        <f>VLOOKUP(B165,#REF!,23,0)</f>
        <v>#REF!</v>
      </c>
      <c r="F165" s="18">
        <v>-491794</v>
      </c>
      <c r="G165" s="19">
        <f t="shared" si="2"/>
        <v>0</v>
      </c>
    </row>
    <row r="166" spans="2:7" ht="15" hidden="1" x14ac:dyDescent="0.25">
      <c r="B166" s="14">
        <v>322692</v>
      </c>
      <c r="C166" s="15">
        <v>-160000</v>
      </c>
      <c r="D166" s="15" t="s">
        <v>18</v>
      </c>
      <c r="E166" s="13" t="e">
        <f>VLOOKUP(B166,#REF!,23,0)</f>
        <v>#REF!</v>
      </c>
      <c r="F166" s="18">
        <v>-160000</v>
      </c>
      <c r="G166" s="19">
        <f t="shared" si="2"/>
        <v>0</v>
      </c>
    </row>
    <row r="167" spans="2:7" ht="15" hidden="1" x14ac:dyDescent="0.25">
      <c r="B167" s="14">
        <v>322693</v>
      </c>
      <c r="C167" s="15">
        <v>-160000</v>
      </c>
      <c r="D167" s="15" t="s">
        <v>18</v>
      </c>
      <c r="E167" s="13" t="e">
        <f>VLOOKUP(B167,#REF!,23,0)</f>
        <v>#REF!</v>
      </c>
      <c r="F167" s="18">
        <v>-160000</v>
      </c>
      <c r="G167" s="19">
        <f t="shared" si="2"/>
        <v>0</v>
      </c>
    </row>
    <row r="168" spans="2:7" ht="15" hidden="1" x14ac:dyDescent="0.25">
      <c r="B168" s="14">
        <v>322694</v>
      </c>
      <c r="C168" s="15">
        <v>-2298351</v>
      </c>
      <c r="D168" s="15" t="s">
        <v>18</v>
      </c>
      <c r="E168" s="13" t="e">
        <f>VLOOKUP(B168,#REF!,23,0)</f>
        <v>#REF!</v>
      </c>
      <c r="F168" s="18">
        <v>-2298351</v>
      </c>
      <c r="G168" s="19">
        <f t="shared" si="2"/>
        <v>0</v>
      </c>
    </row>
    <row r="169" spans="2:7" ht="15" hidden="1" x14ac:dyDescent="0.25">
      <c r="B169" s="14">
        <v>322698</v>
      </c>
      <c r="C169" s="15">
        <v>-2350542</v>
      </c>
      <c r="D169" s="15" t="s">
        <v>18</v>
      </c>
      <c r="E169" s="13" t="e">
        <f>VLOOKUP(B169,#REF!,23,0)</f>
        <v>#REF!</v>
      </c>
      <c r="F169" s="18">
        <v>-2350542</v>
      </c>
      <c r="G169" s="19">
        <f t="shared" si="2"/>
        <v>0</v>
      </c>
    </row>
    <row r="170" spans="2:7" ht="15" hidden="1" x14ac:dyDescent="0.25">
      <c r="B170" s="14">
        <v>322700</v>
      </c>
      <c r="C170" s="15">
        <v>-1403188</v>
      </c>
      <c r="D170" s="15" t="s">
        <v>18</v>
      </c>
      <c r="E170" s="13" t="e">
        <f>VLOOKUP(B170,#REF!,23,0)</f>
        <v>#REF!</v>
      </c>
      <c r="F170" s="18">
        <v>-1403188</v>
      </c>
      <c r="G170" s="19">
        <f t="shared" si="2"/>
        <v>0</v>
      </c>
    </row>
    <row r="171" spans="2:7" ht="15" hidden="1" x14ac:dyDescent="0.25">
      <c r="B171" s="14">
        <v>323001</v>
      </c>
      <c r="C171" s="15">
        <v>-80000</v>
      </c>
      <c r="D171" s="15" t="s">
        <v>18</v>
      </c>
      <c r="E171" s="13" t="e">
        <f>VLOOKUP(B171,#REF!,23,0)</f>
        <v>#REF!</v>
      </c>
      <c r="F171" s="18">
        <v>-80000</v>
      </c>
      <c r="G171" s="19">
        <f t="shared" si="2"/>
        <v>0</v>
      </c>
    </row>
    <row r="172" spans="2:7" ht="15" hidden="1" x14ac:dyDescent="0.25">
      <c r="B172" s="14">
        <v>323002</v>
      </c>
      <c r="C172" s="15">
        <v>-80000</v>
      </c>
      <c r="D172" s="15" t="s">
        <v>18</v>
      </c>
      <c r="E172" s="13" t="e">
        <f>VLOOKUP(B172,#REF!,23,0)</f>
        <v>#REF!</v>
      </c>
      <c r="F172" s="18">
        <v>-80000</v>
      </c>
      <c r="G172" s="19">
        <f t="shared" si="2"/>
        <v>0</v>
      </c>
    </row>
    <row r="173" spans="2:7" ht="15" hidden="1" x14ac:dyDescent="0.25">
      <c r="B173" s="14">
        <v>323010</v>
      </c>
      <c r="C173" s="15">
        <v>-80000</v>
      </c>
      <c r="D173" s="15" t="s">
        <v>18</v>
      </c>
      <c r="E173" s="13" t="e">
        <f>VLOOKUP(B173,#REF!,23,0)</f>
        <v>#REF!</v>
      </c>
      <c r="F173" s="18">
        <v>-80000</v>
      </c>
      <c r="G173" s="19">
        <f t="shared" si="2"/>
        <v>0</v>
      </c>
    </row>
    <row r="174" spans="2:7" ht="15" hidden="1" x14ac:dyDescent="0.25">
      <c r="B174" s="14">
        <v>323160</v>
      </c>
      <c r="C174" s="15">
        <v>-2849515</v>
      </c>
      <c r="D174" s="15" t="s">
        <v>18</v>
      </c>
      <c r="E174" s="13" t="e">
        <f>VLOOKUP(B174,#REF!,23,0)</f>
        <v>#REF!</v>
      </c>
      <c r="F174" s="18">
        <v>-2849515</v>
      </c>
      <c r="G174" s="19">
        <f t="shared" si="2"/>
        <v>0</v>
      </c>
    </row>
    <row r="175" spans="2:7" ht="15" hidden="1" x14ac:dyDescent="0.25">
      <c r="B175" s="14">
        <v>323225</v>
      </c>
      <c r="C175" s="15">
        <v>-10240000</v>
      </c>
      <c r="D175" s="15" t="s">
        <v>18</v>
      </c>
      <c r="E175" s="13" t="e">
        <f>VLOOKUP(B175,#REF!,23,0)</f>
        <v>#REF!</v>
      </c>
      <c r="F175" s="18">
        <v>-10240000</v>
      </c>
      <c r="G175" s="19">
        <f t="shared" si="2"/>
        <v>0</v>
      </c>
    </row>
    <row r="176" spans="2:7" ht="15" hidden="1" x14ac:dyDescent="0.25">
      <c r="B176" s="14">
        <v>323372</v>
      </c>
      <c r="C176" s="15">
        <v>-2775475</v>
      </c>
      <c r="D176" s="15" t="s">
        <v>18</v>
      </c>
      <c r="E176" s="13" t="e">
        <f>VLOOKUP(B176,#REF!,23,0)</f>
        <v>#REF!</v>
      </c>
      <c r="F176" s="18">
        <v>-2775475</v>
      </c>
      <c r="G176" s="19">
        <f t="shared" si="2"/>
        <v>0</v>
      </c>
    </row>
    <row r="177" spans="2:7" ht="15" hidden="1" x14ac:dyDescent="0.25">
      <c r="B177" s="14">
        <v>323677</v>
      </c>
      <c r="C177" s="15">
        <v>-750000</v>
      </c>
      <c r="D177" s="15" t="s">
        <v>18</v>
      </c>
      <c r="E177" s="13" t="e">
        <f>VLOOKUP(B177,#REF!,23,0)</f>
        <v>#REF!</v>
      </c>
      <c r="F177" s="18">
        <v>-750000</v>
      </c>
      <c r="G177" s="19">
        <f t="shared" si="2"/>
        <v>0</v>
      </c>
    </row>
    <row r="178" spans="2:7" ht="15" hidden="1" x14ac:dyDescent="0.25">
      <c r="B178" s="14">
        <v>323678</v>
      </c>
      <c r="C178" s="15">
        <v>-1650000</v>
      </c>
      <c r="D178" s="15" t="s">
        <v>18</v>
      </c>
      <c r="E178" s="13" t="e">
        <f>VLOOKUP(B178,#REF!,23,0)</f>
        <v>#REF!</v>
      </c>
      <c r="F178" s="18">
        <v>-1650000</v>
      </c>
      <c r="G178" s="19">
        <f t="shared" si="2"/>
        <v>0</v>
      </c>
    </row>
    <row r="179" spans="2:7" ht="15" hidden="1" x14ac:dyDescent="0.25">
      <c r="B179" s="14">
        <v>323679</v>
      </c>
      <c r="C179" s="15">
        <v>-372513</v>
      </c>
      <c r="D179" s="15" t="s">
        <v>18</v>
      </c>
      <c r="E179" s="13" t="e">
        <f>VLOOKUP(B179,#REF!,23,0)</f>
        <v>#REF!</v>
      </c>
      <c r="F179" s="18">
        <v>-372513</v>
      </c>
      <c r="G179" s="19">
        <f t="shared" si="2"/>
        <v>0</v>
      </c>
    </row>
    <row r="180" spans="2:7" ht="15" hidden="1" x14ac:dyDescent="0.25">
      <c r="B180" s="14">
        <v>323680</v>
      </c>
      <c r="C180" s="15">
        <v>-1378500</v>
      </c>
      <c r="D180" s="15" t="s">
        <v>18</v>
      </c>
      <c r="E180" s="13" t="e">
        <f>VLOOKUP(B180,#REF!,23,0)</f>
        <v>#REF!</v>
      </c>
      <c r="F180" s="18">
        <v>-1378500</v>
      </c>
      <c r="G180" s="19">
        <f t="shared" si="2"/>
        <v>0</v>
      </c>
    </row>
    <row r="181" spans="2:7" ht="15" hidden="1" x14ac:dyDescent="0.25">
      <c r="B181" s="14">
        <v>323681</v>
      </c>
      <c r="C181" s="15">
        <v>-312513</v>
      </c>
      <c r="D181" s="15" t="s">
        <v>18</v>
      </c>
      <c r="E181" s="13" t="e">
        <f>VLOOKUP(B181,#REF!,23,0)</f>
        <v>#REF!</v>
      </c>
      <c r="F181" s="18">
        <v>-312513</v>
      </c>
      <c r="G181" s="19">
        <f t="shared" si="2"/>
        <v>0</v>
      </c>
    </row>
    <row r="182" spans="2:7" ht="15" hidden="1" x14ac:dyDescent="0.25">
      <c r="B182" s="14">
        <v>323682</v>
      </c>
      <c r="C182" s="15">
        <v>-220000</v>
      </c>
      <c r="D182" s="15" t="s">
        <v>18</v>
      </c>
      <c r="E182" s="13" t="e">
        <f>VLOOKUP(B182,#REF!,23,0)</f>
        <v>#REF!</v>
      </c>
      <c r="F182" s="18">
        <v>-220000</v>
      </c>
      <c r="G182" s="19">
        <f t="shared" si="2"/>
        <v>0</v>
      </c>
    </row>
    <row r="183" spans="2:7" ht="15" hidden="1" x14ac:dyDescent="0.25">
      <c r="B183" s="14">
        <v>323683</v>
      </c>
      <c r="C183" s="15">
        <v>-160000</v>
      </c>
      <c r="D183" s="15" t="s">
        <v>18</v>
      </c>
      <c r="E183" s="13" t="e">
        <f>VLOOKUP(B183,#REF!,23,0)</f>
        <v>#REF!</v>
      </c>
      <c r="F183" s="18">
        <v>-160000</v>
      </c>
      <c r="G183" s="19">
        <f t="shared" si="2"/>
        <v>0</v>
      </c>
    </row>
    <row r="184" spans="2:7" ht="15" hidden="1" x14ac:dyDescent="0.25">
      <c r="B184" s="14">
        <v>323684</v>
      </c>
      <c r="C184" s="15">
        <v>-160000</v>
      </c>
      <c r="D184" s="15" t="s">
        <v>18</v>
      </c>
      <c r="E184" s="13" t="e">
        <f>VLOOKUP(B184,#REF!,23,0)</f>
        <v>#REF!</v>
      </c>
      <c r="F184" s="18">
        <v>-160000</v>
      </c>
      <c r="G184" s="19">
        <f t="shared" si="2"/>
        <v>0</v>
      </c>
    </row>
    <row r="185" spans="2:7" ht="15" hidden="1" x14ac:dyDescent="0.25">
      <c r="B185" s="14">
        <v>323685</v>
      </c>
      <c r="C185" s="15">
        <v>-1320000</v>
      </c>
      <c r="D185" s="15" t="s">
        <v>18</v>
      </c>
      <c r="E185" s="13" t="e">
        <f>VLOOKUP(B185,#REF!,23,0)</f>
        <v>#REF!</v>
      </c>
      <c r="F185" s="18">
        <v>-1320000</v>
      </c>
      <c r="G185" s="19">
        <f t="shared" si="2"/>
        <v>0</v>
      </c>
    </row>
    <row r="186" spans="2:7" ht="15" hidden="1" x14ac:dyDescent="0.25">
      <c r="B186" s="14">
        <v>323686</v>
      </c>
      <c r="C186" s="15">
        <v>-718500</v>
      </c>
      <c r="D186" s="15" t="s">
        <v>18</v>
      </c>
      <c r="E186" s="13" t="e">
        <f>VLOOKUP(B186,#REF!,23,0)</f>
        <v>#REF!</v>
      </c>
      <c r="F186" s="18">
        <v>-718500</v>
      </c>
      <c r="G186" s="19">
        <f t="shared" si="2"/>
        <v>0</v>
      </c>
    </row>
    <row r="187" spans="2:7" ht="15" hidden="1" x14ac:dyDescent="0.25">
      <c r="B187" s="14">
        <v>323690</v>
      </c>
      <c r="C187" s="15">
        <v>-1500000</v>
      </c>
      <c r="D187" s="15" t="s">
        <v>18</v>
      </c>
      <c r="E187" s="13" t="e">
        <f>VLOOKUP(B187,#REF!,23,0)</f>
        <v>#REF!</v>
      </c>
      <c r="F187" s="18">
        <v>-1500000</v>
      </c>
      <c r="G187" s="19">
        <f t="shared" si="2"/>
        <v>0</v>
      </c>
    </row>
    <row r="188" spans="2:7" ht="15" hidden="1" x14ac:dyDescent="0.25">
      <c r="B188" s="14">
        <v>323691</v>
      </c>
      <c r="C188" s="15">
        <v>-660000</v>
      </c>
      <c r="D188" s="15" t="s">
        <v>18</v>
      </c>
      <c r="E188" s="13" t="e">
        <f>VLOOKUP(B188,#REF!,23,0)</f>
        <v>#REF!</v>
      </c>
      <c r="F188" s="18">
        <v>-660000</v>
      </c>
      <c r="G188" s="19">
        <f t="shared" si="2"/>
        <v>0</v>
      </c>
    </row>
    <row r="189" spans="2:7" ht="15" hidden="1" x14ac:dyDescent="0.25">
      <c r="B189" s="14">
        <v>323692</v>
      </c>
      <c r="C189" s="15">
        <v>-1500000</v>
      </c>
      <c r="D189" s="15" t="s">
        <v>18</v>
      </c>
      <c r="E189" s="13" t="e">
        <f>VLOOKUP(B189,#REF!,23,0)</f>
        <v>#REF!</v>
      </c>
      <c r="F189" s="18">
        <v>-1500000</v>
      </c>
      <c r="G189" s="19">
        <f t="shared" si="2"/>
        <v>0</v>
      </c>
    </row>
    <row r="190" spans="2:7" ht="15" hidden="1" x14ac:dyDescent="0.25">
      <c r="B190" s="14">
        <v>323693</v>
      </c>
      <c r="C190" s="15">
        <v>-1320000</v>
      </c>
      <c r="D190" s="15" t="s">
        <v>18</v>
      </c>
      <c r="E190" s="13" t="e">
        <f>VLOOKUP(B190,#REF!,23,0)</f>
        <v>#REF!</v>
      </c>
      <c r="F190" s="18">
        <v>-1320000</v>
      </c>
      <c r="G190" s="19">
        <f t="shared" si="2"/>
        <v>0</v>
      </c>
    </row>
    <row r="191" spans="2:7" ht="15" hidden="1" x14ac:dyDescent="0.25">
      <c r="B191" s="14">
        <v>323694</v>
      </c>
      <c r="C191" s="15">
        <v>-2250000</v>
      </c>
      <c r="D191" s="15" t="s">
        <v>18</v>
      </c>
      <c r="E191" s="13" t="e">
        <f>VLOOKUP(B191,#REF!,23,0)</f>
        <v>#REF!</v>
      </c>
      <c r="F191" s="18">
        <v>-2250000</v>
      </c>
      <c r="G191" s="19">
        <f t="shared" si="2"/>
        <v>0</v>
      </c>
    </row>
    <row r="192" spans="2:7" ht="15" hidden="1" x14ac:dyDescent="0.25">
      <c r="B192" s="14">
        <v>323781</v>
      </c>
      <c r="C192" s="15">
        <v>-18090000</v>
      </c>
      <c r="D192" s="15" t="s">
        <v>18</v>
      </c>
      <c r="E192" s="13" t="e">
        <f>VLOOKUP(B192,#REF!,23,0)</f>
        <v>#REF!</v>
      </c>
      <c r="F192" s="18">
        <v>-18090000</v>
      </c>
      <c r="G192" s="19">
        <f t="shared" si="2"/>
        <v>0</v>
      </c>
    </row>
    <row r="193" spans="2:7" ht="15" hidden="1" x14ac:dyDescent="0.25">
      <c r="B193" s="14">
        <v>323974</v>
      </c>
      <c r="C193" s="15">
        <v>-1980000</v>
      </c>
      <c r="D193" s="15" t="s">
        <v>18</v>
      </c>
      <c r="E193" s="13" t="e">
        <f>VLOOKUP(B193,#REF!,23,0)</f>
        <v>#REF!</v>
      </c>
      <c r="F193" s="18">
        <v>-1980000</v>
      </c>
      <c r="G193" s="19">
        <f t="shared" si="2"/>
        <v>0</v>
      </c>
    </row>
    <row r="194" spans="2:7" ht="15" hidden="1" x14ac:dyDescent="0.25">
      <c r="B194" s="14">
        <v>323976</v>
      </c>
      <c r="C194" s="15">
        <v>-2250000</v>
      </c>
      <c r="D194" s="15" t="s">
        <v>18</v>
      </c>
      <c r="E194" s="13" t="e">
        <f>VLOOKUP(B194,#REF!,23,0)</f>
        <v>#REF!</v>
      </c>
      <c r="F194" s="18">
        <v>-2250000</v>
      </c>
      <c r="G194" s="19">
        <f t="shared" si="2"/>
        <v>0</v>
      </c>
    </row>
    <row r="195" spans="2:7" ht="15" hidden="1" x14ac:dyDescent="0.25">
      <c r="B195" s="14">
        <v>323978</v>
      </c>
      <c r="C195" s="15">
        <v>-4932134</v>
      </c>
      <c r="D195" s="15" t="s">
        <v>18</v>
      </c>
      <c r="E195" s="13" t="e">
        <f>VLOOKUP(B195,#REF!,23,0)</f>
        <v>#REF!</v>
      </c>
      <c r="F195" s="18">
        <v>-4932134</v>
      </c>
      <c r="G195" s="19">
        <f t="shared" ref="G195:G258" si="3">C195-F195</f>
        <v>0</v>
      </c>
    </row>
    <row r="196" spans="2:7" ht="15" hidden="1" x14ac:dyDescent="0.25">
      <c r="B196" s="14">
        <v>323980</v>
      </c>
      <c r="C196" s="15">
        <v>-2660797</v>
      </c>
      <c r="D196" s="15" t="s">
        <v>18</v>
      </c>
      <c r="E196" s="13" t="e">
        <f>VLOOKUP(B196,#REF!,23,0)</f>
        <v>#REF!</v>
      </c>
      <c r="F196" s="18">
        <v>-2660797</v>
      </c>
      <c r="G196" s="19">
        <f t="shared" si="3"/>
        <v>0</v>
      </c>
    </row>
    <row r="197" spans="2:7" ht="15" hidden="1" x14ac:dyDescent="0.25">
      <c r="B197" s="14">
        <v>323982</v>
      </c>
      <c r="C197" s="15">
        <v>-6279090</v>
      </c>
      <c r="D197" s="15" t="s">
        <v>18</v>
      </c>
      <c r="E197" s="13" t="e">
        <f>VLOOKUP(B197,#REF!,23,0)</f>
        <v>#REF!</v>
      </c>
      <c r="F197" s="18">
        <v>-6279090</v>
      </c>
      <c r="G197" s="19">
        <f t="shared" si="3"/>
        <v>0</v>
      </c>
    </row>
    <row r="198" spans="2:7" ht="15" hidden="1" x14ac:dyDescent="0.25">
      <c r="B198" s="14">
        <v>323983</v>
      </c>
      <c r="C198" s="15">
        <v>-490000</v>
      </c>
      <c r="D198" s="15" t="s">
        <v>18</v>
      </c>
      <c r="E198" s="13" t="e">
        <f>VLOOKUP(B198,#REF!,23,0)</f>
        <v>#REF!</v>
      </c>
      <c r="F198" s="18">
        <v>-490000</v>
      </c>
      <c r="G198" s="19">
        <f t="shared" si="3"/>
        <v>0</v>
      </c>
    </row>
    <row r="199" spans="2:7" ht="15" hidden="1" x14ac:dyDescent="0.25">
      <c r="B199" s="14">
        <v>324073</v>
      </c>
      <c r="C199" s="15">
        <v>-330000</v>
      </c>
      <c r="D199" s="15" t="s">
        <v>18</v>
      </c>
      <c r="E199" s="13" t="e">
        <f>VLOOKUP(B199,#REF!,23,0)</f>
        <v>#REF!</v>
      </c>
      <c r="F199" s="18">
        <v>-330000</v>
      </c>
      <c r="G199" s="19">
        <f t="shared" si="3"/>
        <v>0</v>
      </c>
    </row>
    <row r="200" spans="2:7" ht="15" hidden="1" x14ac:dyDescent="0.25">
      <c r="B200" s="14">
        <v>324264</v>
      </c>
      <c r="C200" s="15">
        <v>-2256447</v>
      </c>
      <c r="D200" s="15" t="s">
        <v>18</v>
      </c>
      <c r="E200" s="13" t="e">
        <f>VLOOKUP(B200,#REF!,23,0)</f>
        <v>#REF!</v>
      </c>
      <c r="F200" s="18">
        <v>-2256447</v>
      </c>
      <c r="G200" s="19">
        <f t="shared" si="3"/>
        <v>0</v>
      </c>
    </row>
    <row r="201" spans="2:7" ht="15" hidden="1" x14ac:dyDescent="0.25">
      <c r="B201" s="14">
        <v>324266</v>
      </c>
      <c r="C201" s="15">
        <v>-2028300</v>
      </c>
      <c r="D201" s="15" t="s">
        <v>18</v>
      </c>
      <c r="E201" s="13" t="e">
        <f>VLOOKUP(B201,#REF!,23,0)</f>
        <v>#REF!</v>
      </c>
      <c r="F201" s="18">
        <v>-2028300</v>
      </c>
      <c r="G201" s="19">
        <f t="shared" si="3"/>
        <v>0</v>
      </c>
    </row>
    <row r="202" spans="2:7" ht="15" hidden="1" x14ac:dyDescent="0.25">
      <c r="B202" s="14">
        <v>324267</v>
      </c>
      <c r="C202" s="15">
        <v>-858200</v>
      </c>
      <c r="D202" s="15" t="s">
        <v>18</v>
      </c>
      <c r="E202" s="13" t="e">
        <f>VLOOKUP(B202,#REF!,23,0)</f>
        <v>#REF!</v>
      </c>
      <c r="F202" s="18">
        <v>-858200</v>
      </c>
      <c r="G202" s="19">
        <f t="shared" si="3"/>
        <v>0</v>
      </c>
    </row>
    <row r="203" spans="2:7" ht="15" hidden="1" x14ac:dyDescent="0.25">
      <c r="B203" s="14">
        <v>324268</v>
      </c>
      <c r="C203" s="15">
        <v>-570000</v>
      </c>
      <c r="D203" s="15" t="s">
        <v>18</v>
      </c>
      <c r="E203" s="13" t="e">
        <f>VLOOKUP(B203,#REF!,23,0)</f>
        <v>#REF!</v>
      </c>
      <c r="F203" s="18">
        <v>-570000</v>
      </c>
      <c r="G203" s="19">
        <f t="shared" si="3"/>
        <v>0</v>
      </c>
    </row>
    <row r="204" spans="2:7" ht="15" hidden="1" x14ac:dyDescent="0.25">
      <c r="B204" s="14">
        <v>324271</v>
      </c>
      <c r="C204" s="15">
        <v>-745100</v>
      </c>
      <c r="D204" s="15" t="s">
        <v>18</v>
      </c>
      <c r="E204" s="13" t="e">
        <f>VLOOKUP(B204,#REF!,23,0)</f>
        <v>#REF!</v>
      </c>
      <c r="F204" s="18">
        <v>-745100</v>
      </c>
      <c r="G204" s="19">
        <f t="shared" si="3"/>
        <v>0</v>
      </c>
    </row>
    <row r="205" spans="2:7" ht="15" hidden="1" x14ac:dyDescent="0.25">
      <c r="B205" s="14">
        <v>324273</v>
      </c>
      <c r="C205" s="15">
        <v>-2889538</v>
      </c>
      <c r="D205" s="15" t="s">
        <v>18</v>
      </c>
      <c r="E205" s="13" t="e">
        <f>VLOOKUP(B205,#REF!,23,0)</f>
        <v>#REF!</v>
      </c>
      <c r="F205" s="18">
        <v>-2889538</v>
      </c>
      <c r="G205" s="19">
        <f t="shared" si="3"/>
        <v>0</v>
      </c>
    </row>
    <row r="206" spans="2:7" ht="15" hidden="1" x14ac:dyDescent="0.25">
      <c r="B206" s="14">
        <v>324276</v>
      </c>
      <c r="C206" s="15">
        <v>-18671734</v>
      </c>
      <c r="D206" s="15" t="s">
        <v>18</v>
      </c>
      <c r="E206" s="13" t="e">
        <f>VLOOKUP(B206,#REF!,23,0)</f>
        <v>#REF!</v>
      </c>
      <c r="F206" s="18">
        <v>-18671734</v>
      </c>
      <c r="G206" s="19">
        <f t="shared" si="3"/>
        <v>0</v>
      </c>
    </row>
    <row r="207" spans="2:7" ht="15" hidden="1" x14ac:dyDescent="0.25">
      <c r="B207" s="14">
        <v>324455</v>
      </c>
      <c r="C207" s="15">
        <v>-1077476</v>
      </c>
      <c r="D207" s="15" t="s">
        <v>18</v>
      </c>
      <c r="E207" s="13" t="e">
        <f>VLOOKUP(B207,#REF!,23,0)</f>
        <v>#REF!</v>
      </c>
      <c r="F207" s="18">
        <v>-1077476</v>
      </c>
      <c r="G207" s="19">
        <f t="shared" si="3"/>
        <v>0</v>
      </c>
    </row>
    <row r="208" spans="2:7" ht="15" hidden="1" x14ac:dyDescent="0.25">
      <c r="B208" s="14">
        <v>324476</v>
      </c>
      <c r="C208" s="15">
        <v>-160000</v>
      </c>
      <c r="D208" s="15" t="s">
        <v>18</v>
      </c>
      <c r="E208" s="13" t="e">
        <f>VLOOKUP(B208,#REF!,23,0)</f>
        <v>#REF!</v>
      </c>
      <c r="F208" s="18">
        <v>-160000</v>
      </c>
      <c r="G208" s="19">
        <f t="shared" si="3"/>
        <v>0</v>
      </c>
    </row>
    <row r="209" spans="2:7" ht="15" hidden="1" x14ac:dyDescent="0.25">
      <c r="B209" s="14">
        <v>324477</v>
      </c>
      <c r="C209" s="15">
        <v>-220000</v>
      </c>
      <c r="D209" s="15" t="s">
        <v>18</v>
      </c>
      <c r="E209" s="13" t="e">
        <f>VLOOKUP(B209,#REF!,23,0)</f>
        <v>#REF!</v>
      </c>
      <c r="F209" s="18">
        <v>-220000</v>
      </c>
      <c r="G209" s="19">
        <f t="shared" si="3"/>
        <v>0</v>
      </c>
    </row>
    <row r="210" spans="2:7" ht="15" hidden="1" x14ac:dyDescent="0.25">
      <c r="B210" s="14">
        <v>324479</v>
      </c>
      <c r="C210" s="15">
        <v>-660000</v>
      </c>
      <c r="D210" s="15" t="s">
        <v>18</v>
      </c>
      <c r="E210" s="13" t="e">
        <f>VLOOKUP(B210,#REF!,23,0)</f>
        <v>#REF!</v>
      </c>
      <c r="F210" s="18">
        <v>-660000</v>
      </c>
      <c r="G210" s="19">
        <f t="shared" si="3"/>
        <v>0</v>
      </c>
    </row>
    <row r="211" spans="2:7" ht="15" hidden="1" x14ac:dyDescent="0.25">
      <c r="B211" s="14">
        <v>324501</v>
      </c>
      <c r="C211" s="15">
        <v>-24404519</v>
      </c>
      <c r="D211" s="15" t="s">
        <v>18</v>
      </c>
      <c r="E211" s="13" t="e">
        <f>VLOOKUP(B211,#REF!,23,0)</f>
        <v>#REF!</v>
      </c>
      <c r="F211" s="18">
        <v>-24404519</v>
      </c>
      <c r="G211" s="19">
        <f t="shared" si="3"/>
        <v>0</v>
      </c>
    </row>
    <row r="212" spans="2:7" ht="15" hidden="1" x14ac:dyDescent="0.25">
      <c r="B212" s="14">
        <v>324502</v>
      </c>
      <c r="C212" s="15">
        <v>-5600797</v>
      </c>
      <c r="D212" s="15" t="s">
        <v>18</v>
      </c>
      <c r="E212" s="13" t="e">
        <f>VLOOKUP(B212,#REF!,23,0)</f>
        <v>#REF!</v>
      </c>
      <c r="F212" s="18">
        <v>-5600797</v>
      </c>
      <c r="G212" s="19">
        <f t="shared" si="3"/>
        <v>0</v>
      </c>
    </row>
    <row r="213" spans="2:7" ht="15" hidden="1" x14ac:dyDescent="0.25">
      <c r="B213" s="14">
        <v>324503</v>
      </c>
      <c r="C213" s="15">
        <v>-8976597</v>
      </c>
      <c r="D213" s="15" t="s">
        <v>18</v>
      </c>
      <c r="E213" s="13" t="e">
        <f>VLOOKUP(B213,#REF!,23,0)</f>
        <v>#REF!</v>
      </c>
      <c r="F213" s="18">
        <v>-8976597</v>
      </c>
      <c r="G213" s="19">
        <f t="shared" si="3"/>
        <v>0</v>
      </c>
    </row>
    <row r="214" spans="2:7" ht="15" hidden="1" x14ac:dyDescent="0.25">
      <c r="B214" s="14">
        <v>324624</v>
      </c>
      <c r="C214" s="15">
        <v>-6474293</v>
      </c>
      <c r="D214" s="15" t="s">
        <v>18</v>
      </c>
      <c r="E214" s="13" t="e">
        <f>VLOOKUP(B214,#REF!,23,0)</f>
        <v>#REF!</v>
      </c>
      <c r="F214" s="18">
        <v>-6474293</v>
      </c>
      <c r="G214" s="19">
        <f t="shared" si="3"/>
        <v>0</v>
      </c>
    </row>
    <row r="215" spans="2:7" ht="15" hidden="1" x14ac:dyDescent="0.25">
      <c r="B215" s="14">
        <v>324626</v>
      </c>
      <c r="C215" s="15">
        <v>-8100634</v>
      </c>
      <c r="D215" s="15" t="s">
        <v>18</v>
      </c>
      <c r="E215" s="13" t="e">
        <f>VLOOKUP(B215,#REF!,23,0)</f>
        <v>#REF!</v>
      </c>
      <c r="F215" s="18">
        <v>-8100634</v>
      </c>
      <c r="G215" s="19">
        <f t="shared" si="3"/>
        <v>0</v>
      </c>
    </row>
    <row r="216" spans="2:7" ht="15" hidden="1" x14ac:dyDescent="0.25">
      <c r="B216" s="14">
        <v>324868</v>
      </c>
      <c r="C216" s="15">
        <v>-6300000</v>
      </c>
      <c r="D216" s="15" t="s">
        <v>18</v>
      </c>
      <c r="E216" s="13" t="e">
        <f>VLOOKUP(B216,#REF!,23,0)</f>
        <v>#REF!</v>
      </c>
      <c r="F216" s="18">
        <v>-6300000</v>
      </c>
      <c r="G216" s="19">
        <f t="shared" si="3"/>
        <v>0</v>
      </c>
    </row>
    <row r="217" spans="2:7" ht="15" hidden="1" x14ac:dyDescent="0.25">
      <c r="B217" s="14">
        <v>325297</v>
      </c>
      <c r="C217" s="15">
        <v>-894855</v>
      </c>
      <c r="D217" s="15" t="s">
        <v>18</v>
      </c>
      <c r="E217" s="13" t="e">
        <f>VLOOKUP(B217,#REF!,23,0)</f>
        <v>#REF!</v>
      </c>
      <c r="F217" s="18">
        <v>-894855</v>
      </c>
      <c r="G217" s="19">
        <f t="shared" si="3"/>
        <v>0</v>
      </c>
    </row>
    <row r="218" spans="2:7" ht="15" x14ac:dyDescent="0.25">
      <c r="B218" s="14">
        <v>325299</v>
      </c>
      <c r="C218" s="15">
        <v>-3243245</v>
      </c>
      <c r="D218" s="15" t="s">
        <v>18</v>
      </c>
      <c r="E218" s="13" t="e">
        <f>VLOOKUP(B218,#REF!,23,0)</f>
        <v>#REF!</v>
      </c>
      <c r="F218" s="18">
        <v>-2007994</v>
      </c>
      <c r="G218" s="19">
        <f t="shared" si="3"/>
        <v>-1235251</v>
      </c>
    </row>
    <row r="219" spans="2:7" ht="15" hidden="1" x14ac:dyDescent="0.25">
      <c r="B219" s="14">
        <v>325300</v>
      </c>
      <c r="C219" s="15">
        <v>-2219300</v>
      </c>
      <c r="D219" s="15" t="s">
        <v>18</v>
      </c>
      <c r="E219" s="13" t="e">
        <f>VLOOKUP(B219,#REF!,23,0)</f>
        <v>#REF!</v>
      </c>
      <c r="F219" s="18">
        <v>-2219300</v>
      </c>
      <c r="G219" s="19">
        <f t="shared" si="3"/>
        <v>0</v>
      </c>
    </row>
    <row r="220" spans="2:7" ht="15" hidden="1" x14ac:dyDescent="0.25">
      <c r="B220" s="14">
        <v>325302</v>
      </c>
      <c r="C220" s="15">
        <v>-530000</v>
      </c>
      <c r="D220" s="15" t="s">
        <v>18</v>
      </c>
      <c r="E220" s="13" t="e">
        <f>VLOOKUP(B220,#REF!,23,0)</f>
        <v>#REF!</v>
      </c>
      <c r="F220" s="18">
        <v>-530000</v>
      </c>
      <c r="G220" s="19">
        <f t="shared" si="3"/>
        <v>0</v>
      </c>
    </row>
    <row r="221" spans="2:7" ht="15" hidden="1" x14ac:dyDescent="0.25">
      <c r="B221" s="14">
        <v>325303</v>
      </c>
      <c r="C221" s="15">
        <v>-2120000</v>
      </c>
      <c r="D221" s="15" t="s">
        <v>18</v>
      </c>
      <c r="E221" s="13" t="e">
        <f>VLOOKUP(B221,#REF!,23,0)</f>
        <v>#REF!</v>
      </c>
      <c r="F221" s="18">
        <v>-2120000</v>
      </c>
      <c r="G221" s="19">
        <f t="shared" si="3"/>
        <v>0</v>
      </c>
    </row>
    <row r="222" spans="2:7" ht="15" hidden="1" x14ac:dyDescent="0.25">
      <c r="B222" s="14">
        <v>325304</v>
      </c>
      <c r="C222" s="15">
        <v>-1488600</v>
      </c>
      <c r="D222" s="15" t="s">
        <v>18</v>
      </c>
      <c r="E222" s="13" t="e">
        <f>VLOOKUP(B222,#REF!,23,0)</f>
        <v>#REF!</v>
      </c>
      <c r="F222" s="18">
        <v>-1488600</v>
      </c>
      <c r="G222" s="19">
        <f t="shared" si="3"/>
        <v>0</v>
      </c>
    </row>
    <row r="223" spans="2:7" ht="15" hidden="1" x14ac:dyDescent="0.25">
      <c r="B223" s="14">
        <v>325305</v>
      </c>
      <c r="C223" s="15">
        <v>-1191700</v>
      </c>
      <c r="D223" s="15" t="s">
        <v>18</v>
      </c>
      <c r="E223" s="13" t="e">
        <f>VLOOKUP(B223,#REF!,23,0)</f>
        <v>#REF!</v>
      </c>
      <c r="F223" s="18">
        <v>-1191700</v>
      </c>
      <c r="G223" s="19">
        <f t="shared" si="3"/>
        <v>0</v>
      </c>
    </row>
    <row r="224" spans="2:7" ht="15" hidden="1" x14ac:dyDescent="0.25">
      <c r="B224" s="14">
        <v>325306</v>
      </c>
      <c r="C224" s="15">
        <v>-2774500</v>
      </c>
      <c r="D224" s="15" t="s">
        <v>18</v>
      </c>
      <c r="E224" s="13" t="e">
        <f>VLOOKUP(B224,#REF!,23,0)</f>
        <v>#REF!</v>
      </c>
      <c r="F224" s="18">
        <v>-2774500</v>
      </c>
      <c r="G224" s="19">
        <f t="shared" si="3"/>
        <v>0</v>
      </c>
    </row>
    <row r="225" spans="2:7" ht="15" hidden="1" x14ac:dyDescent="0.25">
      <c r="B225" s="14">
        <v>325307</v>
      </c>
      <c r="C225" s="15">
        <v>-2088385</v>
      </c>
      <c r="D225" s="15" t="s">
        <v>18</v>
      </c>
      <c r="E225" s="13" t="e">
        <f>VLOOKUP(B225,#REF!,23,0)</f>
        <v>#REF!</v>
      </c>
      <c r="F225" s="18">
        <v>-2088385</v>
      </c>
      <c r="G225" s="19">
        <f t="shared" si="3"/>
        <v>0</v>
      </c>
    </row>
    <row r="226" spans="2:7" ht="15" hidden="1" x14ac:dyDescent="0.25">
      <c r="B226" s="14">
        <v>325309</v>
      </c>
      <c r="C226" s="15">
        <v>-2591071</v>
      </c>
      <c r="D226" s="15" t="s">
        <v>18</v>
      </c>
      <c r="E226" s="13" t="e">
        <f>VLOOKUP(B226,#REF!,23,0)</f>
        <v>#REF!</v>
      </c>
      <c r="F226" s="18">
        <v>-2591071</v>
      </c>
      <c r="G226" s="19">
        <f t="shared" si="3"/>
        <v>0</v>
      </c>
    </row>
    <row r="227" spans="2:7" ht="15" hidden="1" x14ac:dyDescent="0.25">
      <c r="B227" s="14">
        <v>325436</v>
      </c>
      <c r="C227" s="15">
        <v>-1102058</v>
      </c>
      <c r="D227" s="15" t="s">
        <v>18</v>
      </c>
      <c r="E227" s="13" t="e">
        <f>VLOOKUP(B227,#REF!,23,0)</f>
        <v>#REF!</v>
      </c>
      <c r="F227" s="18">
        <v>-1102058</v>
      </c>
      <c r="G227" s="19">
        <f t="shared" si="3"/>
        <v>0</v>
      </c>
    </row>
    <row r="228" spans="2:7" ht="15" hidden="1" x14ac:dyDescent="0.25">
      <c r="B228" s="14">
        <v>325470</v>
      </c>
      <c r="C228" s="15">
        <v>-160000</v>
      </c>
      <c r="D228" s="15" t="s">
        <v>18</v>
      </c>
      <c r="E228" s="13" t="e">
        <f>VLOOKUP(B228,#REF!,23,0)</f>
        <v>#REF!</v>
      </c>
      <c r="F228" s="18">
        <v>-160000</v>
      </c>
      <c r="G228" s="19">
        <f t="shared" si="3"/>
        <v>0</v>
      </c>
    </row>
    <row r="229" spans="2:7" ht="15" hidden="1" x14ac:dyDescent="0.25">
      <c r="B229" s="14">
        <v>325472</v>
      </c>
      <c r="C229" s="15">
        <v>-160000</v>
      </c>
      <c r="D229" s="15" t="s">
        <v>18</v>
      </c>
      <c r="E229" s="13" t="e">
        <f>VLOOKUP(B229,#REF!,23,0)</f>
        <v>#REF!</v>
      </c>
      <c r="F229" s="18">
        <v>-160000</v>
      </c>
      <c r="G229" s="19">
        <f t="shared" si="3"/>
        <v>0</v>
      </c>
    </row>
    <row r="230" spans="2:7" ht="15" hidden="1" x14ac:dyDescent="0.25">
      <c r="B230" s="14">
        <v>325473</v>
      </c>
      <c r="C230" s="15">
        <v>-330000</v>
      </c>
      <c r="D230" s="15" t="s">
        <v>18</v>
      </c>
      <c r="E230" s="13" t="e">
        <f>VLOOKUP(B230,#REF!,23,0)</f>
        <v>#REF!</v>
      </c>
      <c r="F230" s="18">
        <v>-330000</v>
      </c>
      <c r="G230" s="19">
        <f t="shared" si="3"/>
        <v>0</v>
      </c>
    </row>
    <row r="231" spans="2:7" ht="15" hidden="1" x14ac:dyDescent="0.25">
      <c r="B231" s="14">
        <v>325475</v>
      </c>
      <c r="C231" s="15">
        <v>-44509297</v>
      </c>
      <c r="D231" s="15" t="s">
        <v>18</v>
      </c>
      <c r="E231" s="13" t="e">
        <f>VLOOKUP(B231,#REF!,23,0)</f>
        <v>#REF!</v>
      </c>
      <c r="F231" s="18">
        <v>-44509297</v>
      </c>
      <c r="G231" s="19">
        <f t="shared" si="3"/>
        <v>0</v>
      </c>
    </row>
    <row r="232" spans="2:7" ht="15" hidden="1" x14ac:dyDescent="0.25">
      <c r="B232" s="14">
        <v>325476</v>
      </c>
      <c r="C232" s="15">
        <v>-990000</v>
      </c>
      <c r="D232" s="15" t="s">
        <v>18</v>
      </c>
      <c r="E232" s="13" t="e">
        <f>VLOOKUP(B232,#REF!,23,0)</f>
        <v>#REF!</v>
      </c>
      <c r="F232" s="18">
        <v>-990000</v>
      </c>
      <c r="G232" s="19">
        <f t="shared" si="3"/>
        <v>0</v>
      </c>
    </row>
    <row r="233" spans="2:7" ht="15" hidden="1" x14ac:dyDescent="0.25">
      <c r="B233" s="14">
        <v>325477</v>
      </c>
      <c r="C233" s="15">
        <v>-1790000</v>
      </c>
      <c r="D233" s="15" t="s">
        <v>18</v>
      </c>
      <c r="E233" s="13" t="e">
        <f>VLOOKUP(B233,#REF!,23,0)</f>
        <v>#REF!</v>
      </c>
      <c r="F233" s="18">
        <v>-1790000</v>
      </c>
      <c r="G233" s="19">
        <f t="shared" si="3"/>
        <v>0</v>
      </c>
    </row>
    <row r="234" spans="2:7" ht="15" hidden="1" x14ac:dyDescent="0.25">
      <c r="B234" s="14">
        <v>325478</v>
      </c>
      <c r="C234" s="15">
        <v>-2830308</v>
      </c>
      <c r="D234" s="15" t="s">
        <v>18</v>
      </c>
      <c r="E234" s="13" t="e">
        <f>VLOOKUP(B234,#REF!,23,0)</f>
        <v>#REF!</v>
      </c>
      <c r="F234" s="18">
        <v>-2830308</v>
      </c>
      <c r="G234" s="19">
        <f t="shared" si="3"/>
        <v>0</v>
      </c>
    </row>
    <row r="235" spans="2:7" ht="15" hidden="1" x14ac:dyDescent="0.25">
      <c r="B235" s="14">
        <v>325479</v>
      </c>
      <c r="C235" s="15">
        <v>-5508201</v>
      </c>
      <c r="D235" s="15" t="s">
        <v>18</v>
      </c>
      <c r="E235" s="13" t="e">
        <f>VLOOKUP(B235,#REF!,23,0)</f>
        <v>#REF!</v>
      </c>
      <c r="F235" s="18">
        <v>-5508201</v>
      </c>
      <c r="G235" s="19">
        <f t="shared" si="3"/>
        <v>0</v>
      </c>
    </row>
    <row r="236" spans="2:7" ht="15" hidden="1" x14ac:dyDescent="0.25">
      <c r="B236" s="14">
        <v>325480</v>
      </c>
      <c r="C236" s="15">
        <v>-330000</v>
      </c>
      <c r="D236" s="15" t="s">
        <v>18</v>
      </c>
      <c r="E236" s="13" t="e">
        <f>VLOOKUP(B236,#REF!,23,0)</f>
        <v>#REF!</v>
      </c>
      <c r="F236" s="18">
        <v>-330000</v>
      </c>
      <c r="G236" s="19">
        <f t="shared" si="3"/>
        <v>0</v>
      </c>
    </row>
    <row r="237" spans="2:7" ht="15" hidden="1" x14ac:dyDescent="0.25">
      <c r="B237" s="14">
        <v>325481</v>
      </c>
      <c r="C237" s="15">
        <v>-160000</v>
      </c>
      <c r="D237" s="15" t="s">
        <v>18</v>
      </c>
      <c r="E237" s="13" t="e">
        <f>VLOOKUP(B237,#REF!,23,0)</f>
        <v>#REF!</v>
      </c>
      <c r="F237" s="18">
        <v>-160000</v>
      </c>
      <c r="G237" s="19">
        <f t="shared" si="3"/>
        <v>0</v>
      </c>
    </row>
    <row r="238" spans="2:7" ht="15" hidden="1" x14ac:dyDescent="0.25">
      <c r="B238" s="14">
        <v>325482</v>
      </c>
      <c r="C238" s="15">
        <v>-330000</v>
      </c>
      <c r="D238" s="15" t="s">
        <v>18</v>
      </c>
      <c r="E238" s="13" t="e">
        <f>VLOOKUP(B238,#REF!,23,0)</f>
        <v>#REF!</v>
      </c>
      <c r="F238" s="18">
        <v>-330000</v>
      </c>
      <c r="G238" s="19">
        <f t="shared" si="3"/>
        <v>0</v>
      </c>
    </row>
    <row r="239" spans="2:7" ht="15" hidden="1" x14ac:dyDescent="0.25">
      <c r="B239" s="14">
        <v>325483</v>
      </c>
      <c r="C239" s="15">
        <v>-160000</v>
      </c>
      <c r="D239" s="15" t="s">
        <v>18</v>
      </c>
      <c r="E239" s="13" t="e">
        <f>VLOOKUP(B239,#REF!,23,0)</f>
        <v>#REF!</v>
      </c>
      <c r="F239" s="18">
        <v>-160000</v>
      </c>
      <c r="G239" s="19">
        <f t="shared" si="3"/>
        <v>0</v>
      </c>
    </row>
    <row r="240" spans="2:7" ht="15" hidden="1" x14ac:dyDescent="0.25">
      <c r="B240" s="14">
        <v>325484</v>
      </c>
      <c r="C240" s="15">
        <v>-330000</v>
      </c>
      <c r="D240" s="15" t="s">
        <v>18</v>
      </c>
      <c r="E240" s="13" t="e">
        <f>VLOOKUP(B240,#REF!,23,0)</f>
        <v>#REF!</v>
      </c>
      <c r="F240" s="18">
        <v>-330000</v>
      </c>
      <c r="G240" s="19">
        <f t="shared" si="3"/>
        <v>0</v>
      </c>
    </row>
    <row r="241" spans="2:7" ht="15" hidden="1" x14ac:dyDescent="0.25">
      <c r="B241" s="14">
        <v>325524</v>
      </c>
      <c r="C241" s="15">
        <v>-1149560</v>
      </c>
      <c r="D241" s="15" t="s">
        <v>18</v>
      </c>
      <c r="E241" s="13" t="e">
        <f>VLOOKUP(B241,#REF!,23,0)</f>
        <v>#REF!</v>
      </c>
      <c r="F241" s="18">
        <v>-1149560</v>
      </c>
      <c r="G241" s="19">
        <f t="shared" si="3"/>
        <v>0</v>
      </c>
    </row>
    <row r="242" spans="2:7" ht="15" hidden="1" x14ac:dyDescent="0.25">
      <c r="B242" s="14">
        <v>95</v>
      </c>
      <c r="C242" s="15">
        <v>-13917120</v>
      </c>
      <c r="D242" s="15" t="s">
        <v>18</v>
      </c>
      <c r="E242" s="13" t="e">
        <f>VLOOKUP(B242,#REF!,23,0)</f>
        <v>#REF!</v>
      </c>
      <c r="F242" s="18">
        <v>-13917120</v>
      </c>
      <c r="G242" s="19">
        <f t="shared" si="3"/>
        <v>0</v>
      </c>
    </row>
    <row r="243" spans="2:7" ht="15" hidden="1" x14ac:dyDescent="0.25">
      <c r="B243" s="14">
        <v>103</v>
      </c>
      <c r="C243" s="15">
        <v>-1190000</v>
      </c>
      <c r="D243" s="15" t="s">
        <v>18</v>
      </c>
      <c r="E243" s="13" t="e">
        <f>VLOOKUP(B243,#REF!,23,0)</f>
        <v>#REF!</v>
      </c>
      <c r="F243" s="18">
        <v>-1190000</v>
      </c>
      <c r="G243" s="19">
        <f t="shared" si="3"/>
        <v>0</v>
      </c>
    </row>
    <row r="244" spans="2:7" ht="15" hidden="1" x14ac:dyDescent="0.25">
      <c r="B244" s="14">
        <v>416</v>
      </c>
      <c r="C244" s="15">
        <v>-1183244</v>
      </c>
      <c r="D244" s="15" t="s">
        <v>18</v>
      </c>
      <c r="E244" s="13" t="e">
        <f>VLOOKUP(B244,#REF!,23,0)</f>
        <v>#REF!</v>
      </c>
      <c r="F244" s="18">
        <v>-1183244</v>
      </c>
      <c r="G244" s="19">
        <f t="shared" si="3"/>
        <v>0</v>
      </c>
    </row>
    <row r="245" spans="2:7" ht="15" hidden="1" x14ac:dyDescent="0.25">
      <c r="B245" s="14">
        <v>417</v>
      </c>
      <c r="C245" s="15">
        <v>-420940</v>
      </c>
      <c r="D245" s="15" t="s">
        <v>18</v>
      </c>
      <c r="E245" s="13" t="e">
        <f>VLOOKUP(B245,#REF!,23,0)</f>
        <v>#REF!</v>
      </c>
      <c r="F245" s="18">
        <v>-420940</v>
      </c>
      <c r="G245" s="19">
        <f t="shared" si="3"/>
        <v>0</v>
      </c>
    </row>
    <row r="246" spans="2:7" ht="15" hidden="1" x14ac:dyDescent="0.25">
      <c r="B246" s="14">
        <v>419</v>
      </c>
      <c r="C246" s="15">
        <v>-117000</v>
      </c>
      <c r="D246" s="15" t="s">
        <v>18</v>
      </c>
      <c r="E246" s="13" t="e">
        <f>VLOOKUP(B246,#REF!,23,0)</f>
        <v>#REF!</v>
      </c>
      <c r="F246" s="18">
        <v>-117000</v>
      </c>
      <c r="G246" s="19">
        <f t="shared" si="3"/>
        <v>0</v>
      </c>
    </row>
    <row r="247" spans="2:7" ht="15" hidden="1" x14ac:dyDescent="0.25">
      <c r="B247" s="14">
        <v>420</v>
      </c>
      <c r="C247" s="15">
        <v>-350797</v>
      </c>
      <c r="D247" s="15" t="s">
        <v>18</v>
      </c>
      <c r="E247" s="13" t="e">
        <f>VLOOKUP(B247,#REF!,23,0)</f>
        <v>#REF!</v>
      </c>
      <c r="F247" s="18">
        <v>-350797</v>
      </c>
      <c r="G247" s="19">
        <f t="shared" si="3"/>
        <v>0</v>
      </c>
    </row>
    <row r="248" spans="2:7" ht="15" hidden="1" x14ac:dyDescent="0.25">
      <c r="B248" s="14">
        <v>421</v>
      </c>
      <c r="C248" s="15">
        <v>-1690200</v>
      </c>
      <c r="D248" s="15" t="s">
        <v>18</v>
      </c>
      <c r="E248" s="13" t="e">
        <f>VLOOKUP(B248,#REF!,23,0)</f>
        <v>#REF!</v>
      </c>
      <c r="F248" s="18">
        <v>-1690200</v>
      </c>
      <c r="G248" s="19">
        <f t="shared" si="3"/>
        <v>0</v>
      </c>
    </row>
    <row r="249" spans="2:7" ht="15" hidden="1" x14ac:dyDescent="0.25">
      <c r="B249" s="14">
        <v>422</v>
      </c>
      <c r="C249" s="15">
        <v>-2187507</v>
      </c>
      <c r="D249" s="15" t="s">
        <v>18</v>
      </c>
      <c r="E249" s="13" t="e">
        <f>VLOOKUP(B249,#REF!,23,0)</f>
        <v>#REF!</v>
      </c>
      <c r="F249" s="18">
        <v>-2187507</v>
      </c>
      <c r="G249" s="19">
        <f t="shared" si="3"/>
        <v>0</v>
      </c>
    </row>
    <row r="250" spans="2:7" ht="15" hidden="1" x14ac:dyDescent="0.25">
      <c r="B250" s="14">
        <v>423</v>
      </c>
      <c r="C250" s="15">
        <v>-1032562</v>
      </c>
      <c r="D250" s="15" t="s">
        <v>18</v>
      </c>
      <c r="E250" s="13" t="e">
        <f>VLOOKUP(B250,#REF!,23,0)</f>
        <v>#REF!</v>
      </c>
      <c r="F250" s="18">
        <v>-1032562</v>
      </c>
      <c r="G250" s="19">
        <f t="shared" si="3"/>
        <v>0</v>
      </c>
    </row>
    <row r="251" spans="2:7" ht="15" hidden="1" x14ac:dyDescent="0.25">
      <c r="B251" s="14">
        <v>424</v>
      </c>
      <c r="C251" s="15">
        <v>-2287858</v>
      </c>
      <c r="D251" s="15" t="s">
        <v>18</v>
      </c>
      <c r="E251" s="13" t="e">
        <f>VLOOKUP(B251,#REF!,23,0)</f>
        <v>#REF!</v>
      </c>
      <c r="F251" s="18">
        <v>-2287858</v>
      </c>
      <c r="G251" s="19">
        <f t="shared" si="3"/>
        <v>0</v>
      </c>
    </row>
    <row r="252" spans="2:7" ht="15" hidden="1" x14ac:dyDescent="0.25">
      <c r="B252" s="14">
        <v>425</v>
      </c>
      <c r="C252" s="15">
        <v>-2252906</v>
      </c>
      <c r="D252" s="15" t="s">
        <v>18</v>
      </c>
      <c r="E252" s="13" t="e">
        <f>VLOOKUP(B252,#REF!,23,0)</f>
        <v>#REF!</v>
      </c>
      <c r="F252" s="18">
        <v>-2252906</v>
      </c>
      <c r="G252" s="19">
        <f t="shared" si="3"/>
        <v>0</v>
      </c>
    </row>
    <row r="253" spans="2:7" ht="15" hidden="1" x14ac:dyDescent="0.25">
      <c r="B253" s="14">
        <v>426</v>
      </c>
      <c r="C253" s="15">
        <v>-2252906</v>
      </c>
      <c r="D253" s="15" t="s">
        <v>18</v>
      </c>
      <c r="E253" s="13" t="e">
        <f>VLOOKUP(B253,#REF!,23,0)</f>
        <v>#REF!</v>
      </c>
      <c r="F253" s="18">
        <v>-2252906</v>
      </c>
      <c r="G253" s="19">
        <f t="shared" si="3"/>
        <v>0</v>
      </c>
    </row>
    <row r="254" spans="2:7" ht="15" hidden="1" x14ac:dyDescent="0.25">
      <c r="B254" s="14">
        <v>427</v>
      </c>
      <c r="C254" s="15">
        <v>-1305100</v>
      </c>
      <c r="D254" s="15" t="s">
        <v>18</v>
      </c>
      <c r="E254" s="13" t="e">
        <f>VLOOKUP(B254,#REF!,23,0)</f>
        <v>#REF!</v>
      </c>
      <c r="F254" s="18">
        <v>-1305100</v>
      </c>
      <c r="G254" s="19">
        <f t="shared" si="3"/>
        <v>0</v>
      </c>
    </row>
    <row r="255" spans="2:7" ht="15" hidden="1" x14ac:dyDescent="0.25">
      <c r="B255" s="14">
        <v>428</v>
      </c>
      <c r="C255" s="15">
        <v>-2174250</v>
      </c>
      <c r="D255" s="15" t="s">
        <v>18</v>
      </c>
      <c r="E255" s="13" t="e">
        <f>VLOOKUP(B255,#REF!,23,0)</f>
        <v>#REF!</v>
      </c>
      <c r="F255" s="18">
        <v>-2174250</v>
      </c>
      <c r="G255" s="19">
        <f t="shared" si="3"/>
        <v>0</v>
      </c>
    </row>
    <row r="256" spans="2:7" ht="15" hidden="1" x14ac:dyDescent="0.25">
      <c r="B256" s="14">
        <v>429</v>
      </c>
      <c r="C256" s="15">
        <v>-1590000</v>
      </c>
      <c r="D256" s="15" t="s">
        <v>18</v>
      </c>
      <c r="E256" s="13" t="e">
        <f>VLOOKUP(B256,#REF!,23,0)</f>
        <v>#REF!</v>
      </c>
      <c r="F256" s="18">
        <v>-1590000</v>
      </c>
      <c r="G256" s="19">
        <f t="shared" si="3"/>
        <v>0</v>
      </c>
    </row>
    <row r="257" spans="2:7" ht="15" hidden="1" x14ac:dyDescent="0.25">
      <c r="B257" s="14">
        <v>430</v>
      </c>
      <c r="C257" s="15">
        <v>-470000</v>
      </c>
      <c r="D257" s="15" t="s">
        <v>18</v>
      </c>
      <c r="E257" s="13" t="e">
        <f>VLOOKUP(B257,#REF!,23,0)</f>
        <v>#REF!</v>
      </c>
      <c r="F257" s="18">
        <v>-470000</v>
      </c>
      <c r="G257" s="19">
        <f t="shared" si="3"/>
        <v>0</v>
      </c>
    </row>
    <row r="258" spans="2:7" ht="15" hidden="1" x14ac:dyDescent="0.25">
      <c r="B258" s="14">
        <v>431</v>
      </c>
      <c r="C258" s="15">
        <v>-6291609</v>
      </c>
      <c r="D258" s="15" t="s">
        <v>18</v>
      </c>
      <c r="E258" s="13" t="e">
        <f>VLOOKUP(B258,#REF!,23,0)</f>
        <v>#REF!</v>
      </c>
      <c r="F258" s="18">
        <v>-6291609</v>
      </c>
      <c r="G258" s="19">
        <f t="shared" si="3"/>
        <v>0</v>
      </c>
    </row>
    <row r="259" spans="2:7" ht="15" hidden="1" x14ac:dyDescent="0.25">
      <c r="B259" s="14">
        <v>493</v>
      </c>
      <c r="C259" s="15">
        <v>-11900797</v>
      </c>
      <c r="D259" s="15" t="s">
        <v>18</v>
      </c>
      <c r="E259" s="13" t="e">
        <f>VLOOKUP(B259,#REF!,23,0)</f>
        <v>#REF!</v>
      </c>
      <c r="F259" s="18">
        <v>-11900797</v>
      </c>
      <c r="G259" s="19">
        <f t="shared" ref="G259:G300" si="4">C259-F259</f>
        <v>0</v>
      </c>
    </row>
    <row r="260" spans="2:7" ht="15" hidden="1" x14ac:dyDescent="0.25">
      <c r="B260" s="14">
        <v>618</v>
      </c>
      <c r="C260" s="15">
        <v>-2310000</v>
      </c>
      <c r="D260" s="15" t="s">
        <v>18</v>
      </c>
      <c r="E260" s="13" t="e">
        <f>VLOOKUP(B260,#REF!,23,0)</f>
        <v>#REF!</v>
      </c>
      <c r="F260" s="18">
        <v>-2310000</v>
      </c>
      <c r="G260" s="19">
        <f t="shared" si="4"/>
        <v>0</v>
      </c>
    </row>
    <row r="261" spans="2:7" ht="15" hidden="1" x14ac:dyDescent="0.25">
      <c r="B261" s="14">
        <v>694</v>
      </c>
      <c r="C261" s="15">
        <v>-11432906</v>
      </c>
      <c r="D261" s="15" t="s">
        <v>18</v>
      </c>
      <c r="E261" s="13" t="e">
        <f>VLOOKUP(B261,#REF!,23,0)</f>
        <v>#REF!</v>
      </c>
      <c r="F261" s="18">
        <v>-11432906</v>
      </c>
      <c r="G261" s="19">
        <f t="shared" si="4"/>
        <v>0</v>
      </c>
    </row>
    <row r="262" spans="2:7" ht="15" hidden="1" x14ac:dyDescent="0.25">
      <c r="B262" s="14">
        <v>695</v>
      </c>
      <c r="C262" s="15">
        <v>-662906</v>
      </c>
      <c r="D262" s="15" t="s">
        <v>18</v>
      </c>
      <c r="E262" s="13" t="e">
        <f>VLOOKUP(B262,#REF!,23,0)</f>
        <v>#REF!</v>
      </c>
      <c r="F262" s="18">
        <v>-662906</v>
      </c>
      <c r="G262" s="19">
        <f t="shared" si="4"/>
        <v>0</v>
      </c>
    </row>
    <row r="263" spans="2:7" ht="15" hidden="1" x14ac:dyDescent="0.25">
      <c r="B263" s="14">
        <v>697</v>
      </c>
      <c r="C263" s="15">
        <v>-532542</v>
      </c>
      <c r="D263" s="15" t="s">
        <v>18</v>
      </c>
      <c r="E263" s="13" t="e">
        <f>VLOOKUP(B263,#REF!,23,0)</f>
        <v>#REF!</v>
      </c>
      <c r="F263" s="18">
        <v>-532542</v>
      </c>
      <c r="G263" s="19">
        <f t="shared" si="4"/>
        <v>0</v>
      </c>
    </row>
    <row r="264" spans="2:7" ht="15" hidden="1" x14ac:dyDescent="0.25">
      <c r="B264" s="14">
        <v>699</v>
      </c>
      <c r="C264" s="15">
        <v>-3004750</v>
      </c>
      <c r="D264" s="15" t="s">
        <v>18</v>
      </c>
      <c r="E264" s="13" t="e">
        <f>VLOOKUP(B264,#REF!,23,0)</f>
        <v>#REF!</v>
      </c>
      <c r="F264" s="18">
        <v>-3004750</v>
      </c>
      <c r="G264" s="19">
        <f t="shared" si="4"/>
        <v>0</v>
      </c>
    </row>
    <row r="265" spans="2:7" ht="15" hidden="1" x14ac:dyDescent="0.25">
      <c r="B265" s="14">
        <v>700</v>
      </c>
      <c r="C265" s="15">
        <v>-674370</v>
      </c>
      <c r="D265" s="15" t="s">
        <v>18</v>
      </c>
      <c r="E265" s="13" t="e">
        <f>VLOOKUP(B265,#REF!,23,0)</f>
        <v>#REF!</v>
      </c>
      <c r="F265" s="18">
        <v>-674370</v>
      </c>
      <c r="G265" s="19">
        <f t="shared" si="4"/>
        <v>0</v>
      </c>
    </row>
    <row r="266" spans="2:7" ht="15" hidden="1" x14ac:dyDescent="0.25">
      <c r="B266" s="14">
        <v>701</v>
      </c>
      <c r="C266" s="15">
        <v>-2650000</v>
      </c>
      <c r="D266" s="15" t="s">
        <v>18</v>
      </c>
      <c r="E266" s="13" t="e">
        <f>VLOOKUP(B266,#REF!,23,0)</f>
        <v>#REF!</v>
      </c>
      <c r="F266" s="18">
        <v>-2650000</v>
      </c>
      <c r="G266" s="19">
        <f t="shared" si="4"/>
        <v>0</v>
      </c>
    </row>
    <row r="267" spans="2:7" ht="15" hidden="1" x14ac:dyDescent="0.25">
      <c r="B267" s="14">
        <v>760</v>
      </c>
      <c r="C267" s="15">
        <v>-160000</v>
      </c>
      <c r="D267" s="15" t="s">
        <v>18</v>
      </c>
      <c r="E267" s="13" t="e">
        <f>VLOOKUP(B267,#REF!,23,0)</f>
        <v>#REF!</v>
      </c>
      <c r="F267" s="18">
        <v>-160000</v>
      </c>
      <c r="G267" s="19">
        <f t="shared" si="4"/>
        <v>0</v>
      </c>
    </row>
    <row r="268" spans="2:7" ht="15" hidden="1" x14ac:dyDescent="0.25">
      <c r="B268" s="14">
        <v>761</v>
      </c>
      <c r="C268" s="15">
        <v>-60000</v>
      </c>
      <c r="D268" s="15" t="s">
        <v>18</v>
      </c>
      <c r="E268" s="13" t="e">
        <f>VLOOKUP(B268,#REF!,23,0)</f>
        <v>#REF!</v>
      </c>
      <c r="F268" s="18">
        <v>-60000</v>
      </c>
      <c r="G268" s="19">
        <f t="shared" si="4"/>
        <v>0</v>
      </c>
    </row>
    <row r="269" spans="2:7" ht="15" hidden="1" x14ac:dyDescent="0.25">
      <c r="B269" s="14">
        <v>762</v>
      </c>
      <c r="C269" s="15">
        <v>-660000</v>
      </c>
      <c r="D269" s="15" t="s">
        <v>18</v>
      </c>
      <c r="E269" s="13" t="e">
        <f>VLOOKUP(B269,#REF!,23,0)</f>
        <v>#REF!</v>
      </c>
      <c r="F269" s="18">
        <v>-660000</v>
      </c>
      <c r="G269" s="19">
        <f t="shared" si="4"/>
        <v>0</v>
      </c>
    </row>
    <row r="270" spans="2:7" ht="15" hidden="1" x14ac:dyDescent="0.25">
      <c r="B270" s="14">
        <v>763</v>
      </c>
      <c r="C270" s="15">
        <v>-160000</v>
      </c>
      <c r="D270" s="15" t="s">
        <v>18</v>
      </c>
      <c r="E270" s="13" t="e">
        <f>VLOOKUP(B270,#REF!,23,0)</f>
        <v>#REF!</v>
      </c>
      <c r="F270" s="18">
        <v>-160000</v>
      </c>
      <c r="G270" s="19">
        <f t="shared" si="4"/>
        <v>0</v>
      </c>
    </row>
    <row r="271" spans="2:7" ht="15" hidden="1" x14ac:dyDescent="0.25">
      <c r="B271" s="14">
        <v>764</v>
      </c>
      <c r="C271" s="15">
        <v>-160000</v>
      </c>
      <c r="D271" s="15" t="s">
        <v>18</v>
      </c>
      <c r="E271" s="13" t="e">
        <f>VLOOKUP(B271,#REF!,23,0)</f>
        <v>#REF!</v>
      </c>
      <c r="F271" s="18">
        <v>-160000</v>
      </c>
      <c r="G271" s="19">
        <f t="shared" si="4"/>
        <v>0</v>
      </c>
    </row>
    <row r="272" spans="2:7" ht="15" hidden="1" x14ac:dyDescent="0.25">
      <c r="B272" s="14">
        <v>766</v>
      </c>
      <c r="C272" s="15">
        <v>-160000</v>
      </c>
      <c r="D272" s="15" t="s">
        <v>18</v>
      </c>
      <c r="E272" s="13" t="e">
        <f>VLOOKUP(B272,#REF!,23,0)</f>
        <v>#REF!</v>
      </c>
      <c r="F272" s="18">
        <v>-160000</v>
      </c>
      <c r="G272" s="19">
        <f t="shared" si="4"/>
        <v>0</v>
      </c>
    </row>
    <row r="273" spans="2:7" ht="15" hidden="1" x14ac:dyDescent="0.25">
      <c r="B273" s="14">
        <v>767</v>
      </c>
      <c r="C273" s="15">
        <v>-220000</v>
      </c>
      <c r="D273" s="15" t="s">
        <v>18</v>
      </c>
      <c r="E273" s="13" t="e">
        <f>VLOOKUP(B273,#REF!,23,0)</f>
        <v>#REF!</v>
      </c>
      <c r="F273" s="18">
        <v>-220000</v>
      </c>
      <c r="G273" s="19">
        <f t="shared" si="4"/>
        <v>0</v>
      </c>
    </row>
    <row r="274" spans="2:7" ht="15" hidden="1" x14ac:dyDescent="0.25">
      <c r="B274" s="14">
        <v>768</v>
      </c>
      <c r="C274" s="15">
        <v>-160000</v>
      </c>
      <c r="D274" s="15" t="s">
        <v>18</v>
      </c>
      <c r="E274" s="13" t="e">
        <f>VLOOKUP(B274,#REF!,23,0)</f>
        <v>#REF!</v>
      </c>
      <c r="F274" s="18">
        <v>-160000</v>
      </c>
      <c r="G274" s="19">
        <f t="shared" si="4"/>
        <v>0</v>
      </c>
    </row>
    <row r="275" spans="2:7" ht="15" hidden="1" x14ac:dyDescent="0.25">
      <c r="B275" s="14">
        <v>769</v>
      </c>
      <c r="C275" s="15">
        <v>-160000</v>
      </c>
      <c r="D275" s="15" t="s">
        <v>18</v>
      </c>
      <c r="E275" s="13" t="e">
        <f>VLOOKUP(B275,#REF!,23,0)</f>
        <v>#REF!</v>
      </c>
      <c r="F275" s="18">
        <v>-160000</v>
      </c>
      <c r="G275" s="19">
        <f t="shared" si="4"/>
        <v>0</v>
      </c>
    </row>
    <row r="276" spans="2:7" ht="15" hidden="1" x14ac:dyDescent="0.25">
      <c r="B276" s="14">
        <v>771</v>
      </c>
      <c r="C276" s="15">
        <v>-254013</v>
      </c>
      <c r="D276" s="15" t="s">
        <v>18</v>
      </c>
      <c r="E276" s="13" t="e">
        <f>VLOOKUP(B276,#REF!,23,0)</f>
        <v>#REF!</v>
      </c>
      <c r="F276" s="18">
        <v>-254013</v>
      </c>
      <c r="G276" s="19">
        <f t="shared" si="4"/>
        <v>0</v>
      </c>
    </row>
    <row r="277" spans="2:7" ht="15" hidden="1" x14ac:dyDescent="0.25">
      <c r="B277" s="14">
        <v>772</v>
      </c>
      <c r="C277" s="15">
        <v>-160000</v>
      </c>
      <c r="D277" s="15" t="s">
        <v>18</v>
      </c>
      <c r="E277" s="13" t="e">
        <f>VLOOKUP(B277,#REF!,23,0)</f>
        <v>#REF!</v>
      </c>
      <c r="F277" s="18">
        <v>-160000</v>
      </c>
      <c r="G277" s="19">
        <f t="shared" si="4"/>
        <v>0</v>
      </c>
    </row>
    <row r="278" spans="2:7" ht="15" hidden="1" x14ac:dyDescent="0.25">
      <c r="B278" s="14">
        <v>773</v>
      </c>
      <c r="C278" s="15">
        <v>-254013</v>
      </c>
      <c r="D278" s="15" t="s">
        <v>18</v>
      </c>
      <c r="E278" s="13" t="e">
        <f>VLOOKUP(B278,#REF!,23,0)</f>
        <v>#REF!</v>
      </c>
      <c r="F278" s="18">
        <v>-254013</v>
      </c>
      <c r="G278" s="19">
        <f t="shared" si="4"/>
        <v>0</v>
      </c>
    </row>
    <row r="279" spans="2:7" ht="15" hidden="1" x14ac:dyDescent="0.25">
      <c r="B279" s="14">
        <v>775</v>
      </c>
      <c r="C279" s="15">
        <v>-160000</v>
      </c>
      <c r="D279" s="15" t="s">
        <v>18</v>
      </c>
      <c r="E279" s="13" t="e">
        <f>VLOOKUP(B279,#REF!,23,0)</f>
        <v>#REF!</v>
      </c>
      <c r="F279" s="18">
        <v>-160000</v>
      </c>
      <c r="G279" s="19">
        <f t="shared" si="4"/>
        <v>0</v>
      </c>
    </row>
    <row r="280" spans="2:7" ht="15" hidden="1" x14ac:dyDescent="0.25">
      <c r="B280" s="14">
        <v>777</v>
      </c>
      <c r="C280" s="15">
        <v>-2160000</v>
      </c>
      <c r="D280" s="15" t="s">
        <v>18</v>
      </c>
      <c r="E280" s="13" t="e">
        <f>VLOOKUP(B280,#REF!,23,0)</f>
        <v>#REF!</v>
      </c>
      <c r="F280" s="18">
        <v>-2160000</v>
      </c>
      <c r="G280" s="19">
        <f t="shared" si="4"/>
        <v>0</v>
      </c>
    </row>
    <row r="281" spans="2:7" ht="15" hidden="1" x14ac:dyDescent="0.25">
      <c r="B281" s="14">
        <v>778</v>
      </c>
      <c r="C281" s="15">
        <v>-1080000</v>
      </c>
      <c r="D281" s="15" t="s">
        <v>18</v>
      </c>
      <c r="E281" s="13" t="e">
        <f>VLOOKUP(B281,#REF!,23,0)</f>
        <v>#REF!</v>
      </c>
      <c r="F281" s="18">
        <v>-1080000</v>
      </c>
      <c r="G281" s="19">
        <f t="shared" si="4"/>
        <v>0</v>
      </c>
    </row>
    <row r="282" spans="2:7" ht="15" hidden="1" x14ac:dyDescent="0.25">
      <c r="B282" s="14">
        <v>779</v>
      </c>
      <c r="C282" s="15">
        <v>-1180308</v>
      </c>
      <c r="D282" s="15" t="s">
        <v>18</v>
      </c>
      <c r="E282" s="13" t="e">
        <f>VLOOKUP(B282,#REF!,23,0)</f>
        <v>#REF!</v>
      </c>
      <c r="F282" s="18">
        <v>-1180308</v>
      </c>
      <c r="G282" s="19">
        <f t="shared" si="4"/>
        <v>0</v>
      </c>
    </row>
    <row r="283" spans="2:7" ht="15" hidden="1" x14ac:dyDescent="0.25">
      <c r="B283" s="14">
        <v>780</v>
      </c>
      <c r="C283" s="15">
        <v>-31500000</v>
      </c>
      <c r="D283" s="15" t="s">
        <v>18</v>
      </c>
      <c r="E283" s="13" t="e">
        <f>VLOOKUP(B283,#REF!,23,0)</f>
        <v>#REF!</v>
      </c>
      <c r="F283" s="18">
        <v>-31500000</v>
      </c>
      <c r="G283" s="19">
        <f t="shared" si="4"/>
        <v>0</v>
      </c>
    </row>
    <row r="284" spans="2:7" ht="15" hidden="1" x14ac:dyDescent="0.25">
      <c r="B284" s="14">
        <v>1558</v>
      </c>
      <c r="C284" s="15">
        <v>-1632726</v>
      </c>
      <c r="D284" s="15" t="s">
        <v>18</v>
      </c>
      <c r="E284" s="13" t="e">
        <f>VLOOKUP(B284,#REF!,23,0)</f>
        <v>#REF!</v>
      </c>
      <c r="F284" s="18">
        <v>-1632726</v>
      </c>
      <c r="G284" s="19">
        <f t="shared" si="4"/>
        <v>0</v>
      </c>
    </row>
    <row r="285" spans="2:7" ht="15" hidden="1" x14ac:dyDescent="0.25">
      <c r="B285" s="14">
        <v>1559</v>
      </c>
      <c r="C285" s="15">
        <v>-302980</v>
      </c>
      <c r="D285" s="15" t="s">
        <v>18</v>
      </c>
      <c r="E285" s="13" t="e">
        <f>VLOOKUP(B285,#REF!,23,0)</f>
        <v>#REF!</v>
      </c>
      <c r="F285" s="18">
        <v>-302980</v>
      </c>
      <c r="G285" s="19">
        <f t="shared" si="4"/>
        <v>0</v>
      </c>
    </row>
    <row r="286" spans="2:7" ht="15" hidden="1" x14ac:dyDescent="0.25">
      <c r="B286" s="14">
        <v>1560</v>
      </c>
      <c r="C286" s="15">
        <v>-621736</v>
      </c>
      <c r="D286" s="15" t="s">
        <v>18</v>
      </c>
      <c r="E286" s="13" t="e">
        <f>VLOOKUP(B286,#REF!,23,0)</f>
        <v>#REF!</v>
      </c>
      <c r="F286" s="18">
        <v>-621736</v>
      </c>
      <c r="G286" s="19">
        <f t="shared" si="4"/>
        <v>0</v>
      </c>
    </row>
    <row r="287" spans="2:7" ht="15" hidden="1" x14ac:dyDescent="0.25">
      <c r="B287" s="14">
        <v>1561</v>
      </c>
      <c r="C287" s="15">
        <v>-914668</v>
      </c>
      <c r="D287" s="15" t="s">
        <v>18</v>
      </c>
      <c r="E287" s="13" t="e">
        <f>VLOOKUP(B287,#REF!,23,0)</f>
        <v>#REF!</v>
      </c>
      <c r="F287" s="18">
        <v>-914668</v>
      </c>
      <c r="G287" s="19">
        <f t="shared" si="4"/>
        <v>0</v>
      </c>
    </row>
    <row r="288" spans="2:7" ht="15" hidden="1" x14ac:dyDescent="0.25">
      <c r="B288" s="14">
        <v>1562</v>
      </c>
      <c r="C288" s="15">
        <v>-991800</v>
      </c>
      <c r="D288" s="15" t="s">
        <v>18</v>
      </c>
      <c r="E288" s="13" t="e">
        <f>VLOOKUP(B288,#REF!,23,0)</f>
        <v>#REF!</v>
      </c>
      <c r="F288" s="18">
        <v>-991800</v>
      </c>
      <c r="G288" s="19">
        <f t="shared" si="4"/>
        <v>0</v>
      </c>
    </row>
    <row r="289" spans="2:7" ht="15" hidden="1" x14ac:dyDescent="0.25">
      <c r="B289" s="14">
        <v>1563</v>
      </c>
      <c r="C289" s="15">
        <v>-1590000</v>
      </c>
      <c r="D289" s="15" t="s">
        <v>18</v>
      </c>
      <c r="E289" s="13" t="e">
        <f>VLOOKUP(B289,#REF!,23,0)</f>
        <v>#REF!</v>
      </c>
      <c r="F289" s="18">
        <v>-1590000</v>
      </c>
      <c r="G289" s="19">
        <f t="shared" si="4"/>
        <v>0</v>
      </c>
    </row>
    <row r="290" spans="2:7" ht="15" hidden="1" x14ac:dyDescent="0.25">
      <c r="B290" s="14">
        <v>1564</v>
      </c>
      <c r="C290" s="15">
        <v>-1590000</v>
      </c>
      <c r="D290" s="15" t="s">
        <v>18</v>
      </c>
      <c r="E290" s="13" t="e">
        <f>VLOOKUP(B290,#REF!,23,0)</f>
        <v>#REF!</v>
      </c>
      <c r="F290" s="18">
        <v>-1590000</v>
      </c>
      <c r="G290" s="19">
        <f t="shared" si="4"/>
        <v>0</v>
      </c>
    </row>
    <row r="291" spans="2:7" ht="15" hidden="1" x14ac:dyDescent="0.25">
      <c r="B291" s="14">
        <v>1565</v>
      </c>
      <c r="C291" s="15">
        <v>-223204</v>
      </c>
      <c r="D291" s="15" t="s">
        <v>18</v>
      </c>
      <c r="E291" s="13" t="e">
        <f>VLOOKUP(B291,#REF!,23,0)</f>
        <v>#REF!</v>
      </c>
      <c r="F291" s="18">
        <v>-223204</v>
      </c>
      <c r="G291" s="19">
        <f t="shared" si="4"/>
        <v>0</v>
      </c>
    </row>
    <row r="292" spans="2:7" ht="15" hidden="1" x14ac:dyDescent="0.25">
      <c r="B292" s="14">
        <v>1566</v>
      </c>
      <c r="C292" s="15">
        <v>-3484195</v>
      </c>
      <c r="D292" s="15" t="s">
        <v>18</v>
      </c>
      <c r="E292" s="13" t="e">
        <f>VLOOKUP(B292,#REF!,23,0)</f>
        <v>#REF!</v>
      </c>
      <c r="F292" s="18">
        <v>-3484195</v>
      </c>
      <c r="G292" s="19">
        <f t="shared" si="4"/>
        <v>0</v>
      </c>
    </row>
    <row r="293" spans="2:7" ht="15" hidden="1" x14ac:dyDescent="0.25">
      <c r="B293" s="14">
        <v>1568</v>
      </c>
      <c r="C293" s="15">
        <v>-314595</v>
      </c>
      <c r="D293" s="15" t="s">
        <v>18</v>
      </c>
      <c r="E293" s="13" t="e">
        <f>VLOOKUP(B293,#REF!,23,0)</f>
        <v>#REF!</v>
      </c>
      <c r="F293" s="18">
        <v>-314595</v>
      </c>
      <c r="G293" s="19">
        <f t="shared" si="4"/>
        <v>0</v>
      </c>
    </row>
    <row r="294" spans="2:7" ht="15" hidden="1" x14ac:dyDescent="0.25">
      <c r="B294" s="14">
        <v>1569</v>
      </c>
      <c r="C294" s="15">
        <v>-1956972</v>
      </c>
      <c r="D294" s="15" t="s">
        <v>18</v>
      </c>
      <c r="E294" s="13" t="e">
        <f>VLOOKUP(B294,#REF!,23,0)</f>
        <v>#REF!</v>
      </c>
      <c r="F294" s="18">
        <v>-1956972</v>
      </c>
      <c r="G294" s="19">
        <f t="shared" si="4"/>
        <v>0</v>
      </c>
    </row>
    <row r="295" spans="2:7" ht="15" hidden="1" x14ac:dyDescent="0.25">
      <c r="B295" s="14">
        <v>1571</v>
      </c>
      <c r="C295" s="15">
        <v>-1324054</v>
      </c>
      <c r="D295" s="15" t="s">
        <v>18</v>
      </c>
      <c r="E295" s="13" t="e">
        <f>VLOOKUP(B295,#REF!,23,0)</f>
        <v>#REF!</v>
      </c>
      <c r="F295" s="18">
        <v>-1324054</v>
      </c>
      <c r="G295" s="19">
        <f t="shared" si="4"/>
        <v>0</v>
      </c>
    </row>
    <row r="296" spans="2:7" ht="15" hidden="1" x14ac:dyDescent="0.25">
      <c r="B296" s="14">
        <v>1572</v>
      </c>
      <c r="C296" s="15">
        <v>-4586766</v>
      </c>
      <c r="D296" s="15" t="s">
        <v>18</v>
      </c>
      <c r="E296" s="13" t="e">
        <f>VLOOKUP(B296,#REF!,23,0)</f>
        <v>#REF!</v>
      </c>
      <c r="F296" s="18">
        <v>-4586766</v>
      </c>
      <c r="G296" s="19">
        <f t="shared" si="4"/>
        <v>0</v>
      </c>
    </row>
    <row r="297" spans="2:7" ht="15" hidden="1" x14ac:dyDescent="0.25">
      <c r="B297" s="14">
        <v>1574</v>
      </c>
      <c r="C297" s="15">
        <v>-2954195</v>
      </c>
      <c r="D297" s="15" t="s">
        <v>18</v>
      </c>
      <c r="E297" s="13" t="e">
        <f>VLOOKUP(B297,#REF!,23,0)</f>
        <v>#REF!</v>
      </c>
      <c r="F297" s="18">
        <v>-2954195</v>
      </c>
      <c r="G297" s="19">
        <f t="shared" si="4"/>
        <v>0</v>
      </c>
    </row>
    <row r="298" spans="2:7" ht="15" hidden="1" x14ac:dyDescent="0.25">
      <c r="B298" s="14">
        <v>1575</v>
      </c>
      <c r="C298" s="15">
        <v>-1060000</v>
      </c>
      <c r="D298" s="15" t="s">
        <v>18</v>
      </c>
      <c r="E298" s="13" t="e">
        <f>VLOOKUP(B298,#REF!,23,0)</f>
        <v>#REF!</v>
      </c>
      <c r="F298" s="18">
        <v>-1060000</v>
      </c>
      <c r="G298" s="19">
        <f t="shared" si="4"/>
        <v>0</v>
      </c>
    </row>
    <row r="299" spans="2:7" ht="15" hidden="1" x14ac:dyDescent="0.25">
      <c r="B299" s="14">
        <v>1749</v>
      </c>
      <c r="C299" s="15">
        <v>-1060000</v>
      </c>
      <c r="D299" s="15" t="s">
        <v>18</v>
      </c>
      <c r="E299" s="13" t="e">
        <f>VLOOKUP(B299,#REF!,23,0)</f>
        <v>#REF!</v>
      </c>
      <c r="F299" s="18">
        <v>-1060000</v>
      </c>
      <c r="G299" s="19">
        <f t="shared" si="4"/>
        <v>0</v>
      </c>
    </row>
    <row r="300" spans="2:7" ht="15" hidden="1" x14ac:dyDescent="0.25">
      <c r="B300" s="14">
        <v>6247</v>
      </c>
      <c r="C300" s="15">
        <v>-2174326</v>
      </c>
      <c r="D300" s="15" t="s">
        <v>18</v>
      </c>
      <c r="E300" s="13" t="e">
        <f>VLOOKUP(B300,#REF!,23,0)</f>
        <v>#REF!</v>
      </c>
      <c r="F300" s="18">
        <v>-2174326</v>
      </c>
      <c r="G300" s="19">
        <f t="shared" si="4"/>
        <v>0</v>
      </c>
    </row>
    <row r="301" spans="2:7" hidden="1" x14ac:dyDescent="0.2">
      <c r="C301" s="16">
        <f>SUM(C2:C300)</f>
        <v>-857293841</v>
      </c>
    </row>
  </sheetData>
  <autoFilter ref="B1:G301" xr:uid="{00000000-0009-0000-0000-000002000000}">
    <filterColumn colId="5">
      <filters>
        <filter val="-1.235.251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Cruce cartera 10 Agosto</vt:lpstr>
      <vt:lpstr>Resumen</vt:lpstr>
      <vt:lpstr>ACUERDO 1 año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Zuleima Maria Hernandez Hernandez</cp:lastModifiedBy>
  <dcterms:created xsi:type="dcterms:W3CDTF">2020-08-10T15:14:23Z</dcterms:created>
  <dcterms:modified xsi:type="dcterms:W3CDTF">2021-01-07T13:35:35Z</dcterms:modified>
</cp:coreProperties>
</file>