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omments1.xml" ContentType="application/vnd.openxmlformats-officedocument.spreadsheetml.comments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OneDrive - COOSALUD EPS-S\TELETRABAJO 2020\CRUCES CARTERAS 2020\SEPTIEMBRE 2020\"/>
    </mc:Choice>
  </mc:AlternateContent>
  <bookViews>
    <workbookView xWindow="0" yWindow="0" windowWidth="20490" windowHeight="7650" firstSheet="2" activeTab="4"/>
  </bookViews>
  <sheets>
    <sheet name="Cartera General" sheetId="8" r:id="rId1"/>
    <sheet name="TD Cruce cartera Nit 800" sheetId="17" r:id="rId2"/>
    <sheet name="Cruce cartera Nit 800" sheetId="9" r:id="rId3"/>
    <sheet name="TD Cruce cartera Nit 900" sheetId="19" r:id="rId4"/>
    <sheet name="Cruce Cartera Nit 900 " sheetId="10" r:id="rId5"/>
  </sheets>
  <definedNames>
    <definedName name="_xlnm._FilterDatabase" localSheetId="0" hidden="1">'Cartera General'!$A$5:$I$5</definedName>
    <definedName name="_xlnm._FilterDatabase" localSheetId="2" hidden="1">'Cruce cartera Nit 800'!$A$4:$Q$62</definedName>
    <definedName name="_xlnm._FilterDatabase" localSheetId="4" hidden="1">'Cruce Cartera Nit 900 '!$A$4:$K$29</definedName>
  </definedNames>
  <calcPr calcId="162913"/>
  <pivotCaches>
    <pivotCache cacheId="7" r:id="rId6"/>
    <pivotCache cacheId="8" r:id="rId7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86" i="8" l="1"/>
  <c r="H86" i="8"/>
  <c r="F86" i="8"/>
  <c r="F122" i="8"/>
  <c r="E122" i="8"/>
  <c r="F103" i="8"/>
  <c r="E103" i="8"/>
</calcChain>
</file>

<file path=xl/comments1.xml><?xml version="1.0" encoding="utf-8"?>
<comments xmlns="http://schemas.openxmlformats.org/spreadsheetml/2006/main">
  <authors>
    <author>USER</author>
  </authors>
  <commentList>
    <comment ref="N20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se cancelaron $4.113.009</t>
        </r>
      </text>
    </comment>
  </commentList>
</comments>
</file>

<file path=xl/sharedStrings.xml><?xml version="1.0" encoding="utf-8"?>
<sst xmlns="http://schemas.openxmlformats.org/spreadsheetml/2006/main" count="325" uniqueCount="52">
  <si>
    <t>Tercero</t>
  </si>
  <si>
    <t>Nit</t>
  </si>
  <si>
    <t>Nro Factura</t>
  </si>
  <si>
    <t>Fecha Factura</t>
  </si>
  <si>
    <t>Fecha Radicado</t>
  </si>
  <si>
    <t>Valor Inicial</t>
  </si>
  <si>
    <t>Saldo Factura</t>
  </si>
  <si>
    <t>COOPERATIVA DE DESARROLLO INTEGRAL COOSALUD</t>
  </si>
  <si>
    <t>COOSALUD ENTIDAD PROMOTORA DE SALUD S.A</t>
  </si>
  <si>
    <t>FE300190</t>
  </si>
  <si>
    <t>FE301184</t>
  </si>
  <si>
    <t>FE301331</t>
  </si>
  <si>
    <t>FE301626</t>
  </si>
  <si>
    <t>CARTERA RADICADA A CORTE 31 DE AGOSTO DE 2020</t>
  </si>
  <si>
    <t>Valor Glosado</t>
  </si>
  <si>
    <t>DEVOLUCIONES</t>
  </si>
  <si>
    <t>NO RADICADO</t>
  </si>
  <si>
    <t>TOTALES</t>
  </si>
  <si>
    <t>Nroactura</t>
  </si>
  <si>
    <t>Cuenta</t>
  </si>
  <si>
    <t>Saldo Segùn IPS</t>
  </si>
  <si>
    <t>Suma de Saldo Segùn IPS</t>
  </si>
  <si>
    <t>Etiquetas de fila</t>
  </si>
  <si>
    <t>Total general</t>
  </si>
  <si>
    <t>Valor Facturas No Radicadas</t>
  </si>
  <si>
    <t>Fecha Base</t>
  </si>
  <si>
    <t>Sucursal Facturas x Pagar</t>
  </si>
  <si>
    <t>Valor facturas pagadas</t>
  </si>
  <si>
    <t>Doc Compensación</t>
  </si>
  <si>
    <t>Fecha Compensación</t>
  </si>
  <si>
    <t>Valor facturas x pagar</t>
  </si>
  <si>
    <t>30.10.2015</t>
  </si>
  <si>
    <t>Dif valor entre facturas</t>
  </si>
  <si>
    <t>Atlántico</t>
  </si>
  <si>
    <t>M/lena</t>
  </si>
  <si>
    <t>Antioquia</t>
  </si>
  <si>
    <t>Bolívar</t>
  </si>
  <si>
    <t>Saldo Según IPS</t>
  </si>
  <si>
    <t>Suma de Saldo Según IPS</t>
  </si>
  <si>
    <t>Suma de Valor Facturas No Radicadas</t>
  </si>
  <si>
    <t>Suma de Valor facturas x pagar</t>
  </si>
  <si>
    <t>Suma de Valor facturas pagadas</t>
  </si>
  <si>
    <t>Suma de Dif valor entre facturas</t>
  </si>
  <si>
    <t>Vr factura Aceptación glosa ips</t>
  </si>
  <si>
    <t>Vr factura glosa</t>
  </si>
  <si>
    <t>Vr factura no radicada</t>
  </si>
  <si>
    <t>Suma de Vr factura no radicada</t>
  </si>
  <si>
    <t>Suma de Vr factura glosa</t>
  </si>
  <si>
    <t>Suma de Vr factura Aceptación glosa ips</t>
  </si>
  <si>
    <t>CRUCE CARTERA COOSALUD EPS-S</t>
  </si>
  <si>
    <t>CRUCE CARTERA COOSALUD COOPERATIVA</t>
  </si>
  <si>
    <t>FACTURA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</si>
</sst>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-* #,##0_-;\-* #,##0_-;_-* &quot;-&quot;_-;_-@_-"/>
    <numFmt numFmtId="43" formatCode="_-* #,##0.00_-;\-* #,##0.00_-;_-* &quot;-&quot;??_-;_-@_-"/>
    <numFmt numFmtId="164" formatCode="_(* #,##0_);_(* \(#,##0\);_(* &quot;-&quot;??_);_(@_)"/>
    <numFmt numFmtId="165" formatCode="_-* #,##0_-;\-* #,##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FF0000"/>
      <name val="Arial"/>
      <family val="2"/>
    </font>
    <font>
      <b/>
      <sz val="10"/>
      <color theme="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rgb="FFFF0000"/>
      <name val="Calibri"/>
      <family val="2"/>
      <scheme val="minor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2" fillId="0" borderId="1" xfId="0" applyFont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164" fontId="2" fillId="0" borderId="1" xfId="1" applyNumberFormat="1" applyFont="1" applyBorder="1" applyAlignment="1">
      <alignment horizontal="center"/>
    </xf>
    <xf numFmtId="164" fontId="0" fillId="0" borderId="0" xfId="1" applyNumberFormat="1" applyFont="1" applyAlignment="1">
      <alignment horizontal="center"/>
    </xf>
    <xf numFmtId="0" fontId="2" fillId="0" borderId="1" xfId="0" applyFont="1" applyBorder="1" applyAlignment="1">
      <alignment horizontal="center"/>
    </xf>
    <xf numFmtId="164" fontId="0" fillId="0" borderId="1" xfId="1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164" fontId="2" fillId="0" borderId="0" xfId="1" applyNumberFormat="1" applyFont="1" applyBorder="1" applyAlignment="1">
      <alignment horizontal="center"/>
    </xf>
    <xf numFmtId="164" fontId="0" fillId="0" borderId="0" xfId="1" applyNumberFormat="1" applyFont="1" applyBorder="1" applyAlignment="1">
      <alignment horizontal="center"/>
    </xf>
    <xf numFmtId="49" fontId="0" fillId="0" borderId="0" xfId="0" applyNumberFormat="1" applyAlignment="1">
      <alignment horizontal="left"/>
    </xf>
    <xf numFmtId="49" fontId="2" fillId="0" borderId="1" xfId="0" applyNumberFormat="1" applyFont="1" applyBorder="1" applyAlignment="1">
      <alignment horizontal="left"/>
    </xf>
    <xf numFmtId="49" fontId="0" fillId="0" borderId="1" xfId="0" applyNumberFormat="1" applyBorder="1" applyAlignment="1">
      <alignment horizontal="left"/>
    </xf>
    <xf numFmtId="0" fontId="0" fillId="0" borderId="1" xfId="0" applyBorder="1"/>
    <xf numFmtId="164" fontId="0" fillId="0" borderId="1" xfId="0" applyNumberFormat="1" applyBorder="1"/>
    <xf numFmtId="164" fontId="4" fillId="2" borderId="1" xfId="1" applyNumberFormat="1" applyFont="1" applyFill="1" applyBorder="1" applyAlignment="1">
      <alignment horizontal="left" wrapText="1" readingOrder="1"/>
    </xf>
    <xf numFmtId="14" fontId="4" fillId="2" borderId="1" xfId="1" applyNumberFormat="1" applyFont="1" applyFill="1" applyBorder="1" applyAlignment="1">
      <alignment wrapText="1" readingOrder="1"/>
    </xf>
    <xf numFmtId="164" fontId="4" fillId="2" borderId="1" xfId="1" applyNumberFormat="1" applyFont="1" applyFill="1" applyBorder="1" applyAlignment="1">
      <alignment wrapText="1" readingOrder="1"/>
    </xf>
    <xf numFmtId="41" fontId="0" fillId="0" borderId="0" xfId="2" applyFont="1"/>
    <xf numFmtId="0" fontId="0" fillId="0" borderId="1" xfId="0" applyNumberFormat="1" applyBorder="1" applyAlignment="1">
      <alignment horizontal="left"/>
    </xf>
    <xf numFmtId="165" fontId="0" fillId="0" borderId="0" xfId="1" applyNumberFormat="1" applyFont="1"/>
    <xf numFmtId="165" fontId="3" fillId="2" borderId="1" xfId="1" applyNumberFormat="1" applyFont="1" applyFill="1" applyBorder="1" applyAlignment="1">
      <alignment wrapText="1" readingOrder="1"/>
    </xf>
    <xf numFmtId="0" fontId="8" fillId="0" borderId="0" xfId="0" pivotButton="1" applyFont="1" applyAlignment="1">
      <alignment wrapText="1"/>
    </xf>
    <xf numFmtId="0" fontId="8" fillId="0" borderId="0" xfId="0" applyFont="1" applyAlignment="1">
      <alignment wrapText="1"/>
    </xf>
    <xf numFmtId="0" fontId="8" fillId="0" borderId="0" xfId="0" applyFont="1" applyAlignment="1">
      <alignment horizontal="left" wrapText="1"/>
    </xf>
    <xf numFmtId="165" fontId="8" fillId="0" borderId="0" xfId="0" applyNumberFormat="1" applyFont="1" applyAlignment="1">
      <alignment wrapText="1"/>
    </xf>
    <xf numFmtId="0" fontId="0" fillId="3" borderId="1" xfId="0" applyFill="1" applyBorder="1" applyAlignment="1">
      <alignment horizontal="center"/>
    </xf>
    <xf numFmtId="49" fontId="0" fillId="3" borderId="1" xfId="0" applyNumberFormat="1" applyFill="1" applyBorder="1" applyAlignment="1">
      <alignment horizontal="left"/>
    </xf>
    <xf numFmtId="14" fontId="0" fillId="3" borderId="1" xfId="0" applyNumberFormat="1" applyFill="1" applyBorder="1" applyAlignment="1">
      <alignment horizontal="center"/>
    </xf>
    <xf numFmtId="164" fontId="0" fillId="3" borderId="1" xfId="1" applyNumberFormat="1" applyFont="1" applyFill="1" applyBorder="1" applyAlignment="1">
      <alignment horizontal="center"/>
    </xf>
    <xf numFmtId="164" fontId="0" fillId="3" borderId="1" xfId="0" applyNumberFormat="1" applyFill="1" applyBorder="1"/>
    <xf numFmtId="0" fontId="0" fillId="3" borderId="0" xfId="0" applyFill="1"/>
    <xf numFmtId="0" fontId="0" fillId="3" borderId="1" xfId="0" applyFill="1" applyBorder="1"/>
    <xf numFmtId="165" fontId="0" fillId="0" borderId="1" xfId="0" applyNumberFormat="1" applyBorder="1"/>
    <xf numFmtId="164" fontId="0" fillId="2" borderId="0" xfId="1" applyNumberFormat="1" applyFont="1" applyFill="1" applyAlignment="1">
      <alignment horizontal="center"/>
    </xf>
    <xf numFmtId="0" fontId="0" fillId="2" borderId="0" xfId="0" applyFill="1"/>
    <xf numFmtId="165" fontId="0" fillId="2" borderId="0" xfId="1" applyNumberFormat="1" applyFont="1" applyFill="1"/>
    <xf numFmtId="41" fontId="0" fillId="2" borderId="0" xfId="2" applyFont="1" applyFill="1"/>
    <xf numFmtId="41" fontId="7" fillId="2" borderId="1" xfId="2" applyFont="1" applyFill="1" applyBorder="1"/>
    <xf numFmtId="165" fontId="0" fillId="0" borderId="1" xfId="1" applyNumberFormat="1" applyFont="1" applyBorder="1"/>
    <xf numFmtId="41" fontId="0" fillId="0" borderId="1" xfId="2" applyFont="1" applyBorder="1"/>
    <xf numFmtId="164" fontId="7" fillId="2" borderId="1" xfId="1" applyNumberFormat="1" applyFont="1" applyFill="1" applyBorder="1" applyAlignment="1">
      <alignment horizontal="center"/>
    </xf>
    <xf numFmtId="164" fontId="7" fillId="2" borderId="1" xfId="1" applyNumberFormat="1" applyFont="1" applyFill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</cellXfs>
  <cellStyles count="3">
    <cellStyle name="Millares" xfId="1" builtinId="3"/>
    <cellStyle name="Millares [0]" xfId="2" builtinId="6"/>
    <cellStyle name="Normal" xfId="0" builtinId="0"/>
  </cellStyles>
  <dxfs count="16">
    <dxf>
      <numFmt numFmtId="165" formatCode="_-* #,##0_-;\-* #,##0_-;_-* &quot;-&quot;??_-;_-@_-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65" formatCode="_-* #,##0_-;\-* #,##0_-;_-* &quot;-&quot;??_-;_-@_-"/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numFmt numFmtId="165" formatCode="_-* #,##0_-;\-* #,##0_-;_-* &quot;-&quot;??_-;_-@_-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Zuleima Maria Hernandez Hernandez" refreshedDate="44088.323187268521" createdVersion="6" refreshedVersion="6" minRefreshableVersion="3" recordCount="57">
  <cacheSource type="worksheet">
    <worksheetSource ref="H4:Q61" sheet="Cruce cartera Nit 800"/>
  </cacheSource>
  <cacheFields count="10">
    <cacheField name="Saldo Según IPS" numFmtId="164">
      <sharedItems containsSemiMixedTypes="0" containsString="0" containsNumber="1" containsInteger="1" minValue="6700" maxValue="13646728"/>
    </cacheField>
    <cacheField name="Valor Facturas No Radicadas" numFmtId="165">
      <sharedItems containsString="0" containsBlank="1" containsNumber="1" containsInteger="1" minValue="-183344" maxValue="-136696"/>
    </cacheField>
    <cacheField name="Valor facturas x pagar" numFmtId="165">
      <sharedItems containsString="0" containsBlank="1" containsNumber="1" containsInteger="1" minValue="-13646728" maxValue="-6700"/>
    </cacheField>
    <cacheField name="Fecha Base" numFmtId="0">
      <sharedItems containsNonDate="0" containsString="0" containsBlank="1"/>
    </cacheField>
    <cacheField name="Cuenta" numFmtId="0">
      <sharedItems containsNonDate="0" containsString="0" containsBlank="1"/>
    </cacheField>
    <cacheField name="Sucursal Facturas x Pagar" numFmtId="0">
      <sharedItems count="4">
        <s v="Antioquia"/>
        <s v="Bolívar"/>
        <s v="M/lena"/>
        <s v="Atlántico"/>
      </sharedItems>
    </cacheField>
    <cacheField name="Valor facturas pagadas" numFmtId="165">
      <sharedItems containsString="0" containsBlank="1" containsNumber="1" containsInteger="1" minValue="-140990" maxValue="-140990"/>
    </cacheField>
    <cacheField name="Doc Compensación" numFmtId="0">
      <sharedItems containsString="0" containsBlank="1" containsNumber="1" containsInteger="1" minValue="2000182620" maxValue="2000182620"/>
    </cacheField>
    <cacheField name="Fecha Compensación" numFmtId="0">
      <sharedItems containsBlank="1"/>
    </cacheField>
    <cacheField name="Dif valor entre facturas" numFmtId="0">
      <sharedItems containsString="0" containsBlank="1" containsNumber="1" containsInteger="1" minValue="300" maxValue="3125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Zuleima Maria Hernandez Hernandez" refreshedDate="44088.338609027778" createdVersion="6" refreshedVersion="6" minRefreshableVersion="3" recordCount="24">
  <cacheSource type="worksheet">
    <worksheetSource ref="H4:K28" sheet="Cruce Cartera Nit 900 "/>
  </cacheSource>
  <cacheFields count="4">
    <cacheField name="Saldo Segùn IPS" numFmtId="164">
      <sharedItems containsSemiMixedTypes="0" containsString="0" containsNumber="1" containsInteger="1" minValue="48063" maxValue="1648320"/>
    </cacheField>
    <cacheField name="Vr factura no radicada" numFmtId="164">
      <sharedItems containsString="0" containsBlank="1" containsNumber="1" containsInteger="1" minValue="-1172350" maxValue="-70482"/>
    </cacheField>
    <cacheField name="Vr factura glosa" numFmtId="164">
      <sharedItems containsString="0" containsBlank="1" containsNumber="1" containsInteger="1" minValue="-1341019" maxValue="-1341019"/>
    </cacheField>
    <cacheField name="Vr factura Aceptación glosa ips" numFmtId="0">
      <sharedItems containsString="0" containsBlank="1" containsNumber="1" containsInteger="1" minValue="-1648320" maxValue="-48063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7">
  <r>
    <n v="2684844"/>
    <m/>
    <n v="-2684844"/>
    <m/>
    <m/>
    <x v="0"/>
    <m/>
    <m/>
    <m/>
    <m/>
  </r>
  <r>
    <n v="13500"/>
    <m/>
    <n v="-13500"/>
    <m/>
    <m/>
    <x v="1"/>
    <m/>
    <m/>
    <m/>
    <m/>
  </r>
  <r>
    <n v="186166"/>
    <m/>
    <n v="-186166"/>
    <m/>
    <m/>
    <x v="1"/>
    <m/>
    <m/>
    <m/>
    <m/>
  </r>
  <r>
    <n v="13500"/>
    <m/>
    <n v="-13500"/>
    <m/>
    <m/>
    <x v="2"/>
    <m/>
    <m/>
    <m/>
    <m/>
  </r>
  <r>
    <n v="123500"/>
    <m/>
    <n v="-123500"/>
    <m/>
    <m/>
    <x v="3"/>
    <m/>
    <m/>
    <m/>
    <m/>
  </r>
  <r>
    <n v="147580"/>
    <m/>
    <n v="-147580"/>
    <m/>
    <m/>
    <x v="1"/>
    <m/>
    <m/>
    <m/>
    <m/>
  </r>
  <r>
    <n v="13500"/>
    <m/>
    <n v="-13800"/>
    <m/>
    <m/>
    <x v="1"/>
    <m/>
    <m/>
    <m/>
    <n v="300"/>
  </r>
  <r>
    <n v="2174390"/>
    <m/>
    <n v="-2174390"/>
    <m/>
    <m/>
    <x v="2"/>
    <m/>
    <m/>
    <m/>
    <m/>
  </r>
  <r>
    <n v="217336"/>
    <m/>
    <n v="-217336"/>
    <m/>
    <m/>
    <x v="2"/>
    <m/>
    <m/>
    <m/>
    <m/>
  </r>
  <r>
    <n v="73203"/>
    <m/>
    <n v="-73203"/>
    <m/>
    <m/>
    <x v="1"/>
    <m/>
    <m/>
    <m/>
    <m/>
  </r>
  <r>
    <n v="765492"/>
    <m/>
    <n v="-765492"/>
    <m/>
    <m/>
    <x v="1"/>
    <m/>
    <m/>
    <m/>
    <m/>
  </r>
  <r>
    <n v="13646728"/>
    <m/>
    <n v="-13646728"/>
    <m/>
    <m/>
    <x v="3"/>
    <m/>
    <m/>
    <m/>
    <m/>
  </r>
  <r>
    <n v="6700"/>
    <m/>
    <n v="-6700"/>
    <m/>
    <m/>
    <x v="3"/>
    <m/>
    <m/>
    <m/>
    <m/>
  </r>
  <r>
    <n v="428850"/>
    <m/>
    <n v="-428850"/>
    <m/>
    <m/>
    <x v="2"/>
    <m/>
    <m/>
    <m/>
    <m/>
  </r>
  <r>
    <n v="183344"/>
    <n v="-183344"/>
    <m/>
    <m/>
    <m/>
    <x v="3"/>
    <m/>
    <m/>
    <m/>
    <m/>
  </r>
  <r>
    <n v="1873161"/>
    <m/>
    <n v="-1732171"/>
    <m/>
    <m/>
    <x v="3"/>
    <n v="-140990"/>
    <n v="2000182620"/>
    <s v="30.10.2015"/>
    <m/>
  </r>
  <r>
    <n v="2209801"/>
    <m/>
    <n v="-2209801"/>
    <m/>
    <m/>
    <x v="3"/>
    <m/>
    <m/>
    <m/>
    <m/>
  </r>
  <r>
    <n v="1038642"/>
    <m/>
    <n v="-1038642"/>
    <m/>
    <m/>
    <x v="3"/>
    <m/>
    <m/>
    <m/>
    <m/>
  </r>
  <r>
    <n v="156648"/>
    <m/>
    <n v="-156648"/>
    <m/>
    <m/>
    <x v="3"/>
    <m/>
    <m/>
    <m/>
    <m/>
  </r>
  <r>
    <n v="313020"/>
    <m/>
    <n v="-313020"/>
    <m/>
    <m/>
    <x v="2"/>
    <m/>
    <m/>
    <m/>
    <m/>
  </r>
  <r>
    <n v="840745"/>
    <m/>
    <n v="-840745"/>
    <m/>
    <m/>
    <x v="3"/>
    <m/>
    <m/>
    <m/>
    <m/>
  </r>
  <r>
    <n v="146265"/>
    <m/>
    <n v="-146265"/>
    <m/>
    <m/>
    <x v="3"/>
    <m/>
    <m/>
    <m/>
    <m/>
  </r>
  <r>
    <n v="5293727"/>
    <m/>
    <n v="-5293727"/>
    <m/>
    <m/>
    <x v="3"/>
    <m/>
    <m/>
    <m/>
    <m/>
  </r>
  <r>
    <n v="136696"/>
    <n v="-136696"/>
    <m/>
    <m/>
    <m/>
    <x v="3"/>
    <m/>
    <m/>
    <m/>
    <m/>
  </r>
  <r>
    <n v="39086"/>
    <m/>
    <n v="-39086"/>
    <m/>
    <m/>
    <x v="3"/>
    <m/>
    <m/>
    <m/>
    <m/>
  </r>
  <r>
    <n v="715468"/>
    <m/>
    <n v="-715468"/>
    <m/>
    <m/>
    <x v="3"/>
    <m/>
    <m/>
    <m/>
    <m/>
  </r>
  <r>
    <n v="43485"/>
    <m/>
    <n v="-43485"/>
    <m/>
    <m/>
    <x v="3"/>
    <m/>
    <m/>
    <m/>
    <m/>
  </r>
  <r>
    <n v="48529"/>
    <m/>
    <n v="-48529"/>
    <m/>
    <m/>
    <x v="2"/>
    <m/>
    <m/>
    <m/>
    <m/>
  </r>
  <r>
    <n v="183494"/>
    <m/>
    <n v="-183494"/>
    <m/>
    <m/>
    <x v="3"/>
    <m/>
    <m/>
    <m/>
    <m/>
  </r>
  <r>
    <n v="54183"/>
    <m/>
    <n v="-54183"/>
    <m/>
    <m/>
    <x v="3"/>
    <m/>
    <m/>
    <m/>
    <m/>
  </r>
  <r>
    <n v="504941"/>
    <m/>
    <n v="-504941"/>
    <m/>
    <m/>
    <x v="3"/>
    <m/>
    <m/>
    <m/>
    <m/>
  </r>
  <r>
    <n v="60197"/>
    <m/>
    <n v="-60197"/>
    <m/>
    <m/>
    <x v="3"/>
    <m/>
    <m/>
    <m/>
    <m/>
  </r>
  <r>
    <n v="77290"/>
    <m/>
    <n v="-77290"/>
    <m/>
    <m/>
    <x v="3"/>
    <m/>
    <m/>
    <m/>
    <m/>
  </r>
  <r>
    <n v="235818"/>
    <m/>
    <n v="-235818"/>
    <m/>
    <m/>
    <x v="3"/>
    <m/>
    <m/>
    <m/>
    <m/>
  </r>
  <r>
    <n v="52591"/>
    <m/>
    <n v="-52591"/>
    <m/>
    <m/>
    <x v="3"/>
    <m/>
    <m/>
    <m/>
    <m/>
  </r>
  <r>
    <n v="66559"/>
    <m/>
    <n v="-66559"/>
    <m/>
    <m/>
    <x v="3"/>
    <m/>
    <m/>
    <m/>
    <m/>
  </r>
  <r>
    <n v="696541"/>
    <m/>
    <n v="-696541"/>
    <m/>
    <m/>
    <x v="3"/>
    <m/>
    <m/>
    <m/>
    <m/>
  </r>
  <r>
    <n v="2942358"/>
    <m/>
    <n v="-2942358"/>
    <m/>
    <m/>
    <x v="3"/>
    <m/>
    <m/>
    <m/>
    <m/>
  </r>
  <r>
    <n v="101528"/>
    <m/>
    <n v="-101528"/>
    <m/>
    <m/>
    <x v="3"/>
    <m/>
    <m/>
    <m/>
    <m/>
  </r>
  <r>
    <n v="207340"/>
    <m/>
    <n v="-207340"/>
    <m/>
    <m/>
    <x v="3"/>
    <m/>
    <m/>
    <m/>
    <m/>
  </r>
  <r>
    <n v="8138525"/>
    <m/>
    <n v="-8138525"/>
    <m/>
    <m/>
    <x v="3"/>
    <m/>
    <m/>
    <m/>
    <m/>
  </r>
  <r>
    <n v="121857"/>
    <m/>
    <n v="-121857"/>
    <m/>
    <m/>
    <x v="3"/>
    <m/>
    <m/>
    <m/>
    <m/>
  </r>
  <r>
    <n v="161032"/>
    <m/>
    <n v="-161032"/>
    <m/>
    <m/>
    <x v="3"/>
    <m/>
    <m/>
    <m/>
    <m/>
  </r>
  <r>
    <n v="3611224"/>
    <m/>
    <n v="-3611224"/>
    <m/>
    <m/>
    <x v="3"/>
    <m/>
    <m/>
    <m/>
    <m/>
  </r>
  <r>
    <n v="106474"/>
    <m/>
    <n v="-137724"/>
    <m/>
    <m/>
    <x v="3"/>
    <m/>
    <m/>
    <m/>
    <n v="31250"/>
  </r>
  <r>
    <n v="112843"/>
    <m/>
    <n v="-112843"/>
    <m/>
    <m/>
    <x v="3"/>
    <m/>
    <m/>
    <m/>
    <m/>
  </r>
  <r>
    <n v="371787"/>
    <m/>
    <n v="-371787"/>
    <m/>
    <m/>
    <x v="3"/>
    <m/>
    <m/>
    <m/>
    <m/>
  </r>
  <r>
    <n v="62816"/>
    <m/>
    <n v="-62816"/>
    <m/>
    <m/>
    <x v="3"/>
    <m/>
    <m/>
    <m/>
    <m/>
  </r>
  <r>
    <n v="604198"/>
    <m/>
    <n v="-604198"/>
    <m/>
    <m/>
    <x v="3"/>
    <m/>
    <m/>
    <m/>
    <m/>
  </r>
  <r>
    <n v="306561"/>
    <m/>
    <n v="-306561"/>
    <m/>
    <m/>
    <x v="3"/>
    <m/>
    <m/>
    <m/>
    <m/>
  </r>
  <r>
    <n v="453563"/>
    <m/>
    <n v="-453563"/>
    <m/>
    <m/>
    <x v="2"/>
    <m/>
    <m/>
    <m/>
    <m/>
  </r>
  <r>
    <n v="157418"/>
    <m/>
    <n v="-157418"/>
    <m/>
    <m/>
    <x v="3"/>
    <m/>
    <m/>
    <m/>
    <m/>
  </r>
  <r>
    <n v="106496"/>
    <m/>
    <n v="-106496"/>
    <m/>
    <m/>
    <x v="3"/>
    <m/>
    <m/>
    <m/>
    <m/>
  </r>
  <r>
    <n v="163291"/>
    <m/>
    <n v="-163291"/>
    <m/>
    <m/>
    <x v="3"/>
    <m/>
    <m/>
    <m/>
    <m/>
  </r>
  <r>
    <n v="165828"/>
    <m/>
    <n v="-165828"/>
    <m/>
    <m/>
    <x v="3"/>
    <m/>
    <m/>
    <m/>
    <m/>
  </r>
  <r>
    <n v="59056"/>
    <m/>
    <n v="-59056"/>
    <m/>
    <m/>
    <x v="3"/>
    <m/>
    <m/>
    <m/>
    <m/>
  </r>
  <r>
    <n v="7125884"/>
    <m/>
    <n v="-7125884"/>
    <m/>
    <m/>
    <x v="3"/>
    <m/>
    <m/>
    <m/>
    <m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4">
  <r>
    <n v="895590"/>
    <m/>
    <m/>
    <n v="-895590"/>
  </r>
  <r>
    <n v="52980"/>
    <m/>
    <m/>
    <n v="-52980"/>
  </r>
  <r>
    <n v="64950"/>
    <m/>
    <m/>
    <n v="-64950"/>
  </r>
  <r>
    <n v="1648320"/>
    <m/>
    <m/>
    <n v="-1648320"/>
  </r>
  <r>
    <n v="59370"/>
    <m/>
    <m/>
    <n v="-59370"/>
  </r>
  <r>
    <n v="634770"/>
    <m/>
    <m/>
    <n v="-634770"/>
  </r>
  <r>
    <n v="418303"/>
    <m/>
    <m/>
    <n v="-418303"/>
  </r>
  <r>
    <n v="404710"/>
    <m/>
    <m/>
    <n v="-404710"/>
  </r>
  <r>
    <n v="1341019"/>
    <m/>
    <n v="-1341019"/>
    <m/>
  </r>
  <r>
    <n v="50071"/>
    <m/>
    <m/>
    <n v="-50071"/>
  </r>
  <r>
    <n v="1499141"/>
    <m/>
    <m/>
    <n v="-1499141"/>
  </r>
  <r>
    <n v="210772"/>
    <m/>
    <m/>
    <n v="-210772"/>
  </r>
  <r>
    <n v="79424"/>
    <m/>
    <m/>
    <n v="-79424"/>
  </r>
  <r>
    <n v="48063"/>
    <m/>
    <m/>
    <n v="-48063"/>
  </r>
  <r>
    <n v="70482"/>
    <n v="-70482"/>
    <m/>
    <m/>
  </r>
  <r>
    <n v="590482"/>
    <n v="-590482"/>
    <m/>
    <m/>
  </r>
  <r>
    <n v="792402"/>
    <n v="-792402"/>
    <m/>
    <m/>
  </r>
  <r>
    <n v="295000"/>
    <n v="-295000"/>
    <m/>
    <m/>
  </r>
  <r>
    <n v="1172350"/>
    <n v="-1172350"/>
    <m/>
    <m/>
  </r>
  <r>
    <n v="511412"/>
    <n v="-511412"/>
    <m/>
    <m/>
  </r>
  <r>
    <n v="358083"/>
    <n v="-358083"/>
    <m/>
    <m/>
  </r>
  <r>
    <n v="73500"/>
    <n v="-73500"/>
    <m/>
    <m/>
  </r>
  <r>
    <n v="421870"/>
    <n v="-421870"/>
    <m/>
    <m/>
  </r>
  <r>
    <n v="481582"/>
    <n v="-481582"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name="TablaDinámica2" cacheId="7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>
  <location ref="A3:F8" firstHeaderRow="0" firstDataRow="1" firstDataCol="1"/>
  <pivotFields count="10">
    <pivotField dataField="1" numFmtId="164" showAll="0"/>
    <pivotField dataField="1" showAll="0"/>
    <pivotField dataField="1" showAll="0"/>
    <pivotField showAll="0"/>
    <pivotField showAll="0"/>
    <pivotField axis="axisRow" showAll="0">
      <items count="5">
        <item x="0"/>
        <item x="3"/>
        <item x="1"/>
        <item x="2"/>
        <item t="default"/>
      </items>
    </pivotField>
    <pivotField dataField="1" showAll="0"/>
    <pivotField showAll="0"/>
    <pivotField showAll="0"/>
    <pivotField dataField="1" showAll="0"/>
  </pivotFields>
  <rowFields count="1">
    <field x="5"/>
  </rowFields>
  <rowItems count="5">
    <i>
      <x/>
    </i>
    <i>
      <x v="1"/>
    </i>
    <i>
      <x v="2"/>
    </i>
    <i>
      <x v="3"/>
    </i>
    <i t="grand">
      <x/>
    </i>
  </rowItems>
  <colFields count="1">
    <field x="-2"/>
  </colFields>
  <colItems count="5">
    <i>
      <x/>
    </i>
    <i i="1">
      <x v="1"/>
    </i>
    <i i="2">
      <x v="2"/>
    </i>
    <i i="3">
      <x v="3"/>
    </i>
    <i i="4">
      <x v="4"/>
    </i>
  </colItems>
  <dataFields count="5">
    <dataField name="Suma de Saldo Según IPS" fld="0" baseField="0" baseItem="0"/>
    <dataField name="Suma de Valor Facturas No Radicadas" fld="1" baseField="0" baseItem="0"/>
    <dataField name="Suma de Valor facturas x pagar" fld="2" baseField="0" baseItem="0"/>
    <dataField name="Suma de Valor facturas pagadas" fld="6" baseField="0" baseItem="0"/>
    <dataField name="Suma de Dif valor entre facturas" fld="9" baseField="0" baseItem="0"/>
  </dataFields>
  <formats count="14">
    <format dxfId="15">
      <pivotArea type="all" dataOnly="0" outline="0" fieldPosition="0"/>
    </format>
    <format dxfId="14">
      <pivotArea outline="0" collapsedLevelsAreSubtotals="1" fieldPosition="0"/>
    </format>
    <format dxfId="13">
      <pivotArea field="5" type="button" dataOnly="0" labelOnly="1" outline="0" axis="axisRow" fieldPosition="0"/>
    </format>
    <format dxfId="12">
      <pivotArea dataOnly="0" labelOnly="1" fieldPosition="0">
        <references count="1">
          <reference field="5" count="0"/>
        </references>
      </pivotArea>
    </format>
    <format dxfId="11">
      <pivotArea dataOnly="0" labelOnly="1" grandRow="1" outline="0" fieldPosition="0"/>
    </format>
    <format dxfId="10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9">
      <pivotArea outline="0" collapsedLevelsAreSubtotals="1" fieldPosition="0"/>
    </format>
    <format dxfId="8">
      <pivotArea type="all" dataOnly="0" outline="0" fieldPosition="0"/>
    </format>
    <format dxfId="7">
      <pivotArea outline="0" collapsedLevelsAreSubtotals="1" fieldPosition="0"/>
    </format>
    <format dxfId="6">
      <pivotArea field="5" type="button" dataOnly="0" labelOnly="1" outline="0" axis="axisRow" fieldPosition="0"/>
    </format>
    <format dxfId="5">
      <pivotArea dataOnly="0" labelOnly="1" fieldPosition="0">
        <references count="1">
          <reference field="5" count="0"/>
        </references>
      </pivotArea>
    </format>
    <format dxfId="4">
      <pivotArea dataOnly="0" labelOnly="1" grandRow="1" outline="0" fieldPosition="0"/>
    </format>
    <format dxfId="3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2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name="TablaDinámica4" cacheId="8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>
  <location ref="A3:D4" firstHeaderRow="0" firstDataRow="1" firstDataCol="0"/>
  <pivotFields count="4">
    <pivotField dataField="1" numFmtId="164" showAll="0"/>
    <pivotField dataField="1" showAll="0"/>
    <pivotField dataField="1" showAll="0"/>
    <pivotField dataField="1" showAll="0"/>
  </pivotFields>
  <rowItems count="1">
    <i/>
  </rowItems>
  <colFields count="1">
    <field x="-2"/>
  </colFields>
  <colItems count="4">
    <i>
      <x/>
    </i>
    <i i="1">
      <x v="1"/>
    </i>
    <i i="2">
      <x v="2"/>
    </i>
    <i i="3">
      <x v="3"/>
    </i>
  </colItems>
  <dataFields count="4">
    <dataField name="Suma de Saldo Segùn IPS" fld="0" baseField="0" baseItem="0"/>
    <dataField name="Suma de Vr factura no radicada" fld="1" baseField="0" baseItem="0"/>
    <dataField name="Suma de Vr factura glosa" fld="2" baseField="0" baseItem="0"/>
    <dataField name="Suma de Vr factura Aceptación glosa ips" fld="3" baseField="0" baseItem="0"/>
  </dataFields>
  <formats count="2">
    <format dxfId="1">
      <pivotArea outline="0" collapsedLevelsAreSubtotals="1" fieldPosition="0"/>
    </format>
    <format dxfId="0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3"/>
  <sheetViews>
    <sheetView showGridLines="0" workbookViewId="0">
      <selection activeCell="A15" sqref="A15"/>
    </sheetView>
  </sheetViews>
  <sheetFormatPr baseColWidth="10" defaultRowHeight="15" x14ac:dyDescent="0.25"/>
  <cols>
    <col min="1" max="1" width="49.28515625" style="1" customWidth="1"/>
    <col min="2" max="8" width="18.7109375" style="1" customWidth="1"/>
    <col min="9" max="9" width="18.7109375" customWidth="1"/>
  </cols>
  <sheetData>
    <row r="1" spans="1:8" x14ac:dyDescent="0.25">
      <c r="D1" s="2"/>
      <c r="E1" s="2"/>
      <c r="F1" s="8"/>
      <c r="G1" s="8"/>
      <c r="H1" s="8"/>
    </row>
    <row r="2" spans="1:8" x14ac:dyDescent="0.25">
      <c r="A2" s="47" t="s">
        <v>13</v>
      </c>
      <c r="B2" s="47"/>
      <c r="C2" s="47"/>
      <c r="D2" s="47"/>
      <c r="E2" s="47"/>
      <c r="F2" s="47"/>
      <c r="G2" s="47"/>
      <c r="H2" s="47"/>
    </row>
    <row r="3" spans="1:8" x14ac:dyDescent="0.25">
      <c r="D3" s="2"/>
      <c r="E3" s="2"/>
      <c r="F3" s="8"/>
      <c r="G3" s="8"/>
      <c r="H3" s="8"/>
    </row>
    <row r="4" spans="1:8" x14ac:dyDescent="0.25">
      <c r="A4" s="5" t="s">
        <v>0</v>
      </c>
      <c r="B4" s="5" t="s">
        <v>1</v>
      </c>
      <c r="C4" s="5" t="s">
        <v>2</v>
      </c>
      <c r="D4" s="6" t="s">
        <v>3</v>
      </c>
      <c r="E4" s="6" t="s">
        <v>4</v>
      </c>
      <c r="F4" s="7" t="s">
        <v>5</v>
      </c>
      <c r="G4" s="7" t="s">
        <v>6</v>
      </c>
      <c r="H4" s="7" t="s">
        <v>14</v>
      </c>
    </row>
    <row r="5" spans="1:8" x14ac:dyDescent="0.25">
      <c r="A5" s="3" t="s">
        <v>7</v>
      </c>
      <c r="B5" s="3">
        <v>800249241</v>
      </c>
      <c r="C5" s="3">
        <v>10401</v>
      </c>
      <c r="D5" s="4">
        <v>41208</v>
      </c>
      <c r="E5" s="4">
        <v>41255</v>
      </c>
      <c r="F5" s="10">
        <v>8548317</v>
      </c>
      <c r="G5" s="10">
        <v>2684844</v>
      </c>
      <c r="H5" s="10">
        <v>2684844</v>
      </c>
    </row>
    <row r="6" spans="1:8" x14ac:dyDescent="0.25">
      <c r="A6" s="3" t="s">
        <v>7</v>
      </c>
      <c r="B6" s="3">
        <v>800249241</v>
      </c>
      <c r="C6" s="3">
        <v>11690</v>
      </c>
      <c r="D6" s="4">
        <v>41264</v>
      </c>
      <c r="E6" s="4">
        <v>41345</v>
      </c>
      <c r="F6" s="10">
        <v>13500</v>
      </c>
      <c r="G6" s="10">
        <v>13500</v>
      </c>
      <c r="H6" s="10">
        <v>0</v>
      </c>
    </row>
    <row r="7" spans="1:8" x14ac:dyDescent="0.25">
      <c r="A7" s="3" t="s">
        <v>7</v>
      </c>
      <c r="B7" s="3">
        <v>800249241</v>
      </c>
      <c r="C7" s="3">
        <v>12971</v>
      </c>
      <c r="D7" s="4">
        <v>41327</v>
      </c>
      <c r="E7" s="4">
        <v>41345</v>
      </c>
      <c r="F7" s="10">
        <v>186166</v>
      </c>
      <c r="G7" s="10">
        <v>186166</v>
      </c>
      <c r="H7" s="10">
        <v>0</v>
      </c>
    </row>
    <row r="8" spans="1:8" x14ac:dyDescent="0.25">
      <c r="A8" s="3" t="s">
        <v>7</v>
      </c>
      <c r="B8" s="3">
        <v>800249241</v>
      </c>
      <c r="C8" s="3">
        <v>13820</v>
      </c>
      <c r="D8" s="4">
        <v>41358</v>
      </c>
      <c r="E8" s="4">
        <v>41373</v>
      </c>
      <c r="F8" s="10">
        <v>13500</v>
      </c>
      <c r="G8" s="10">
        <v>13500</v>
      </c>
      <c r="H8" s="10">
        <v>0</v>
      </c>
    </row>
    <row r="9" spans="1:8" x14ac:dyDescent="0.25">
      <c r="A9" s="3" t="s">
        <v>7</v>
      </c>
      <c r="B9" s="3">
        <v>800249241</v>
      </c>
      <c r="C9" s="3">
        <v>14438</v>
      </c>
      <c r="D9" s="4">
        <v>41372</v>
      </c>
      <c r="E9" s="4">
        <v>41397</v>
      </c>
      <c r="F9" s="10">
        <v>1119190</v>
      </c>
      <c r="G9" s="10">
        <v>123500</v>
      </c>
      <c r="H9" s="10">
        <v>123500</v>
      </c>
    </row>
    <row r="10" spans="1:8" x14ac:dyDescent="0.25">
      <c r="A10" s="3" t="s">
        <v>7</v>
      </c>
      <c r="B10" s="3">
        <v>800249241</v>
      </c>
      <c r="C10" s="3">
        <v>15465</v>
      </c>
      <c r="D10" s="4">
        <v>41390</v>
      </c>
      <c r="E10" s="4">
        <v>41438</v>
      </c>
      <c r="F10" s="10">
        <v>147580</v>
      </c>
      <c r="G10" s="10">
        <v>147580</v>
      </c>
      <c r="H10" s="10">
        <v>0</v>
      </c>
    </row>
    <row r="11" spans="1:8" x14ac:dyDescent="0.25">
      <c r="A11" s="3" t="s">
        <v>7</v>
      </c>
      <c r="B11" s="3">
        <v>800249241</v>
      </c>
      <c r="C11" s="3">
        <v>16306</v>
      </c>
      <c r="D11" s="4">
        <v>41411</v>
      </c>
      <c r="E11" s="4">
        <v>41438</v>
      </c>
      <c r="F11" s="10">
        <v>13500</v>
      </c>
      <c r="G11" s="10">
        <v>13500</v>
      </c>
      <c r="H11" s="10">
        <v>0</v>
      </c>
    </row>
    <row r="12" spans="1:8" x14ac:dyDescent="0.25">
      <c r="A12" s="3" t="s">
        <v>7</v>
      </c>
      <c r="B12" s="3">
        <v>800249241</v>
      </c>
      <c r="C12" s="3">
        <v>19715</v>
      </c>
      <c r="D12" s="4">
        <v>41469</v>
      </c>
      <c r="E12" s="4">
        <v>41884</v>
      </c>
      <c r="F12" s="10">
        <v>2174390</v>
      </c>
      <c r="G12" s="10">
        <v>2174390</v>
      </c>
      <c r="H12" s="10">
        <v>0</v>
      </c>
    </row>
    <row r="13" spans="1:8" x14ac:dyDescent="0.25">
      <c r="A13" s="3" t="s">
        <v>7</v>
      </c>
      <c r="B13" s="3">
        <v>800249241</v>
      </c>
      <c r="C13" s="3">
        <v>19719</v>
      </c>
      <c r="D13" s="4">
        <v>41469</v>
      </c>
      <c r="E13" s="4">
        <v>41495</v>
      </c>
      <c r="F13" s="10">
        <v>553878</v>
      </c>
      <c r="G13" s="10">
        <v>217336</v>
      </c>
      <c r="H13" s="10">
        <v>0</v>
      </c>
    </row>
    <row r="14" spans="1:8" x14ac:dyDescent="0.25">
      <c r="A14" s="3" t="s">
        <v>7</v>
      </c>
      <c r="B14" s="3">
        <v>800249241</v>
      </c>
      <c r="C14" s="3">
        <v>20904</v>
      </c>
      <c r="D14" s="4">
        <v>41485</v>
      </c>
      <c r="E14" s="4">
        <v>41596</v>
      </c>
      <c r="F14" s="10">
        <v>73203</v>
      </c>
      <c r="G14" s="10">
        <v>73203</v>
      </c>
      <c r="H14" s="10">
        <v>0</v>
      </c>
    </row>
    <row r="15" spans="1:8" x14ac:dyDescent="0.25">
      <c r="A15" s="3" t="s">
        <v>7</v>
      </c>
      <c r="B15" s="3">
        <v>800249241</v>
      </c>
      <c r="C15" s="3">
        <v>21366</v>
      </c>
      <c r="D15" s="4">
        <v>41491</v>
      </c>
      <c r="E15" s="4">
        <v>41495</v>
      </c>
      <c r="F15" s="10">
        <v>765492</v>
      </c>
      <c r="G15" s="10">
        <v>765492</v>
      </c>
      <c r="H15" s="10">
        <v>0</v>
      </c>
    </row>
    <row r="16" spans="1:8" x14ac:dyDescent="0.25">
      <c r="A16" s="3" t="s">
        <v>7</v>
      </c>
      <c r="B16" s="3">
        <v>800249241</v>
      </c>
      <c r="C16" s="3">
        <v>22992</v>
      </c>
      <c r="D16" s="4">
        <v>41516</v>
      </c>
      <c r="E16" s="4">
        <v>41537</v>
      </c>
      <c r="F16" s="10">
        <v>22256445</v>
      </c>
      <c r="G16" s="10">
        <v>13646728</v>
      </c>
      <c r="H16" s="10">
        <v>632748</v>
      </c>
    </row>
    <row r="17" spans="1:8" x14ac:dyDescent="0.25">
      <c r="A17" s="3" t="s">
        <v>7</v>
      </c>
      <c r="B17" s="3">
        <v>800249241</v>
      </c>
      <c r="C17" s="3">
        <v>23077</v>
      </c>
      <c r="D17" s="4">
        <v>41517</v>
      </c>
      <c r="E17" s="4">
        <v>41522</v>
      </c>
      <c r="F17" s="10">
        <v>6700</v>
      </c>
      <c r="G17" s="10">
        <v>6700</v>
      </c>
      <c r="H17" s="10">
        <v>0</v>
      </c>
    </row>
    <row r="18" spans="1:8" x14ac:dyDescent="0.25">
      <c r="A18" s="3" t="s">
        <v>7</v>
      </c>
      <c r="B18" s="3">
        <v>800249241</v>
      </c>
      <c r="C18" s="3">
        <v>27495</v>
      </c>
      <c r="D18" s="4">
        <v>41596</v>
      </c>
      <c r="E18" s="4">
        <v>42492</v>
      </c>
      <c r="F18" s="10">
        <v>4115780</v>
      </c>
      <c r="G18" s="10">
        <v>428850</v>
      </c>
      <c r="H18" s="10">
        <v>0</v>
      </c>
    </row>
    <row r="19" spans="1:8" x14ac:dyDescent="0.25">
      <c r="A19" s="3" t="s">
        <v>7</v>
      </c>
      <c r="B19" s="3">
        <v>800249241</v>
      </c>
      <c r="C19" s="3">
        <v>46900</v>
      </c>
      <c r="D19" s="4">
        <v>41878</v>
      </c>
      <c r="E19" s="4">
        <v>41884</v>
      </c>
      <c r="F19" s="10">
        <v>183344</v>
      </c>
      <c r="G19" s="10">
        <v>183344</v>
      </c>
      <c r="H19" s="10">
        <v>0</v>
      </c>
    </row>
    <row r="20" spans="1:8" x14ac:dyDescent="0.25">
      <c r="A20" s="3" t="s">
        <v>7</v>
      </c>
      <c r="B20" s="3">
        <v>800249241</v>
      </c>
      <c r="C20" s="3">
        <v>68706</v>
      </c>
      <c r="D20" s="4">
        <v>42151</v>
      </c>
      <c r="E20" s="4">
        <v>42166</v>
      </c>
      <c r="F20" s="10">
        <v>30981453</v>
      </c>
      <c r="G20" s="10">
        <v>1873161</v>
      </c>
      <c r="H20" s="10">
        <v>0</v>
      </c>
    </row>
    <row r="21" spans="1:8" x14ac:dyDescent="0.25">
      <c r="A21" s="3" t="s">
        <v>7</v>
      </c>
      <c r="B21" s="3">
        <v>800249241</v>
      </c>
      <c r="C21" s="3">
        <v>81102</v>
      </c>
      <c r="D21" s="4">
        <v>42282</v>
      </c>
      <c r="E21" s="4">
        <v>42318</v>
      </c>
      <c r="F21" s="10">
        <v>9263877</v>
      </c>
      <c r="G21" s="10">
        <v>2209801</v>
      </c>
      <c r="H21" s="10">
        <v>2209801</v>
      </c>
    </row>
    <row r="22" spans="1:8" x14ac:dyDescent="0.25">
      <c r="A22" s="3" t="s">
        <v>7</v>
      </c>
      <c r="B22" s="3">
        <v>800249241</v>
      </c>
      <c r="C22" s="3">
        <v>84462</v>
      </c>
      <c r="D22" s="4">
        <v>42327</v>
      </c>
      <c r="E22" s="4">
        <v>42438</v>
      </c>
      <c r="F22" s="10">
        <v>7037744</v>
      </c>
      <c r="G22" s="10">
        <v>1038642</v>
      </c>
      <c r="H22" s="10">
        <v>0</v>
      </c>
    </row>
    <row r="23" spans="1:8" x14ac:dyDescent="0.25">
      <c r="A23" s="3" t="s">
        <v>7</v>
      </c>
      <c r="B23" s="3">
        <v>800249241</v>
      </c>
      <c r="C23" s="3">
        <v>95564</v>
      </c>
      <c r="D23" s="4">
        <v>42486</v>
      </c>
      <c r="E23" s="4">
        <v>42524</v>
      </c>
      <c r="F23" s="10">
        <v>156648</v>
      </c>
      <c r="G23" s="10">
        <v>156648</v>
      </c>
      <c r="H23" s="10">
        <v>0</v>
      </c>
    </row>
    <row r="24" spans="1:8" x14ac:dyDescent="0.25">
      <c r="A24" s="3" t="s">
        <v>7</v>
      </c>
      <c r="B24" s="3">
        <v>800249241</v>
      </c>
      <c r="C24" s="3">
        <v>95596</v>
      </c>
      <c r="D24" s="4">
        <v>42486</v>
      </c>
      <c r="E24" s="4">
        <v>42531</v>
      </c>
      <c r="F24" s="10">
        <v>3533372</v>
      </c>
      <c r="G24" s="10">
        <v>313020</v>
      </c>
      <c r="H24" s="10">
        <v>0</v>
      </c>
    </row>
    <row r="25" spans="1:8" x14ac:dyDescent="0.25">
      <c r="A25" s="3" t="s">
        <v>7</v>
      </c>
      <c r="B25" s="3">
        <v>800249241</v>
      </c>
      <c r="C25" s="3">
        <v>96738</v>
      </c>
      <c r="D25" s="4">
        <v>42496</v>
      </c>
      <c r="E25" s="4">
        <v>42559</v>
      </c>
      <c r="F25" s="10">
        <v>1119284</v>
      </c>
      <c r="G25" s="10">
        <v>840745</v>
      </c>
      <c r="H25" s="10">
        <v>0</v>
      </c>
    </row>
    <row r="26" spans="1:8" x14ac:dyDescent="0.25">
      <c r="A26" s="3" t="s">
        <v>7</v>
      </c>
      <c r="B26" s="3">
        <v>800249241</v>
      </c>
      <c r="C26" s="3">
        <v>98112</v>
      </c>
      <c r="D26" s="4">
        <v>42511</v>
      </c>
      <c r="E26" s="4">
        <v>42524</v>
      </c>
      <c r="F26" s="10">
        <v>146265</v>
      </c>
      <c r="G26" s="10">
        <v>146265</v>
      </c>
      <c r="H26" s="10">
        <v>0</v>
      </c>
    </row>
    <row r="27" spans="1:8" x14ac:dyDescent="0.25">
      <c r="A27" s="3" t="s">
        <v>7</v>
      </c>
      <c r="B27" s="3">
        <v>800249241</v>
      </c>
      <c r="C27" s="3">
        <v>102346</v>
      </c>
      <c r="D27" s="4">
        <v>42565</v>
      </c>
      <c r="E27" s="4">
        <v>42710</v>
      </c>
      <c r="F27" s="10">
        <v>5557827</v>
      </c>
      <c r="G27" s="10">
        <v>5293727</v>
      </c>
      <c r="H27" s="10">
        <v>0</v>
      </c>
    </row>
    <row r="28" spans="1:8" x14ac:dyDescent="0.25">
      <c r="A28" s="3" t="s">
        <v>7</v>
      </c>
      <c r="B28" s="3">
        <v>800249241</v>
      </c>
      <c r="C28" s="3">
        <v>104355</v>
      </c>
      <c r="D28" s="4">
        <v>42591</v>
      </c>
      <c r="E28" s="4">
        <v>42615</v>
      </c>
      <c r="F28" s="10">
        <v>152201</v>
      </c>
      <c r="G28" s="10">
        <v>136696</v>
      </c>
      <c r="H28" s="10">
        <v>0</v>
      </c>
    </row>
    <row r="29" spans="1:8" x14ac:dyDescent="0.25">
      <c r="A29" s="3" t="s">
        <v>7</v>
      </c>
      <c r="B29" s="3">
        <v>800249241</v>
      </c>
      <c r="C29" s="3">
        <v>105348</v>
      </c>
      <c r="D29" s="4">
        <v>42605</v>
      </c>
      <c r="E29" s="4">
        <v>42615</v>
      </c>
      <c r="F29" s="10">
        <v>54591</v>
      </c>
      <c r="G29" s="10">
        <v>39086</v>
      </c>
      <c r="H29" s="10">
        <v>0</v>
      </c>
    </row>
    <row r="30" spans="1:8" x14ac:dyDescent="0.25">
      <c r="A30" s="3" t="s">
        <v>7</v>
      </c>
      <c r="B30" s="3">
        <v>800249241</v>
      </c>
      <c r="C30" s="3">
        <v>106227</v>
      </c>
      <c r="D30" s="4">
        <v>42618</v>
      </c>
      <c r="E30" s="4">
        <v>42648</v>
      </c>
      <c r="F30" s="10">
        <v>975662</v>
      </c>
      <c r="G30" s="10">
        <v>715468</v>
      </c>
      <c r="H30" s="10">
        <v>0</v>
      </c>
    </row>
    <row r="31" spans="1:8" x14ac:dyDescent="0.25">
      <c r="A31" s="3" t="s">
        <v>7</v>
      </c>
      <c r="B31" s="3">
        <v>800249241</v>
      </c>
      <c r="C31" s="3">
        <v>106280</v>
      </c>
      <c r="D31" s="4">
        <v>42618</v>
      </c>
      <c r="E31" s="4">
        <v>42648</v>
      </c>
      <c r="F31" s="10">
        <v>58990</v>
      </c>
      <c r="G31" s="10">
        <v>43485</v>
      </c>
      <c r="H31" s="10">
        <v>0</v>
      </c>
    </row>
    <row r="32" spans="1:8" x14ac:dyDescent="0.25">
      <c r="A32" s="3" t="s">
        <v>7</v>
      </c>
      <c r="B32" s="3">
        <v>800249241</v>
      </c>
      <c r="C32" s="3">
        <v>106621</v>
      </c>
      <c r="D32" s="4">
        <v>42622</v>
      </c>
      <c r="E32" s="4">
        <v>42648</v>
      </c>
      <c r="F32" s="10">
        <v>64034</v>
      </c>
      <c r="G32" s="10">
        <v>48529</v>
      </c>
      <c r="H32" s="10">
        <v>0</v>
      </c>
    </row>
    <row r="33" spans="1:8" x14ac:dyDescent="0.25">
      <c r="A33" s="3" t="s">
        <v>7</v>
      </c>
      <c r="B33" s="3">
        <v>800249241</v>
      </c>
      <c r="C33" s="3">
        <v>106807</v>
      </c>
      <c r="D33" s="4">
        <v>42623</v>
      </c>
      <c r="E33" s="4">
        <v>42648</v>
      </c>
      <c r="F33" s="10">
        <v>225520</v>
      </c>
      <c r="G33" s="10">
        <v>183494</v>
      </c>
      <c r="H33" s="10">
        <v>0</v>
      </c>
    </row>
    <row r="34" spans="1:8" x14ac:dyDescent="0.25">
      <c r="A34" s="3" t="s">
        <v>7</v>
      </c>
      <c r="B34" s="3">
        <v>800249241</v>
      </c>
      <c r="C34" s="3">
        <v>107669</v>
      </c>
      <c r="D34" s="4">
        <v>42634</v>
      </c>
      <c r="E34" s="4">
        <v>42648</v>
      </c>
      <c r="F34" s="10">
        <v>69688</v>
      </c>
      <c r="G34" s="10">
        <v>54183</v>
      </c>
      <c r="H34" s="10">
        <v>0</v>
      </c>
    </row>
    <row r="35" spans="1:8" x14ac:dyDescent="0.25">
      <c r="A35" s="3" t="s">
        <v>7</v>
      </c>
      <c r="B35" s="3">
        <v>800249241</v>
      </c>
      <c r="C35" s="3">
        <v>108484</v>
      </c>
      <c r="D35" s="4">
        <v>42643</v>
      </c>
      <c r="E35" s="4">
        <v>42682</v>
      </c>
      <c r="F35" s="10">
        <v>504941</v>
      </c>
      <c r="G35" s="10">
        <v>504941</v>
      </c>
      <c r="H35" s="10">
        <v>0</v>
      </c>
    </row>
    <row r="36" spans="1:8" x14ac:dyDescent="0.25">
      <c r="A36" s="3" t="s">
        <v>7</v>
      </c>
      <c r="B36" s="3">
        <v>800249241</v>
      </c>
      <c r="C36" s="3">
        <v>109204</v>
      </c>
      <c r="D36" s="4">
        <v>42654</v>
      </c>
      <c r="E36" s="4">
        <v>42682</v>
      </c>
      <c r="F36" s="10">
        <v>60197</v>
      </c>
      <c r="G36" s="10">
        <v>60197</v>
      </c>
      <c r="H36" s="10">
        <v>0</v>
      </c>
    </row>
    <row r="37" spans="1:8" x14ac:dyDescent="0.25">
      <c r="A37" s="3" t="s">
        <v>7</v>
      </c>
      <c r="B37" s="3">
        <v>800249241</v>
      </c>
      <c r="C37" s="3">
        <v>111190</v>
      </c>
      <c r="D37" s="4">
        <v>42677</v>
      </c>
      <c r="E37" s="4">
        <v>42684</v>
      </c>
      <c r="F37" s="10">
        <v>77290</v>
      </c>
      <c r="G37" s="10">
        <v>77290</v>
      </c>
      <c r="H37" s="10">
        <v>0</v>
      </c>
    </row>
    <row r="38" spans="1:8" x14ac:dyDescent="0.25">
      <c r="A38" s="3" t="s">
        <v>7</v>
      </c>
      <c r="B38" s="3">
        <v>800249241</v>
      </c>
      <c r="C38" s="3">
        <v>117166</v>
      </c>
      <c r="D38" s="4">
        <v>42757</v>
      </c>
      <c r="E38" s="4">
        <v>42776</v>
      </c>
      <c r="F38" s="10">
        <v>235818</v>
      </c>
      <c r="G38" s="10">
        <v>235818</v>
      </c>
      <c r="H38" s="10">
        <v>0</v>
      </c>
    </row>
    <row r="39" spans="1:8" x14ac:dyDescent="0.25">
      <c r="A39" s="3" t="s">
        <v>7</v>
      </c>
      <c r="B39" s="3">
        <v>800249241</v>
      </c>
      <c r="C39" s="3">
        <v>117909</v>
      </c>
      <c r="D39" s="4">
        <v>42766</v>
      </c>
      <c r="E39" s="4">
        <v>42776</v>
      </c>
      <c r="F39" s="10">
        <v>52591</v>
      </c>
      <c r="G39" s="10">
        <v>52591</v>
      </c>
      <c r="H39" s="10">
        <v>0</v>
      </c>
    </row>
    <row r="40" spans="1:8" x14ac:dyDescent="0.25">
      <c r="A40" s="3" t="s">
        <v>7</v>
      </c>
      <c r="B40" s="3">
        <v>800249241</v>
      </c>
      <c r="C40" s="3">
        <v>118998</v>
      </c>
      <c r="D40" s="4">
        <v>42781</v>
      </c>
      <c r="E40" s="4">
        <v>42853</v>
      </c>
      <c r="F40" s="10">
        <v>91428</v>
      </c>
      <c r="G40" s="10">
        <v>66559</v>
      </c>
      <c r="H40" s="10">
        <v>24869</v>
      </c>
    </row>
    <row r="41" spans="1:8" x14ac:dyDescent="0.25">
      <c r="A41" s="3" t="s">
        <v>7</v>
      </c>
      <c r="B41" s="3">
        <v>800249241</v>
      </c>
      <c r="C41" s="3">
        <v>120057</v>
      </c>
      <c r="D41" s="4">
        <v>42795</v>
      </c>
      <c r="E41" s="4">
        <v>43315</v>
      </c>
      <c r="F41" s="10">
        <v>739831</v>
      </c>
      <c r="G41" s="10">
        <v>696541</v>
      </c>
      <c r="H41" s="10">
        <v>101010</v>
      </c>
    </row>
    <row r="42" spans="1:8" x14ac:dyDescent="0.25">
      <c r="A42" s="3" t="s">
        <v>7</v>
      </c>
      <c r="B42" s="3">
        <v>800249241</v>
      </c>
      <c r="C42" s="3">
        <v>120561</v>
      </c>
      <c r="D42" s="4">
        <v>42803</v>
      </c>
      <c r="E42" s="4">
        <v>43132</v>
      </c>
      <c r="F42" s="10">
        <v>4203368</v>
      </c>
      <c r="G42" s="10">
        <v>2942358</v>
      </c>
      <c r="H42" s="10">
        <v>0</v>
      </c>
    </row>
    <row r="43" spans="1:8" x14ac:dyDescent="0.25">
      <c r="A43" s="3" t="s">
        <v>7</v>
      </c>
      <c r="B43" s="3">
        <v>800249241</v>
      </c>
      <c r="C43" s="3">
        <v>123705</v>
      </c>
      <c r="D43" s="4">
        <v>42844</v>
      </c>
      <c r="E43" s="4">
        <v>42864</v>
      </c>
      <c r="F43" s="10">
        <v>101528</v>
      </c>
      <c r="G43" s="10">
        <v>101528</v>
      </c>
      <c r="H43" s="10">
        <v>0</v>
      </c>
    </row>
    <row r="44" spans="1:8" x14ac:dyDescent="0.25">
      <c r="A44" s="3" t="s">
        <v>7</v>
      </c>
      <c r="B44" s="3">
        <v>800249241</v>
      </c>
      <c r="C44" s="3">
        <v>123894</v>
      </c>
      <c r="D44" s="4">
        <v>42846</v>
      </c>
      <c r="E44" s="4">
        <v>42864</v>
      </c>
      <c r="F44" s="10">
        <v>207340</v>
      </c>
      <c r="G44" s="10">
        <v>207340</v>
      </c>
      <c r="H44" s="10">
        <v>0</v>
      </c>
    </row>
    <row r="45" spans="1:8" x14ac:dyDescent="0.25">
      <c r="A45" s="3" t="s">
        <v>7</v>
      </c>
      <c r="B45" s="3">
        <v>800249241</v>
      </c>
      <c r="C45" s="3">
        <v>124252</v>
      </c>
      <c r="D45" s="4">
        <v>42851</v>
      </c>
      <c r="E45" s="4">
        <v>42894</v>
      </c>
      <c r="F45" s="10">
        <v>9461036</v>
      </c>
      <c r="G45" s="10">
        <v>8138525</v>
      </c>
      <c r="H45" s="10">
        <v>0</v>
      </c>
    </row>
    <row r="46" spans="1:8" x14ac:dyDescent="0.25">
      <c r="A46" s="3" t="s">
        <v>7</v>
      </c>
      <c r="B46" s="3">
        <v>800249241</v>
      </c>
      <c r="C46" s="3">
        <v>124740</v>
      </c>
      <c r="D46" s="4">
        <v>42857</v>
      </c>
      <c r="E46" s="4">
        <v>42864</v>
      </c>
      <c r="F46" s="10">
        <v>121857</v>
      </c>
      <c r="G46" s="10">
        <v>121857</v>
      </c>
      <c r="H46" s="10">
        <v>0</v>
      </c>
    </row>
    <row r="47" spans="1:8" x14ac:dyDescent="0.25">
      <c r="A47" s="3" t="s">
        <v>7</v>
      </c>
      <c r="B47" s="3">
        <v>800249241</v>
      </c>
      <c r="C47" s="3">
        <v>126126</v>
      </c>
      <c r="D47" s="4">
        <v>42876</v>
      </c>
      <c r="E47" s="4">
        <v>42956</v>
      </c>
      <c r="F47" s="10">
        <v>516628</v>
      </c>
      <c r="G47" s="10">
        <v>161032</v>
      </c>
      <c r="H47" s="10">
        <v>0</v>
      </c>
    </row>
    <row r="48" spans="1:8" x14ac:dyDescent="0.25">
      <c r="A48" s="3" t="s">
        <v>7</v>
      </c>
      <c r="B48" s="3">
        <v>800249241</v>
      </c>
      <c r="C48" s="3">
        <v>126283</v>
      </c>
      <c r="D48" s="4">
        <v>42878</v>
      </c>
      <c r="E48" s="4">
        <v>42923</v>
      </c>
      <c r="F48" s="10">
        <v>4336389</v>
      </c>
      <c r="G48" s="10">
        <v>3611224</v>
      </c>
      <c r="H48" s="10">
        <v>295509</v>
      </c>
    </row>
    <row r="49" spans="1:8" x14ac:dyDescent="0.25">
      <c r="A49" s="3" t="s">
        <v>7</v>
      </c>
      <c r="B49" s="3">
        <v>800249241</v>
      </c>
      <c r="C49" s="3">
        <v>127774</v>
      </c>
      <c r="D49" s="4">
        <v>42899</v>
      </c>
      <c r="E49" s="4">
        <v>42923</v>
      </c>
      <c r="F49" s="10">
        <v>137724</v>
      </c>
      <c r="G49" s="10">
        <v>106474</v>
      </c>
      <c r="H49" s="10">
        <v>0</v>
      </c>
    </row>
    <row r="50" spans="1:8" x14ac:dyDescent="0.25">
      <c r="A50" s="3" t="s">
        <v>7</v>
      </c>
      <c r="B50" s="3">
        <v>800249241</v>
      </c>
      <c r="C50" s="3">
        <v>128089</v>
      </c>
      <c r="D50" s="4">
        <v>42902</v>
      </c>
      <c r="E50" s="4">
        <v>42923</v>
      </c>
      <c r="F50" s="10">
        <v>112843</v>
      </c>
      <c r="G50" s="10">
        <v>112843</v>
      </c>
      <c r="H50" s="10">
        <v>0</v>
      </c>
    </row>
    <row r="51" spans="1:8" x14ac:dyDescent="0.25">
      <c r="A51" s="3" t="s">
        <v>7</v>
      </c>
      <c r="B51" s="3">
        <v>800249241</v>
      </c>
      <c r="C51" s="3">
        <v>128326</v>
      </c>
      <c r="D51" s="4">
        <v>42906</v>
      </c>
      <c r="E51" s="4">
        <v>42950</v>
      </c>
      <c r="F51" s="10">
        <v>371787</v>
      </c>
      <c r="G51" s="10">
        <v>371787</v>
      </c>
      <c r="H51" s="10">
        <v>0</v>
      </c>
    </row>
    <row r="52" spans="1:8" x14ac:dyDescent="0.25">
      <c r="A52" s="3" t="s">
        <v>7</v>
      </c>
      <c r="B52" s="3">
        <v>800249241</v>
      </c>
      <c r="C52" s="3">
        <v>130959</v>
      </c>
      <c r="D52" s="4">
        <v>42938</v>
      </c>
      <c r="E52" s="4">
        <v>42950</v>
      </c>
      <c r="F52" s="10">
        <v>62816</v>
      </c>
      <c r="G52" s="10">
        <v>62816</v>
      </c>
      <c r="H52" s="10">
        <v>0</v>
      </c>
    </row>
    <row r="53" spans="1:8" x14ac:dyDescent="0.25">
      <c r="A53" s="3" t="s">
        <v>7</v>
      </c>
      <c r="B53" s="3">
        <v>800249241</v>
      </c>
      <c r="C53" s="3">
        <v>132253</v>
      </c>
      <c r="D53" s="4">
        <v>42955</v>
      </c>
      <c r="E53" s="4">
        <v>43140</v>
      </c>
      <c r="F53" s="10">
        <v>843032</v>
      </c>
      <c r="G53" s="10">
        <v>604198</v>
      </c>
      <c r="H53" s="10">
        <v>0</v>
      </c>
    </row>
    <row r="54" spans="1:8" x14ac:dyDescent="0.25">
      <c r="A54" s="3" t="s">
        <v>7</v>
      </c>
      <c r="B54" s="3">
        <v>800249241</v>
      </c>
      <c r="C54" s="3">
        <v>135511</v>
      </c>
      <c r="D54" s="4">
        <v>42997</v>
      </c>
      <c r="E54" s="4">
        <v>43013</v>
      </c>
      <c r="F54" s="10">
        <v>306561</v>
      </c>
      <c r="G54" s="10">
        <v>306561</v>
      </c>
      <c r="H54" s="10">
        <v>34111</v>
      </c>
    </row>
    <row r="55" spans="1:8" x14ac:dyDescent="0.25">
      <c r="A55" s="3" t="s">
        <v>7</v>
      </c>
      <c r="B55" s="3">
        <v>800249241</v>
      </c>
      <c r="C55" s="3">
        <v>135653</v>
      </c>
      <c r="D55" s="4">
        <v>42999</v>
      </c>
      <c r="E55" s="4">
        <v>43473</v>
      </c>
      <c r="F55" s="10">
        <v>622223</v>
      </c>
      <c r="G55" s="10">
        <v>453563</v>
      </c>
      <c r="H55" s="10">
        <v>0</v>
      </c>
    </row>
    <row r="56" spans="1:8" x14ac:dyDescent="0.25">
      <c r="A56" s="3" t="s">
        <v>7</v>
      </c>
      <c r="B56" s="3">
        <v>800249241</v>
      </c>
      <c r="C56" s="3">
        <v>137550</v>
      </c>
      <c r="D56" s="4">
        <v>43019</v>
      </c>
      <c r="E56" s="4">
        <v>43047</v>
      </c>
      <c r="F56" s="10">
        <v>157418</v>
      </c>
      <c r="G56" s="10">
        <v>157418</v>
      </c>
      <c r="H56" s="10">
        <v>0</v>
      </c>
    </row>
    <row r="57" spans="1:8" x14ac:dyDescent="0.25">
      <c r="A57" s="3" t="s">
        <v>7</v>
      </c>
      <c r="B57" s="3">
        <v>800249241</v>
      </c>
      <c r="C57" s="3">
        <v>137904</v>
      </c>
      <c r="D57" s="4">
        <v>43021</v>
      </c>
      <c r="E57" s="4">
        <v>43049</v>
      </c>
      <c r="F57" s="10">
        <v>106496</v>
      </c>
      <c r="G57" s="10">
        <v>106496</v>
      </c>
      <c r="H57" s="10">
        <v>0</v>
      </c>
    </row>
    <row r="58" spans="1:8" x14ac:dyDescent="0.25">
      <c r="A58" s="3" t="s">
        <v>7</v>
      </c>
      <c r="B58" s="3">
        <v>800249241</v>
      </c>
      <c r="C58" s="3">
        <v>138543</v>
      </c>
      <c r="D58" s="4">
        <v>43027</v>
      </c>
      <c r="E58" s="4">
        <v>43049</v>
      </c>
      <c r="F58" s="10">
        <v>163291</v>
      </c>
      <c r="G58" s="10">
        <v>163291</v>
      </c>
      <c r="H58" s="10">
        <v>0</v>
      </c>
    </row>
    <row r="59" spans="1:8" x14ac:dyDescent="0.25">
      <c r="A59" s="3" t="s">
        <v>7</v>
      </c>
      <c r="B59" s="3">
        <v>800249241</v>
      </c>
      <c r="C59" s="3">
        <v>138897</v>
      </c>
      <c r="D59" s="4">
        <v>43031</v>
      </c>
      <c r="E59" s="4">
        <v>43047</v>
      </c>
      <c r="F59" s="10">
        <v>165828</v>
      </c>
      <c r="G59" s="10">
        <v>165828</v>
      </c>
      <c r="H59" s="10">
        <v>0</v>
      </c>
    </row>
    <row r="60" spans="1:8" x14ac:dyDescent="0.25">
      <c r="A60" s="3" t="s">
        <v>7</v>
      </c>
      <c r="B60" s="3">
        <v>800249241</v>
      </c>
      <c r="C60" s="3">
        <v>139390</v>
      </c>
      <c r="D60" s="4">
        <v>43036</v>
      </c>
      <c r="E60" s="4">
        <v>43047</v>
      </c>
      <c r="F60" s="10">
        <v>59056</v>
      </c>
      <c r="G60" s="10">
        <v>59056</v>
      </c>
      <c r="H60" s="10">
        <v>0</v>
      </c>
    </row>
    <row r="61" spans="1:8" x14ac:dyDescent="0.25">
      <c r="A61" s="3" t="s">
        <v>7</v>
      </c>
      <c r="B61" s="3">
        <v>800249241</v>
      </c>
      <c r="C61" s="3">
        <v>164942</v>
      </c>
      <c r="D61" s="4">
        <v>43353</v>
      </c>
      <c r="E61" s="4">
        <v>43383</v>
      </c>
      <c r="F61" s="10">
        <v>10233734</v>
      </c>
      <c r="G61" s="10">
        <v>7125884</v>
      </c>
      <c r="H61" s="10">
        <v>0</v>
      </c>
    </row>
    <row r="62" spans="1:8" x14ac:dyDescent="0.25">
      <c r="A62" s="3" t="s">
        <v>8</v>
      </c>
      <c r="B62" s="3">
        <v>900226715</v>
      </c>
      <c r="C62" s="3">
        <v>172401</v>
      </c>
      <c r="D62" s="4">
        <v>43465</v>
      </c>
      <c r="E62" s="4">
        <v>43587</v>
      </c>
      <c r="F62" s="10">
        <v>5061737</v>
      </c>
      <c r="G62" s="10">
        <v>895590</v>
      </c>
      <c r="H62" s="10">
        <v>895590</v>
      </c>
    </row>
    <row r="63" spans="1:8" x14ac:dyDescent="0.25">
      <c r="A63" s="3" t="s">
        <v>8</v>
      </c>
      <c r="B63" s="3">
        <v>900226715</v>
      </c>
      <c r="C63" s="3">
        <v>174133</v>
      </c>
      <c r="D63" s="4">
        <v>43496</v>
      </c>
      <c r="E63" s="4">
        <v>43587</v>
      </c>
      <c r="F63" s="10">
        <v>203054</v>
      </c>
      <c r="G63" s="10">
        <v>52980</v>
      </c>
      <c r="H63" s="10">
        <v>52980</v>
      </c>
    </row>
    <row r="64" spans="1:8" x14ac:dyDescent="0.25">
      <c r="A64" s="3" t="s">
        <v>8</v>
      </c>
      <c r="B64" s="3">
        <v>900226715</v>
      </c>
      <c r="C64" s="3">
        <v>174740</v>
      </c>
      <c r="D64" s="4">
        <v>43507</v>
      </c>
      <c r="E64" s="4">
        <v>43587</v>
      </c>
      <c r="F64" s="10">
        <v>226257</v>
      </c>
      <c r="G64" s="10">
        <v>64950</v>
      </c>
      <c r="H64" s="10">
        <v>64950</v>
      </c>
    </row>
    <row r="65" spans="1:8" x14ac:dyDescent="0.25">
      <c r="A65" s="3" t="s">
        <v>8</v>
      </c>
      <c r="B65" s="3">
        <v>900226715</v>
      </c>
      <c r="C65" s="3">
        <v>176470</v>
      </c>
      <c r="D65" s="4">
        <v>43537</v>
      </c>
      <c r="E65" s="4">
        <v>43587</v>
      </c>
      <c r="F65" s="10">
        <v>8454101</v>
      </c>
      <c r="G65" s="10">
        <v>1648320</v>
      </c>
      <c r="H65" s="10">
        <v>1648320</v>
      </c>
    </row>
    <row r="66" spans="1:8" x14ac:dyDescent="0.25">
      <c r="A66" s="3" t="s">
        <v>8</v>
      </c>
      <c r="B66" s="3">
        <v>900226715</v>
      </c>
      <c r="C66" s="3">
        <v>176822</v>
      </c>
      <c r="D66" s="4">
        <v>43542</v>
      </c>
      <c r="E66" s="4">
        <v>43587</v>
      </c>
      <c r="F66" s="10">
        <v>197900</v>
      </c>
      <c r="G66" s="10">
        <v>59370</v>
      </c>
      <c r="H66" s="10">
        <v>59370</v>
      </c>
    </row>
    <row r="67" spans="1:8" x14ac:dyDescent="0.25">
      <c r="A67" s="3" t="s">
        <v>8</v>
      </c>
      <c r="B67" s="3">
        <v>900226715</v>
      </c>
      <c r="C67" s="3">
        <v>178849</v>
      </c>
      <c r="D67" s="4">
        <v>43571</v>
      </c>
      <c r="E67" s="4">
        <v>43587</v>
      </c>
      <c r="F67" s="10">
        <v>2580398</v>
      </c>
      <c r="G67" s="10">
        <v>634770</v>
      </c>
      <c r="H67" s="10">
        <v>634770</v>
      </c>
    </row>
    <row r="68" spans="1:8" x14ac:dyDescent="0.25">
      <c r="A68" s="3" t="s">
        <v>8</v>
      </c>
      <c r="B68" s="3">
        <v>900226715</v>
      </c>
      <c r="C68" s="3">
        <v>180781</v>
      </c>
      <c r="D68" s="4">
        <v>43601</v>
      </c>
      <c r="E68" s="4">
        <v>43776</v>
      </c>
      <c r="F68" s="10">
        <v>904436</v>
      </c>
      <c r="G68" s="10">
        <v>418303</v>
      </c>
      <c r="H68" s="10">
        <v>418303</v>
      </c>
    </row>
    <row r="69" spans="1:8" x14ac:dyDescent="0.25">
      <c r="A69" s="3" t="s">
        <v>8</v>
      </c>
      <c r="B69" s="3">
        <v>900226715</v>
      </c>
      <c r="C69" s="3">
        <v>185164</v>
      </c>
      <c r="D69" s="4">
        <v>43671</v>
      </c>
      <c r="E69" s="4">
        <v>43718</v>
      </c>
      <c r="F69" s="10">
        <v>580618</v>
      </c>
      <c r="G69" s="10">
        <v>404710</v>
      </c>
      <c r="H69" s="10">
        <v>404710</v>
      </c>
    </row>
    <row r="70" spans="1:8" x14ac:dyDescent="0.25">
      <c r="A70" s="3" t="s">
        <v>8</v>
      </c>
      <c r="B70" s="3">
        <v>900226715</v>
      </c>
      <c r="C70" s="3">
        <v>191207</v>
      </c>
      <c r="D70" s="4">
        <v>43753</v>
      </c>
      <c r="E70" s="4">
        <v>43776</v>
      </c>
      <c r="F70" s="10">
        <v>1682319</v>
      </c>
      <c r="G70" s="10">
        <v>1341019</v>
      </c>
      <c r="H70" s="10">
        <v>1341019</v>
      </c>
    </row>
    <row r="71" spans="1:8" x14ac:dyDescent="0.25">
      <c r="A71" s="3" t="s">
        <v>8</v>
      </c>
      <c r="B71" s="3">
        <v>900226715</v>
      </c>
      <c r="C71" s="3">
        <v>191227</v>
      </c>
      <c r="D71" s="4">
        <v>43753</v>
      </c>
      <c r="E71" s="4">
        <v>43776</v>
      </c>
      <c r="F71" s="10">
        <v>244810</v>
      </c>
      <c r="G71" s="10">
        <v>50071</v>
      </c>
      <c r="H71" s="10">
        <v>50071</v>
      </c>
    </row>
    <row r="72" spans="1:8" x14ac:dyDescent="0.25">
      <c r="A72" s="3" t="s">
        <v>8</v>
      </c>
      <c r="B72" s="3">
        <v>900226715</v>
      </c>
      <c r="C72" s="3">
        <v>192050</v>
      </c>
      <c r="D72" s="4">
        <v>43763</v>
      </c>
      <c r="E72" s="4">
        <v>43776</v>
      </c>
      <c r="F72" s="10">
        <v>2319960</v>
      </c>
      <c r="G72" s="10">
        <v>1499141</v>
      </c>
      <c r="H72" s="10">
        <v>1499141</v>
      </c>
    </row>
    <row r="73" spans="1:8" x14ac:dyDescent="0.25">
      <c r="A73" s="3" t="s">
        <v>8</v>
      </c>
      <c r="B73" s="3">
        <v>900226715</v>
      </c>
      <c r="C73" s="3">
        <v>198331</v>
      </c>
      <c r="D73" s="4">
        <v>43851</v>
      </c>
      <c r="E73" s="4">
        <v>43868</v>
      </c>
      <c r="F73" s="10">
        <v>348538</v>
      </c>
      <c r="G73" s="10">
        <v>210772</v>
      </c>
      <c r="H73" s="10">
        <v>210772</v>
      </c>
    </row>
    <row r="74" spans="1:8" x14ac:dyDescent="0.25">
      <c r="A74" s="3" t="s">
        <v>8</v>
      </c>
      <c r="B74" s="3">
        <v>900226715</v>
      </c>
      <c r="C74" s="3">
        <v>199305</v>
      </c>
      <c r="D74" s="4">
        <v>43860</v>
      </c>
      <c r="E74" s="4">
        <v>43868</v>
      </c>
      <c r="F74" s="10">
        <v>126669</v>
      </c>
      <c r="G74" s="10">
        <v>79424</v>
      </c>
      <c r="H74" s="10">
        <v>79424</v>
      </c>
    </row>
    <row r="75" spans="1:8" x14ac:dyDescent="0.25">
      <c r="A75" s="3" t="s">
        <v>8</v>
      </c>
      <c r="B75" s="3">
        <v>900226715</v>
      </c>
      <c r="C75" s="3">
        <v>202068</v>
      </c>
      <c r="D75" s="4">
        <v>43892</v>
      </c>
      <c r="E75" s="4">
        <v>43896</v>
      </c>
      <c r="F75" s="10">
        <v>179518</v>
      </c>
      <c r="G75" s="10">
        <v>48063</v>
      </c>
      <c r="H75" s="10">
        <v>48063</v>
      </c>
    </row>
    <row r="76" spans="1:8" x14ac:dyDescent="0.25">
      <c r="A76" s="3" t="s">
        <v>8</v>
      </c>
      <c r="B76" s="3">
        <v>900226715</v>
      </c>
      <c r="C76" s="3">
        <v>202934</v>
      </c>
      <c r="D76" s="4">
        <v>43904</v>
      </c>
      <c r="E76" s="4">
        <v>43927</v>
      </c>
      <c r="F76" s="10">
        <v>70482</v>
      </c>
      <c r="G76" s="10">
        <v>70482</v>
      </c>
      <c r="H76" s="10">
        <v>0</v>
      </c>
    </row>
    <row r="77" spans="1:8" x14ac:dyDescent="0.25">
      <c r="A77" s="3" t="s">
        <v>8</v>
      </c>
      <c r="B77" s="3">
        <v>900226715</v>
      </c>
      <c r="C77" s="3">
        <v>203437</v>
      </c>
      <c r="D77" s="4">
        <v>43911</v>
      </c>
      <c r="E77" s="4">
        <v>44025</v>
      </c>
      <c r="F77" s="10">
        <v>590482</v>
      </c>
      <c r="G77" s="10">
        <v>590482</v>
      </c>
      <c r="H77" s="10">
        <v>0</v>
      </c>
    </row>
    <row r="78" spans="1:8" x14ac:dyDescent="0.25">
      <c r="A78" s="3" t="s">
        <v>8</v>
      </c>
      <c r="B78" s="3">
        <v>900226715</v>
      </c>
      <c r="C78" s="3">
        <v>203807</v>
      </c>
      <c r="D78" s="4">
        <v>43917</v>
      </c>
      <c r="E78" s="4">
        <v>44025</v>
      </c>
      <c r="F78" s="10">
        <v>792402</v>
      </c>
      <c r="G78" s="10">
        <v>792402</v>
      </c>
      <c r="H78" s="10">
        <v>0</v>
      </c>
    </row>
    <row r="79" spans="1:8" x14ac:dyDescent="0.25">
      <c r="A79" s="3" t="s">
        <v>8</v>
      </c>
      <c r="B79" s="3">
        <v>900226715</v>
      </c>
      <c r="C79" s="3">
        <v>204162</v>
      </c>
      <c r="D79" s="4">
        <v>43924</v>
      </c>
      <c r="E79" s="4">
        <v>43927</v>
      </c>
      <c r="F79" s="10">
        <v>295000</v>
      </c>
      <c r="G79" s="10">
        <v>295000</v>
      </c>
      <c r="H79" s="10">
        <v>0</v>
      </c>
    </row>
    <row r="80" spans="1:8" x14ac:dyDescent="0.25">
      <c r="A80" s="3" t="s">
        <v>8</v>
      </c>
      <c r="B80" s="3">
        <v>900226715</v>
      </c>
      <c r="C80" s="3">
        <v>204194</v>
      </c>
      <c r="D80" s="4">
        <v>43925</v>
      </c>
      <c r="E80" s="4">
        <v>44025</v>
      </c>
      <c r="F80" s="10">
        <v>1172350</v>
      </c>
      <c r="G80" s="10">
        <v>1172350</v>
      </c>
      <c r="H80" s="10">
        <v>0</v>
      </c>
    </row>
    <row r="81" spans="1:8" x14ac:dyDescent="0.25">
      <c r="A81" s="3" t="s">
        <v>8</v>
      </c>
      <c r="B81" s="3">
        <v>900226715</v>
      </c>
      <c r="C81" s="3">
        <v>204324</v>
      </c>
      <c r="D81" s="4">
        <v>43928</v>
      </c>
      <c r="E81" s="4">
        <v>44027</v>
      </c>
      <c r="F81" s="10">
        <v>511412</v>
      </c>
      <c r="G81" s="10">
        <v>511412</v>
      </c>
      <c r="H81" s="10">
        <v>0</v>
      </c>
    </row>
    <row r="82" spans="1:8" x14ac:dyDescent="0.25">
      <c r="A82" s="3" t="s">
        <v>8</v>
      </c>
      <c r="B82" s="3">
        <v>900226715</v>
      </c>
      <c r="C82" s="3">
        <v>204490</v>
      </c>
      <c r="D82" s="4">
        <v>43934</v>
      </c>
      <c r="E82" s="4">
        <v>43952</v>
      </c>
      <c r="F82" s="10">
        <v>358083</v>
      </c>
      <c r="G82" s="10">
        <v>358083</v>
      </c>
      <c r="H82" s="10">
        <v>0</v>
      </c>
    </row>
    <row r="83" spans="1:8" x14ac:dyDescent="0.25">
      <c r="A83" s="3" t="s">
        <v>8</v>
      </c>
      <c r="B83" s="3">
        <v>900226715</v>
      </c>
      <c r="C83" s="3">
        <v>204688</v>
      </c>
      <c r="D83" s="4">
        <v>43939</v>
      </c>
      <c r="E83" s="4">
        <v>43983</v>
      </c>
      <c r="F83" s="10">
        <v>73500</v>
      </c>
      <c r="G83" s="10">
        <v>73500</v>
      </c>
      <c r="H83" s="10">
        <v>0</v>
      </c>
    </row>
    <row r="84" spans="1:8" x14ac:dyDescent="0.25">
      <c r="A84" s="3" t="s">
        <v>8</v>
      </c>
      <c r="B84" s="3">
        <v>900226715</v>
      </c>
      <c r="C84" s="3">
        <v>205878</v>
      </c>
      <c r="D84" s="4">
        <v>43967</v>
      </c>
      <c r="E84" s="4">
        <v>43983</v>
      </c>
      <c r="F84" s="10">
        <v>421870</v>
      </c>
      <c r="G84" s="10">
        <v>421870</v>
      </c>
      <c r="H84" s="10">
        <v>0</v>
      </c>
    </row>
    <row r="85" spans="1:8" x14ac:dyDescent="0.25">
      <c r="A85" s="3" t="s">
        <v>8</v>
      </c>
      <c r="B85" s="3">
        <v>900226715</v>
      </c>
      <c r="C85" s="3">
        <v>206062</v>
      </c>
      <c r="D85" s="4">
        <v>43971</v>
      </c>
      <c r="E85" s="4">
        <v>43983</v>
      </c>
      <c r="F85" s="10">
        <v>481582</v>
      </c>
      <c r="G85" s="10">
        <v>481582</v>
      </c>
      <c r="H85" s="10">
        <v>0</v>
      </c>
    </row>
    <row r="86" spans="1:8" x14ac:dyDescent="0.25">
      <c r="A86" s="48" t="s">
        <v>17</v>
      </c>
      <c r="B86" s="49"/>
      <c r="C86" s="49"/>
      <c r="D86" s="49"/>
      <c r="E86" s="50"/>
      <c r="F86" s="7">
        <f>SUM(F5:F85)</f>
        <v>161498670</v>
      </c>
      <c r="G86" s="7">
        <f>SUM(G5:G85)</f>
        <v>72720245</v>
      </c>
      <c r="H86" s="7">
        <f>SUM(H5:H85)</f>
        <v>13513875</v>
      </c>
    </row>
    <row r="87" spans="1:8" x14ac:dyDescent="0.25">
      <c r="D87" s="2"/>
      <c r="E87" s="8"/>
      <c r="F87" s="8"/>
      <c r="G87" s="8"/>
    </row>
    <row r="88" spans="1:8" x14ac:dyDescent="0.25">
      <c r="D88" s="2"/>
      <c r="E88" s="8"/>
      <c r="F88" s="8"/>
      <c r="G88" s="8"/>
    </row>
    <row r="89" spans="1:8" x14ac:dyDescent="0.25">
      <c r="A89" s="47" t="s">
        <v>15</v>
      </c>
      <c r="B89" s="47"/>
      <c r="C89" s="47"/>
      <c r="D89" s="47"/>
      <c r="E89" s="47"/>
      <c r="F89" s="47"/>
      <c r="G89" s="11"/>
    </row>
    <row r="90" spans="1:8" x14ac:dyDescent="0.25">
      <c r="A90" s="5" t="s">
        <v>0</v>
      </c>
      <c r="B90" s="5" t="s">
        <v>1</v>
      </c>
      <c r="C90" s="5" t="s">
        <v>2</v>
      </c>
      <c r="D90" s="6" t="s">
        <v>3</v>
      </c>
      <c r="E90" s="7" t="s">
        <v>5</v>
      </c>
      <c r="F90" s="7" t="s">
        <v>6</v>
      </c>
      <c r="G90" s="12"/>
    </row>
    <row r="91" spans="1:8" x14ac:dyDescent="0.25">
      <c r="A91" s="3" t="s">
        <v>8</v>
      </c>
      <c r="B91" s="3">
        <v>900226715</v>
      </c>
      <c r="C91" s="3">
        <v>157316</v>
      </c>
      <c r="D91" s="4">
        <v>43251</v>
      </c>
      <c r="E91" s="10">
        <v>465620</v>
      </c>
      <c r="F91" s="10">
        <v>465620</v>
      </c>
      <c r="G91" s="13"/>
    </row>
    <row r="92" spans="1:8" x14ac:dyDescent="0.25">
      <c r="A92" s="3" t="s">
        <v>8</v>
      </c>
      <c r="B92" s="3">
        <v>900226715</v>
      </c>
      <c r="C92" s="3">
        <v>173060</v>
      </c>
      <c r="D92" s="4">
        <v>43480</v>
      </c>
      <c r="E92" s="10">
        <v>1935343</v>
      </c>
      <c r="F92" s="10">
        <v>1935343</v>
      </c>
      <c r="G92" s="13"/>
    </row>
    <row r="93" spans="1:8" x14ac:dyDescent="0.25">
      <c r="A93" s="3" t="s">
        <v>8</v>
      </c>
      <c r="B93" s="3">
        <v>900226715</v>
      </c>
      <c r="C93" s="3">
        <v>188653</v>
      </c>
      <c r="D93" s="4">
        <v>43721</v>
      </c>
      <c r="E93" s="10">
        <v>1099611</v>
      </c>
      <c r="F93" s="10">
        <v>1099611</v>
      </c>
      <c r="G93" s="13"/>
    </row>
    <row r="94" spans="1:8" x14ac:dyDescent="0.25">
      <c r="A94" s="3" t="s">
        <v>8</v>
      </c>
      <c r="B94" s="3">
        <v>900226715</v>
      </c>
      <c r="C94" s="3">
        <v>188716</v>
      </c>
      <c r="D94" s="4">
        <v>43722</v>
      </c>
      <c r="E94" s="10">
        <v>640907</v>
      </c>
      <c r="F94" s="10">
        <v>640907</v>
      </c>
      <c r="G94" s="13"/>
    </row>
    <row r="95" spans="1:8" x14ac:dyDescent="0.25">
      <c r="A95" s="3" t="s">
        <v>8</v>
      </c>
      <c r="B95" s="3">
        <v>900226715</v>
      </c>
      <c r="C95" s="3">
        <v>190986</v>
      </c>
      <c r="D95" s="4">
        <v>43749</v>
      </c>
      <c r="E95" s="10">
        <v>472271</v>
      </c>
      <c r="F95" s="10">
        <v>472271</v>
      </c>
      <c r="G95" s="13"/>
    </row>
    <row r="96" spans="1:8" x14ac:dyDescent="0.25">
      <c r="A96" s="3" t="s">
        <v>8</v>
      </c>
      <c r="B96" s="3">
        <v>900226715</v>
      </c>
      <c r="C96" s="3">
        <v>191817</v>
      </c>
      <c r="D96" s="4">
        <v>43760</v>
      </c>
      <c r="E96" s="10">
        <v>1362059</v>
      </c>
      <c r="F96" s="10">
        <v>1362059</v>
      </c>
      <c r="G96" s="13"/>
    </row>
    <row r="97" spans="1:7" x14ac:dyDescent="0.25">
      <c r="A97" s="3" t="s">
        <v>8</v>
      </c>
      <c r="B97" s="3">
        <v>900226715</v>
      </c>
      <c r="C97" s="3">
        <v>192308</v>
      </c>
      <c r="D97" s="4">
        <v>43767</v>
      </c>
      <c r="E97" s="10">
        <v>1154879</v>
      </c>
      <c r="F97" s="10">
        <v>1154879</v>
      </c>
      <c r="G97" s="13"/>
    </row>
    <row r="98" spans="1:7" x14ac:dyDescent="0.25">
      <c r="A98" s="3" t="s">
        <v>8</v>
      </c>
      <c r="B98" s="3">
        <v>900226715</v>
      </c>
      <c r="C98" s="3">
        <v>192536</v>
      </c>
      <c r="D98" s="4">
        <v>43769</v>
      </c>
      <c r="E98" s="10">
        <v>1385043</v>
      </c>
      <c r="F98" s="10">
        <v>1385043</v>
      </c>
      <c r="G98" s="13"/>
    </row>
    <row r="99" spans="1:7" x14ac:dyDescent="0.25">
      <c r="A99" s="3" t="s">
        <v>8</v>
      </c>
      <c r="B99" s="3">
        <v>900226715</v>
      </c>
      <c r="C99" s="3">
        <v>192842</v>
      </c>
      <c r="D99" s="4">
        <v>43774</v>
      </c>
      <c r="E99" s="10">
        <v>408918</v>
      </c>
      <c r="F99" s="10">
        <v>408918</v>
      </c>
      <c r="G99" s="13"/>
    </row>
    <row r="100" spans="1:7" x14ac:dyDescent="0.25">
      <c r="A100" s="3" t="s">
        <v>8</v>
      </c>
      <c r="B100" s="3">
        <v>900226715</v>
      </c>
      <c r="C100" s="3">
        <v>193955</v>
      </c>
      <c r="D100" s="4">
        <v>43790</v>
      </c>
      <c r="E100" s="10">
        <v>69306</v>
      </c>
      <c r="F100" s="10">
        <v>69306</v>
      </c>
      <c r="G100" s="13"/>
    </row>
    <row r="101" spans="1:7" x14ac:dyDescent="0.25">
      <c r="A101" s="3" t="s">
        <v>8</v>
      </c>
      <c r="B101" s="3">
        <v>900226715</v>
      </c>
      <c r="C101" s="3">
        <v>194464</v>
      </c>
      <c r="D101" s="4">
        <v>43797</v>
      </c>
      <c r="E101" s="10">
        <v>160100</v>
      </c>
      <c r="F101" s="10">
        <v>160100</v>
      </c>
      <c r="G101" s="13"/>
    </row>
    <row r="102" spans="1:7" x14ac:dyDescent="0.25">
      <c r="A102" s="3" t="s">
        <v>8</v>
      </c>
      <c r="B102" s="3">
        <v>900226715</v>
      </c>
      <c r="C102" s="3">
        <v>199459</v>
      </c>
      <c r="D102" s="4">
        <v>43861</v>
      </c>
      <c r="E102" s="10">
        <v>381301</v>
      </c>
      <c r="F102" s="10">
        <v>381301</v>
      </c>
      <c r="G102" s="13"/>
    </row>
    <row r="103" spans="1:7" x14ac:dyDescent="0.25">
      <c r="A103" s="47" t="s">
        <v>17</v>
      </c>
      <c r="B103" s="47"/>
      <c r="C103" s="47"/>
      <c r="D103" s="47"/>
      <c r="E103" s="7">
        <f>SUBTOTAL(9,E91:E102)</f>
        <v>9535358</v>
      </c>
      <c r="F103" s="7">
        <f>SUBTOTAL(9,F91:F102)</f>
        <v>9535358</v>
      </c>
      <c r="G103" s="12"/>
    </row>
    <row r="104" spans="1:7" x14ac:dyDescent="0.25">
      <c r="A104" s="11"/>
      <c r="B104" s="11"/>
      <c r="C104" s="11"/>
      <c r="D104" s="11"/>
      <c r="E104" s="12"/>
      <c r="F104" s="12"/>
      <c r="G104" s="12"/>
    </row>
    <row r="105" spans="1:7" x14ac:dyDescent="0.25">
      <c r="D105" s="2"/>
      <c r="E105" s="8"/>
      <c r="F105" s="8"/>
      <c r="G105" s="8"/>
    </row>
    <row r="106" spans="1:7" x14ac:dyDescent="0.25">
      <c r="A106" s="47" t="s">
        <v>16</v>
      </c>
      <c r="B106" s="47"/>
      <c r="C106" s="47"/>
      <c r="D106" s="47"/>
      <c r="E106" s="47"/>
      <c r="F106" s="47"/>
      <c r="G106" s="11"/>
    </row>
    <row r="107" spans="1:7" x14ac:dyDescent="0.25">
      <c r="A107" s="5" t="s">
        <v>0</v>
      </c>
      <c r="B107" s="5" t="s">
        <v>1</v>
      </c>
      <c r="C107" s="5" t="s">
        <v>2</v>
      </c>
      <c r="D107" s="6" t="s">
        <v>3</v>
      </c>
      <c r="E107" s="7" t="s">
        <v>5</v>
      </c>
      <c r="F107" s="7" t="s">
        <v>6</v>
      </c>
      <c r="G107" s="12"/>
    </row>
    <row r="108" spans="1:7" x14ac:dyDescent="0.25">
      <c r="A108" s="3" t="s">
        <v>8</v>
      </c>
      <c r="B108" s="3">
        <v>900226715</v>
      </c>
      <c r="C108" s="3">
        <v>199213</v>
      </c>
      <c r="D108" s="4">
        <v>43859</v>
      </c>
      <c r="E108" s="10">
        <v>489800</v>
      </c>
      <c r="F108" s="10">
        <v>489800</v>
      </c>
      <c r="G108" s="13"/>
    </row>
    <row r="109" spans="1:7" x14ac:dyDescent="0.25">
      <c r="A109" s="3" t="s">
        <v>8</v>
      </c>
      <c r="B109" s="3">
        <v>900226715</v>
      </c>
      <c r="C109" s="3">
        <v>204492</v>
      </c>
      <c r="D109" s="4">
        <v>43934</v>
      </c>
      <c r="E109" s="10">
        <v>1771580</v>
      </c>
      <c r="F109" s="10">
        <v>1771580</v>
      </c>
      <c r="G109" s="13"/>
    </row>
    <row r="110" spans="1:7" x14ac:dyDescent="0.25">
      <c r="A110" s="3" t="s">
        <v>8</v>
      </c>
      <c r="B110" s="3">
        <v>900226715</v>
      </c>
      <c r="C110" s="3">
        <v>205052</v>
      </c>
      <c r="D110" s="4">
        <v>43947</v>
      </c>
      <c r="E110" s="10">
        <v>2192851</v>
      </c>
      <c r="F110" s="10">
        <v>2192851</v>
      </c>
      <c r="G110" s="13"/>
    </row>
    <row r="111" spans="1:7" x14ac:dyDescent="0.25">
      <c r="A111" s="3" t="s">
        <v>8</v>
      </c>
      <c r="B111" s="3">
        <v>900226715</v>
      </c>
      <c r="C111" s="3">
        <v>205304</v>
      </c>
      <c r="D111" s="4">
        <v>43951</v>
      </c>
      <c r="E111" s="10">
        <v>5401205</v>
      </c>
      <c r="F111" s="10">
        <v>5401205</v>
      </c>
      <c r="G111" s="13"/>
    </row>
    <row r="112" spans="1:7" x14ac:dyDescent="0.25">
      <c r="A112" s="3" t="s">
        <v>8</v>
      </c>
      <c r="B112" s="3">
        <v>900226715</v>
      </c>
      <c r="C112" s="3">
        <v>205982</v>
      </c>
      <c r="D112" s="4">
        <v>43970</v>
      </c>
      <c r="E112" s="10">
        <v>2022937</v>
      </c>
      <c r="F112" s="10">
        <v>2022937</v>
      </c>
      <c r="G112" s="13"/>
    </row>
    <row r="113" spans="1:8" x14ac:dyDescent="0.25">
      <c r="A113" s="3" t="s">
        <v>8</v>
      </c>
      <c r="B113" s="3">
        <v>900226715</v>
      </c>
      <c r="C113" s="3">
        <v>206041</v>
      </c>
      <c r="D113" s="4">
        <v>43971</v>
      </c>
      <c r="E113" s="10">
        <v>759116</v>
      </c>
      <c r="F113" s="10">
        <v>759116</v>
      </c>
      <c r="G113" s="13"/>
    </row>
    <row r="114" spans="1:8" x14ac:dyDescent="0.25">
      <c r="A114" s="3" t="s">
        <v>8</v>
      </c>
      <c r="B114" s="3">
        <v>900226715</v>
      </c>
      <c r="C114" s="3">
        <v>207768</v>
      </c>
      <c r="D114" s="4">
        <v>44012</v>
      </c>
      <c r="E114" s="10">
        <v>2559227</v>
      </c>
      <c r="F114" s="10">
        <v>2559227</v>
      </c>
      <c r="G114" s="13"/>
    </row>
    <row r="115" spans="1:8" x14ac:dyDescent="0.25">
      <c r="A115" s="3" t="s">
        <v>8</v>
      </c>
      <c r="B115" s="3">
        <v>900226715</v>
      </c>
      <c r="C115" s="3">
        <v>208316</v>
      </c>
      <c r="D115" s="4">
        <v>44025</v>
      </c>
      <c r="E115" s="10">
        <v>26995653</v>
      </c>
      <c r="F115" s="10">
        <v>26995653</v>
      </c>
      <c r="G115" s="13"/>
    </row>
    <row r="116" spans="1:8" x14ac:dyDescent="0.25">
      <c r="A116" s="3" t="s">
        <v>8</v>
      </c>
      <c r="B116" s="3">
        <v>900226715</v>
      </c>
      <c r="C116" s="3">
        <v>208496</v>
      </c>
      <c r="D116" s="4">
        <v>44029</v>
      </c>
      <c r="E116" s="10">
        <v>772700</v>
      </c>
      <c r="F116" s="10">
        <v>772700</v>
      </c>
      <c r="G116" s="13"/>
    </row>
    <row r="117" spans="1:8" x14ac:dyDescent="0.25">
      <c r="A117" s="3" t="s">
        <v>8</v>
      </c>
      <c r="B117" s="3">
        <v>900226715</v>
      </c>
      <c r="C117" s="3">
        <v>209037</v>
      </c>
      <c r="D117" s="4">
        <v>44041</v>
      </c>
      <c r="E117" s="10">
        <v>2491484</v>
      </c>
      <c r="F117" s="10">
        <v>2491484</v>
      </c>
      <c r="G117" s="13"/>
    </row>
    <row r="118" spans="1:8" x14ac:dyDescent="0.25">
      <c r="A118" s="3" t="s">
        <v>8</v>
      </c>
      <c r="B118" s="3">
        <v>900226715</v>
      </c>
      <c r="C118" s="3" t="s">
        <v>9</v>
      </c>
      <c r="D118" s="4">
        <v>44050</v>
      </c>
      <c r="E118" s="10">
        <v>3009805</v>
      </c>
      <c r="F118" s="10">
        <v>3009805</v>
      </c>
      <c r="G118" s="13"/>
    </row>
    <row r="119" spans="1:8" x14ac:dyDescent="0.25">
      <c r="A119" s="3" t="s">
        <v>8</v>
      </c>
      <c r="B119" s="3">
        <v>900226715</v>
      </c>
      <c r="C119" s="3" t="s">
        <v>10</v>
      </c>
      <c r="D119" s="4">
        <v>44067</v>
      </c>
      <c r="E119" s="10">
        <v>251961</v>
      </c>
      <c r="F119" s="10">
        <v>251961</v>
      </c>
      <c r="G119" s="13"/>
    </row>
    <row r="120" spans="1:8" x14ac:dyDescent="0.25">
      <c r="A120" s="3" t="s">
        <v>8</v>
      </c>
      <c r="B120" s="3">
        <v>900226715</v>
      </c>
      <c r="C120" s="3" t="s">
        <v>11</v>
      </c>
      <c r="D120" s="4">
        <v>44069</v>
      </c>
      <c r="E120" s="10">
        <v>4886886</v>
      </c>
      <c r="F120" s="10">
        <v>4886886</v>
      </c>
      <c r="G120" s="13"/>
    </row>
    <row r="121" spans="1:8" x14ac:dyDescent="0.25">
      <c r="A121" s="3" t="s">
        <v>8</v>
      </c>
      <c r="B121" s="3">
        <v>900226715</v>
      </c>
      <c r="C121" s="3" t="s">
        <v>12</v>
      </c>
      <c r="D121" s="4">
        <v>44072</v>
      </c>
      <c r="E121" s="10">
        <v>7432471</v>
      </c>
      <c r="F121" s="10">
        <v>7432471</v>
      </c>
      <c r="G121" s="13"/>
    </row>
    <row r="122" spans="1:8" x14ac:dyDescent="0.25">
      <c r="A122" s="47" t="s">
        <v>17</v>
      </c>
      <c r="B122" s="47"/>
      <c r="C122" s="47"/>
      <c r="D122" s="47"/>
      <c r="E122" s="7">
        <f>SUBTOTAL(9,E108:E121)</f>
        <v>61037676</v>
      </c>
      <c r="F122" s="7">
        <f>SUBTOTAL(9,F108:F121)</f>
        <v>61037676</v>
      </c>
      <c r="G122" s="12"/>
    </row>
    <row r="123" spans="1:8" x14ac:dyDescent="0.25">
      <c r="D123" s="2"/>
      <c r="E123" s="2"/>
      <c r="F123" s="8"/>
      <c r="G123" s="8"/>
      <c r="H123" s="8"/>
    </row>
  </sheetData>
  <mergeCells count="6">
    <mergeCell ref="A122:D122"/>
    <mergeCell ref="A2:H2"/>
    <mergeCell ref="A89:F89"/>
    <mergeCell ref="A106:F106"/>
    <mergeCell ref="A86:E86"/>
    <mergeCell ref="A103:D10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8"/>
  <sheetViews>
    <sheetView workbookViewId="0">
      <selection activeCell="E17" sqref="E17"/>
    </sheetView>
  </sheetViews>
  <sheetFormatPr baseColWidth="10" defaultRowHeight="11.25" x14ac:dyDescent="0.2"/>
  <cols>
    <col min="1" max="1" width="12.7109375" style="27" customWidth="1"/>
    <col min="2" max="2" width="13.140625" style="27" customWidth="1"/>
    <col min="3" max="3" width="14.42578125" style="27" customWidth="1"/>
    <col min="4" max="4" width="15.7109375" style="27" customWidth="1"/>
    <col min="5" max="5" width="15.85546875" style="27" customWidth="1"/>
    <col min="6" max="6" width="11.28515625" style="27" customWidth="1"/>
    <col min="7" max="16384" width="11.42578125" style="27"/>
  </cols>
  <sheetData>
    <row r="3" spans="1:6" ht="24.75" customHeight="1" x14ac:dyDescent="0.2">
      <c r="A3" s="26" t="s">
        <v>22</v>
      </c>
      <c r="B3" s="27" t="s">
        <v>38</v>
      </c>
      <c r="C3" s="27" t="s">
        <v>39</v>
      </c>
      <c r="D3" s="27" t="s">
        <v>40</v>
      </c>
      <c r="E3" s="27" t="s">
        <v>41</v>
      </c>
      <c r="F3" s="27" t="s">
        <v>42</v>
      </c>
    </row>
    <row r="4" spans="1:6" x14ac:dyDescent="0.2">
      <c r="A4" s="28" t="s">
        <v>35</v>
      </c>
      <c r="B4" s="29">
        <v>2684844</v>
      </c>
      <c r="C4" s="29"/>
      <c r="D4" s="29">
        <v>-2684844</v>
      </c>
      <c r="E4" s="29"/>
      <c r="F4" s="29"/>
    </row>
    <row r="5" spans="1:6" x14ac:dyDescent="0.2">
      <c r="A5" s="28" t="s">
        <v>33</v>
      </c>
      <c r="B5" s="29">
        <v>53012126</v>
      </c>
      <c r="C5" s="29">
        <v>-320040</v>
      </c>
      <c r="D5" s="29">
        <v>-52582346</v>
      </c>
      <c r="E5" s="29">
        <v>-140990</v>
      </c>
      <c r="F5" s="29">
        <v>31250</v>
      </c>
    </row>
    <row r="6" spans="1:6" x14ac:dyDescent="0.2">
      <c r="A6" s="28" t="s">
        <v>36</v>
      </c>
      <c r="B6" s="29">
        <v>1199441</v>
      </c>
      <c r="C6" s="29"/>
      <c r="D6" s="29">
        <v>-1199741</v>
      </c>
      <c r="E6" s="29"/>
      <c r="F6" s="29">
        <v>300</v>
      </c>
    </row>
    <row r="7" spans="1:6" x14ac:dyDescent="0.2">
      <c r="A7" s="28" t="s">
        <v>34</v>
      </c>
      <c r="B7" s="29">
        <v>3649188</v>
      </c>
      <c r="C7" s="29"/>
      <c r="D7" s="29">
        <v>-3649188</v>
      </c>
      <c r="E7" s="29"/>
      <c r="F7" s="29"/>
    </row>
    <row r="8" spans="1:6" x14ac:dyDescent="0.2">
      <c r="A8" s="28" t="s">
        <v>23</v>
      </c>
      <c r="B8" s="29">
        <v>60545599</v>
      </c>
      <c r="C8" s="29">
        <v>-320040</v>
      </c>
      <c r="D8" s="29">
        <v>-60116119</v>
      </c>
      <c r="E8" s="29">
        <v>-140990</v>
      </c>
      <c r="F8" s="29">
        <v>31550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/>
  <dimension ref="A1:Q62"/>
  <sheetViews>
    <sheetView topLeftCell="C1" workbookViewId="0">
      <pane ySplit="4" topLeftCell="A5" activePane="bottomLeft" state="frozen"/>
      <selection activeCell="B1" sqref="B1"/>
      <selection pane="bottomLeft" activeCell="C4" sqref="C4:I28"/>
    </sheetView>
  </sheetViews>
  <sheetFormatPr baseColWidth="10" defaultRowHeight="15" x14ac:dyDescent="0.25"/>
  <cols>
    <col min="1" max="1" width="49.28515625" style="1" hidden="1" customWidth="1"/>
    <col min="2" max="2" width="18.7109375" style="1" hidden="1" customWidth="1"/>
    <col min="3" max="3" width="18.7109375" style="14" customWidth="1"/>
    <col min="4" max="8" width="18.7109375" style="1" hidden="1" customWidth="1"/>
    <col min="9" max="9" width="12.7109375" style="24" bestFit="1" customWidth="1"/>
    <col min="10" max="10" width="12.7109375" style="24" customWidth="1"/>
    <col min="14" max="14" width="11.140625" style="24" customWidth="1"/>
    <col min="15" max="15" width="16.42578125" customWidth="1"/>
    <col min="16" max="16" width="14.7109375" customWidth="1"/>
    <col min="17" max="17" width="25.140625" style="22" bestFit="1" customWidth="1"/>
  </cols>
  <sheetData>
    <row r="1" spans="1:17" x14ac:dyDescent="0.25">
      <c r="D1" s="2"/>
      <c r="E1" s="2"/>
      <c r="F1" s="8"/>
      <c r="G1" s="8"/>
      <c r="H1" s="8"/>
    </row>
    <row r="2" spans="1:17" x14ac:dyDescent="0.25">
      <c r="A2" s="47" t="s">
        <v>13</v>
      </c>
      <c r="B2" s="47"/>
      <c r="C2" s="47"/>
      <c r="D2" s="47"/>
      <c r="E2" s="47"/>
      <c r="F2" s="47"/>
      <c r="G2" s="47"/>
      <c r="H2" s="47"/>
    </row>
    <row r="3" spans="1:17" x14ac:dyDescent="0.25">
      <c r="D3" s="2"/>
      <c r="E3" s="2"/>
      <c r="F3" s="8"/>
      <c r="G3" s="8"/>
      <c r="H3" s="8"/>
      <c r="I3" s="40" t="s">
        <v>50</v>
      </c>
      <c r="J3" s="40"/>
      <c r="K3" s="39"/>
      <c r="L3" s="39"/>
      <c r="M3" s="39"/>
      <c r="N3" s="40"/>
      <c r="O3" s="39"/>
      <c r="P3" s="39"/>
      <c r="Q3" s="41"/>
    </row>
    <row r="4" spans="1:17" ht="39" x14ac:dyDescent="0.25">
      <c r="A4" s="9" t="s">
        <v>0</v>
      </c>
      <c r="B4" s="9" t="s">
        <v>1</v>
      </c>
      <c r="C4" s="15" t="s">
        <v>51</v>
      </c>
      <c r="D4" s="6" t="s">
        <v>3</v>
      </c>
      <c r="E4" s="6" t="s">
        <v>4</v>
      </c>
      <c r="F4" s="7" t="s">
        <v>5</v>
      </c>
      <c r="G4" s="7" t="s">
        <v>14</v>
      </c>
      <c r="H4" s="7" t="s">
        <v>37</v>
      </c>
      <c r="I4" s="25" t="s">
        <v>24</v>
      </c>
      <c r="J4" s="25" t="s">
        <v>30</v>
      </c>
      <c r="K4" s="19" t="s">
        <v>25</v>
      </c>
      <c r="L4" s="20" t="s">
        <v>19</v>
      </c>
      <c r="M4" s="21" t="s">
        <v>26</v>
      </c>
      <c r="N4" s="25" t="s">
        <v>27</v>
      </c>
      <c r="O4" s="21" t="s">
        <v>28</v>
      </c>
      <c r="P4" s="21" t="s">
        <v>29</v>
      </c>
      <c r="Q4" s="42" t="s">
        <v>32</v>
      </c>
    </row>
    <row r="5" spans="1:17" hidden="1" x14ac:dyDescent="0.25">
      <c r="A5" s="3" t="s">
        <v>7</v>
      </c>
      <c r="B5" s="3">
        <v>800249241</v>
      </c>
      <c r="C5" s="16">
        <v>10401</v>
      </c>
      <c r="D5" s="4">
        <v>41208</v>
      </c>
      <c r="E5" s="4">
        <v>41255</v>
      </c>
      <c r="F5" s="10">
        <v>8548317</v>
      </c>
      <c r="G5" s="10">
        <v>2684844</v>
      </c>
      <c r="H5" s="10">
        <v>2684844</v>
      </c>
      <c r="I5" s="43"/>
      <c r="J5" s="43">
        <v>-2684844</v>
      </c>
      <c r="K5" s="17"/>
      <c r="L5" s="17"/>
      <c r="M5" s="17" t="s">
        <v>35</v>
      </c>
      <c r="N5" s="43"/>
      <c r="O5" s="17"/>
      <c r="P5" s="17"/>
      <c r="Q5" s="44"/>
    </row>
    <row r="6" spans="1:17" hidden="1" x14ac:dyDescent="0.25">
      <c r="A6" s="3" t="s">
        <v>7</v>
      </c>
      <c r="B6" s="3">
        <v>800249241</v>
      </c>
      <c r="C6" s="16">
        <v>11690</v>
      </c>
      <c r="D6" s="4">
        <v>41264</v>
      </c>
      <c r="E6" s="4">
        <v>41345</v>
      </c>
      <c r="F6" s="10">
        <v>13500</v>
      </c>
      <c r="G6" s="10">
        <v>0</v>
      </c>
      <c r="H6" s="10">
        <v>13500</v>
      </c>
      <c r="I6" s="43"/>
      <c r="J6" s="43">
        <v>-13500</v>
      </c>
      <c r="K6" s="17"/>
      <c r="L6" s="17"/>
      <c r="M6" s="17" t="s">
        <v>36</v>
      </c>
      <c r="N6" s="43"/>
      <c r="O6" s="17"/>
      <c r="P6" s="17"/>
      <c r="Q6" s="44"/>
    </row>
    <row r="7" spans="1:17" hidden="1" x14ac:dyDescent="0.25">
      <c r="A7" s="3" t="s">
        <v>7</v>
      </c>
      <c r="B7" s="3">
        <v>800249241</v>
      </c>
      <c r="C7" s="16">
        <v>12971</v>
      </c>
      <c r="D7" s="4">
        <v>41327</v>
      </c>
      <c r="E7" s="4">
        <v>41345</v>
      </c>
      <c r="F7" s="10">
        <v>186166</v>
      </c>
      <c r="G7" s="10">
        <v>0</v>
      </c>
      <c r="H7" s="10">
        <v>186166</v>
      </c>
      <c r="I7" s="43"/>
      <c r="J7" s="43">
        <v>-186166</v>
      </c>
      <c r="K7" s="17"/>
      <c r="L7" s="17"/>
      <c r="M7" s="17" t="s">
        <v>36</v>
      </c>
      <c r="N7" s="43"/>
      <c r="O7" s="17"/>
      <c r="P7" s="17"/>
      <c r="Q7" s="44"/>
    </row>
    <row r="8" spans="1:17" hidden="1" x14ac:dyDescent="0.25">
      <c r="A8" s="3" t="s">
        <v>7</v>
      </c>
      <c r="B8" s="3">
        <v>800249241</v>
      </c>
      <c r="C8" s="16">
        <v>13820</v>
      </c>
      <c r="D8" s="4">
        <v>41358</v>
      </c>
      <c r="E8" s="4">
        <v>41373</v>
      </c>
      <c r="F8" s="10">
        <v>13500</v>
      </c>
      <c r="G8" s="10">
        <v>0</v>
      </c>
      <c r="H8" s="10">
        <v>13500</v>
      </c>
      <c r="I8" s="43"/>
      <c r="J8" s="43">
        <v>-13500</v>
      </c>
      <c r="K8" s="17"/>
      <c r="L8" s="17"/>
      <c r="M8" s="17" t="s">
        <v>34</v>
      </c>
      <c r="N8" s="43"/>
      <c r="O8" s="17"/>
      <c r="P8" s="17"/>
      <c r="Q8" s="44"/>
    </row>
    <row r="9" spans="1:17" hidden="1" x14ac:dyDescent="0.25">
      <c r="A9" s="3" t="s">
        <v>7</v>
      </c>
      <c r="B9" s="3">
        <v>800249241</v>
      </c>
      <c r="C9" s="16">
        <v>14438</v>
      </c>
      <c r="D9" s="4">
        <v>41372</v>
      </c>
      <c r="E9" s="4">
        <v>41397</v>
      </c>
      <c r="F9" s="10">
        <v>1119190</v>
      </c>
      <c r="G9" s="10">
        <v>123500</v>
      </c>
      <c r="H9" s="10">
        <v>123500</v>
      </c>
      <c r="I9" s="43"/>
      <c r="J9" s="43">
        <v>-123500</v>
      </c>
      <c r="K9" s="17"/>
      <c r="L9" s="17"/>
      <c r="M9" s="17" t="s">
        <v>33</v>
      </c>
      <c r="N9" s="43"/>
      <c r="O9" s="17"/>
      <c r="P9" s="17"/>
      <c r="Q9" s="44"/>
    </row>
    <row r="10" spans="1:17" hidden="1" x14ac:dyDescent="0.25">
      <c r="A10" s="3" t="s">
        <v>7</v>
      </c>
      <c r="B10" s="3">
        <v>800249241</v>
      </c>
      <c r="C10" s="16">
        <v>15465</v>
      </c>
      <c r="D10" s="4">
        <v>41390</v>
      </c>
      <c r="E10" s="4">
        <v>41438</v>
      </c>
      <c r="F10" s="10">
        <v>147580</v>
      </c>
      <c r="G10" s="10">
        <v>0</v>
      </c>
      <c r="H10" s="10">
        <v>147580</v>
      </c>
      <c r="I10" s="43"/>
      <c r="J10" s="43">
        <v>-147580</v>
      </c>
      <c r="K10" s="17"/>
      <c r="L10" s="17"/>
      <c r="M10" s="17" t="s">
        <v>36</v>
      </c>
      <c r="N10" s="43"/>
      <c r="O10" s="17"/>
      <c r="P10" s="17"/>
      <c r="Q10" s="44"/>
    </row>
    <row r="11" spans="1:17" hidden="1" x14ac:dyDescent="0.25">
      <c r="A11" s="3" t="s">
        <v>7</v>
      </c>
      <c r="B11" s="3">
        <v>800249241</v>
      </c>
      <c r="C11" s="16">
        <v>16306</v>
      </c>
      <c r="D11" s="4">
        <v>41411</v>
      </c>
      <c r="E11" s="4">
        <v>41438</v>
      </c>
      <c r="F11" s="10">
        <v>13500</v>
      </c>
      <c r="G11" s="10">
        <v>0</v>
      </c>
      <c r="H11" s="10">
        <v>13500</v>
      </c>
      <c r="I11" s="43"/>
      <c r="J11" s="43">
        <v>-13800</v>
      </c>
      <c r="K11" s="17"/>
      <c r="L11" s="17"/>
      <c r="M11" s="17" t="s">
        <v>36</v>
      </c>
      <c r="N11" s="43"/>
      <c r="O11" s="17"/>
      <c r="P11" s="17"/>
      <c r="Q11" s="17">
        <v>300</v>
      </c>
    </row>
    <row r="12" spans="1:17" hidden="1" x14ac:dyDescent="0.25">
      <c r="A12" s="3" t="s">
        <v>7</v>
      </c>
      <c r="B12" s="3">
        <v>800249241</v>
      </c>
      <c r="C12" s="16">
        <v>19715</v>
      </c>
      <c r="D12" s="4">
        <v>41469</v>
      </c>
      <c r="E12" s="4">
        <v>41884</v>
      </c>
      <c r="F12" s="10">
        <v>2174390</v>
      </c>
      <c r="G12" s="10">
        <v>0</v>
      </c>
      <c r="H12" s="10">
        <v>2174390</v>
      </c>
      <c r="I12" s="43"/>
      <c r="J12" s="43">
        <v>-2174390</v>
      </c>
      <c r="K12" s="17"/>
      <c r="L12" s="17"/>
      <c r="M12" s="17" t="s">
        <v>34</v>
      </c>
      <c r="N12" s="43"/>
      <c r="O12" s="17"/>
      <c r="P12" s="17"/>
      <c r="Q12" s="44"/>
    </row>
    <row r="13" spans="1:17" hidden="1" x14ac:dyDescent="0.25">
      <c r="A13" s="3" t="s">
        <v>7</v>
      </c>
      <c r="B13" s="3">
        <v>800249241</v>
      </c>
      <c r="C13" s="16">
        <v>19719</v>
      </c>
      <c r="D13" s="4">
        <v>41469</v>
      </c>
      <c r="E13" s="4">
        <v>41495</v>
      </c>
      <c r="F13" s="10">
        <v>553878</v>
      </c>
      <c r="G13" s="10">
        <v>0</v>
      </c>
      <c r="H13" s="10">
        <v>217336</v>
      </c>
      <c r="I13" s="43"/>
      <c r="J13" s="43">
        <v>-217336</v>
      </c>
      <c r="K13" s="17"/>
      <c r="L13" s="17"/>
      <c r="M13" s="17" t="s">
        <v>34</v>
      </c>
      <c r="N13" s="43"/>
      <c r="O13" s="17"/>
      <c r="P13" s="17"/>
      <c r="Q13" s="44"/>
    </row>
    <row r="14" spans="1:17" hidden="1" x14ac:dyDescent="0.25">
      <c r="A14" s="3" t="s">
        <v>7</v>
      </c>
      <c r="B14" s="3">
        <v>800249241</v>
      </c>
      <c r="C14" s="16">
        <v>20904</v>
      </c>
      <c r="D14" s="4">
        <v>41485</v>
      </c>
      <c r="E14" s="4">
        <v>41596</v>
      </c>
      <c r="F14" s="10">
        <v>73203</v>
      </c>
      <c r="G14" s="10">
        <v>0</v>
      </c>
      <c r="H14" s="10">
        <v>73203</v>
      </c>
      <c r="I14" s="43"/>
      <c r="J14" s="43">
        <v>-73203</v>
      </c>
      <c r="K14" s="17"/>
      <c r="L14" s="17"/>
      <c r="M14" s="17" t="s">
        <v>36</v>
      </c>
      <c r="N14" s="43"/>
      <c r="O14" s="17"/>
      <c r="P14" s="17"/>
      <c r="Q14" s="44"/>
    </row>
    <row r="15" spans="1:17" hidden="1" x14ac:dyDescent="0.25">
      <c r="A15" s="3" t="s">
        <v>7</v>
      </c>
      <c r="B15" s="3">
        <v>800249241</v>
      </c>
      <c r="C15" s="16">
        <v>21366</v>
      </c>
      <c r="D15" s="4">
        <v>41491</v>
      </c>
      <c r="E15" s="4">
        <v>41495</v>
      </c>
      <c r="F15" s="10">
        <v>765492</v>
      </c>
      <c r="G15" s="10">
        <v>0</v>
      </c>
      <c r="H15" s="10">
        <v>765492</v>
      </c>
      <c r="I15" s="43"/>
      <c r="J15" s="43">
        <v>-765492</v>
      </c>
      <c r="K15" s="17"/>
      <c r="L15" s="17"/>
      <c r="M15" s="17" t="s">
        <v>36</v>
      </c>
      <c r="N15" s="43"/>
      <c r="O15" s="17"/>
      <c r="P15" s="17"/>
      <c r="Q15" s="44"/>
    </row>
    <row r="16" spans="1:17" hidden="1" x14ac:dyDescent="0.25">
      <c r="A16" s="3" t="s">
        <v>7</v>
      </c>
      <c r="B16" s="3">
        <v>800249241</v>
      </c>
      <c r="C16" s="16">
        <v>22992</v>
      </c>
      <c r="D16" s="4">
        <v>41516</v>
      </c>
      <c r="E16" s="4">
        <v>41537</v>
      </c>
      <c r="F16" s="10">
        <v>22256445</v>
      </c>
      <c r="G16" s="10">
        <v>632748</v>
      </c>
      <c r="H16" s="10">
        <v>13646728</v>
      </c>
      <c r="I16" s="43"/>
      <c r="J16" s="43">
        <v>-13646728</v>
      </c>
      <c r="K16" s="17"/>
      <c r="L16" s="17"/>
      <c r="M16" s="17" t="s">
        <v>33</v>
      </c>
      <c r="N16" s="43"/>
      <c r="O16" s="17"/>
      <c r="P16" s="17"/>
      <c r="Q16" s="44"/>
    </row>
    <row r="17" spans="1:17" hidden="1" x14ac:dyDescent="0.25">
      <c r="A17" s="3" t="s">
        <v>7</v>
      </c>
      <c r="B17" s="3">
        <v>800249241</v>
      </c>
      <c r="C17" s="16">
        <v>23077</v>
      </c>
      <c r="D17" s="4">
        <v>41517</v>
      </c>
      <c r="E17" s="4">
        <v>41522</v>
      </c>
      <c r="F17" s="10">
        <v>6700</v>
      </c>
      <c r="G17" s="10">
        <v>0</v>
      </c>
      <c r="H17" s="10">
        <v>6700</v>
      </c>
      <c r="I17" s="43"/>
      <c r="J17" s="43">
        <v>-6700</v>
      </c>
      <c r="K17" s="17"/>
      <c r="L17" s="17"/>
      <c r="M17" s="17" t="s">
        <v>33</v>
      </c>
      <c r="N17" s="43"/>
      <c r="O17" s="17"/>
      <c r="P17" s="17"/>
      <c r="Q17" s="44"/>
    </row>
    <row r="18" spans="1:17" hidden="1" x14ac:dyDescent="0.25">
      <c r="A18" s="3" t="s">
        <v>7</v>
      </c>
      <c r="B18" s="3">
        <v>800249241</v>
      </c>
      <c r="C18" s="16">
        <v>27495</v>
      </c>
      <c r="D18" s="4">
        <v>41596</v>
      </c>
      <c r="E18" s="4">
        <v>42492</v>
      </c>
      <c r="F18" s="10">
        <v>4115780</v>
      </c>
      <c r="G18" s="10">
        <v>0</v>
      </c>
      <c r="H18" s="10">
        <v>428850</v>
      </c>
      <c r="I18" s="43"/>
      <c r="J18" s="43">
        <v>-428850</v>
      </c>
      <c r="K18" s="17"/>
      <c r="L18" s="17"/>
      <c r="M18" s="17" t="s">
        <v>34</v>
      </c>
      <c r="N18" s="43"/>
      <c r="O18" s="17"/>
      <c r="P18" s="17"/>
      <c r="Q18" s="44"/>
    </row>
    <row r="19" spans="1:17" x14ac:dyDescent="0.25">
      <c r="A19" s="3" t="s">
        <v>7</v>
      </c>
      <c r="B19" s="3">
        <v>800249241</v>
      </c>
      <c r="C19" s="16">
        <v>46900</v>
      </c>
      <c r="D19" s="4">
        <v>41878</v>
      </c>
      <c r="E19" s="4">
        <v>41884</v>
      </c>
      <c r="F19" s="10">
        <v>183344</v>
      </c>
      <c r="G19" s="10">
        <v>0</v>
      </c>
      <c r="H19" s="10">
        <v>183344</v>
      </c>
      <c r="I19" s="43">
        <v>-183344</v>
      </c>
      <c r="J19" s="43"/>
      <c r="K19" s="17"/>
      <c r="L19" s="17"/>
      <c r="M19" s="17" t="s">
        <v>33</v>
      </c>
      <c r="N19" s="43"/>
      <c r="O19" s="17"/>
      <c r="P19" s="17"/>
      <c r="Q19" s="17"/>
    </row>
    <row r="20" spans="1:17" hidden="1" x14ac:dyDescent="0.25">
      <c r="A20" s="3" t="s">
        <v>7</v>
      </c>
      <c r="B20" s="3">
        <v>800249241</v>
      </c>
      <c r="C20" s="16">
        <v>68706</v>
      </c>
      <c r="D20" s="4">
        <v>42151</v>
      </c>
      <c r="E20" s="4">
        <v>42166</v>
      </c>
      <c r="F20" s="10">
        <v>30981453</v>
      </c>
      <c r="G20" s="10">
        <v>0</v>
      </c>
      <c r="H20" s="10">
        <v>1873161</v>
      </c>
      <c r="I20" s="43"/>
      <c r="J20" s="43">
        <v>-1732171</v>
      </c>
      <c r="K20" s="17"/>
      <c r="L20" s="17"/>
      <c r="M20" s="17" t="s">
        <v>33</v>
      </c>
      <c r="N20" s="43">
        <v>-140990</v>
      </c>
      <c r="O20" s="17">
        <v>2000182620</v>
      </c>
      <c r="P20" s="17" t="s">
        <v>31</v>
      </c>
      <c r="Q20" s="44"/>
    </row>
    <row r="21" spans="1:17" hidden="1" x14ac:dyDescent="0.25">
      <c r="A21" s="3" t="s">
        <v>7</v>
      </c>
      <c r="B21" s="3">
        <v>800249241</v>
      </c>
      <c r="C21" s="16">
        <v>81102</v>
      </c>
      <c r="D21" s="4">
        <v>42282</v>
      </c>
      <c r="E21" s="4">
        <v>42318</v>
      </c>
      <c r="F21" s="10">
        <v>9263877</v>
      </c>
      <c r="G21" s="10">
        <v>2209801</v>
      </c>
      <c r="H21" s="10">
        <v>2209801</v>
      </c>
      <c r="I21" s="43"/>
      <c r="J21" s="43">
        <v>-2209801</v>
      </c>
      <c r="K21" s="17"/>
      <c r="L21" s="17"/>
      <c r="M21" s="17" t="s">
        <v>33</v>
      </c>
      <c r="N21" s="43"/>
      <c r="O21" s="17"/>
      <c r="P21" s="17"/>
      <c r="Q21" s="44"/>
    </row>
    <row r="22" spans="1:17" hidden="1" x14ac:dyDescent="0.25">
      <c r="A22" s="3" t="s">
        <v>7</v>
      </c>
      <c r="B22" s="3">
        <v>800249241</v>
      </c>
      <c r="C22" s="16">
        <v>84462</v>
      </c>
      <c r="D22" s="4">
        <v>42327</v>
      </c>
      <c r="E22" s="4">
        <v>42438</v>
      </c>
      <c r="F22" s="10">
        <v>7037744</v>
      </c>
      <c r="G22" s="10">
        <v>0</v>
      </c>
      <c r="H22" s="10">
        <v>1038642</v>
      </c>
      <c r="I22" s="43"/>
      <c r="J22" s="43">
        <v>-1038642</v>
      </c>
      <c r="K22" s="17"/>
      <c r="L22" s="17"/>
      <c r="M22" s="17" t="s">
        <v>33</v>
      </c>
      <c r="N22" s="43"/>
      <c r="O22" s="17"/>
      <c r="P22" s="17"/>
      <c r="Q22" s="44"/>
    </row>
    <row r="23" spans="1:17" hidden="1" x14ac:dyDescent="0.25">
      <c r="A23" s="3" t="s">
        <v>7</v>
      </c>
      <c r="B23" s="3">
        <v>800249241</v>
      </c>
      <c r="C23" s="16">
        <v>95564</v>
      </c>
      <c r="D23" s="4">
        <v>42486</v>
      </c>
      <c r="E23" s="4">
        <v>42524</v>
      </c>
      <c r="F23" s="10">
        <v>156648</v>
      </c>
      <c r="G23" s="10">
        <v>0</v>
      </c>
      <c r="H23" s="10">
        <v>156648</v>
      </c>
      <c r="I23" s="43"/>
      <c r="J23" s="43">
        <v>-156648</v>
      </c>
      <c r="K23" s="17"/>
      <c r="L23" s="17"/>
      <c r="M23" s="17" t="s">
        <v>33</v>
      </c>
      <c r="N23" s="43"/>
      <c r="O23" s="17"/>
      <c r="P23" s="17"/>
      <c r="Q23" s="44"/>
    </row>
    <row r="24" spans="1:17" hidden="1" x14ac:dyDescent="0.25">
      <c r="A24" s="3" t="s">
        <v>7</v>
      </c>
      <c r="B24" s="3">
        <v>800249241</v>
      </c>
      <c r="C24" s="16">
        <v>95596</v>
      </c>
      <c r="D24" s="4">
        <v>42486</v>
      </c>
      <c r="E24" s="4">
        <v>42531</v>
      </c>
      <c r="F24" s="10">
        <v>3533372</v>
      </c>
      <c r="G24" s="10">
        <v>0</v>
      </c>
      <c r="H24" s="10">
        <v>313020</v>
      </c>
      <c r="I24" s="43"/>
      <c r="J24" s="43">
        <v>-313020</v>
      </c>
      <c r="K24" s="17"/>
      <c r="L24" s="17"/>
      <c r="M24" s="17" t="s">
        <v>34</v>
      </c>
      <c r="N24" s="43"/>
      <c r="O24" s="17"/>
      <c r="P24" s="17"/>
      <c r="Q24" s="44"/>
    </row>
    <row r="25" spans="1:17" hidden="1" x14ac:dyDescent="0.25">
      <c r="A25" s="3" t="s">
        <v>7</v>
      </c>
      <c r="B25" s="3">
        <v>800249241</v>
      </c>
      <c r="C25" s="16">
        <v>96738</v>
      </c>
      <c r="D25" s="4">
        <v>42496</v>
      </c>
      <c r="E25" s="4">
        <v>42559</v>
      </c>
      <c r="F25" s="10">
        <v>1119284</v>
      </c>
      <c r="G25" s="10">
        <v>0</v>
      </c>
      <c r="H25" s="10">
        <v>840745</v>
      </c>
      <c r="I25" s="43"/>
      <c r="J25" s="43">
        <v>-840745</v>
      </c>
      <c r="K25" s="17"/>
      <c r="L25" s="17"/>
      <c r="M25" s="17" t="s">
        <v>33</v>
      </c>
      <c r="N25" s="43"/>
      <c r="O25" s="17"/>
      <c r="P25" s="17"/>
      <c r="Q25" s="44"/>
    </row>
    <row r="26" spans="1:17" hidden="1" x14ac:dyDescent="0.25">
      <c r="A26" s="3" t="s">
        <v>7</v>
      </c>
      <c r="B26" s="3">
        <v>800249241</v>
      </c>
      <c r="C26" s="16">
        <v>98112</v>
      </c>
      <c r="D26" s="4">
        <v>42511</v>
      </c>
      <c r="E26" s="4">
        <v>42524</v>
      </c>
      <c r="F26" s="10">
        <v>146265</v>
      </c>
      <c r="G26" s="10">
        <v>0</v>
      </c>
      <c r="H26" s="10">
        <v>146265</v>
      </c>
      <c r="I26" s="43"/>
      <c r="J26" s="43">
        <v>-146265</v>
      </c>
      <c r="K26" s="17"/>
      <c r="L26" s="17"/>
      <c r="M26" s="17" t="s">
        <v>33</v>
      </c>
      <c r="N26" s="43"/>
      <c r="O26" s="17"/>
      <c r="P26" s="17"/>
      <c r="Q26" s="44"/>
    </row>
    <row r="27" spans="1:17" hidden="1" x14ac:dyDescent="0.25">
      <c r="A27" s="3" t="s">
        <v>7</v>
      </c>
      <c r="B27" s="3">
        <v>800249241</v>
      </c>
      <c r="C27" s="16">
        <v>102346</v>
      </c>
      <c r="D27" s="4">
        <v>42565</v>
      </c>
      <c r="E27" s="4">
        <v>42710</v>
      </c>
      <c r="F27" s="10">
        <v>5557827</v>
      </c>
      <c r="G27" s="10">
        <v>0</v>
      </c>
      <c r="H27" s="10">
        <v>5293727</v>
      </c>
      <c r="I27" s="43"/>
      <c r="J27" s="43">
        <v>-5293727</v>
      </c>
      <c r="K27" s="17"/>
      <c r="L27" s="17"/>
      <c r="M27" s="17" t="s">
        <v>33</v>
      </c>
      <c r="N27" s="43"/>
      <c r="O27" s="17"/>
      <c r="P27" s="17"/>
      <c r="Q27" s="44"/>
    </row>
    <row r="28" spans="1:17" x14ac:dyDescent="0.25">
      <c r="A28" s="3" t="s">
        <v>7</v>
      </c>
      <c r="B28" s="3">
        <v>800249241</v>
      </c>
      <c r="C28" s="23">
        <v>104355</v>
      </c>
      <c r="D28" s="4">
        <v>42591</v>
      </c>
      <c r="E28" s="4">
        <v>42615</v>
      </c>
      <c r="F28" s="10">
        <v>152201</v>
      </c>
      <c r="G28" s="10">
        <v>0</v>
      </c>
      <c r="H28" s="10">
        <v>136696</v>
      </c>
      <c r="I28" s="43">
        <v>-136696</v>
      </c>
      <c r="J28" s="43"/>
      <c r="K28" s="17"/>
      <c r="L28" s="17"/>
      <c r="M28" s="17" t="s">
        <v>33</v>
      </c>
      <c r="N28" s="43"/>
      <c r="O28" s="17"/>
      <c r="P28" s="17"/>
      <c r="Q28" s="44"/>
    </row>
    <row r="29" spans="1:17" hidden="1" x14ac:dyDescent="0.25">
      <c r="A29" s="3" t="s">
        <v>7</v>
      </c>
      <c r="B29" s="3">
        <v>800249241</v>
      </c>
      <c r="C29" s="16">
        <v>105348</v>
      </c>
      <c r="D29" s="4">
        <v>42605</v>
      </c>
      <c r="E29" s="4">
        <v>42615</v>
      </c>
      <c r="F29" s="10">
        <v>54591</v>
      </c>
      <c r="G29" s="10">
        <v>0</v>
      </c>
      <c r="H29" s="10">
        <v>39086</v>
      </c>
      <c r="I29" s="43"/>
      <c r="J29" s="43">
        <v>-39086</v>
      </c>
      <c r="K29" s="17"/>
      <c r="L29" s="17"/>
      <c r="M29" s="17" t="s">
        <v>33</v>
      </c>
      <c r="N29" s="43"/>
      <c r="O29" s="17"/>
      <c r="P29" s="17"/>
      <c r="Q29" s="44"/>
    </row>
    <row r="30" spans="1:17" hidden="1" x14ac:dyDescent="0.25">
      <c r="A30" s="3" t="s">
        <v>7</v>
      </c>
      <c r="B30" s="3">
        <v>800249241</v>
      </c>
      <c r="C30" s="16">
        <v>106227</v>
      </c>
      <c r="D30" s="4">
        <v>42618</v>
      </c>
      <c r="E30" s="4">
        <v>42648</v>
      </c>
      <c r="F30" s="10">
        <v>975662</v>
      </c>
      <c r="G30" s="10">
        <v>0</v>
      </c>
      <c r="H30" s="10">
        <v>715468</v>
      </c>
      <c r="I30" s="43"/>
      <c r="J30" s="43">
        <v>-715468</v>
      </c>
      <c r="K30" s="17"/>
      <c r="L30" s="17"/>
      <c r="M30" s="17" t="s">
        <v>33</v>
      </c>
      <c r="N30" s="43"/>
      <c r="O30" s="17"/>
      <c r="P30" s="17"/>
      <c r="Q30" s="44"/>
    </row>
    <row r="31" spans="1:17" hidden="1" x14ac:dyDescent="0.25">
      <c r="A31" s="3" t="s">
        <v>7</v>
      </c>
      <c r="B31" s="3">
        <v>800249241</v>
      </c>
      <c r="C31" s="16">
        <v>106280</v>
      </c>
      <c r="D31" s="4">
        <v>42618</v>
      </c>
      <c r="E31" s="4">
        <v>42648</v>
      </c>
      <c r="F31" s="10">
        <v>58990</v>
      </c>
      <c r="G31" s="10">
        <v>0</v>
      </c>
      <c r="H31" s="10">
        <v>43485</v>
      </c>
      <c r="I31" s="43"/>
      <c r="J31" s="43">
        <v>-43485</v>
      </c>
      <c r="K31" s="17"/>
      <c r="L31" s="17"/>
      <c r="M31" s="17" t="s">
        <v>33</v>
      </c>
      <c r="N31" s="43"/>
      <c r="O31" s="17"/>
      <c r="P31" s="17"/>
      <c r="Q31" s="44"/>
    </row>
    <row r="32" spans="1:17" hidden="1" x14ac:dyDescent="0.25">
      <c r="A32" s="3" t="s">
        <v>7</v>
      </c>
      <c r="B32" s="3">
        <v>800249241</v>
      </c>
      <c r="C32" s="16">
        <v>106621</v>
      </c>
      <c r="D32" s="4">
        <v>42622</v>
      </c>
      <c r="E32" s="4">
        <v>42648</v>
      </c>
      <c r="F32" s="10">
        <v>64034</v>
      </c>
      <c r="G32" s="10">
        <v>0</v>
      </c>
      <c r="H32" s="10">
        <v>48529</v>
      </c>
      <c r="I32" s="43"/>
      <c r="J32" s="43">
        <v>-48529</v>
      </c>
      <c r="K32" s="17"/>
      <c r="L32" s="17"/>
      <c r="M32" s="17" t="s">
        <v>34</v>
      </c>
      <c r="N32" s="43"/>
      <c r="O32" s="17"/>
      <c r="P32" s="17"/>
      <c r="Q32" s="44"/>
    </row>
    <row r="33" spans="1:17" hidden="1" x14ac:dyDescent="0.25">
      <c r="A33" s="3" t="s">
        <v>7</v>
      </c>
      <c r="B33" s="3">
        <v>800249241</v>
      </c>
      <c r="C33" s="16">
        <v>106807</v>
      </c>
      <c r="D33" s="4">
        <v>42623</v>
      </c>
      <c r="E33" s="4">
        <v>42648</v>
      </c>
      <c r="F33" s="10">
        <v>225520</v>
      </c>
      <c r="G33" s="10">
        <v>0</v>
      </c>
      <c r="H33" s="10">
        <v>183494</v>
      </c>
      <c r="I33" s="43"/>
      <c r="J33" s="43">
        <v>-183494</v>
      </c>
      <c r="K33" s="17"/>
      <c r="L33" s="17"/>
      <c r="M33" s="17" t="s">
        <v>33</v>
      </c>
      <c r="N33" s="43"/>
      <c r="O33" s="17"/>
      <c r="P33" s="17"/>
      <c r="Q33" s="44"/>
    </row>
    <row r="34" spans="1:17" hidden="1" x14ac:dyDescent="0.25">
      <c r="A34" s="3" t="s">
        <v>7</v>
      </c>
      <c r="B34" s="3">
        <v>800249241</v>
      </c>
      <c r="C34" s="16">
        <v>107669</v>
      </c>
      <c r="D34" s="4">
        <v>42634</v>
      </c>
      <c r="E34" s="4">
        <v>42648</v>
      </c>
      <c r="F34" s="10">
        <v>69688</v>
      </c>
      <c r="G34" s="10">
        <v>0</v>
      </c>
      <c r="H34" s="10">
        <v>54183</v>
      </c>
      <c r="I34" s="43"/>
      <c r="J34" s="43">
        <v>-54183</v>
      </c>
      <c r="K34" s="17"/>
      <c r="L34" s="17"/>
      <c r="M34" s="17" t="s">
        <v>33</v>
      </c>
      <c r="N34" s="43"/>
      <c r="O34" s="17"/>
      <c r="P34" s="17"/>
      <c r="Q34" s="44"/>
    </row>
    <row r="35" spans="1:17" hidden="1" x14ac:dyDescent="0.25">
      <c r="A35" s="3" t="s">
        <v>7</v>
      </c>
      <c r="B35" s="3">
        <v>800249241</v>
      </c>
      <c r="C35" s="16">
        <v>108484</v>
      </c>
      <c r="D35" s="4">
        <v>42643</v>
      </c>
      <c r="E35" s="4">
        <v>42682</v>
      </c>
      <c r="F35" s="10">
        <v>504941</v>
      </c>
      <c r="G35" s="10">
        <v>0</v>
      </c>
      <c r="H35" s="10">
        <v>504941</v>
      </c>
      <c r="I35" s="43"/>
      <c r="J35" s="43">
        <v>-504941</v>
      </c>
      <c r="K35" s="17"/>
      <c r="L35" s="17"/>
      <c r="M35" s="17" t="s">
        <v>33</v>
      </c>
      <c r="N35" s="43"/>
      <c r="O35" s="17"/>
      <c r="P35" s="17"/>
      <c r="Q35" s="44"/>
    </row>
    <row r="36" spans="1:17" hidden="1" x14ac:dyDescent="0.25">
      <c r="A36" s="3" t="s">
        <v>7</v>
      </c>
      <c r="B36" s="3">
        <v>800249241</v>
      </c>
      <c r="C36" s="16">
        <v>109204</v>
      </c>
      <c r="D36" s="4">
        <v>42654</v>
      </c>
      <c r="E36" s="4">
        <v>42682</v>
      </c>
      <c r="F36" s="10">
        <v>60197</v>
      </c>
      <c r="G36" s="10">
        <v>0</v>
      </c>
      <c r="H36" s="10">
        <v>60197</v>
      </c>
      <c r="I36" s="43"/>
      <c r="J36" s="43">
        <v>-60197</v>
      </c>
      <c r="K36" s="17"/>
      <c r="L36" s="17"/>
      <c r="M36" s="17" t="s">
        <v>33</v>
      </c>
      <c r="N36" s="43"/>
      <c r="O36" s="17"/>
      <c r="P36" s="17"/>
      <c r="Q36" s="44"/>
    </row>
    <row r="37" spans="1:17" hidden="1" x14ac:dyDescent="0.25">
      <c r="A37" s="3" t="s">
        <v>7</v>
      </c>
      <c r="B37" s="3">
        <v>800249241</v>
      </c>
      <c r="C37" s="16">
        <v>111190</v>
      </c>
      <c r="D37" s="4">
        <v>42677</v>
      </c>
      <c r="E37" s="4">
        <v>42684</v>
      </c>
      <c r="F37" s="10">
        <v>77290</v>
      </c>
      <c r="G37" s="10">
        <v>0</v>
      </c>
      <c r="H37" s="10">
        <v>77290</v>
      </c>
      <c r="I37" s="43"/>
      <c r="J37" s="43">
        <v>-77290</v>
      </c>
      <c r="K37" s="17"/>
      <c r="L37" s="17"/>
      <c r="M37" s="17" t="s">
        <v>33</v>
      </c>
      <c r="N37" s="43"/>
      <c r="O37" s="17"/>
      <c r="P37" s="17"/>
      <c r="Q37" s="44"/>
    </row>
    <row r="38" spans="1:17" hidden="1" x14ac:dyDescent="0.25">
      <c r="A38" s="3" t="s">
        <v>7</v>
      </c>
      <c r="B38" s="3">
        <v>800249241</v>
      </c>
      <c r="C38" s="16">
        <v>117166</v>
      </c>
      <c r="D38" s="4">
        <v>42757</v>
      </c>
      <c r="E38" s="4">
        <v>42776</v>
      </c>
      <c r="F38" s="10">
        <v>235818</v>
      </c>
      <c r="G38" s="10">
        <v>0</v>
      </c>
      <c r="H38" s="10">
        <v>235818</v>
      </c>
      <c r="I38" s="43"/>
      <c r="J38" s="43">
        <v>-235818</v>
      </c>
      <c r="K38" s="17"/>
      <c r="L38" s="17"/>
      <c r="M38" s="17" t="s">
        <v>33</v>
      </c>
      <c r="N38" s="43"/>
      <c r="O38" s="17"/>
      <c r="P38" s="17"/>
      <c r="Q38" s="44"/>
    </row>
    <row r="39" spans="1:17" hidden="1" x14ac:dyDescent="0.25">
      <c r="A39" s="3" t="s">
        <v>7</v>
      </c>
      <c r="B39" s="3">
        <v>800249241</v>
      </c>
      <c r="C39" s="16">
        <v>117909</v>
      </c>
      <c r="D39" s="4">
        <v>42766</v>
      </c>
      <c r="E39" s="4">
        <v>42776</v>
      </c>
      <c r="F39" s="10">
        <v>52591</v>
      </c>
      <c r="G39" s="10">
        <v>0</v>
      </c>
      <c r="H39" s="10">
        <v>52591</v>
      </c>
      <c r="I39" s="43"/>
      <c r="J39" s="43">
        <v>-52591</v>
      </c>
      <c r="K39" s="17"/>
      <c r="L39" s="17"/>
      <c r="M39" s="17" t="s">
        <v>33</v>
      </c>
      <c r="N39" s="43"/>
      <c r="O39" s="17"/>
      <c r="P39" s="17"/>
      <c r="Q39" s="44"/>
    </row>
    <row r="40" spans="1:17" hidden="1" x14ac:dyDescent="0.25">
      <c r="A40" s="3" t="s">
        <v>7</v>
      </c>
      <c r="B40" s="3">
        <v>800249241</v>
      </c>
      <c r="C40" s="16">
        <v>118998</v>
      </c>
      <c r="D40" s="4">
        <v>42781</v>
      </c>
      <c r="E40" s="4">
        <v>42853</v>
      </c>
      <c r="F40" s="10">
        <v>91428</v>
      </c>
      <c r="G40" s="10">
        <v>24869</v>
      </c>
      <c r="H40" s="10">
        <v>66559</v>
      </c>
      <c r="I40" s="43"/>
      <c r="J40" s="43">
        <v>-66559</v>
      </c>
      <c r="K40" s="17"/>
      <c r="L40" s="17"/>
      <c r="M40" s="17" t="s">
        <v>33</v>
      </c>
      <c r="N40" s="43"/>
      <c r="O40" s="17"/>
      <c r="P40" s="17"/>
      <c r="Q40" s="44"/>
    </row>
    <row r="41" spans="1:17" hidden="1" x14ac:dyDescent="0.25">
      <c r="A41" s="3" t="s">
        <v>7</v>
      </c>
      <c r="B41" s="3">
        <v>800249241</v>
      </c>
      <c r="C41" s="16">
        <v>120057</v>
      </c>
      <c r="D41" s="4">
        <v>42795</v>
      </c>
      <c r="E41" s="4">
        <v>43315</v>
      </c>
      <c r="F41" s="10">
        <v>739831</v>
      </c>
      <c r="G41" s="10">
        <v>101010</v>
      </c>
      <c r="H41" s="10">
        <v>696541</v>
      </c>
      <c r="I41" s="43"/>
      <c r="J41" s="43">
        <v>-696541</v>
      </c>
      <c r="K41" s="17"/>
      <c r="L41" s="17"/>
      <c r="M41" s="17" t="s">
        <v>33</v>
      </c>
      <c r="N41" s="43"/>
      <c r="O41" s="17"/>
      <c r="P41" s="17"/>
      <c r="Q41" s="44"/>
    </row>
    <row r="42" spans="1:17" hidden="1" x14ac:dyDescent="0.25">
      <c r="A42" s="3" t="s">
        <v>7</v>
      </c>
      <c r="B42" s="3">
        <v>800249241</v>
      </c>
      <c r="C42" s="16">
        <v>120561</v>
      </c>
      <c r="D42" s="4">
        <v>42803</v>
      </c>
      <c r="E42" s="4">
        <v>43132</v>
      </c>
      <c r="F42" s="10">
        <v>4203368</v>
      </c>
      <c r="G42" s="10">
        <v>0</v>
      </c>
      <c r="H42" s="10">
        <v>2942358</v>
      </c>
      <c r="I42" s="43"/>
      <c r="J42" s="43">
        <v>-2942358</v>
      </c>
      <c r="K42" s="17"/>
      <c r="L42" s="17"/>
      <c r="M42" s="17" t="s">
        <v>33</v>
      </c>
      <c r="N42" s="43"/>
      <c r="O42" s="17"/>
      <c r="P42" s="17"/>
      <c r="Q42" s="44"/>
    </row>
    <row r="43" spans="1:17" hidden="1" x14ac:dyDescent="0.25">
      <c r="A43" s="3" t="s">
        <v>7</v>
      </c>
      <c r="B43" s="3">
        <v>800249241</v>
      </c>
      <c r="C43" s="16">
        <v>123705</v>
      </c>
      <c r="D43" s="4">
        <v>42844</v>
      </c>
      <c r="E43" s="4">
        <v>42864</v>
      </c>
      <c r="F43" s="10">
        <v>101528</v>
      </c>
      <c r="G43" s="10">
        <v>0</v>
      </c>
      <c r="H43" s="10">
        <v>101528</v>
      </c>
      <c r="I43" s="43"/>
      <c r="J43" s="43">
        <v>-101528</v>
      </c>
      <c r="K43" s="17"/>
      <c r="L43" s="17"/>
      <c r="M43" s="17" t="s">
        <v>33</v>
      </c>
      <c r="N43" s="43"/>
      <c r="O43" s="17"/>
      <c r="P43" s="17"/>
      <c r="Q43" s="44"/>
    </row>
    <row r="44" spans="1:17" hidden="1" x14ac:dyDescent="0.25">
      <c r="A44" s="3" t="s">
        <v>7</v>
      </c>
      <c r="B44" s="3">
        <v>800249241</v>
      </c>
      <c r="C44" s="16">
        <v>123894</v>
      </c>
      <c r="D44" s="4">
        <v>42846</v>
      </c>
      <c r="E44" s="4">
        <v>42864</v>
      </c>
      <c r="F44" s="10">
        <v>207340</v>
      </c>
      <c r="G44" s="10">
        <v>0</v>
      </c>
      <c r="H44" s="10">
        <v>207340</v>
      </c>
      <c r="I44" s="43"/>
      <c r="J44" s="43">
        <v>-207340</v>
      </c>
      <c r="K44" s="17"/>
      <c r="L44" s="17"/>
      <c r="M44" s="17" t="s">
        <v>33</v>
      </c>
      <c r="N44" s="43"/>
      <c r="O44" s="17"/>
      <c r="P44" s="17"/>
      <c r="Q44" s="44"/>
    </row>
    <row r="45" spans="1:17" hidden="1" x14ac:dyDescent="0.25">
      <c r="A45" s="3" t="s">
        <v>7</v>
      </c>
      <c r="B45" s="3">
        <v>800249241</v>
      </c>
      <c r="C45" s="16">
        <v>124252</v>
      </c>
      <c r="D45" s="4">
        <v>42851</v>
      </c>
      <c r="E45" s="4">
        <v>42894</v>
      </c>
      <c r="F45" s="10">
        <v>9461036</v>
      </c>
      <c r="G45" s="10">
        <v>0</v>
      </c>
      <c r="H45" s="10">
        <v>8138525</v>
      </c>
      <c r="I45" s="43"/>
      <c r="J45" s="43">
        <v>-8138525</v>
      </c>
      <c r="K45" s="17"/>
      <c r="L45" s="17"/>
      <c r="M45" s="17" t="s">
        <v>33</v>
      </c>
      <c r="N45" s="43"/>
      <c r="O45" s="17"/>
      <c r="P45" s="17"/>
      <c r="Q45" s="44"/>
    </row>
    <row r="46" spans="1:17" hidden="1" x14ac:dyDescent="0.25">
      <c r="A46" s="3" t="s">
        <v>7</v>
      </c>
      <c r="B46" s="3">
        <v>800249241</v>
      </c>
      <c r="C46" s="16">
        <v>124740</v>
      </c>
      <c r="D46" s="4">
        <v>42857</v>
      </c>
      <c r="E46" s="4">
        <v>42864</v>
      </c>
      <c r="F46" s="10">
        <v>121857</v>
      </c>
      <c r="G46" s="10">
        <v>0</v>
      </c>
      <c r="H46" s="10">
        <v>121857</v>
      </c>
      <c r="I46" s="43"/>
      <c r="J46" s="43">
        <v>-121857</v>
      </c>
      <c r="K46" s="17"/>
      <c r="L46" s="17"/>
      <c r="M46" s="17" t="s">
        <v>33</v>
      </c>
      <c r="N46" s="43"/>
      <c r="O46" s="17"/>
      <c r="P46" s="17"/>
      <c r="Q46" s="44"/>
    </row>
    <row r="47" spans="1:17" hidden="1" x14ac:dyDescent="0.25">
      <c r="A47" s="3" t="s">
        <v>7</v>
      </c>
      <c r="B47" s="3">
        <v>800249241</v>
      </c>
      <c r="C47" s="16">
        <v>126126</v>
      </c>
      <c r="D47" s="4">
        <v>42876</v>
      </c>
      <c r="E47" s="4">
        <v>42956</v>
      </c>
      <c r="F47" s="10">
        <v>516628</v>
      </c>
      <c r="G47" s="10">
        <v>0</v>
      </c>
      <c r="H47" s="10">
        <v>161032</v>
      </c>
      <c r="I47" s="43"/>
      <c r="J47" s="43">
        <v>-161032</v>
      </c>
      <c r="K47" s="17"/>
      <c r="L47" s="17"/>
      <c r="M47" s="17" t="s">
        <v>33</v>
      </c>
      <c r="N47" s="43"/>
      <c r="O47" s="17"/>
      <c r="P47" s="17"/>
      <c r="Q47" s="44"/>
    </row>
    <row r="48" spans="1:17" hidden="1" x14ac:dyDescent="0.25">
      <c r="A48" s="3" t="s">
        <v>7</v>
      </c>
      <c r="B48" s="3">
        <v>800249241</v>
      </c>
      <c r="C48" s="16">
        <v>126283</v>
      </c>
      <c r="D48" s="4">
        <v>42878</v>
      </c>
      <c r="E48" s="4">
        <v>42923</v>
      </c>
      <c r="F48" s="10">
        <v>4336389</v>
      </c>
      <c r="G48" s="10">
        <v>295509</v>
      </c>
      <c r="H48" s="10">
        <v>3611224</v>
      </c>
      <c r="I48" s="43"/>
      <c r="J48" s="43">
        <v>-3611224</v>
      </c>
      <c r="K48" s="17"/>
      <c r="L48" s="17"/>
      <c r="M48" s="17" t="s">
        <v>33</v>
      </c>
      <c r="N48" s="43"/>
      <c r="O48" s="17"/>
      <c r="P48" s="17"/>
      <c r="Q48" s="44"/>
    </row>
    <row r="49" spans="1:17" hidden="1" x14ac:dyDescent="0.25">
      <c r="A49" s="3" t="s">
        <v>7</v>
      </c>
      <c r="B49" s="3">
        <v>800249241</v>
      </c>
      <c r="C49" s="16">
        <v>127774</v>
      </c>
      <c r="D49" s="4">
        <v>42899</v>
      </c>
      <c r="E49" s="4">
        <v>42923</v>
      </c>
      <c r="F49" s="10">
        <v>137724</v>
      </c>
      <c r="G49" s="10">
        <v>0</v>
      </c>
      <c r="H49" s="10">
        <v>106474</v>
      </c>
      <c r="I49" s="43"/>
      <c r="J49" s="43">
        <v>-137724</v>
      </c>
      <c r="K49" s="17"/>
      <c r="L49" s="17"/>
      <c r="M49" s="17" t="s">
        <v>33</v>
      </c>
      <c r="N49" s="43"/>
      <c r="O49" s="17"/>
      <c r="P49" s="17"/>
      <c r="Q49" s="44">
        <v>31250</v>
      </c>
    </row>
    <row r="50" spans="1:17" hidden="1" x14ac:dyDescent="0.25">
      <c r="A50" s="3" t="s">
        <v>7</v>
      </c>
      <c r="B50" s="3">
        <v>800249241</v>
      </c>
      <c r="C50" s="16">
        <v>128089</v>
      </c>
      <c r="D50" s="4">
        <v>42902</v>
      </c>
      <c r="E50" s="4">
        <v>42923</v>
      </c>
      <c r="F50" s="10">
        <v>112843</v>
      </c>
      <c r="G50" s="10">
        <v>0</v>
      </c>
      <c r="H50" s="10">
        <v>112843</v>
      </c>
      <c r="I50" s="43"/>
      <c r="J50" s="43">
        <v>-112843</v>
      </c>
      <c r="K50" s="17"/>
      <c r="L50" s="17"/>
      <c r="M50" s="17" t="s">
        <v>33</v>
      </c>
      <c r="N50" s="43"/>
      <c r="O50" s="17"/>
      <c r="P50" s="17"/>
      <c r="Q50" s="44"/>
    </row>
    <row r="51" spans="1:17" hidden="1" x14ac:dyDescent="0.25">
      <c r="A51" s="3" t="s">
        <v>7</v>
      </c>
      <c r="B51" s="3">
        <v>800249241</v>
      </c>
      <c r="C51" s="16">
        <v>128326</v>
      </c>
      <c r="D51" s="4">
        <v>42906</v>
      </c>
      <c r="E51" s="4">
        <v>42950</v>
      </c>
      <c r="F51" s="10">
        <v>371787</v>
      </c>
      <c r="G51" s="10">
        <v>0</v>
      </c>
      <c r="H51" s="10">
        <v>371787</v>
      </c>
      <c r="I51" s="43"/>
      <c r="J51" s="43">
        <v>-371787</v>
      </c>
      <c r="K51" s="17"/>
      <c r="L51" s="17"/>
      <c r="M51" s="17" t="s">
        <v>33</v>
      </c>
      <c r="N51" s="43"/>
      <c r="O51" s="17"/>
      <c r="P51" s="17"/>
      <c r="Q51" s="44"/>
    </row>
    <row r="52" spans="1:17" hidden="1" x14ac:dyDescent="0.25">
      <c r="A52" s="3" t="s">
        <v>7</v>
      </c>
      <c r="B52" s="3">
        <v>800249241</v>
      </c>
      <c r="C52" s="16">
        <v>130959</v>
      </c>
      <c r="D52" s="4">
        <v>42938</v>
      </c>
      <c r="E52" s="4">
        <v>42950</v>
      </c>
      <c r="F52" s="10">
        <v>62816</v>
      </c>
      <c r="G52" s="10">
        <v>0</v>
      </c>
      <c r="H52" s="10">
        <v>62816</v>
      </c>
      <c r="I52" s="43"/>
      <c r="J52" s="43">
        <v>-62816</v>
      </c>
      <c r="K52" s="17"/>
      <c r="L52" s="17"/>
      <c r="M52" s="17" t="s">
        <v>33</v>
      </c>
      <c r="N52" s="43"/>
      <c r="O52" s="17"/>
      <c r="P52" s="17"/>
      <c r="Q52" s="44"/>
    </row>
    <row r="53" spans="1:17" hidden="1" x14ac:dyDescent="0.25">
      <c r="A53" s="3" t="s">
        <v>7</v>
      </c>
      <c r="B53" s="3">
        <v>800249241</v>
      </c>
      <c r="C53" s="16">
        <v>132253</v>
      </c>
      <c r="D53" s="4">
        <v>42955</v>
      </c>
      <c r="E53" s="4">
        <v>43140</v>
      </c>
      <c r="F53" s="10">
        <v>843032</v>
      </c>
      <c r="G53" s="10">
        <v>0</v>
      </c>
      <c r="H53" s="10">
        <v>604198</v>
      </c>
      <c r="I53" s="43"/>
      <c r="J53" s="43">
        <v>-604198</v>
      </c>
      <c r="K53" s="17"/>
      <c r="L53" s="17"/>
      <c r="M53" s="17" t="s">
        <v>33</v>
      </c>
      <c r="N53" s="43"/>
      <c r="O53" s="17"/>
      <c r="P53" s="17"/>
      <c r="Q53" s="44"/>
    </row>
    <row r="54" spans="1:17" hidden="1" x14ac:dyDescent="0.25">
      <c r="A54" s="3" t="s">
        <v>7</v>
      </c>
      <c r="B54" s="3">
        <v>800249241</v>
      </c>
      <c r="C54" s="16">
        <v>135511</v>
      </c>
      <c r="D54" s="4">
        <v>42997</v>
      </c>
      <c r="E54" s="4">
        <v>43013</v>
      </c>
      <c r="F54" s="10">
        <v>306561</v>
      </c>
      <c r="G54" s="10">
        <v>34111</v>
      </c>
      <c r="H54" s="10">
        <v>306561</v>
      </c>
      <c r="I54" s="43"/>
      <c r="J54" s="43">
        <v>-306561</v>
      </c>
      <c r="K54" s="17"/>
      <c r="L54" s="17"/>
      <c r="M54" s="17" t="s">
        <v>33</v>
      </c>
      <c r="N54" s="43"/>
      <c r="O54" s="17"/>
      <c r="P54" s="17"/>
      <c r="Q54" s="44"/>
    </row>
    <row r="55" spans="1:17" hidden="1" x14ac:dyDescent="0.25">
      <c r="A55" s="3" t="s">
        <v>7</v>
      </c>
      <c r="B55" s="3">
        <v>800249241</v>
      </c>
      <c r="C55" s="16">
        <v>135653</v>
      </c>
      <c r="D55" s="4">
        <v>42999</v>
      </c>
      <c r="E55" s="4">
        <v>43473</v>
      </c>
      <c r="F55" s="10">
        <v>622223</v>
      </c>
      <c r="G55" s="10">
        <v>0</v>
      </c>
      <c r="H55" s="10">
        <v>453563</v>
      </c>
      <c r="I55" s="43"/>
      <c r="J55" s="43">
        <v>-453563</v>
      </c>
      <c r="K55" s="17"/>
      <c r="L55" s="17"/>
      <c r="M55" s="17" t="s">
        <v>34</v>
      </c>
      <c r="N55" s="43"/>
      <c r="O55" s="17"/>
      <c r="P55" s="17"/>
      <c r="Q55" s="44"/>
    </row>
    <row r="56" spans="1:17" hidden="1" x14ac:dyDescent="0.25">
      <c r="A56" s="3" t="s">
        <v>7</v>
      </c>
      <c r="B56" s="3">
        <v>800249241</v>
      </c>
      <c r="C56" s="16">
        <v>137550</v>
      </c>
      <c r="D56" s="4">
        <v>43019</v>
      </c>
      <c r="E56" s="4">
        <v>43047</v>
      </c>
      <c r="F56" s="10">
        <v>157418</v>
      </c>
      <c r="G56" s="10">
        <v>0</v>
      </c>
      <c r="H56" s="10">
        <v>157418</v>
      </c>
      <c r="I56" s="43"/>
      <c r="J56" s="43">
        <v>-157418</v>
      </c>
      <c r="K56" s="17"/>
      <c r="L56" s="17"/>
      <c r="M56" s="17" t="s">
        <v>33</v>
      </c>
      <c r="N56" s="43"/>
      <c r="O56" s="17"/>
      <c r="P56" s="17"/>
      <c r="Q56" s="44"/>
    </row>
    <row r="57" spans="1:17" hidden="1" x14ac:dyDescent="0.25">
      <c r="A57" s="3" t="s">
        <v>7</v>
      </c>
      <c r="B57" s="3">
        <v>800249241</v>
      </c>
      <c r="C57" s="16">
        <v>137904</v>
      </c>
      <c r="D57" s="4">
        <v>43021</v>
      </c>
      <c r="E57" s="4">
        <v>43049</v>
      </c>
      <c r="F57" s="10">
        <v>106496</v>
      </c>
      <c r="G57" s="10">
        <v>0</v>
      </c>
      <c r="H57" s="10">
        <v>106496</v>
      </c>
      <c r="I57" s="43"/>
      <c r="J57" s="43">
        <v>-106496</v>
      </c>
      <c r="K57" s="17"/>
      <c r="L57" s="17"/>
      <c r="M57" s="17" t="s">
        <v>33</v>
      </c>
      <c r="N57" s="43"/>
      <c r="O57" s="17"/>
      <c r="P57" s="17"/>
      <c r="Q57" s="44"/>
    </row>
    <row r="58" spans="1:17" hidden="1" x14ac:dyDescent="0.25">
      <c r="A58" s="3" t="s">
        <v>7</v>
      </c>
      <c r="B58" s="3">
        <v>800249241</v>
      </c>
      <c r="C58" s="16">
        <v>138543</v>
      </c>
      <c r="D58" s="4">
        <v>43027</v>
      </c>
      <c r="E58" s="4">
        <v>43049</v>
      </c>
      <c r="F58" s="10">
        <v>163291</v>
      </c>
      <c r="G58" s="10">
        <v>0</v>
      </c>
      <c r="H58" s="10">
        <v>163291</v>
      </c>
      <c r="I58" s="43"/>
      <c r="J58" s="43">
        <v>-163291</v>
      </c>
      <c r="K58" s="17"/>
      <c r="L58" s="17"/>
      <c r="M58" s="17" t="s">
        <v>33</v>
      </c>
      <c r="N58" s="43"/>
      <c r="O58" s="17"/>
      <c r="P58" s="17"/>
      <c r="Q58" s="44"/>
    </row>
    <row r="59" spans="1:17" hidden="1" x14ac:dyDescent="0.25">
      <c r="A59" s="3" t="s">
        <v>7</v>
      </c>
      <c r="B59" s="3">
        <v>800249241</v>
      </c>
      <c r="C59" s="16">
        <v>138897</v>
      </c>
      <c r="D59" s="4">
        <v>43031</v>
      </c>
      <c r="E59" s="4">
        <v>43047</v>
      </c>
      <c r="F59" s="10">
        <v>165828</v>
      </c>
      <c r="G59" s="10">
        <v>0</v>
      </c>
      <c r="H59" s="10">
        <v>165828</v>
      </c>
      <c r="I59" s="43"/>
      <c r="J59" s="43">
        <v>-165828</v>
      </c>
      <c r="K59" s="17"/>
      <c r="L59" s="17"/>
      <c r="M59" s="17" t="s">
        <v>33</v>
      </c>
      <c r="N59" s="43"/>
      <c r="O59" s="17"/>
      <c r="P59" s="17"/>
      <c r="Q59" s="44"/>
    </row>
    <row r="60" spans="1:17" hidden="1" x14ac:dyDescent="0.25">
      <c r="A60" s="3" t="s">
        <v>7</v>
      </c>
      <c r="B60" s="3">
        <v>800249241</v>
      </c>
      <c r="C60" s="16">
        <v>139390</v>
      </c>
      <c r="D60" s="4">
        <v>43036</v>
      </c>
      <c r="E60" s="4">
        <v>43047</v>
      </c>
      <c r="F60" s="10">
        <v>59056</v>
      </c>
      <c r="G60" s="10">
        <v>0</v>
      </c>
      <c r="H60" s="10">
        <v>59056</v>
      </c>
      <c r="I60" s="43"/>
      <c r="J60" s="43">
        <v>-59056</v>
      </c>
      <c r="K60" s="17"/>
      <c r="L60" s="17"/>
      <c r="M60" s="17" t="s">
        <v>33</v>
      </c>
      <c r="N60" s="43"/>
      <c r="O60" s="17"/>
      <c r="P60" s="17"/>
      <c r="Q60" s="44"/>
    </row>
    <row r="61" spans="1:17" hidden="1" x14ac:dyDescent="0.25">
      <c r="A61" s="3" t="s">
        <v>7</v>
      </c>
      <c r="B61" s="3">
        <v>800249241</v>
      </c>
      <c r="C61" s="16">
        <v>164942</v>
      </c>
      <c r="D61" s="4">
        <v>43353</v>
      </c>
      <c r="E61" s="4">
        <v>43383</v>
      </c>
      <c r="F61" s="10">
        <v>10233734</v>
      </c>
      <c r="G61" s="10">
        <v>0</v>
      </c>
      <c r="H61" s="10">
        <v>7125884</v>
      </c>
      <c r="I61" s="43"/>
      <c r="J61" s="43">
        <v>-7125884</v>
      </c>
      <c r="K61" s="17"/>
      <c r="L61" s="17"/>
      <c r="M61" s="17" t="s">
        <v>33</v>
      </c>
      <c r="N61" s="43"/>
      <c r="O61" s="17"/>
      <c r="P61" s="17"/>
      <c r="Q61" s="44"/>
    </row>
    <row r="62" spans="1:17" hidden="1" x14ac:dyDescent="0.25">
      <c r="A62" s="48" t="s">
        <v>17</v>
      </c>
      <c r="B62" s="49"/>
      <c r="C62" s="49"/>
      <c r="D62" s="49"/>
      <c r="E62" s="50"/>
      <c r="F62" s="7">
        <v>133621192</v>
      </c>
      <c r="G62" s="7">
        <v>6106392</v>
      </c>
      <c r="H62" s="7">
        <v>60545599</v>
      </c>
    </row>
  </sheetData>
  <autoFilter ref="A4:Q62">
    <filterColumn colId="8">
      <customFilters>
        <customFilter operator="notEqual" val=" "/>
      </customFilters>
    </filterColumn>
  </autoFilter>
  <mergeCells count="2">
    <mergeCell ref="A2:H2"/>
    <mergeCell ref="A62:E62"/>
  </mergeCells>
  <pageMargins left="0.7" right="0.7" top="0.75" bottom="0.75" header="0.3" footer="0.3"/>
  <pageSetup paperSize="9" orientation="portrait" horizontalDpi="300" verticalDpi="3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4"/>
  <sheetViews>
    <sheetView workbookViewId="0">
      <selection activeCell="C17" sqref="C17"/>
    </sheetView>
  </sheetViews>
  <sheetFormatPr baseColWidth="10" defaultRowHeight="15" x14ac:dyDescent="0.25"/>
  <cols>
    <col min="1" max="1" width="23.140625" bestFit="1" customWidth="1"/>
    <col min="2" max="2" width="28.5703125" bestFit="1" customWidth="1"/>
    <col min="3" max="3" width="22.85546875" bestFit="1" customWidth="1"/>
    <col min="4" max="4" width="36.42578125" bestFit="1" customWidth="1"/>
  </cols>
  <sheetData>
    <row r="3" spans="1:4" x14ac:dyDescent="0.25">
      <c r="A3" t="s">
        <v>21</v>
      </c>
      <c r="B3" t="s">
        <v>46</v>
      </c>
      <c r="C3" t="s">
        <v>47</v>
      </c>
      <c r="D3" t="s">
        <v>48</v>
      </c>
    </row>
    <row r="4" spans="1:4" x14ac:dyDescent="0.25">
      <c r="A4" s="37">
        <v>12174646</v>
      </c>
      <c r="B4" s="37">
        <v>-4767163</v>
      </c>
      <c r="C4" s="37">
        <v>-1341019</v>
      </c>
      <c r="D4" s="37">
        <v>-6066464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K31"/>
  <sheetViews>
    <sheetView tabSelected="1" topLeftCell="C1" workbookViewId="0">
      <pane ySplit="4" topLeftCell="A5" activePane="bottomLeft" state="frozen"/>
      <selection activeCell="C1" sqref="C1"/>
      <selection pane="bottomLeft" activeCell="M25" sqref="M25"/>
    </sheetView>
  </sheetViews>
  <sheetFormatPr baseColWidth="10" defaultRowHeight="15" x14ac:dyDescent="0.25"/>
  <cols>
    <col min="1" max="1" width="49.28515625" style="1" hidden="1" customWidth="1"/>
    <col min="2" max="2" width="18.7109375" style="1" hidden="1" customWidth="1"/>
    <col min="3" max="3" width="18.7109375" style="14" customWidth="1"/>
    <col min="4" max="7" width="18.7109375" style="1" hidden="1" customWidth="1"/>
    <col min="8" max="8" width="18.7109375" style="1" customWidth="1"/>
    <col min="9" max="9" width="26.42578125" style="1" bestFit="1" customWidth="1"/>
    <col min="10" max="10" width="18.7109375" style="1" customWidth="1"/>
    <col min="11" max="11" width="32" bestFit="1" customWidth="1"/>
  </cols>
  <sheetData>
    <row r="1" spans="1:11" x14ac:dyDescent="0.25">
      <c r="A1" s="1">
        <v>900</v>
      </c>
      <c r="D1" s="2"/>
      <c r="E1" s="2"/>
      <c r="F1" s="8"/>
      <c r="G1" s="8"/>
      <c r="H1" s="8"/>
      <c r="I1" s="8"/>
      <c r="J1" s="8"/>
    </row>
    <row r="2" spans="1:11" x14ac:dyDescent="0.25">
      <c r="A2" s="47" t="s">
        <v>13</v>
      </c>
      <c r="B2" s="47"/>
      <c r="C2" s="47"/>
      <c r="D2" s="47"/>
      <c r="E2" s="47"/>
      <c r="F2" s="47"/>
      <c r="G2" s="47"/>
      <c r="H2" s="47"/>
      <c r="I2" s="11"/>
      <c r="J2" s="11"/>
    </row>
    <row r="3" spans="1:11" x14ac:dyDescent="0.25">
      <c r="D3" s="2"/>
      <c r="E3" s="2"/>
      <c r="F3" s="8"/>
      <c r="G3" s="8"/>
      <c r="H3" s="8"/>
      <c r="I3" s="38" t="s">
        <v>49</v>
      </c>
      <c r="J3" s="38"/>
      <c r="K3" s="39"/>
    </row>
    <row r="4" spans="1:11" x14ac:dyDescent="0.25">
      <c r="A4" s="9" t="s">
        <v>0</v>
      </c>
      <c r="B4" s="9" t="s">
        <v>1</v>
      </c>
      <c r="C4" s="15" t="s">
        <v>18</v>
      </c>
      <c r="D4" s="6" t="s">
        <v>3</v>
      </c>
      <c r="E4" s="6" t="s">
        <v>4</v>
      </c>
      <c r="F4" s="7" t="s">
        <v>5</v>
      </c>
      <c r="G4" s="7" t="s">
        <v>14</v>
      </c>
      <c r="H4" s="7" t="s">
        <v>20</v>
      </c>
      <c r="I4" s="45" t="s">
        <v>45</v>
      </c>
      <c r="J4" s="45" t="s">
        <v>44</v>
      </c>
      <c r="K4" s="46" t="s">
        <v>43</v>
      </c>
    </row>
    <row r="5" spans="1:11" hidden="1" x14ac:dyDescent="0.25">
      <c r="A5" s="3" t="s">
        <v>8</v>
      </c>
      <c r="B5" s="3">
        <v>900226715</v>
      </c>
      <c r="C5" s="16">
        <v>172401</v>
      </c>
      <c r="D5" s="4">
        <v>43465</v>
      </c>
      <c r="E5" s="4">
        <v>43587</v>
      </c>
      <c r="F5" s="10">
        <v>5061737</v>
      </c>
      <c r="G5" s="10">
        <v>895590</v>
      </c>
      <c r="H5" s="10">
        <v>895590</v>
      </c>
      <c r="I5" s="10"/>
      <c r="J5" s="10"/>
      <c r="K5" s="18">
        <v>-895590</v>
      </c>
    </row>
    <row r="6" spans="1:11" hidden="1" x14ac:dyDescent="0.25">
      <c r="A6" s="3" t="s">
        <v>8</v>
      </c>
      <c r="B6" s="3">
        <v>900226715</v>
      </c>
      <c r="C6" s="16">
        <v>174133</v>
      </c>
      <c r="D6" s="4">
        <v>43496</v>
      </c>
      <c r="E6" s="4">
        <v>43587</v>
      </c>
      <c r="F6" s="10">
        <v>203054</v>
      </c>
      <c r="G6" s="10">
        <v>52980</v>
      </c>
      <c r="H6" s="10">
        <v>52980</v>
      </c>
      <c r="I6" s="10"/>
      <c r="J6" s="10"/>
      <c r="K6" s="18">
        <v>-52980</v>
      </c>
    </row>
    <row r="7" spans="1:11" hidden="1" x14ac:dyDescent="0.25">
      <c r="A7" s="3" t="s">
        <v>8</v>
      </c>
      <c r="B7" s="3">
        <v>900226715</v>
      </c>
      <c r="C7" s="16">
        <v>174740</v>
      </c>
      <c r="D7" s="4">
        <v>43507</v>
      </c>
      <c r="E7" s="4">
        <v>43587</v>
      </c>
      <c r="F7" s="10">
        <v>226257</v>
      </c>
      <c r="G7" s="10">
        <v>64950</v>
      </c>
      <c r="H7" s="10">
        <v>64950</v>
      </c>
      <c r="I7" s="10"/>
      <c r="J7" s="10"/>
      <c r="K7" s="18">
        <v>-64950</v>
      </c>
    </row>
    <row r="8" spans="1:11" hidden="1" x14ac:dyDescent="0.25">
      <c r="A8" s="3" t="s">
        <v>8</v>
      </c>
      <c r="B8" s="3">
        <v>900226715</v>
      </c>
      <c r="C8" s="16">
        <v>176470</v>
      </c>
      <c r="D8" s="4">
        <v>43537</v>
      </c>
      <c r="E8" s="4">
        <v>43587</v>
      </c>
      <c r="F8" s="10">
        <v>8454101</v>
      </c>
      <c r="G8" s="10">
        <v>1648320</v>
      </c>
      <c r="H8" s="10">
        <v>1648320</v>
      </c>
      <c r="I8" s="10"/>
      <c r="J8" s="10"/>
      <c r="K8" s="18">
        <v>-1648320</v>
      </c>
    </row>
    <row r="9" spans="1:11" hidden="1" x14ac:dyDescent="0.25">
      <c r="A9" s="3" t="s">
        <v>8</v>
      </c>
      <c r="B9" s="3">
        <v>900226715</v>
      </c>
      <c r="C9" s="16">
        <v>176822</v>
      </c>
      <c r="D9" s="4">
        <v>43542</v>
      </c>
      <c r="E9" s="4">
        <v>43587</v>
      </c>
      <c r="F9" s="10">
        <v>197900</v>
      </c>
      <c r="G9" s="10">
        <v>59370</v>
      </c>
      <c r="H9" s="10">
        <v>59370</v>
      </c>
      <c r="I9" s="10"/>
      <c r="J9" s="10"/>
      <c r="K9" s="18">
        <v>-59370</v>
      </c>
    </row>
    <row r="10" spans="1:11" hidden="1" x14ac:dyDescent="0.25">
      <c r="A10" s="3" t="s">
        <v>8</v>
      </c>
      <c r="B10" s="3">
        <v>900226715</v>
      </c>
      <c r="C10" s="16">
        <v>178849</v>
      </c>
      <c r="D10" s="4">
        <v>43571</v>
      </c>
      <c r="E10" s="4">
        <v>43587</v>
      </c>
      <c r="F10" s="10">
        <v>2580398</v>
      </c>
      <c r="G10" s="10">
        <v>634770</v>
      </c>
      <c r="H10" s="10">
        <v>634770</v>
      </c>
      <c r="I10" s="10"/>
      <c r="J10" s="10"/>
      <c r="K10" s="18">
        <v>-634770</v>
      </c>
    </row>
    <row r="11" spans="1:11" hidden="1" x14ac:dyDescent="0.25">
      <c r="A11" s="3" t="s">
        <v>8</v>
      </c>
      <c r="B11" s="3">
        <v>900226715</v>
      </c>
      <c r="C11" s="16">
        <v>180781</v>
      </c>
      <c r="D11" s="4">
        <v>43601</v>
      </c>
      <c r="E11" s="4">
        <v>43776</v>
      </c>
      <c r="F11" s="10">
        <v>904436</v>
      </c>
      <c r="G11" s="10">
        <v>418303</v>
      </c>
      <c r="H11" s="10">
        <v>418303</v>
      </c>
      <c r="I11" s="10"/>
      <c r="J11" s="10"/>
      <c r="K11" s="18">
        <v>-418303</v>
      </c>
    </row>
    <row r="12" spans="1:11" hidden="1" x14ac:dyDescent="0.25">
      <c r="A12" s="3" t="s">
        <v>8</v>
      </c>
      <c r="B12" s="3">
        <v>900226715</v>
      </c>
      <c r="C12" s="16">
        <v>185164</v>
      </c>
      <c r="D12" s="4">
        <v>43671</v>
      </c>
      <c r="E12" s="4">
        <v>43718</v>
      </c>
      <c r="F12" s="10">
        <v>580618</v>
      </c>
      <c r="G12" s="10">
        <v>404710</v>
      </c>
      <c r="H12" s="10">
        <v>404710</v>
      </c>
      <c r="I12" s="10"/>
      <c r="J12" s="10"/>
      <c r="K12" s="18">
        <v>-404710</v>
      </c>
    </row>
    <row r="13" spans="1:11" s="35" customFormat="1" hidden="1" x14ac:dyDescent="0.25">
      <c r="A13" s="30" t="s">
        <v>8</v>
      </c>
      <c r="B13" s="30">
        <v>900226715</v>
      </c>
      <c r="C13" s="31">
        <v>191207</v>
      </c>
      <c r="D13" s="32">
        <v>43753</v>
      </c>
      <c r="E13" s="32">
        <v>43776</v>
      </c>
      <c r="F13" s="33">
        <v>1682319</v>
      </c>
      <c r="G13" s="33">
        <v>1341019</v>
      </c>
      <c r="H13" s="33">
        <v>1341019</v>
      </c>
      <c r="I13" s="33"/>
      <c r="J13" s="34">
        <v>-1341019</v>
      </c>
      <c r="K13" s="36"/>
    </row>
    <row r="14" spans="1:11" hidden="1" x14ac:dyDescent="0.25">
      <c r="A14" s="3" t="s">
        <v>8</v>
      </c>
      <c r="B14" s="3">
        <v>900226715</v>
      </c>
      <c r="C14" s="16">
        <v>191227</v>
      </c>
      <c r="D14" s="4">
        <v>43753</v>
      </c>
      <c r="E14" s="4">
        <v>43776</v>
      </c>
      <c r="F14" s="10">
        <v>244810</v>
      </c>
      <c r="G14" s="10">
        <v>50071</v>
      </c>
      <c r="H14" s="10">
        <v>50071</v>
      </c>
      <c r="I14" s="10"/>
      <c r="J14" s="10"/>
      <c r="K14" s="18">
        <v>-50071</v>
      </c>
    </row>
    <row r="15" spans="1:11" hidden="1" x14ac:dyDescent="0.25">
      <c r="A15" s="3" t="s">
        <v>8</v>
      </c>
      <c r="B15" s="3">
        <v>900226715</v>
      </c>
      <c r="C15" s="16">
        <v>192050</v>
      </c>
      <c r="D15" s="4">
        <v>43763</v>
      </c>
      <c r="E15" s="4">
        <v>43776</v>
      </c>
      <c r="F15" s="10">
        <v>2319960</v>
      </c>
      <c r="G15" s="10">
        <v>1499141</v>
      </c>
      <c r="H15" s="10">
        <v>1499141</v>
      </c>
      <c r="I15" s="10"/>
      <c r="J15" s="10"/>
      <c r="K15" s="18">
        <v>-1499141</v>
      </c>
    </row>
    <row r="16" spans="1:11" hidden="1" x14ac:dyDescent="0.25">
      <c r="A16" s="3" t="s">
        <v>8</v>
      </c>
      <c r="B16" s="3">
        <v>900226715</v>
      </c>
      <c r="C16" s="16">
        <v>198331</v>
      </c>
      <c r="D16" s="4">
        <v>43851</v>
      </c>
      <c r="E16" s="4">
        <v>43868</v>
      </c>
      <c r="F16" s="10">
        <v>348538</v>
      </c>
      <c r="G16" s="10">
        <v>210772</v>
      </c>
      <c r="H16" s="10">
        <v>210772</v>
      </c>
      <c r="I16" s="10"/>
      <c r="J16" s="10"/>
      <c r="K16" s="18">
        <v>-210772</v>
      </c>
    </row>
    <row r="17" spans="1:11" hidden="1" x14ac:dyDescent="0.25">
      <c r="A17" s="3" t="s">
        <v>8</v>
      </c>
      <c r="B17" s="3">
        <v>900226715</v>
      </c>
      <c r="C17" s="16">
        <v>199305</v>
      </c>
      <c r="D17" s="4">
        <v>43860</v>
      </c>
      <c r="E17" s="4">
        <v>43868</v>
      </c>
      <c r="F17" s="10">
        <v>126669</v>
      </c>
      <c r="G17" s="10">
        <v>79424</v>
      </c>
      <c r="H17" s="10">
        <v>79424</v>
      </c>
      <c r="I17" s="10"/>
      <c r="J17" s="10"/>
      <c r="K17" s="18">
        <v>-79424</v>
      </c>
    </row>
    <row r="18" spans="1:11" hidden="1" x14ac:dyDescent="0.25">
      <c r="A18" s="3" t="s">
        <v>8</v>
      </c>
      <c r="B18" s="3">
        <v>900226715</v>
      </c>
      <c r="C18" s="16">
        <v>202068</v>
      </c>
      <c r="D18" s="4">
        <v>43892</v>
      </c>
      <c r="E18" s="4">
        <v>43896</v>
      </c>
      <c r="F18" s="10">
        <v>179518</v>
      </c>
      <c r="G18" s="10">
        <v>48063</v>
      </c>
      <c r="H18" s="10">
        <v>48063</v>
      </c>
      <c r="I18" s="10"/>
      <c r="J18" s="10"/>
      <c r="K18" s="18">
        <v>-48063</v>
      </c>
    </row>
    <row r="19" spans="1:11" s="35" customFormat="1" x14ac:dyDescent="0.25">
      <c r="A19" s="30" t="s">
        <v>8</v>
      </c>
      <c r="B19" s="30">
        <v>900226715</v>
      </c>
      <c r="C19" s="31">
        <v>202934</v>
      </c>
      <c r="D19" s="32">
        <v>43904</v>
      </c>
      <c r="E19" s="32">
        <v>43927</v>
      </c>
      <c r="F19" s="33">
        <v>70482</v>
      </c>
      <c r="G19" s="33">
        <v>0</v>
      </c>
      <c r="H19" s="33">
        <v>70482</v>
      </c>
      <c r="I19" s="34">
        <v>-70482</v>
      </c>
      <c r="J19" s="33"/>
      <c r="K19" s="36"/>
    </row>
    <row r="20" spans="1:11" x14ac:dyDescent="0.25">
      <c r="A20" s="3" t="s">
        <v>8</v>
      </c>
      <c r="B20" s="3">
        <v>900226715</v>
      </c>
      <c r="C20" s="16">
        <v>203437</v>
      </c>
      <c r="D20" s="4">
        <v>43911</v>
      </c>
      <c r="E20" s="4">
        <v>44025</v>
      </c>
      <c r="F20" s="10">
        <v>590482</v>
      </c>
      <c r="G20" s="10">
        <v>0</v>
      </c>
      <c r="H20" s="10">
        <v>590482</v>
      </c>
      <c r="I20" s="18">
        <v>-590482</v>
      </c>
      <c r="J20" s="10"/>
      <c r="K20" s="17"/>
    </row>
    <row r="21" spans="1:11" x14ac:dyDescent="0.25">
      <c r="A21" s="3" t="s">
        <v>8</v>
      </c>
      <c r="B21" s="3">
        <v>900226715</v>
      </c>
      <c r="C21" s="16">
        <v>203807</v>
      </c>
      <c r="D21" s="4">
        <v>43917</v>
      </c>
      <c r="E21" s="4">
        <v>44025</v>
      </c>
      <c r="F21" s="10">
        <v>792402</v>
      </c>
      <c r="G21" s="10">
        <v>0</v>
      </c>
      <c r="H21" s="10">
        <v>792402</v>
      </c>
      <c r="I21" s="18">
        <v>-792402</v>
      </c>
      <c r="J21" s="10"/>
      <c r="K21" s="17"/>
    </row>
    <row r="22" spans="1:11" x14ac:dyDescent="0.25">
      <c r="A22" s="3" t="s">
        <v>8</v>
      </c>
      <c r="B22" s="3">
        <v>900226715</v>
      </c>
      <c r="C22" s="16">
        <v>204162</v>
      </c>
      <c r="D22" s="4">
        <v>43924</v>
      </c>
      <c r="E22" s="4">
        <v>43927</v>
      </c>
      <c r="F22" s="10">
        <v>295000</v>
      </c>
      <c r="G22" s="10">
        <v>0</v>
      </c>
      <c r="H22" s="10">
        <v>295000</v>
      </c>
      <c r="I22" s="18">
        <v>-295000</v>
      </c>
      <c r="J22" s="10"/>
      <c r="K22" s="17"/>
    </row>
    <row r="23" spans="1:11" x14ac:dyDescent="0.25">
      <c r="A23" s="3" t="s">
        <v>8</v>
      </c>
      <c r="B23" s="3">
        <v>900226715</v>
      </c>
      <c r="C23" s="16">
        <v>204194</v>
      </c>
      <c r="D23" s="4">
        <v>43925</v>
      </c>
      <c r="E23" s="4">
        <v>44025</v>
      </c>
      <c r="F23" s="10">
        <v>1172350</v>
      </c>
      <c r="G23" s="10">
        <v>0</v>
      </c>
      <c r="H23" s="10">
        <v>1172350</v>
      </c>
      <c r="I23" s="18">
        <v>-1172350</v>
      </c>
      <c r="J23" s="10"/>
      <c r="K23" s="17"/>
    </row>
    <row r="24" spans="1:11" x14ac:dyDescent="0.25">
      <c r="A24" s="3" t="s">
        <v>8</v>
      </c>
      <c r="B24" s="3">
        <v>900226715</v>
      </c>
      <c r="C24" s="16">
        <v>204324</v>
      </c>
      <c r="D24" s="4">
        <v>43928</v>
      </c>
      <c r="E24" s="4">
        <v>44027</v>
      </c>
      <c r="F24" s="10">
        <v>511412</v>
      </c>
      <c r="G24" s="10">
        <v>0</v>
      </c>
      <c r="H24" s="10">
        <v>511412</v>
      </c>
      <c r="I24" s="18">
        <v>-511412</v>
      </c>
      <c r="J24" s="10"/>
      <c r="K24" s="17"/>
    </row>
    <row r="25" spans="1:11" x14ac:dyDescent="0.25">
      <c r="A25" s="3" t="s">
        <v>8</v>
      </c>
      <c r="B25" s="3">
        <v>900226715</v>
      </c>
      <c r="C25" s="16">
        <v>204490</v>
      </c>
      <c r="D25" s="4">
        <v>43934</v>
      </c>
      <c r="E25" s="4">
        <v>43952</v>
      </c>
      <c r="F25" s="10">
        <v>358083</v>
      </c>
      <c r="G25" s="10">
        <v>0</v>
      </c>
      <c r="H25" s="10">
        <v>358083</v>
      </c>
      <c r="I25" s="18">
        <v>-358083</v>
      </c>
      <c r="J25" s="10"/>
      <c r="K25" s="17"/>
    </row>
    <row r="26" spans="1:11" x14ac:dyDescent="0.25">
      <c r="A26" s="3" t="s">
        <v>8</v>
      </c>
      <c r="B26" s="3">
        <v>900226715</v>
      </c>
      <c r="C26" s="16">
        <v>204688</v>
      </c>
      <c r="D26" s="4">
        <v>43939</v>
      </c>
      <c r="E26" s="4">
        <v>43983</v>
      </c>
      <c r="F26" s="10">
        <v>73500</v>
      </c>
      <c r="G26" s="10">
        <v>0</v>
      </c>
      <c r="H26" s="10">
        <v>73500</v>
      </c>
      <c r="I26" s="18">
        <v>-73500</v>
      </c>
      <c r="J26" s="10"/>
      <c r="K26" s="17"/>
    </row>
    <row r="27" spans="1:11" x14ac:dyDescent="0.25">
      <c r="A27" s="3" t="s">
        <v>8</v>
      </c>
      <c r="B27" s="3">
        <v>900226715</v>
      </c>
      <c r="C27" s="16">
        <v>205878</v>
      </c>
      <c r="D27" s="4">
        <v>43967</v>
      </c>
      <c r="E27" s="4">
        <v>43983</v>
      </c>
      <c r="F27" s="10">
        <v>421870</v>
      </c>
      <c r="G27" s="10">
        <v>0</v>
      </c>
      <c r="H27" s="10">
        <v>421870</v>
      </c>
      <c r="I27" s="18">
        <v>-421870</v>
      </c>
      <c r="J27" s="10"/>
      <c r="K27" s="17"/>
    </row>
    <row r="28" spans="1:11" ht="15.75" customHeight="1" x14ac:dyDescent="0.25">
      <c r="A28" s="3" t="s">
        <v>8</v>
      </c>
      <c r="B28" s="3">
        <v>900226715</v>
      </c>
      <c r="C28" s="16">
        <v>206062</v>
      </c>
      <c r="D28" s="4">
        <v>43971</v>
      </c>
      <c r="E28" s="4">
        <v>43983</v>
      </c>
      <c r="F28" s="10">
        <v>481582</v>
      </c>
      <c r="G28" s="10">
        <v>0</v>
      </c>
      <c r="H28" s="10">
        <v>481582</v>
      </c>
      <c r="I28" s="18">
        <v>-481582</v>
      </c>
      <c r="J28" s="10"/>
      <c r="K28" s="17"/>
    </row>
    <row r="29" spans="1:11" hidden="1" x14ac:dyDescent="0.25">
      <c r="A29" s="48" t="s">
        <v>17</v>
      </c>
      <c r="B29" s="49"/>
      <c r="C29" s="49"/>
      <c r="D29" s="49"/>
      <c r="E29" s="50"/>
      <c r="F29" s="7">
        <v>27877478</v>
      </c>
      <c r="G29" s="7">
        <v>7407483</v>
      </c>
      <c r="H29" s="7">
        <v>12174646</v>
      </c>
      <c r="I29" s="12"/>
      <c r="J29" s="12"/>
    </row>
    <row r="30" spans="1:11" x14ac:dyDescent="0.25">
      <c r="D30" s="2"/>
      <c r="E30" s="8"/>
      <c r="F30" s="8"/>
      <c r="H30" s="8"/>
      <c r="I30" s="8"/>
      <c r="J30" s="8"/>
    </row>
    <row r="31" spans="1:11" x14ac:dyDescent="0.25">
      <c r="D31" s="2"/>
      <c r="E31" s="8"/>
      <c r="F31" s="8"/>
      <c r="H31" s="8"/>
      <c r="I31" s="8"/>
      <c r="J31" s="8"/>
    </row>
  </sheetData>
  <autoFilter ref="A4:K29">
    <filterColumn colId="8">
      <customFilters>
        <customFilter operator="notEqual" val=" "/>
      </customFilters>
    </filterColumn>
  </autoFilter>
  <mergeCells count="2">
    <mergeCell ref="A2:H2"/>
    <mergeCell ref="A29:E29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Cartera General</vt:lpstr>
      <vt:lpstr>TD Cruce cartera Nit 800</vt:lpstr>
      <vt:lpstr>Cruce cartera Nit 800</vt:lpstr>
      <vt:lpstr>TD Cruce cartera Nit 900</vt:lpstr>
      <vt:lpstr>Cruce Cartera Nit 900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Cartera 1</dc:creator>
  <cp:lastModifiedBy>USER</cp:lastModifiedBy>
  <dcterms:created xsi:type="dcterms:W3CDTF">2020-09-10T21:52:34Z</dcterms:created>
  <dcterms:modified xsi:type="dcterms:W3CDTF">2020-09-22T20:50:13Z</dcterms:modified>
</cp:coreProperties>
</file>