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0.99\Backup_Atlantico\FINANCIERA\WILSON GARCIA\DATOS CIRCULAR 011\38.CLINICA REINA CATALINA ACTA CONCILIACION\"/>
    </mc:Choice>
  </mc:AlternateContent>
  <xr:revisionPtr revIDLastSave="0" documentId="8_{052706DF-ED68-40CA-A60B-AE15F79683F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sumen" sheetId="6" r:id="rId1"/>
    <sheet name="Cruce de Cartera" sheetId="1" r:id="rId2"/>
  </sheets>
  <definedNames>
    <definedName name="_xlnm._FilterDatabase" localSheetId="1" hidden="1">'Cruce de Cartera'!$A$5:$P$54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6" l="1"/>
  <c r="J54" i="1" l="1"/>
  <c r="H54" i="1"/>
  <c r="I54" i="1"/>
  <c r="E54" i="1"/>
  <c r="G54" i="1" l="1"/>
  <c r="L54" i="1"/>
</calcChain>
</file>

<file path=xl/sharedStrings.xml><?xml version="1.0" encoding="utf-8"?>
<sst xmlns="http://schemas.openxmlformats.org/spreadsheetml/2006/main" count="191" uniqueCount="94">
  <si>
    <t xml:space="preserve">TOTAL </t>
  </si>
  <si>
    <t>RCB40042</t>
  </si>
  <si>
    <t>RCB39886</t>
  </si>
  <si>
    <t>RCB39809</t>
  </si>
  <si>
    <t>RCB39536</t>
  </si>
  <si>
    <t>RCB39373</t>
  </si>
  <si>
    <t>RCB38777</t>
  </si>
  <si>
    <t>RCB38516</t>
  </si>
  <si>
    <t>RCB38128</t>
  </si>
  <si>
    <t>RCB37802</t>
  </si>
  <si>
    <t>RCB37761</t>
  </si>
  <si>
    <t>RCB37613</t>
  </si>
  <si>
    <t>RCB37582</t>
  </si>
  <si>
    <t>RCB37305</t>
  </si>
  <si>
    <t>RCB37189</t>
  </si>
  <si>
    <t>RCB36250</t>
  </si>
  <si>
    <t>RCB36016</t>
  </si>
  <si>
    <t>RCB35691</t>
  </si>
  <si>
    <t>RCB35457</t>
  </si>
  <si>
    <t>RCB35376</t>
  </si>
  <si>
    <t>RCB35204</t>
  </si>
  <si>
    <t>RCB35202</t>
  </si>
  <si>
    <t>RCB35199</t>
  </si>
  <si>
    <t>RCB35213</t>
  </si>
  <si>
    <t>RCB35201</t>
  </si>
  <si>
    <t>RCB35142</t>
  </si>
  <si>
    <t>RCB34886</t>
  </si>
  <si>
    <t>RCB34797</t>
  </si>
  <si>
    <t>RCB34872</t>
  </si>
  <si>
    <t>RCB34515</t>
  </si>
  <si>
    <t>RCB34514</t>
  </si>
  <si>
    <t>RCB34373</t>
  </si>
  <si>
    <t>RCB34363</t>
  </si>
  <si>
    <t>RCB27870</t>
  </si>
  <si>
    <t>RCB25139</t>
  </si>
  <si>
    <t>RCS234061</t>
  </si>
  <si>
    <t>RCS233886</t>
  </si>
  <si>
    <t>RCS231771</t>
  </si>
  <si>
    <t>RCS231629</t>
  </si>
  <si>
    <t>RCS231531</t>
  </si>
  <si>
    <t>RCS231030</t>
  </si>
  <si>
    <t>RCS230948</t>
  </si>
  <si>
    <t>RCS230874</t>
  </si>
  <si>
    <t>RCS228053</t>
  </si>
  <si>
    <t>RCS228051</t>
  </si>
  <si>
    <t>RCS218162</t>
  </si>
  <si>
    <t>RCS217989</t>
  </si>
  <si>
    <t>RCS216127</t>
  </si>
  <si>
    <t>RCS216130</t>
  </si>
  <si>
    <t>Saldo</t>
  </si>
  <si>
    <t>Vlr Original</t>
  </si>
  <si>
    <t xml:space="preserve">Fecha Rad </t>
  </si>
  <si>
    <t>Fecha Fac.</t>
  </si>
  <si>
    <t>Factura</t>
  </si>
  <si>
    <t>FECHA DE CORTE: 30 DE JUNIO DEL 2020</t>
  </si>
  <si>
    <t>COOSALUD ENTIDAD PROMOTORA DE SALUD S.A</t>
  </si>
  <si>
    <t xml:space="preserve">ESTADO DE CARTERA CLINICA REINA CATALINA SAS </t>
  </si>
  <si>
    <t>No Radicada</t>
  </si>
  <si>
    <t>Devuelta</t>
  </si>
  <si>
    <t>Glosa</t>
  </si>
  <si>
    <t>X pagar</t>
  </si>
  <si>
    <t>Sucursal</t>
  </si>
  <si>
    <t>Pagada</t>
  </si>
  <si>
    <t>Comprobante</t>
  </si>
  <si>
    <t>Fecha</t>
  </si>
  <si>
    <t>Dif</t>
  </si>
  <si>
    <t>Observacion</t>
  </si>
  <si>
    <t>8001799660</t>
  </si>
  <si>
    <t>CLINICA REINA CATALI</t>
  </si>
  <si>
    <t>magdalena</t>
  </si>
  <si>
    <t>SALDO PROCESO DE COMPENSACION ABRIL  EVENTO</t>
  </si>
  <si>
    <t>ATLANTICO</t>
  </si>
  <si>
    <t>MAGDALENA</t>
  </si>
  <si>
    <t>BOLIVAR</t>
  </si>
  <si>
    <t>Total general</t>
  </si>
  <si>
    <t>Glosa- X pagar</t>
  </si>
  <si>
    <t>Glosa- X pagar-Pagada</t>
  </si>
  <si>
    <t>x pagar</t>
  </si>
  <si>
    <t>x pagar-glosa</t>
  </si>
  <si>
    <t>pagada</t>
  </si>
  <si>
    <t>Cancelada</t>
  </si>
  <si>
    <t>Pdte de Pago</t>
  </si>
  <si>
    <t xml:space="preserve"> Saldo IPS</t>
  </si>
  <si>
    <t>No Radicada IPS</t>
  </si>
  <si>
    <t>Glosa X Conciliar</t>
  </si>
  <si>
    <t>PDTE POR LEGALIZAR</t>
  </si>
  <si>
    <t>NIT</t>
  </si>
  <si>
    <t>PROVEEDOR</t>
  </si>
  <si>
    <t>VALOR</t>
  </si>
  <si>
    <t>SUCURSAL</t>
  </si>
  <si>
    <t>CONCEPTO</t>
  </si>
  <si>
    <t>31.07.2020</t>
  </si>
  <si>
    <t>Saldo a Favor EPS</t>
  </si>
  <si>
    <t>2000347099-2000324641-2000355650-2000357748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</si>
</sst>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10C0A]d&quot;/&quot;mmm&quot;/&quot;yyyy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rgb="FF000000"/>
      <name val="Arial"/>
      <family val="2"/>
    </font>
    <font>
      <b/>
      <sz val="10"/>
      <color rgb="FF000000"/>
      <name val="Calibri Light"/>
      <family val="2"/>
      <scheme val="maj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D3D3D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Border="1"/>
    <xf numFmtId="164" fontId="2" fillId="0" borderId="0" xfId="1" applyNumberFormat="1" applyFont="1" applyFill="1" applyBorder="1"/>
    <xf numFmtId="164" fontId="5" fillId="3" borderId="1" xfId="1" applyNumberFormat="1" applyFont="1" applyFill="1" applyBorder="1" applyAlignment="1">
      <alignment horizontal="center" vertical="center" readingOrder="1"/>
    </xf>
    <xf numFmtId="0" fontId="5" fillId="3" borderId="1" xfId="0" applyNumberFormat="1" applyFont="1" applyFill="1" applyBorder="1" applyAlignment="1">
      <alignment horizontal="center" vertical="center" readingOrder="1"/>
    </xf>
    <xf numFmtId="0" fontId="3" fillId="0" borderId="0" xfId="0" applyFont="1" applyFill="1" applyBorder="1"/>
    <xf numFmtId="164" fontId="3" fillId="2" borderId="0" xfId="1" applyNumberFormat="1" applyFont="1" applyFill="1" applyBorder="1"/>
    <xf numFmtId="164" fontId="2" fillId="4" borderId="0" xfId="1" applyNumberFormat="1" applyFont="1" applyFill="1" applyBorder="1"/>
    <xf numFmtId="164" fontId="0" fillId="0" borderId="0" xfId="1" applyNumberFormat="1" applyFont="1"/>
    <xf numFmtId="164" fontId="0" fillId="0" borderId="1" xfId="1" applyNumberFormat="1" applyFont="1" applyBorder="1"/>
    <xf numFmtId="164" fontId="6" fillId="0" borderId="1" xfId="1" applyNumberFormat="1" applyFont="1" applyBorder="1" applyAlignment="1">
      <alignment horizontal="center"/>
    </xf>
    <xf numFmtId="0" fontId="0" fillId="0" borderId="1" xfId="0" applyBorder="1"/>
    <xf numFmtId="164" fontId="0" fillId="0" borderId="2" xfId="1" applyNumberFormat="1" applyFont="1" applyBorder="1"/>
    <xf numFmtId="164" fontId="0" fillId="0" borderId="4" xfId="1" applyNumberFormat="1" applyFont="1" applyBorder="1"/>
    <xf numFmtId="0" fontId="6" fillId="0" borderId="5" xfId="0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0" fillId="0" borderId="5" xfId="1" applyNumberFormat="1" applyFont="1" applyBorder="1"/>
    <xf numFmtId="0" fontId="0" fillId="0" borderId="6" xfId="0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0" fontId="2" fillId="0" borderId="0" xfId="1" applyNumberFormat="1" applyFont="1" applyFill="1" applyBorder="1"/>
    <xf numFmtId="0" fontId="2" fillId="4" borderId="0" xfId="1" applyNumberFormat="1" applyFont="1" applyFill="1" applyBorder="1"/>
    <xf numFmtId="164" fontId="3" fillId="2" borderId="10" xfId="1" applyNumberFormat="1" applyFont="1" applyFill="1" applyBorder="1"/>
    <xf numFmtId="164" fontId="3" fillId="4" borderId="10" xfId="1" applyNumberFormat="1" applyFont="1" applyFill="1" applyBorder="1"/>
    <xf numFmtId="164" fontId="3" fillId="4" borderId="1" xfId="1" applyNumberFormat="1" applyFont="1" applyFill="1" applyBorder="1" applyAlignment="1">
      <alignment horizontal="center"/>
    </xf>
    <xf numFmtId="0" fontId="3" fillId="4" borderId="1" xfId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vertical="top" wrapText="1" readingOrder="1"/>
    </xf>
    <xf numFmtId="165" fontId="4" fillId="0" borderId="1" xfId="0" applyNumberFormat="1" applyFont="1" applyFill="1" applyBorder="1" applyAlignment="1">
      <alignment vertical="top" wrapText="1" readingOrder="1"/>
    </xf>
    <xf numFmtId="164" fontId="4" fillId="0" borderId="1" xfId="1" applyNumberFormat="1" applyFont="1" applyFill="1" applyBorder="1" applyAlignment="1">
      <alignment vertical="top" wrapText="1" readingOrder="1"/>
    </xf>
    <xf numFmtId="164" fontId="2" fillId="0" borderId="1" xfId="1" applyNumberFormat="1" applyFont="1" applyFill="1" applyBorder="1"/>
    <xf numFmtId="0" fontId="2" fillId="0" borderId="1" xfId="0" applyFont="1" applyFill="1" applyBorder="1"/>
    <xf numFmtId="14" fontId="2" fillId="0" borderId="1" xfId="1" applyNumberFormat="1" applyFont="1" applyFill="1" applyBorder="1"/>
    <xf numFmtId="0" fontId="2" fillId="0" borderId="1" xfId="1" applyNumberFormat="1" applyFont="1" applyFill="1" applyBorder="1"/>
    <xf numFmtId="164" fontId="6" fillId="0" borderId="0" xfId="1" applyNumberFormat="1" applyFont="1"/>
    <xf numFmtId="0" fontId="0" fillId="0" borderId="1" xfId="0" pivotButton="1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164" fontId="2" fillId="5" borderId="1" xfId="1" applyNumberFormat="1" applyFont="1" applyFill="1" applyBorder="1"/>
    <xf numFmtId="0" fontId="4" fillId="5" borderId="1" xfId="0" applyNumberFormat="1" applyFont="1" applyFill="1" applyBorder="1" applyAlignment="1">
      <alignment vertical="top" wrapText="1" readingOrder="1"/>
    </xf>
    <xf numFmtId="164" fontId="6" fillId="4" borderId="3" xfId="1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6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numFmt numFmtId="164" formatCode="_(* #,##0_);_(* \(#,##0\);_(* &quot;-&quot;??_);_(@_)"/>
    </dxf>
    <dxf>
      <numFmt numFmtId="164" formatCode="_(* #,##0_);_(* \(#,##0\);_(* &quot;-&quot;??_);_(@_)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a Vanessa Herrera Lora" refreshedDate="44054.671761111109" createdVersion="5" refreshedVersion="6" minRefreshableVersion="3" recordCount="48" xr:uid="{00000000-000A-0000-FFFF-FFFF1C000000}">
  <cacheSource type="worksheet">
    <worksheetSource ref="A5:P53" sheet="Cruce de Cartera"/>
  </cacheSource>
  <cacheFields count="16">
    <cacheField name="Factura" numFmtId="0">
      <sharedItems/>
    </cacheField>
    <cacheField name="Fecha Fac." numFmtId="165">
      <sharedItems containsSemiMixedTypes="0" containsNonDate="0" containsDate="1" containsString="0" minDate="2019-07-08T00:00:00" maxDate="2020-07-01T00:00:00"/>
    </cacheField>
    <cacheField name="Fecha Rad " numFmtId="0">
      <sharedItems containsNonDate="0" containsDate="1" containsString="0" containsBlank="1" minDate="2019-10-01T00:00:00" maxDate="2020-06-25T00:00:00"/>
    </cacheField>
    <cacheField name="Vlr Original" numFmtId="164">
      <sharedItems containsSemiMixedTypes="0" containsString="0" containsNumber="1" containsInteger="1" minValue="101825" maxValue="168582539"/>
    </cacheField>
    <cacheField name="Saldo" numFmtId="164">
      <sharedItems containsSemiMixedTypes="0" containsString="0" containsNumber="1" containsInteger="1" minValue="101825" maxValue="168582539"/>
    </cacheField>
    <cacheField name="Factura2" numFmtId="0">
      <sharedItems containsSemiMixedTypes="0" containsString="0" containsNumber="1" containsInteger="1" minValue="25139" maxValue="234061"/>
    </cacheField>
    <cacheField name="No Radicada" numFmtId="164">
      <sharedItems containsSemiMixedTypes="0" containsString="0" containsNumber="1" containsInteger="1" minValue="-168582539" maxValue="0"/>
    </cacheField>
    <cacheField name="Devuelta" numFmtId="164">
      <sharedItems containsSemiMixedTypes="0" containsString="0" containsNumber="1" containsInteger="1" minValue="0" maxValue="0"/>
    </cacheField>
    <cacheField name="Glosa" numFmtId="164">
      <sharedItems containsSemiMixedTypes="0" containsString="0" containsNumber="1" containsInteger="1" minValue="-36563458" maxValue="0"/>
    </cacheField>
    <cacheField name="X pagar" numFmtId="164">
      <sharedItems containsSemiMixedTypes="0" containsString="0" containsNumber="1" containsInteger="1" minValue="0" maxValue="0"/>
    </cacheField>
    <cacheField name="Sucursal" numFmtId="164">
      <sharedItems containsBlank="1" count="4">
        <s v="ATLANTICO"/>
        <s v="MAGDALENA"/>
        <s v="BOLIVAR"/>
        <m u="1"/>
      </sharedItems>
    </cacheField>
    <cacheField name="Pagada" numFmtId="164">
      <sharedItems containsSemiMixedTypes="0" containsString="0" containsNumber="1" containsInteger="1" minValue="-34788578" maxValue="0"/>
    </cacheField>
    <cacheField name="Comprobante" numFmtId="0">
      <sharedItems containsMixedTypes="1" containsNumber="1" containsInteger="1" minValue="0" maxValue="2000357748"/>
    </cacheField>
    <cacheField name="Fecha" numFmtId="0">
      <sharedItems containsDate="1" containsMixedTypes="1" minDate="1899-12-31T00:00:00" maxDate="2020-08-01T00:00:00"/>
    </cacheField>
    <cacheField name="Dif" numFmtId="164">
      <sharedItems containsSemiMixedTypes="0" containsString="0" containsNumber="1" containsInteger="1" minValue="0" maxValue="0"/>
    </cacheField>
    <cacheField name="Observac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s v="RCS216130"/>
    <d v="2019-09-10T00:00:00"/>
    <d v="2019-11-12T00:00:00"/>
    <n v="85720319"/>
    <n v="23653215"/>
    <n v="216130"/>
    <n v="0"/>
    <n v="0"/>
    <n v="-23653215"/>
    <n v="0"/>
    <x v="0"/>
    <n v="0"/>
    <n v="0"/>
    <n v="0"/>
    <n v="0"/>
    <s v="Glosa"/>
  </r>
  <r>
    <s v="RCS216127"/>
    <d v="2019-09-10T00:00:00"/>
    <d v="2019-10-01T00:00:00"/>
    <n v="31141540"/>
    <n v="1349394"/>
    <n v="216127"/>
    <n v="0"/>
    <n v="0"/>
    <n v="0"/>
    <n v="0"/>
    <x v="0"/>
    <n v="-1349394"/>
    <n v="2000317676"/>
    <d v="2020-05-07T00:00:00"/>
    <n v="0"/>
    <s v="pagada"/>
  </r>
  <r>
    <s v="RCS217989"/>
    <d v="2019-11-05T00:00:00"/>
    <d v="2019-11-08T00:00:00"/>
    <n v="38198150"/>
    <n v="567208"/>
    <n v="217989"/>
    <n v="0"/>
    <n v="0"/>
    <n v="-567208"/>
    <n v="0"/>
    <x v="0"/>
    <n v="0"/>
    <n v="0"/>
    <n v="0"/>
    <n v="0"/>
    <s v="Glosa"/>
  </r>
  <r>
    <s v="RCS218162"/>
    <d v="2019-11-06T00:00:00"/>
    <d v="2019-11-08T00:00:00"/>
    <n v="158257644"/>
    <n v="36563458"/>
    <n v="218162"/>
    <n v="0"/>
    <n v="0"/>
    <n v="-36563458"/>
    <n v="0"/>
    <x v="0"/>
    <n v="0"/>
    <n v="0"/>
    <n v="0"/>
    <n v="0"/>
    <s v="Glosa"/>
  </r>
  <r>
    <s v="RCS228051"/>
    <d v="2020-01-04T00:00:00"/>
    <d v="2020-03-10T00:00:00"/>
    <n v="8435044"/>
    <n v="439428"/>
    <n v="228051"/>
    <n v="0"/>
    <n v="0"/>
    <n v="-439428"/>
    <n v="0"/>
    <x v="0"/>
    <n v="0"/>
    <n v="0"/>
    <n v="0"/>
    <n v="0"/>
    <s v="Glosa"/>
  </r>
  <r>
    <s v="RCS228053"/>
    <d v="2020-01-04T00:00:00"/>
    <m/>
    <n v="27025925"/>
    <n v="27025925"/>
    <n v="228053"/>
    <n v="-27025925"/>
    <n v="0"/>
    <n v="0"/>
    <n v="0"/>
    <x v="0"/>
    <n v="0"/>
    <n v="0"/>
    <n v="0"/>
    <n v="0"/>
    <s v="No Radicada"/>
  </r>
  <r>
    <s v="RCS230874"/>
    <d v="2020-03-03T00:00:00"/>
    <m/>
    <n v="9806337"/>
    <n v="9806337"/>
    <n v="230874"/>
    <n v="-9806337"/>
    <n v="0"/>
    <n v="0"/>
    <n v="0"/>
    <x v="0"/>
    <n v="0"/>
    <n v="0"/>
    <n v="0"/>
    <n v="0"/>
    <s v="No Radicada"/>
  </r>
  <r>
    <s v="RCS230948"/>
    <d v="2020-03-04T00:00:00"/>
    <d v="2020-05-15T00:00:00"/>
    <n v="1155112"/>
    <n v="1155112"/>
    <n v="230948"/>
    <n v="0"/>
    <n v="0"/>
    <n v="-583747"/>
    <n v="0"/>
    <x v="0"/>
    <n v="-571365"/>
    <n v="2000355650"/>
    <n v="0"/>
    <n v="0"/>
    <s v="Glosa- X pagar"/>
  </r>
  <r>
    <s v="RCS231030"/>
    <d v="2020-03-05T00:00:00"/>
    <m/>
    <n v="969053"/>
    <n v="969053"/>
    <n v="231030"/>
    <n v="-969053"/>
    <n v="0"/>
    <n v="0"/>
    <n v="0"/>
    <x v="0"/>
    <n v="0"/>
    <n v="0"/>
    <n v="0"/>
    <n v="0"/>
    <s v="No Radicada"/>
  </r>
  <r>
    <s v="RCS231531"/>
    <d v="2020-03-17T00:00:00"/>
    <d v="2020-04-08T00:00:00"/>
    <n v="1003516"/>
    <n v="1003516"/>
    <n v="231531"/>
    <n v="0"/>
    <n v="0"/>
    <n v="0"/>
    <n v="0"/>
    <x v="0"/>
    <n v="-1003516"/>
    <n v="2000354087"/>
    <d v="2020-07-31T00:00:00"/>
    <n v="0"/>
    <s v="pagada"/>
  </r>
  <r>
    <s v="RCS231629"/>
    <d v="2020-03-19T00:00:00"/>
    <d v="2020-04-06T00:00:00"/>
    <n v="6743275"/>
    <n v="6743275"/>
    <n v="231629"/>
    <n v="0"/>
    <n v="0"/>
    <n v="0"/>
    <n v="0"/>
    <x v="0"/>
    <n v="-6743275"/>
    <n v="2000354087"/>
    <d v="2020-07-31T00:00:00"/>
    <n v="0"/>
    <s v="pagada"/>
  </r>
  <r>
    <s v="RCS231771"/>
    <d v="2020-03-24T00:00:00"/>
    <d v="2020-04-06T00:00:00"/>
    <n v="27622612"/>
    <n v="27622612"/>
    <n v="231771"/>
    <n v="0"/>
    <n v="0"/>
    <n v="-21095902"/>
    <n v="0"/>
    <x v="0"/>
    <n v="-6526710"/>
    <n v="2000354087"/>
    <d v="2020-07-31T00:00:00"/>
    <n v="0"/>
    <s v="x pagar-glosa"/>
  </r>
  <r>
    <s v="RCS233886"/>
    <d v="2020-06-24T00:00:00"/>
    <m/>
    <n v="2879050"/>
    <n v="2879050"/>
    <n v="233886"/>
    <n v="-2879050"/>
    <n v="0"/>
    <n v="0"/>
    <n v="0"/>
    <x v="0"/>
    <n v="0"/>
    <n v="0"/>
    <n v="0"/>
    <n v="0"/>
    <s v="No Radicada"/>
  </r>
  <r>
    <s v="RCS234061"/>
    <d v="2020-06-30T00:00:00"/>
    <m/>
    <n v="3042360"/>
    <n v="3042360"/>
    <n v="234061"/>
    <n v="-3042360"/>
    <n v="0"/>
    <n v="0"/>
    <n v="0"/>
    <x v="0"/>
    <n v="0"/>
    <n v="0"/>
    <n v="0"/>
    <n v="0"/>
    <s v="No Radicada"/>
  </r>
  <r>
    <s v="RCB25139"/>
    <d v="2019-07-08T00:00:00"/>
    <d v="2020-05-08T00:00:00"/>
    <n v="5932712"/>
    <n v="5932712"/>
    <n v="25139"/>
    <n v="-5932712"/>
    <n v="0"/>
    <n v="0"/>
    <n v="0"/>
    <x v="0"/>
    <n v="0"/>
    <n v="0"/>
    <n v="0"/>
    <n v="0"/>
    <s v="No Radicada"/>
  </r>
  <r>
    <s v="RCB27870"/>
    <d v="2019-11-01T00:00:00"/>
    <d v="2020-05-08T00:00:00"/>
    <n v="141168"/>
    <n v="141168"/>
    <n v="27870"/>
    <n v="-141168"/>
    <n v="0"/>
    <n v="0"/>
    <n v="0"/>
    <x v="0"/>
    <n v="0"/>
    <n v="0"/>
    <n v="0"/>
    <n v="0"/>
    <s v="No Radicada"/>
  </r>
  <r>
    <s v="RCB34363"/>
    <d v="2019-12-03T00:00:00"/>
    <d v="2019-12-10T00:00:00"/>
    <n v="911017"/>
    <n v="911017"/>
    <n v="34363"/>
    <n v="0"/>
    <n v="0"/>
    <n v="-911017"/>
    <n v="0"/>
    <x v="0"/>
    <n v="0"/>
    <n v="0"/>
    <n v="0"/>
    <n v="0"/>
    <s v="Glosa"/>
  </r>
  <r>
    <s v="RCB34373"/>
    <d v="2019-12-03T00:00:00"/>
    <d v="2019-12-10T00:00:00"/>
    <n v="1652583"/>
    <n v="1652583"/>
    <n v="34373"/>
    <n v="0"/>
    <n v="0"/>
    <n v="-1652583"/>
    <n v="0"/>
    <x v="0"/>
    <n v="0"/>
    <n v="0"/>
    <n v="0"/>
    <n v="0"/>
    <s v="Glosa"/>
  </r>
  <r>
    <s v="RCB34514"/>
    <d v="2019-12-04T00:00:00"/>
    <d v="2019-12-10T00:00:00"/>
    <n v="1889824"/>
    <n v="1889824"/>
    <n v="34514"/>
    <n v="0"/>
    <n v="0"/>
    <n v="-1889824"/>
    <n v="0"/>
    <x v="0"/>
    <n v="0"/>
    <n v="0"/>
    <n v="0"/>
    <n v="0"/>
    <s v="Glosa"/>
  </r>
  <r>
    <s v="RCB34515"/>
    <d v="2019-12-04T00:00:00"/>
    <d v="2019-12-10T00:00:00"/>
    <n v="1691224"/>
    <n v="1691224"/>
    <n v="34515"/>
    <n v="0"/>
    <n v="0"/>
    <n v="-1691224"/>
    <n v="0"/>
    <x v="0"/>
    <n v="0"/>
    <n v="0"/>
    <n v="0"/>
    <n v="0"/>
    <s v="Glosa"/>
  </r>
  <r>
    <s v="RCB34872"/>
    <d v="2020-01-02T00:00:00"/>
    <d v="2020-05-08T00:00:00"/>
    <n v="1229688"/>
    <n v="1229688"/>
    <n v="34872"/>
    <n v="-1229688"/>
    <n v="0"/>
    <n v="0"/>
    <n v="0"/>
    <x v="0"/>
    <n v="0"/>
    <n v="0"/>
    <n v="0"/>
    <n v="0"/>
    <s v="No Radicada"/>
  </r>
  <r>
    <s v="RCB34797"/>
    <d v="2020-01-02T00:00:00"/>
    <d v="2020-05-08T00:00:00"/>
    <n v="1470833"/>
    <n v="1470833"/>
    <n v="34797"/>
    <n v="-1470833"/>
    <n v="0"/>
    <n v="0"/>
    <n v="0"/>
    <x v="0"/>
    <n v="0"/>
    <n v="0"/>
    <n v="0"/>
    <n v="0"/>
    <s v="No Radicada"/>
  </r>
  <r>
    <s v="RCB34886"/>
    <d v="2020-01-02T00:00:00"/>
    <d v="2020-05-08T00:00:00"/>
    <n v="5889674"/>
    <n v="5889674"/>
    <n v="34886"/>
    <n v="-5889674"/>
    <n v="0"/>
    <n v="0"/>
    <n v="0"/>
    <x v="0"/>
    <n v="0"/>
    <n v="0"/>
    <n v="0"/>
    <n v="0"/>
    <s v="No Radicada"/>
  </r>
  <r>
    <s v="RCB35142"/>
    <d v="2020-01-03T00:00:00"/>
    <d v="2020-05-15T00:00:00"/>
    <n v="2462794"/>
    <n v="2462794"/>
    <n v="35142"/>
    <n v="0"/>
    <n v="0"/>
    <n v="-2321188"/>
    <n v="0"/>
    <x v="0"/>
    <n v="-141606"/>
    <n v="2000355650"/>
    <n v="0"/>
    <n v="0"/>
    <s v="Glosa- X pagar"/>
  </r>
  <r>
    <s v="RCB35201"/>
    <d v="2020-01-03T00:00:00"/>
    <d v="2020-05-08T00:00:00"/>
    <n v="7628167"/>
    <n v="7628167"/>
    <n v="35201"/>
    <n v="-7628167"/>
    <n v="0"/>
    <n v="0"/>
    <n v="0"/>
    <x v="0"/>
    <n v="0"/>
    <n v="0"/>
    <n v="0"/>
    <n v="0"/>
    <s v="No Radicada"/>
  </r>
  <r>
    <s v="RCB35213"/>
    <d v="2020-01-03T00:00:00"/>
    <d v="2020-05-08T00:00:00"/>
    <n v="3507883"/>
    <n v="3507883"/>
    <n v="35213"/>
    <n v="-3507883"/>
    <n v="0"/>
    <n v="0"/>
    <n v="0"/>
    <x v="0"/>
    <n v="0"/>
    <n v="0"/>
    <n v="0"/>
    <n v="0"/>
    <s v="No Radicada"/>
  </r>
  <r>
    <s v="RCB35199"/>
    <d v="2020-01-03T00:00:00"/>
    <d v="2020-05-08T00:00:00"/>
    <n v="3718926"/>
    <n v="3718926"/>
    <n v="35199"/>
    <n v="-3718926"/>
    <n v="0"/>
    <n v="0"/>
    <n v="0"/>
    <x v="0"/>
    <n v="0"/>
    <n v="0"/>
    <n v="0"/>
    <n v="0"/>
    <s v="No Radicada"/>
  </r>
  <r>
    <s v="RCB35202"/>
    <d v="2020-01-03T00:00:00"/>
    <d v="2020-05-08T00:00:00"/>
    <n v="10005265"/>
    <n v="10005265"/>
    <n v="35202"/>
    <n v="-10005265"/>
    <n v="0"/>
    <n v="0"/>
    <n v="0"/>
    <x v="0"/>
    <n v="0"/>
    <n v="0"/>
    <n v="0"/>
    <n v="0"/>
    <s v="No Radicada"/>
  </r>
  <r>
    <s v="RCB35204"/>
    <d v="2020-01-03T00:00:00"/>
    <d v="2020-05-08T00:00:00"/>
    <n v="3486305"/>
    <n v="3486305"/>
    <n v="35204"/>
    <n v="-3486305"/>
    <n v="0"/>
    <n v="0"/>
    <n v="0"/>
    <x v="0"/>
    <n v="0"/>
    <n v="0"/>
    <n v="0"/>
    <n v="0"/>
    <s v="No Radicada"/>
  </r>
  <r>
    <s v="RCB35376"/>
    <d v="2020-01-04T00:00:00"/>
    <d v="2020-05-08T00:00:00"/>
    <n v="1859686"/>
    <n v="1859686"/>
    <n v="35376"/>
    <n v="-1859686"/>
    <n v="0"/>
    <n v="0"/>
    <n v="0"/>
    <x v="0"/>
    <n v="0"/>
    <n v="0"/>
    <n v="0"/>
    <n v="0"/>
    <s v="No Radicada"/>
  </r>
  <r>
    <s v="RCB35457"/>
    <d v="2020-01-07T00:00:00"/>
    <d v="2020-05-15T00:00:00"/>
    <n v="2278224"/>
    <n v="2278224"/>
    <n v="35457"/>
    <n v="0"/>
    <n v="0"/>
    <n v="-2020943"/>
    <n v="0"/>
    <x v="0"/>
    <n v="-257281"/>
    <n v="2000355650"/>
    <s v="31.07.2020"/>
    <n v="0"/>
    <s v="Glosa- X pagar"/>
  </r>
  <r>
    <s v="RCB35691"/>
    <d v="2020-01-15T00:00:00"/>
    <d v="2020-04-08T00:00:00"/>
    <n v="17357382"/>
    <n v="17357382"/>
    <n v="35691"/>
    <n v="0"/>
    <n v="0"/>
    <n v="0"/>
    <n v="0"/>
    <x v="0"/>
    <n v="-17357382"/>
    <n v="2000354087"/>
    <d v="2020-07-31T00:00:00"/>
    <n v="0"/>
    <s v="pagada"/>
  </r>
  <r>
    <s v="RCB36016"/>
    <d v="2020-01-28T00:00:00"/>
    <d v="2020-05-08T00:00:00"/>
    <n v="4827772"/>
    <n v="4827772"/>
    <n v="36016"/>
    <n v="-4827772"/>
    <n v="0"/>
    <n v="0"/>
    <n v="0"/>
    <x v="0"/>
    <n v="0"/>
    <n v="0"/>
    <n v="0"/>
    <n v="0"/>
    <s v="No Radicada"/>
  </r>
  <r>
    <s v="RCB36250"/>
    <d v="2020-02-03T00:00:00"/>
    <d v="2020-05-08T00:00:00"/>
    <n v="827741"/>
    <n v="827741"/>
    <n v="36250"/>
    <n v="-827741"/>
    <n v="0"/>
    <n v="0"/>
    <n v="0"/>
    <x v="0"/>
    <n v="0"/>
    <n v="0"/>
    <n v="0"/>
    <n v="0"/>
    <s v="No Radicada"/>
  </r>
  <r>
    <s v="RCB37189"/>
    <d v="2020-02-19T00:00:00"/>
    <d v="2020-05-15T00:00:00"/>
    <n v="3194270"/>
    <n v="3194270"/>
    <n v="37189"/>
    <n v="0"/>
    <n v="0"/>
    <n v="0"/>
    <n v="0"/>
    <x v="1"/>
    <n v="-3194270"/>
    <n v="2000357748"/>
    <s v="31.07.2020"/>
    <n v="0"/>
    <s v="x pagar"/>
  </r>
  <r>
    <s v="RCB37305"/>
    <d v="2020-02-26T00:00:00"/>
    <d v="2020-03-10T00:00:00"/>
    <n v="8362412"/>
    <n v="7395747"/>
    <n v="37305"/>
    <n v="0"/>
    <n v="0"/>
    <n v="0"/>
    <n v="0"/>
    <x v="0"/>
    <n v="-7395747"/>
    <n v="2000320447"/>
    <d v="2020-05-13T00:00:00"/>
    <n v="0"/>
    <s v="pagada"/>
  </r>
  <r>
    <s v="RCB37582"/>
    <d v="2020-03-04T00:00:00"/>
    <d v="2020-03-10T00:00:00"/>
    <n v="47825698"/>
    <n v="36113567"/>
    <n v="37582"/>
    <n v="0"/>
    <n v="0"/>
    <n v="-8000000"/>
    <n v="0"/>
    <x v="2"/>
    <n v="-28113567"/>
    <s v="2000347099-2000324641-2000355650-2000357748"/>
    <s v="31.07.2020"/>
    <n v="0"/>
    <s v="Glosa- X pagar-Pagada"/>
  </r>
  <r>
    <s v="RCB37613"/>
    <d v="2020-03-05T00:00:00"/>
    <d v="2020-03-06T00:00:00"/>
    <n v="34788578"/>
    <n v="34788578"/>
    <n v="37613"/>
    <n v="0"/>
    <n v="0"/>
    <n v="0"/>
    <n v="0"/>
    <x v="0"/>
    <n v="-34788578"/>
    <n v="2000354087"/>
    <d v="2020-07-31T00:00:00"/>
    <n v="0"/>
    <s v="pagada"/>
  </r>
  <r>
    <s v="RCB37761"/>
    <d v="2020-03-09T00:00:00"/>
    <m/>
    <n v="213376"/>
    <n v="213376"/>
    <n v="37761"/>
    <n v="-213376"/>
    <n v="0"/>
    <n v="0"/>
    <n v="0"/>
    <x v="0"/>
    <n v="0"/>
    <n v="0"/>
    <n v="0"/>
    <n v="0"/>
    <s v="No Radicada"/>
  </r>
  <r>
    <s v="RCB37802"/>
    <d v="2020-03-09T00:00:00"/>
    <d v="2020-05-15T00:00:00"/>
    <n v="4447710"/>
    <n v="4447710"/>
    <n v="37802"/>
    <n v="0"/>
    <n v="0"/>
    <n v="-4380711"/>
    <n v="0"/>
    <x v="0"/>
    <n v="-66999"/>
    <n v="2000355650"/>
    <s v="31.07.2020"/>
    <n v="0"/>
    <s v="Glosa- X pagar"/>
  </r>
  <r>
    <s v="RCB38128"/>
    <d v="2020-03-20T00:00:00"/>
    <d v="2020-04-03T00:00:00"/>
    <n v="497151"/>
    <n v="497151"/>
    <n v="38128"/>
    <n v="0"/>
    <n v="0"/>
    <n v="0"/>
    <n v="0"/>
    <x v="0"/>
    <n v="-497151"/>
    <n v="2000347099"/>
    <d v="2020-06-30T00:00:00"/>
    <n v="0"/>
    <s v="pagada"/>
  </r>
  <r>
    <s v="RCB38516"/>
    <d v="2020-04-04T00:00:00"/>
    <d v="2020-05-08T00:00:00"/>
    <n v="994159"/>
    <n v="994159"/>
    <n v="38516"/>
    <n v="-994159"/>
    <n v="0"/>
    <n v="0"/>
    <n v="0"/>
    <x v="0"/>
    <n v="0"/>
    <n v="0"/>
    <n v="0"/>
    <n v="0"/>
    <s v="No Radicada"/>
  </r>
  <r>
    <s v="RCB38777"/>
    <d v="2020-04-23T00:00:00"/>
    <d v="2020-05-14T00:00:00"/>
    <n v="1322827"/>
    <n v="1322827"/>
    <n v="38777"/>
    <n v="0"/>
    <n v="0"/>
    <n v="-1000000"/>
    <n v="0"/>
    <x v="0"/>
    <n v="-322827"/>
    <n v="2000355650"/>
    <s v="31.07.2020"/>
    <n v="0"/>
    <s v="Glosa- X pagar"/>
  </r>
  <r>
    <s v="RCB39373"/>
    <d v="2020-05-22T00:00:00"/>
    <d v="2020-06-01T00:00:00"/>
    <n v="20311451"/>
    <n v="20311451"/>
    <n v="39373"/>
    <n v="-20311451"/>
    <n v="0"/>
    <n v="0"/>
    <n v="0"/>
    <x v="0"/>
    <n v="0"/>
    <n v="0"/>
    <n v="0"/>
    <n v="0"/>
    <s v="No Radicada"/>
  </r>
  <r>
    <s v="RCB39536"/>
    <d v="2020-05-30T00:00:00"/>
    <d v="2020-06-02T00:00:00"/>
    <n v="168582539"/>
    <n v="168582539"/>
    <n v="39536"/>
    <n v="-168582539"/>
    <n v="0"/>
    <n v="0"/>
    <n v="0"/>
    <x v="0"/>
    <n v="0"/>
    <n v="0"/>
    <n v="0"/>
    <n v="0"/>
    <s v="No Radicada"/>
  </r>
  <r>
    <s v="RCB39809"/>
    <d v="2020-06-10T00:00:00"/>
    <d v="2020-06-24T00:00:00"/>
    <n v="101825"/>
    <n v="101825"/>
    <n v="39809"/>
    <n v="-101825"/>
    <n v="0"/>
    <n v="0"/>
    <n v="0"/>
    <x v="0"/>
    <n v="0"/>
    <n v="0"/>
    <n v="0"/>
    <n v="0"/>
    <s v="No Radicada"/>
  </r>
  <r>
    <s v="RCB39886"/>
    <d v="2020-06-19T00:00:00"/>
    <m/>
    <n v="155403"/>
    <n v="155403"/>
    <n v="39886"/>
    <n v="-155403"/>
    <n v="0"/>
    <n v="0"/>
    <n v="0"/>
    <x v="0"/>
    <n v="0"/>
    <n v="0"/>
    <n v="0"/>
    <n v="0"/>
    <s v="No Radicada"/>
  </r>
  <r>
    <s v="RCB40042"/>
    <d v="2020-06-30T00:00:00"/>
    <m/>
    <n v="7673399"/>
    <n v="7673399"/>
    <n v="40042"/>
    <n v="-7673399"/>
    <n v="0"/>
    <n v="0"/>
    <n v="0"/>
    <x v="0"/>
    <n v="0"/>
    <n v="0"/>
    <n v="0"/>
    <n v="0"/>
    <s v="No Radic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rowHeaderCaption="Sucursal">
  <location ref="A3:F7" firstHeaderRow="0" firstDataRow="1" firstDataCol="1"/>
  <pivotFields count="16">
    <pivotField showAll="0"/>
    <pivotField numFmtId="165" showAll="0"/>
    <pivotField showAll="0"/>
    <pivotField numFmtId="164" showAll="0"/>
    <pivotField dataField="1" numFmtId="164" showAll="0"/>
    <pivotField showAll="0"/>
    <pivotField dataField="1" numFmtId="164" showAll="0"/>
    <pivotField numFmtId="164" showAll="0"/>
    <pivotField dataField="1" numFmtId="164" showAll="0"/>
    <pivotField dataField="1" numFmtId="164" showAll="0"/>
    <pivotField axis="axisRow" showAll="0">
      <items count="5">
        <item x="0"/>
        <item x="2"/>
        <item x="1"/>
        <item m="1" x="3"/>
        <item t="default"/>
      </items>
    </pivotField>
    <pivotField dataField="1" numFmtId="164" showAll="0"/>
    <pivotField showAll="0"/>
    <pivotField showAll="0"/>
    <pivotField numFmtId="164" showAll="0"/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Saldo IPS" fld="4" baseField="0" baseItem="0"/>
    <dataField name="No Radicada IPS" fld="6" baseField="0" baseItem="0"/>
    <dataField name="Glosa X Conciliar" fld="8" baseField="0" baseItem="0" numFmtId="164"/>
    <dataField name="Cancelada" fld="11" baseField="0" baseItem="0"/>
    <dataField name="Pdte de Pago" fld="9" baseField="0" baseItem="0"/>
  </dataFields>
  <formats count="16">
    <format dxfId="15">
      <pivotArea outline="0" collapsedLevelsAreSubtotals="1" fieldPosition="0"/>
    </format>
    <format dxfId="1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10" type="button" dataOnly="0" labelOnly="1" outline="0" axis="axisRow" fieldPosition="0"/>
    </format>
    <format dxfId="10">
      <pivotArea dataOnly="0" labelOnly="1" fieldPosition="0">
        <references count="1">
          <reference field="10" count="0"/>
        </references>
      </pivotArea>
    </format>
    <format dxfId="9">
      <pivotArea dataOnly="0" labelOnly="1" grandRow="1" outline="0" fieldPosition="0"/>
    </format>
    <format dxfId="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10" type="button" dataOnly="0" labelOnly="1" outline="0" axis="axisRow" fieldPosition="0"/>
    </format>
    <format dxfId="2">
      <pivotArea dataOnly="0" labelOnly="1" fieldPosition="0">
        <references count="1">
          <reference field="1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4"/>
  <sheetViews>
    <sheetView tabSelected="1" workbookViewId="0">
      <selection activeCell="C7" sqref="C7:D7"/>
    </sheetView>
  </sheetViews>
  <sheetFormatPr baseColWidth="10" defaultRowHeight="15" x14ac:dyDescent="0.25"/>
  <cols>
    <col min="1" max="1" width="15.5703125" customWidth="1"/>
    <col min="2" max="2" width="12.5703125" style="8" bestFit="1" customWidth="1"/>
    <col min="3" max="3" width="16.5703125" style="8" bestFit="1" customWidth="1"/>
    <col min="4" max="4" width="17.28515625" style="8" bestFit="1" customWidth="1"/>
    <col min="5" max="5" width="13.28515625" style="8" bestFit="1" customWidth="1"/>
    <col min="6" max="6" width="47.85546875" style="8" bestFit="1" customWidth="1"/>
  </cols>
  <sheetData>
    <row r="3" spans="1:7" x14ac:dyDescent="0.25">
      <c r="A3" s="36" t="s">
        <v>61</v>
      </c>
      <c r="B3" s="37" t="s">
        <v>82</v>
      </c>
      <c r="C3" s="37" t="s">
        <v>83</v>
      </c>
      <c r="D3" s="37" t="s">
        <v>84</v>
      </c>
      <c r="E3" s="37" t="s">
        <v>80</v>
      </c>
      <c r="F3" s="37" t="s">
        <v>81</v>
      </c>
    </row>
    <row r="4" spans="1:7" x14ac:dyDescent="0.25">
      <c r="A4" s="38" t="s">
        <v>71</v>
      </c>
      <c r="B4" s="37">
        <v>468072976</v>
      </c>
      <c r="C4" s="37">
        <v>-292280697</v>
      </c>
      <c r="D4" s="37">
        <v>-98770448</v>
      </c>
      <c r="E4" s="37">
        <v>-77021831</v>
      </c>
      <c r="F4" s="37">
        <v>0</v>
      </c>
    </row>
    <row r="5" spans="1:7" x14ac:dyDescent="0.25">
      <c r="A5" s="38" t="s">
        <v>73</v>
      </c>
      <c r="B5" s="37">
        <v>36113567</v>
      </c>
      <c r="C5" s="37">
        <v>0</v>
      </c>
      <c r="D5" s="37">
        <v>-8000000</v>
      </c>
      <c r="E5" s="37">
        <v>-28113567</v>
      </c>
      <c r="F5" s="37">
        <v>0</v>
      </c>
    </row>
    <row r="6" spans="1:7" x14ac:dyDescent="0.25">
      <c r="A6" s="38" t="s">
        <v>72</v>
      </c>
      <c r="B6" s="37">
        <v>3194270</v>
      </c>
      <c r="C6" s="37">
        <v>0</v>
      </c>
      <c r="D6" s="37">
        <v>0</v>
      </c>
      <c r="E6" s="37">
        <v>-3194270</v>
      </c>
      <c r="F6" s="37">
        <v>0</v>
      </c>
    </row>
    <row r="7" spans="1:7" x14ac:dyDescent="0.25">
      <c r="A7" s="38" t="s">
        <v>74</v>
      </c>
      <c r="B7" s="37">
        <v>507380813</v>
      </c>
      <c r="C7" s="37">
        <v>-292280697</v>
      </c>
      <c r="D7" s="37">
        <v>-106770448</v>
      </c>
      <c r="E7" s="37">
        <v>-108329668</v>
      </c>
      <c r="F7" s="37">
        <v>0</v>
      </c>
    </row>
    <row r="8" spans="1:7" ht="15.75" thickBot="1" x14ac:dyDescent="0.3"/>
    <row r="9" spans="1:7" x14ac:dyDescent="0.25">
      <c r="B9" s="12"/>
      <c r="C9" s="41" t="s">
        <v>85</v>
      </c>
      <c r="D9" s="41"/>
      <c r="E9" s="41"/>
      <c r="F9" s="13"/>
    </row>
    <row r="10" spans="1:7" x14ac:dyDescent="0.25">
      <c r="B10" s="14" t="s">
        <v>86</v>
      </c>
      <c r="C10" s="10" t="s">
        <v>87</v>
      </c>
      <c r="D10" s="10" t="s">
        <v>88</v>
      </c>
      <c r="E10" s="10" t="s">
        <v>89</v>
      </c>
      <c r="F10" s="15" t="s">
        <v>90</v>
      </c>
      <c r="G10" s="8"/>
    </row>
    <row r="11" spans="1:7" x14ac:dyDescent="0.25">
      <c r="B11" s="16" t="s">
        <v>67</v>
      </c>
      <c r="C11" s="9" t="s">
        <v>68</v>
      </c>
      <c r="D11" s="9">
        <v>12420352</v>
      </c>
      <c r="E11" s="11" t="s">
        <v>69</v>
      </c>
      <c r="F11" s="17" t="s">
        <v>70</v>
      </c>
    </row>
    <row r="12" spans="1:7" ht="15.75" thickBot="1" x14ac:dyDescent="0.3">
      <c r="B12" s="18"/>
      <c r="C12" s="19"/>
      <c r="D12" s="19"/>
      <c r="E12" s="19"/>
      <c r="F12" s="20"/>
    </row>
    <row r="14" spans="1:7" x14ac:dyDescent="0.25">
      <c r="C14" s="35" t="s">
        <v>92</v>
      </c>
      <c r="D14" s="35">
        <f>D11</f>
        <v>12420352</v>
      </c>
    </row>
  </sheetData>
  <mergeCells count="1">
    <mergeCell ref="C9:E9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P54"/>
  <sheetViews>
    <sheetView topLeftCell="C1" workbookViewId="0">
      <pane ySplit="5" topLeftCell="A6" activePane="bottomLeft" state="frozen"/>
      <selection pane="bottomLeft" activeCell="K5" sqref="K5"/>
    </sheetView>
  </sheetViews>
  <sheetFormatPr baseColWidth="10" defaultRowHeight="15" x14ac:dyDescent="0.25"/>
  <cols>
    <col min="1" max="3" width="11.42578125" style="1"/>
    <col min="4" max="4" width="15.7109375" style="2" bestFit="1" customWidth="1"/>
    <col min="5" max="5" width="14.140625" style="2" bestFit="1" customWidth="1"/>
    <col min="6" max="6" width="11.42578125" style="1"/>
    <col min="7" max="7" width="17.85546875" style="2" bestFit="1" customWidth="1"/>
    <col min="8" max="8" width="11.5703125" style="2" bestFit="1" customWidth="1"/>
    <col min="9" max="10" width="14.85546875" style="2" bestFit="1" customWidth="1"/>
    <col min="11" max="11" width="11.42578125" style="2"/>
    <col min="12" max="12" width="14.85546875" style="2" bestFit="1" customWidth="1"/>
    <col min="13" max="13" width="14.140625" style="21" bestFit="1" customWidth="1"/>
    <col min="14" max="14" width="11.5703125" style="2" bestFit="1" customWidth="1"/>
    <col min="15" max="15" width="14.85546875" style="2" bestFit="1" customWidth="1"/>
    <col min="16" max="16384" width="11.42578125" style="1"/>
  </cols>
  <sheetData>
    <row r="1" spans="1:16" x14ac:dyDescent="0.25">
      <c r="A1" s="5" t="s">
        <v>56</v>
      </c>
      <c r="F1" s="5"/>
    </row>
    <row r="2" spans="1:16" x14ac:dyDescent="0.25">
      <c r="A2" s="5" t="s">
        <v>55</v>
      </c>
      <c r="F2" s="5"/>
    </row>
    <row r="3" spans="1:16" x14ac:dyDescent="0.25">
      <c r="A3" s="5" t="s">
        <v>54</v>
      </c>
      <c r="F3" s="5"/>
    </row>
    <row r="5" spans="1:16" x14ac:dyDescent="0.25">
      <c r="A5" s="4" t="s">
        <v>53</v>
      </c>
      <c r="B5" s="4" t="s">
        <v>52</v>
      </c>
      <c r="C5" s="4" t="s">
        <v>51</v>
      </c>
      <c r="D5" s="3" t="s">
        <v>50</v>
      </c>
      <c r="E5" s="3" t="s">
        <v>49</v>
      </c>
      <c r="F5" s="4" t="s">
        <v>53</v>
      </c>
      <c r="G5" s="25" t="s">
        <v>57</v>
      </c>
      <c r="H5" s="25" t="s">
        <v>58</v>
      </c>
      <c r="I5" s="25" t="s">
        <v>59</v>
      </c>
      <c r="J5" s="25" t="s">
        <v>60</v>
      </c>
      <c r="K5" s="25" t="s">
        <v>61</v>
      </c>
      <c r="L5" s="25" t="s">
        <v>62</v>
      </c>
      <c r="M5" s="26" t="s">
        <v>63</v>
      </c>
      <c r="N5" s="25" t="s">
        <v>64</v>
      </c>
      <c r="O5" s="25" t="s">
        <v>65</v>
      </c>
      <c r="P5" s="27" t="s">
        <v>66</v>
      </c>
    </row>
    <row r="6" spans="1:16" hidden="1" x14ac:dyDescent="0.25">
      <c r="A6" s="28" t="s">
        <v>48</v>
      </c>
      <c r="B6" s="29">
        <v>43718</v>
      </c>
      <c r="C6" s="29">
        <v>43781</v>
      </c>
      <c r="D6" s="30">
        <v>85720319</v>
      </c>
      <c r="E6" s="30">
        <v>23653215</v>
      </c>
      <c r="F6" s="28">
        <v>216130</v>
      </c>
      <c r="G6" s="31">
        <v>0</v>
      </c>
      <c r="H6" s="31">
        <v>0</v>
      </c>
      <c r="I6" s="31">
        <v>-23653215</v>
      </c>
      <c r="J6" s="31">
        <v>0</v>
      </c>
      <c r="K6" s="31" t="s">
        <v>71</v>
      </c>
      <c r="L6" s="31">
        <v>0</v>
      </c>
      <c r="M6" s="34">
        <v>0</v>
      </c>
      <c r="N6" s="31">
        <v>0</v>
      </c>
      <c r="O6" s="31">
        <v>0</v>
      </c>
      <c r="P6" s="32" t="s">
        <v>59</v>
      </c>
    </row>
    <row r="7" spans="1:16" x14ac:dyDescent="0.25">
      <c r="A7" s="28" t="s">
        <v>47</v>
      </c>
      <c r="B7" s="29">
        <v>43718</v>
      </c>
      <c r="C7" s="29">
        <v>43739</v>
      </c>
      <c r="D7" s="30">
        <v>31141540</v>
      </c>
      <c r="E7" s="30">
        <v>1349394</v>
      </c>
      <c r="F7" s="28">
        <v>216127</v>
      </c>
      <c r="G7" s="31">
        <v>0</v>
      </c>
      <c r="H7" s="31">
        <v>0</v>
      </c>
      <c r="I7" s="31">
        <v>0</v>
      </c>
      <c r="J7" s="31">
        <v>0</v>
      </c>
      <c r="K7" s="31" t="s">
        <v>71</v>
      </c>
      <c r="L7" s="31">
        <v>-1349394</v>
      </c>
      <c r="M7" s="34">
        <v>2000317676</v>
      </c>
      <c r="N7" s="33">
        <v>43958</v>
      </c>
      <c r="O7" s="31">
        <v>0</v>
      </c>
      <c r="P7" s="32" t="s">
        <v>79</v>
      </c>
    </row>
    <row r="8" spans="1:16" hidden="1" x14ac:dyDescent="0.25">
      <c r="A8" s="28" t="s">
        <v>46</v>
      </c>
      <c r="B8" s="29">
        <v>43774</v>
      </c>
      <c r="C8" s="29">
        <v>43777</v>
      </c>
      <c r="D8" s="30">
        <v>38198150</v>
      </c>
      <c r="E8" s="30">
        <v>567208</v>
      </c>
      <c r="F8" s="28">
        <v>217989</v>
      </c>
      <c r="G8" s="31">
        <v>0</v>
      </c>
      <c r="H8" s="31">
        <v>0</v>
      </c>
      <c r="I8" s="31">
        <v>-567208</v>
      </c>
      <c r="J8" s="31">
        <v>0</v>
      </c>
      <c r="K8" s="31" t="s">
        <v>71</v>
      </c>
      <c r="L8" s="31">
        <v>0</v>
      </c>
      <c r="M8" s="34">
        <v>0</v>
      </c>
      <c r="N8" s="31">
        <v>0</v>
      </c>
      <c r="O8" s="31">
        <v>0</v>
      </c>
      <c r="P8" s="32" t="s">
        <v>59</v>
      </c>
    </row>
    <row r="9" spans="1:16" hidden="1" x14ac:dyDescent="0.25">
      <c r="A9" s="28" t="s">
        <v>45</v>
      </c>
      <c r="B9" s="29">
        <v>43775</v>
      </c>
      <c r="C9" s="29">
        <v>43777</v>
      </c>
      <c r="D9" s="30">
        <v>158257644</v>
      </c>
      <c r="E9" s="30">
        <v>36563458</v>
      </c>
      <c r="F9" s="28">
        <v>218162</v>
      </c>
      <c r="G9" s="31">
        <v>0</v>
      </c>
      <c r="H9" s="31">
        <v>0</v>
      </c>
      <c r="I9" s="31">
        <v>-36563458</v>
      </c>
      <c r="J9" s="31">
        <v>0</v>
      </c>
      <c r="K9" s="31" t="s">
        <v>71</v>
      </c>
      <c r="L9" s="31">
        <v>0</v>
      </c>
      <c r="M9" s="34">
        <v>0</v>
      </c>
      <c r="N9" s="31">
        <v>0</v>
      </c>
      <c r="O9" s="31">
        <v>0</v>
      </c>
      <c r="P9" s="32" t="s">
        <v>59</v>
      </c>
    </row>
    <row r="10" spans="1:16" hidden="1" x14ac:dyDescent="0.25">
      <c r="A10" s="28" t="s">
        <v>44</v>
      </c>
      <c r="B10" s="29">
        <v>43834</v>
      </c>
      <c r="C10" s="29">
        <v>43900</v>
      </c>
      <c r="D10" s="30">
        <v>8435044</v>
      </c>
      <c r="E10" s="30">
        <v>439428</v>
      </c>
      <c r="F10" s="28">
        <v>228051</v>
      </c>
      <c r="G10" s="31">
        <v>0</v>
      </c>
      <c r="H10" s="31">
        <v>0</v>
      </c>
      <c r="I10" s="31">
        <v>-439428</v>
      </c>
      <c r="J10" s="31">
        <v>0</v>
      </c>
      <c r="K10" s="31" t="s">
        <v>71</v>
      </c>
      <c r="L10" s="31">
        <v>0</v>
      </c>
      <c r="M10" s="34">
        <v>0</v>
      </c>
      <c r="N10" s="31">
        <v>0</v>
      </c>
      <c r="O10" s="31">
        <v>0</v>
      </c>
      <c r="P10" s="32" t="s">
        <v>59</v>
      </c>
    </row>
    <row r="11" spans="1:16" hidden="1" x14ac:dyDescent="0.25">
      <c r="A11" s="28" t="s">
        <v>43</v>
      </c>
      <c r="B11" s="29">
        <v>43834</v>
      </c>
      <c r="C11" s="28"/>
      <c r="D11" s="30">
        <v>27025925</v>
      </c>
      <c r="E11" s="30">
        <v>27025925</v>
      </c>
      <c r="F11" s="28">
        <v>228053</v>
      </c>
      <c r="G11" s="31">
        <v>-27025925</v>
      </c>
      <c r="H11" s="31">
        <v>0</v>
      </c>
      <c r="I11" s="31">
        <v>0</v>
      </c>
      <c r="J11" s="31">
        <v>0</v>
      </c>
      <c r="K11" s="31" t="s">
        <v>71</v>
      </c>
      <c r="L11" s="31">
        <v>0</v>
      </c>
      <c r="M11" s="34">
        <v>0</v>
      </c>
      <c r="N11" s="31">
        <v>0</v>
      </c>
      <c r="O11" s="31">
        <v>0</v>
      </c>
      <c r="P11" s="32" t="s">
        <v>57</v>
      </c>
    </row>
    <row r="12" spans="1:16" hidden="1" x14ac:dyDescent="0.25">
      <c r="A12" s="28" t="s">
        <v>42</v>
      </c>
      <c r="B12" s="29">
        <v>43893</v>
      </c>
      <c r="C12" s="28"/>
      <c r="D12" s="30">
        <v>9806337</v>
      </c>
      <c r="E12" s="30">
        <v>9806337</v>
      </c>
      <c r="F12" s="28">
        <v>230874</v>
      </c>
      <c r="G12" s="31">
        <v>-9806337</v>
      </c>
      <c r="H12" s="31">
        <v>0</v>
      </c>
      <c r="I12" s="31">
        <v>0</v>
      </c>
      <c r="J12" s="31">
        <v>0</v>
      </c>
      <c r="K12" s="31" t="s">
        <v>71</v>
      </c>
      <c r="L12" s="31">
        <v>0</v>
      </c>
      <c r="M12" s="34">
        <v>0</v>
      </c>
      <c r="N12" s="31">
        <v>0</v>
      </c>
      <c r="O12" s="31">
        <v>0</v>
      </c>
      <c r="P12" s="32" t="s">
        <v>57</v>
      </c>
    </row>
    <row r="13" spans="1:16" x14ac:dyDescent="0.25">
      <c r="A13" s="28" t="s">
        <v>41</v>
      </c>
      <c r="B13" s="29">
        <v>43894</v>
      </c>
      <c r="C13" s="29">
        <v>43966</v>
      </c>
      <c r="D13" s="30">
        <v>1155112</v>
      </c>
      <c r="E13" s="30">
        <v>1155112</v>
      </c>
      <c r="F13" s="28">
        <v>230948</v>
      </c>
      <c r="G13" s="31">
        <v>0</v>
      </c>
      <c r="H13" s="31">
        <v>0</v>
      </c>
      <c r="I13" s="31">
        <v>-583747</v>
      </c>
      <c r="J13" s="31">
        <v>0</v>
      </c>
      <c r="K13" s="31" t="s">
        <v>71</v>
      </c>
      <c r="L13" s="31">
        <v>-571365</v>
      </c>
      <c r="M13" s="34">
        <v>2000355650</v>
      </c>
      <c r="N13" s="31">
        <v>0</v>
      </c>
      <c r="O13" s="31">
        <v>0</v>
      </c>
      <c r="P13" s="32" t="s">
        <v>75</v>
      </c>
    </row>
    <row r="14" spans="1:16" hidden="1" x14ac:dyDescent="0.25">
      <c r="A14" s="28" t="s">
        <v>40</v>
      </c>
      <c r="B14" s="29">
        <v>43895</v>
      </c>
      <c r="C14" s="28"/>
      <c r="D14" s="30">
        <v>969053</v>
      </c>
      <c r="E14" s="30">
        <v>969053</v>
      </c>
      <c r="F14" s="28">
        <v>231030</v>
      </c>
      <c r="G14" s="31">
        <v>-969053</v>
      </c>
      <c r="H14" s="31">
        <v>0</v>
      </c>
      <c r="I14" s="31">
        <v>0</v>
      </c>
      <c r="J14" s="31">
        <v>0</v>
      </c>
      <c r="K14" s="31" t="s">
        <v>71</v>
      </c>
      <c r="L14" s="31">
        <v>0</v>
      </c>
      <c r="M14" s="34">
        <v>0</v>
      </c>
      <c r="N14" s="31">
        <v>0</v>
      </c>
      <c r="O14" s="31">
        <v>0</v>
      </c>
      <c r="P14" s="32" t="s">
        <v>57</v>
      </c>
    </row>
    <row r="15" spans="1:16" x14ac:dyDescent="0.25">
      <c r="A15" s="28" t="s">
        <v>39</v>
      </c>
      <c r="B15" s="29">
        <v>43907</v>
      </c>
      <c r="C15" s="29">
        <v>43929</v>
      </c>
      <c r="D15" s="30">
        <v>1003516</v>
      </c>
      <c r="E15" s="30">
        <v>1003516</v>
      </c>
      <c r="F15" s="28">
        <v>231531</v>
      </c>
      <c r="G15" s="31">
        <v>0</v>
      </c>
      <c r="H15" s="31">
        <v>0</v>
      </c>
      <c r="I15" s="31">
        <v>0</v>
      </c>
      <c r="J15" s="31">
        <v>0</v>
      </c>
      <c r="K15" s="31" t="s">
        <v>71</v>
      </c>
      <c r="L15" s="31">
        <v>-1003516</v>
      </c>
      <c r="M15" s="34">
        <v>2000354087</v>
      </c>
      <c r="N15" s="33">
        <v>44043</v>
      </c>
      <c r="O15" s="31">
        <v>0</v>
      </c>
      <c r="P15" s="32" t="s">
        <v>79</v>
      </c>
    </row>
    <row r="16" spans="1:16" x14ac:dyDescent="0.25">
      <c r="A16" s="28" t="s">
        <v>38</v>
      </c>
      <c r="B16" s="29">
        <v>43909</v>
      </c>
      <c r="C16" s="29">
        <v>43927</v>
      </c>
      <c r="D16" s="30">
        <v>6743275</v>
      </c>
      <c r="E16" s="30">
        <v>6743275</v>
      </c>
      <c r="F16" s="28">
        <v>231629</v>
      </c>
      <c r="G16" s="31">
        <v>0</v>
      </c>
      <c r="H16" s="31">
        <v>0</v>
      </c>
      <c r="I16" s="31">
        <v>0</v>
      </c>
      <c r="J16" s="31">
        <v>0</v>
      </c>
      <c r="K16" s="31" t="s">
        <v>71</v>
      </c>
      <c r="L16" s="31">
        <v>-6743275</v>
      </c>
      <c r="M16" s="34">
        <v>2000354087</v>
      </c>
      <c r="N16" s="33">
        <v>44043</v>
      </c>
      <c r="O16" s="31">
        <v>0</v>
      </c>
      <c r="P16" s="32" t="s">
        <v>79</v>
      </c>
    </row>
    <row r="17" spans="1:16" x14ac:dyDescent="0.25">
      <c r="A17" s="28" t="s">
        <v>37</v>
      </c>
      <c r="B17" s="29">
        <v>43914</v>
      </c>
      <c r="C17" s="29">
        <v>43927</v>
      </c>
      <c r="D17" s="30">
        <v>27622612</v>
      </c>
      <c r="E17" s="30">
        <v>27622612</v>
      </c>
      <c r="F17" s="28">
        <v>231771</v>
      </c>
      <c r="G17" s="31">
        <v>0</v>
      </c>
      <c r="H17" s="31">
        <v>0</v>
      </c>
      <c r="I17" s="31">
        <v>-21095902</v>
      </c>
      <c r="J17" s="31">
        <v>0</v>
      </c>
      <c r="K17" s="31" t="s">
        <v>71</v>
      </c>
      <c r="L17" s="31">
        <v>-6526710</v>
      </c>
      <c r="M17" s="34">
        <v>2000354087</v>
      </c>
      <c r="N17" s="33">
        <v>44043</v>
      </c>
      <c r="O17" s="31">
        <v>0</v>
      </c>
      <c r="P17" s="32" t="s">
        <v>78</v>
      </c>
    </row>
    <row r="18" spans="1:16" hidden="1" x14ac:dyDescent="0.25">
      <c r="A18" s="28" t="s">
        <v>36</v>
      </c>
      <c r="B18" s="29">
        <v>44006</v>
      </c>
      <c r="C18" s="28"/>
      <c r="D18" s="30">
        <v>2879050</v>
      </c>
      <c r="E18" s="30">
        <v>2879050</v>
      </c>
      <c r="F18" s="28">
        <v>233886</v>
      </c>
      <c r="G18" s="31">
        <v>-2879050</v>
      </c>
      <c r="H18" s="31">
        <v>0</v>
      </c>
      <c r="I18" s="31">
        <v>0</v>
      </c>
      <c r="J18" s="31">
        <v>0</v>
      </c>
      <c r="K18" s="31" t="s">
        <v>71</v>
      </c>
      <c r="L18" s="31">
        <v>0</v>
      </c>
      <c r="M18" s="34">
        <v>0</v>
      </c>
      <c r="N18" s="31">
        <v>0</v>
      </c>
      <c r="O18" s="31">
        <v>0</v>
      </c>
      <c r="P18" s="32" t="s">
        <v>57</v>
      </c>
    </row>
    <row r="19" spans="1:16" hidden="1" x14ac:dyDescent="0.25">
      <c r="A19" s="28" t="s">
        <v>35</v>
      </c>
      <c r="B19" s="29">
        <v>44012</v>
      </c>
      <c r="C19" s="28"/>
      <c r="D19" s="30">
        <v>3042360</v>
      </c>
      <c r="E19" s="30">
        <v>3042360</v>
      </c>
      <c r="F19" s="28">
        <v>234061</v>
      </c>
      <c r="G19" s="31">
        <v>-3042360</v>
      </c>
      <c r="H19" s="31">
        <v>0</v>
      </c>
      <c r="I19" s="31">
        <v>0</v>
      </c>
      <c r="J19" s="31">
        <v>0</v>
      </c>
      <c r="K19" s="31" t="s">
        <v>71</v>
      </c>
      <c r="L19" s="31">
        <v>0</v>
      </c>
      <c r="M19" s="34">
        <v>0</v>
      </c>
      <c r="N19" s="31">
        <v>0</v>
      </c>
      <c r="O19" s="31">
        <v>0</v>
      </c>
      <c r="P19" s="32" t="s">
        <v>57</v>
      </c>
    </row>
    <row r="20" spans="1:16" hidden="1" x14ac:dyDescent="0.25">
      <c r="A20" s="28" t="s">
        <v>34</v>
      </c>
      <c r="B20" s="29">
        <v>43654</v>
      </c>
      <c r="C20" s="29">
        <v>43959</v>
      </c>
      <c r="D20" s="30">
        <v>5932712</v>
      </c>
      <c r="E20" s="30">
        <v>5932712</v>
      </c>
      <c r="F20" s="28">
        <v>25139</v>
      </c>
      <c r="G20" s="39">
        <v>-5932712</v>
      </c>
      <c r="H20" s="31">
        <v>0</v>
      </c>
      <c r="I20" s="31">
        <v>0</v>
      </c>
      <c r="J20" s="31">
        <v>0</v>
      </c>
      <c r="K20" s="31" t="s">
        <v>71</v>
      </c>
      <c r="L20" s="31">
        <v>0</v>
      </c>
      <c r="M20" s="34">
        <v>0</v>
      </c>
      <c r="N20" s="31">
        <v>0</v>
      </c>
      <c r="O20" s="31">
        <v>0</v>
      </c>
      <c r="P20" s="32" t="s">
        <v>57</v>
      </c>
    </row>
    <row r="21" spans="1:16" hidden="1" x14ac:dyDescent="0.25">
      <c r="A21" s="28" t="s">
        <v>33</v>
      </c>
      <c r="B21" s="29">
        <v>43770</v>
      </c>
      <c r="C21" s="29">
        <v>43959</v>
      </c>
      <c r="D21" s="30">
        <v>141168</v>
      </c>
      <c r="E21" s="30">
        <v>141168</v>
      </c>
      <c r="F21" s="28">
        <v>27870</v>
      </c>
      <c r="G21" s="39">
        <v>-141168</v>
      </c>
      <c r="H21" s="31">
        <v>0</v>
      </c>
      <c r="I21" s="31">
        <v>0</v>
      </c>
      <c r="J21" s="31">
        <v>0</v>
      </c>
      <c r="K21" s="31" t="s">
        <v>71</v>
      </c>
      <c r="L21" s="31">
        <v>0</v>
      </c>
      <c r="M21" s="34">
        <v>0</v>
      </c>
      <c r="N21" s="31">
        <v>0</v>
      </c>
      <c r="O21" s="31">
        <v>0</v>
      </c>
      <c r="P21" s="32" t="s">
        <v>57</v>
      </c>
    </row>
    <row r="22" spans="1:16" hidden="1" x14ac:dyDescent="0.25">
      <c r="A22" s="28" t="s">
        <v>32</v>
      </c>
      <c r="B22" s="29">
        <v>43802</v>
      </c>
      <c r="C22" s="29">
        <v>43809</v>
      </c>
      <c r="D22" s="30">
        <v>911017</v>
      </c>
      <c r="E22" s="30">
        <v>911017</v>
      </c>
      <c r="F22" s="28">
        <v>34363</v>
      </c>
      <c r="G22" s="31">
        <v>0</v>
      </c>
      <c r="H22" s="31">
        <v>0</v>
      </c>
      <c r="I22" s="31">
        <v>-911017</v>
      </c>
      <c r="J22" s="31">
        <v>0</v>
      </c>
      <c r="K22" s="31" t="s">
        <v>71</v>
      </c>
      <c r="L22" s="31">
        <v>0</v>
      </c>
      <c r="M22" s="34">
        <v>0</v>
      </c>
      <c r="N22" s="31">
        <v>0</v>
      </c>
      <c r="O22" s="31">
        <v>0</v>
      </c>
      <c r="P22" s="32" t="s">
        <v>59</v>
      </c>
    </row>
    <row r="23" spans="1:16" hidden="1" x14ac:dyDescent="0.25">
      <c r="A23" s="28" t="s">
        <v>31</v>
      </c>
      <c r="B23" s="29">
        <v>43802</v>
      </c>
      <c r="C23" s="29">
        <v>43809</v>
      </c>
      <c r="D23" s="30">
        <v>1652583</v>
      </c>
      <c r="E23" s="30">
        <v>1652583</v>
      </c>
      <c r="F23" s="28">
        <v>34373</v>
      </c>
      <c r="G23" s="31">
        <v>0</v>
      </c>
      <c r="H23" s="31">
        <v>0</v>
      </c>
      <c r="I23" s="31">
        <v>-1652583</v>
      </c>
      <c r="J23" s="31">
        <v>0</v>
      </c>
      <c r="K23" s="31" t="s">
        <v>71</v>
      </c>
      <c r="L23" s="31">
        <v>0</v>
      </c>
      <c r="M23" s="34">
        <v>0</v>
      </c>
      <c r="N23" s="31">
        <v>0</v>
      </c>
      <c r="O23" s="31">
        <v>0</v>
      </c>
      <c r="P23" s="32" t="s">
        <v>59</v>
      </c>
    </row>
    <row r="24" spans="1:16" hidden="1" x14ac:dyDescent="0.25">
      <c r="A24" s="28" t="s">
        <v>30</v>
      </c>
      <c r="B24" s="29">
        <v>43803</v>
      </c>
      <c r="C24" s="29">
        <v>43809</v>
      </c>
      <c r="D24" s="30">
        <v>1889824</v>
      </c>
      <c r="E24" s="30">
        <v>1889824</v>
      </c>
      <c r="F24" s="28">
        <v>34514</v>
      </c>
      <c r="G24" s="31">
        <v>0</v>
      </c>
      <c r="H24" s="31">
        <v>0</v>
      </c>
      <c r="I24" s="31">
        <v>-1889824</v>
      </c>
      <c r="J24" s="31">
        <v>0</v>
      </c>
      <c r="K24" s="31" t="s">
        <v>71</v>
      </c>
      <c r="L24" s="31">
        <v>0</v>
      </c>
      <c r="M24" s="34">
        <v>0</v>
      </c>
      <c r="N24" s="31">
        <v>0</v>
      </c>
      <c r="O24" s="31">
        <v>0</v>
      </c>
      <c r="P24" s="32" t="s">
        <v>59</v>
      </c>
    </row>
    <row r="25" spans="1:16" hidden="1" x14ac:dyDescent="0.25">
      <c r="A25" s="28" t="s">
        <v>29</v>
      </c>
      <c r="B25" s="29">
        <v>43803</v>
      </c>
      <c r="C25" s="29">
        <v>43809</v>
      </c>
      <c r="D25" s="30">
        <v>1691224</v>
      </c>
      <c r="E25" s="30">
        <v>1691224</v>
      </c>
      <c r="F25" s="28">
        <v>34515</v>
      </c>
      <c r="G25" s="31">
        <v>0</v>
      </c>
      <c r="H25" s="31">
        <v>0</v>
      </c>
      <c r="I25" s="31">
        <v>-1691224</v>
      </c>
      <c r="J25" s="31">
        <v>0</v>
      </c>
      <c r="K25" s="31" t="s">
        <v>71</v>
      </c>
      <c r="L25" s="31">
        <v>0</v>
      </c>
      <c r="M25" s="34">
        <v>0</v>
      </c>
      <c r="N25" s="31">
        <v>0</v>
      </c>
      <c r="O25" s="31">
        <v>0</v>
      </c>
      <c r="P25" s="32" t="s">
        <v>59</v>
      </c>
    </row>
    <row r="26" spans="1:16" hidden="1" x14ac:dyDescent="0.25">
      <c r="A26" s="28" t="s">
        <v>28</v>
      </c>
      <c r="B26" s="29">
        <v>43832</v>
      </c>
      <c r="C26" s="29">
        <v>43959</v>
      </c>
      <c r="D26" s="30">
        <v>1229688</v>
      </c>
      <c r="E26" s="30">
        <v>1229688</v>
      </c>
      <c r="F26" s="28">
        <v>34872</v>
      </c>
      <c r="G26" s="39">
        <v>-1229688</v>
      </c>
      <c r="H26" s="31">
        <v>0</v>
      </c>
      <c r="I26" s="31">
        <v>0</v>
      </c>
      <c r="J26" s="31">
        <v>0</v>
      </c>
      <c r="K26" s="31" t="s">
        <v>71</v>
      </c>
      <c r="L26" s="31">
        <v>0</v>
      </c>
      <c r="M26" s="34">
        <v>0</v>
      </c>
      <c r="N26" s="31">
        <v>0</v>
      </c>
      <c r="O26" s="31">
        <v>0</v>
      </c>
      <c r="P26" s="32" t="s">
        <v>57</v>
      </c>
    </row>
    <row r="27" spans="1:16" hidden="1" x14ac:dyDescent="0.25">
      <c r="A27" s="28" t="s">
        <v>27</v>
      </c>
      <c r="B27" s="29">
        <v>43832</v>
      </c>
      <c r="C27" s="29">
        <v>43959</v>
      </c>
      <c r="D27" s="30">
        <v>1470833</v>
      </c>
      <c r="E27" s="30">
        <v>1470833</v>
      </c>
      <c r="F27" s="28">
        <v>34797</v>
      </c>
      <c r="G27" s="39">
        <v>-1470833</v>
      </c>
      <c r="H27" s="31">
        <v>0</v>
      </c>
      <c r="I27" s="31">
        <v>0</v>
      </c>
      <c r="J27" s="31">
        <v>0</v>
      </c>
      <c r="K27" s="31" t="s">
        <v>71</v>
      </c>
      <c r="L27" s="31">
        <v>0</v>
      </c>
      <c r="M27" s="34">
        <v>0</v>
      </c>
      <c r="N27" s="31">
        <v>0</v>
      </c>
      <c r="O27" s="31">
        <v>0</v>
      </c>
      <c r="P27" s="32" t="s">
        <v>57</v>
      </c>
    </row>
    <row r="28" spans="1:16" hidden="1" x14ac:dyDescent="0.25">
      <c r="A28" s="28" t="s">
        <v>26</v>
      </c>
      <c r="B28" s="29">
        <v>43832</v>
      </c>
      <c r="C28" s="29">
        <v>43959</v>
      </c>
      <c r="D28" s="30">
        <v>5889674</v>
      </c>
      <c r="E28" s="30">
        <v>5889674</v>
      </c>
      <c r="F28" s="40">
        <v>34886</v>
      </c>
      <c r="G28" s="31">
        <v>-5889674</v>
      </c>
      <c r="H28" s="31">
        <v>0</v>
      </c>
      <c r="I28" s="31">
        <v>0</v>
      </c>
      <c r="J28" s="31">
        <v>0</v>
      </c>
      <c r="K28" s="31" t="s">
        <v>71</v>
      </c>
      <c r="L28" s="31">
        <v>0</v>
      </c>
      <c r="M28" s="34">
        <v>0</v>
      </c>
      <c r="N28" s="31">
        <v>0</v>
      </c>
      <c r="O28" s="31">
        <v>0</v>
      </c>
      <c r="P28" s="32" t="s">
        <v>57</v>
      </c>
    </row>
    <row r="29" spans="1:16" x14ac:dyDescent="0.25">
      <c r="A29" s="28" t="s">
        <v>25</v>
      </c>
      <c r="B29" s="29">
        <v>43833</v>
      </c>
      <c r="C29" s="29">
        <v>43966</v>
      </c>
      <c r="D29" s="30">
        <v>2462794</v>
      </c>
      <c r="E29" s="30">
        <v>2462794</v>
      </c>
      <c r="F29" s="28">
        <v>35142</v>
      </c>
      <c r="G29" s="31">
        <v>0</v>
      </c>
      <c r="H29" s="31">
        <v>0</v>
      </c>
      <c r="I29" s="31">
        <v>-2321188</v>
      </c>
      <c r="J29" s="31">
        <v>0</v>
      </c>
      <c r="K29" s="31" t="s">
        <v>71</v>
      </c>
      <c r="L29" s="31">
        <v>-141606</v>
      </c>
      <c r="M29" s="34">
        <v>2000355650</v>
      </c>
      <c r="N29" s="31">
        <v>0</v>
      </c>
      <c r="O29" s="31">
        <v>0</v>
      </c>
      <c r="P29" s="32" t="s">
        <v>75</v>
      </c>
    </row>
    <row r="30" spans="1:16" hidden="1" x14ac:dyDescent="0.25">
      <c r="A30" s="28" t="s">
        <v>24</v>
      </c>
      <c r="B30" s="29">
        <v>43833</v>
      </c>
      <c r="C30" s="29">
        <v>43959</v>
      </c>
      <c r="D30" s="30">
        <v>7628167</v>
      </c>
      <c r="E30" s="30">
        <v>7628167</v>
      </c>
      <c r="F30" s="40">
        <v>35201</v>
      </c>
      <c r="G30" s="31">
        <v>-7628167</v>
      </c>
      <c r="H30" s="31">
        <v>0</v>
      </c>
      <c r="I30" s="31">
        <v>0</v>
      </c>
      <c r="J30" s="31">
        <v>0</v>
      </c>
      <c r="K30" s="31" t="s">
        <v>71</v>
      </c>
      <c r="L30" s="31">
        <v>0</v>
      </c>
      <c r="M30" s="34">
        <v>0</v>
      </c>
      <c r="N30" s="31">
        <v>0</v>
      </c>
      <c r="O30" s="31">
        <v>0</v>
      </c>
      <c r="P30" s="32" t="s">
        <v>57</v>
      </c>
    </row>
    <row r="31" spans="1:16" hidden="1" x14ac:dyDescent="0.25">
      <c r="A31" s="28" t="s">
        <v>23</v>
      </c>
      <c r="B31" s="29">
        <v>43833</v>
      </c>
      <c r="C31" s="29">
        <v>43959</v>
      </c>
      <c r="D31" s="30">
        <v>3507883</v>
      </c>
      <c r="E31" s="30">
        <v>3507883</v>
      </c>
      <c r="F31" s="28">
        <v>35213</v>
      </c>
      <c r="G31" s="39">
        <v>-3507883</v>
      </c>
      <c r="H31" s="31">
        <v>0</v>
      </c>
      <c r="I31" s="31">
        <v>0</v>
      </c>
      <c r="J31" s="31">
        <v>0</v>
      </c>
      <c r="K31" s="31" t="s">
        <v>71</v>
      </c>
      <c r="L31" s="31">
        <v>0</v>
      </c>
      <c r="M31" s="34">
        <v>0</v>
      </c>
      <c r="N31" s="31">
        <v>0</v>
      </c>
      <c r="O31" s="31">
        <v>0</v>
      </c>
      <c r="P31" s="32" t="s">
        <v>57</v>
      </c>
    </row>
    <row r="32" spans="1:16" hidden="1" x14ac:dyDescent="0.25">
      <c r="A32" s="28" t="s">
        <v>22</v>
      </c>
      <c r="B32" s="29">
        <v>43833</v>
      </c>
      <c r="C32" s="29">
        <v>43959</v>
      </c>
      <c r="D32" s="30">
        <v>3718926</v>
      </c>
      <c r="E32" s="30">
        <v>3718926</v>
      </c>
      <c r="F32" s="28">
        <v>35199</v>
      </c>
      <c r="G32" s="39">
        <v>-3718926</v>
      </c>
      <c r="H32" s="31">
        <v>0</v>
      </c>
      <c r="I32" s="31">
        <v>0</v>
      </c>
      <c r="J32" s="31">
        <v>0</v>
      </c>
      <c r="K32" s="31" t="s">
        <v>71</v>
      </c>
      <c r="L32" s="31">
        <v>0</v>
      </c>
      <c r="M32" s="34">
        <v>0</v>
      </c>
      <c r="N32" s="31">
        <v>0</v>
      </c>
      <c r="O32" s="31">
        <v>0</v>
      </c>
      <c r="P32" s="32" t="s">
        <v>57</v>
      </c>
    </row>
    <row r="33" spans="1:16" hidden="1" x14ac:dyDescent="0.25">
      <c r="A33" s="28" t="s">
        <v>21</v>
      </c>
      <c r="B33" s="29">
        <v>43833</v>
      </c>
      <c r="C33" s="29">
        <v>43959</v>
      </c>
      <c r="D33" s="30">
        <v>10005265</v>
      </c>
      <c r="E33" s="30">
        <v>10005265</v>
      </c>
      <c r="F33" s="28">
        <v>35202</v>
      </c>
      <c r="G33" s="39">
        <v>-10005265</v>
      </c>
      <c r="H33" s="31">
        <v>0</v>
      </c>
      <c r="I33" s="31">
        <v>0</v>
      </c>
      <c r="J33" s="31">
        <v>0</v>
      </c>
      <c r="K33" s="31" t="s">
        <v>71</v>
      </c>
      <c r="L33" s="31">
        <v>0</v>
      </c>
      <c r="M33" s="34">
        <v>0</v>
      </c>
      <c r="N33" s="31">
        <v>0</v>
      </c>
      <c r="O33" s="31">
        <v>0</v>
      </c>
      <c r="P33" s="32" t="s">
        <v>57</v>
      </c>
    </row>
    <row r="34" spans="1:16" hidden="1" x14ac:dyDescent="0.25">
      <c r="A34" s="28" t="s">
        <v>20</v>
      </c>
      <c r="B34" s="29">
        <v>43833</v>
      </c>
      <c r="C34" s="29">
        <v>43959</v>
      </c>
      <c r="D34" s="30">
        <v>3486305</v>
      </c>
      <c r="E34" s="30">
        <v>3486305</v>
      </c>
      <c r="F34" s="28">
        <v>35204</v>
      </c>
      <c r="G34" s="39">
        <v>-3486305</v>
      </c>
      <c r="H34" s="31">
        <v>0</v>
      </c>
      <c r="I34" s="31">
        <v>0</v>
      </c>
      <c r="J34" s="31">
        <v>0</v>
      </c>
      <c r="K34" s="31" t="s">
        <v>71</v>
      </c>
      <c r="L34" s="31">
        <v>0</v>
      </c>
      <c r="M34" s="34">
        <v>0</v>
      </c>
      <c r="N34" s="31">
        <v>0</v>
      </c>
      <c r="O34" s="31">
        <v>0</v>
      </c>
      <c r="P34" s="32" t="s">
        <v>57</v>
      </c>
    </row>
    <row r="35" spans="1:16" hidden="1" x14ac:dyDescent="0.25">
      <c r="A35" s="28" t="s">
        <v>19</v>
      </c>
      <c r="B35" s="29">
        <v>43834</v>
      </c>
      <c r="C35" s="29">
        <v>43959</v>
      </c>
      <c r="D35" s="30">
        <v>1859686</v>
      </c>
      <c r="E35" s="30">
        <v>1859686</v>
      </c>
      <c r="F35" s="28">
        <v>35376</v>
      </c>
      <c r="G35" s="39">
        <v>-1859686</v>
      </c>
      <c r="H35" s="31">
        <v>0</v>
      </c>
      <c r="I35" s="31">
        <v>0</v>
      </c>
      <c r="J35" s="31">
        <v>0</v>
      </c>
      <c r="K35" s="31" t="s">
        <v>71</v>
      </c>
      <c r="L35" s="31">
        <v>0</v>
      </c>
      <c r="M35" s="34">
        <v>0</v>
      </c>
      <c r="N35" s="31">
        <v>0</v>
      </c>
      <c r="O35" s="31">
        <v>0</v>
      </c>
      <c r="P35" s="32" t="s">
        <v>57</v>
      </c>
    </row>
    <row r="36" spans="1:16" x14ac:dyDescent="0.25">
      <c r="A36" s="28" t="s">
        <v>18</v>
      </c>
      <c r="B36" s="29">
        <v>43837</v>
      </c>
      <c r="C36" s="29">
        <v>43966</v>
      </c>
      <c r="D36" s="30">
        <v>2278224</v>
      </c>
      <c r="E36" s="30">
        <v>2278224</v>
      </c>
      <c r="F36" s="28">
        <v>35457</v>
      </c>
      <c r="G36" s="31">
        <v>0</v>
      </c>
      <c r="H36" s="31">
        <v>0</v>
      </c>
      <c r="I36" s="31">
        <v>-2020943</v>
      </c>
      <c r="J36" s="31">
        <v>0</v>
      </c>
      <c r="K36" s="31" t="s">
        <v>71</v>
      </c>
      <c r="L36" s="31">
        <v>-257281</v>
      </c>
      <c r="M36" s="34">
        <v>2000355650</v>
      </c>
      <c r="N36" s="31" t="s">
        <v>91</v>
      </c>
      <c r="O36" s="31">
        <v>0</v>
      </c>
      <c r="P36" s="32" t="s">
        <v>75</v>
      </c>
    </row>
    <row r="37" spans="1:16" x14ac:dyDescent="0.25">
      <c r="A37" s="28" t="s">
        <v>17</v>
      </c>
      <c r="B37" s="29">
        <v>43845</v>
      </c>
      <c r="C37" s="29">
        <v>43929</v>
      </c>
      <c r="D37" s="30">
        <v>17357382</v>
      </c>
      <c r="E37" s="30">
        <v>17357382</v>
      </c>
      <c r="F37" s="28">
        <v>35691</v>
      </c>
      <c r="G37" s="31">
        <v>0</v>
      </c>
      <c r="H37" s="31">
        <v>0</v>
      </c>
      <c r="I37" s="31">
        <v>0</v>
      </c>
      <c r="J37" s="31">
        <v>0</v>
      </c>
      <c r="K37" s="31" t="s">
        <v>71</v>
      </c>
      <c r="L37" s="31">
        <v>-17357382</v>
      </c>
      <c r="M37" s="34">
        <v>2000354087</v>
      </c>
      <c r="N37" s="33">
        <v>44043</v>
      </c>
      <c r="O37" s="31">
        <v>0</v>
      </c>
      <c r="P37" s="32" t="s">
        <v>79</v>
      </c>
    </row>
    <row r="38" spans="1:16" hidden="1" x14ac:dyDescent="0.25">
      <c r="A38" s="28" t="s">
        <v>16</v>
      </c>
      <c r="B38" s="29">
        <v>43858</v>
      </c>
      <c r="C38" s="29">
        <v>43959</v>
      </c>
      <c r="D38" s="30">
        <v>4827772</v>
      </c>
      <c r="E38" s="30">
        <v>4827772</v>
      </c>
      <c r="F38" s="28">
        <v>36016</v>
      </c>
      <c r="G38" s="39">
        <v>-4827772</v>
      </c>
      <c r="H38" s="31">
        <v>0</v>
      </c>
      <c r="I38" s="31">
        <v>0</v>
      </c>
      <c r="J38" s="31">
        <v>0</v>
      </c>
      <c r="K38" s="31" t="s">
        <v>71</v>
      </c>
      <c r="L38" s="31">
        <v>0</v>
      </c>
      <c r="M38" s="34">
        <v>0</v>
      </c>
      <c r="N38" s="31">
        <v>0</v>
      </c>
      <c r="O38" s="31">
        <v>0</v>
      </c>
      <c r="P38" s="32" t="s">
        <v>57</v>
      </c>
    </row>
    <row r="39" spans="1:16" hidden="1" x14ac:dyDescent="0.25">
      <c r="A39" s="28" t="s">
        <v>15</v>
      </c>
      <c r="B39" s="29">
        <v>43864</v>
      </c>
      <c r="C39" s="29">
        <v>43959</v>
      </c>
      <c r="D39" s="30">
        <v>827741</v>
      </c>
      <c r="E39" s="30">
        <v>827741</v>
      </c>
      <c r="F39" s="28">
        <v>36250</v>
      </c>
      <c r="G39" s="39">
        <v>-827741</v>
      </c>
      <c r="H39" s="31">
        <v>0</v>
      </c>
      <c r="I39" s="31">
        <v>0</v>
      </c>
      <c r="J39" s="31">
        <v>0</v>
      </c>
      <c r="K39" s="31" t="s">
        <v>71</v>
      </c>
      <c r="L39" s="31">
        <v>0</v>
      </c>
      <c r="M39" s="34">
        <v>0</v>
      </c>
      <c r="N39" s="31">
        <v>0</v>
      </c>
      <c r="O39" s="31">
        <v>0</v>
      </c>
      <c r="P39" s="32" t="s">
        <v>57</v>
      </c>
    </row>
    <row r="40" spans="1:16" x14ac:dyDescent="0.25">
      <c r="A40" s="28" t="s">
        <v>14</v>
      </c>
      <c r="B40" s="29">
        <v>43880</v>
      </c>
      <c r="C40" s="29">
        <v>43966</v>
      </c>
      <c r="D40" s="30">
        <v>3194270</v>
      </c>
      <c r="E40" s="30">
        <v>3194270</v>
      </c>
      <c r="F40" s="28">
        <v>37189</v>
      </c>
      <c r="G40" s="31">
        <v>0</v>
      </c>
      <c r="H40" s="31">
        <v>0</v>
      </c>
      <c r="I40" s="31">
        <v>0</v>
      </c>
      <c r="J40" s="31">
        <v>0</v>
      </c>
      <c r="K40" s="31" t="s">
        <v>72</v>
      </c>
      <c r="L40" s="31">
        <v>-3194270</v>
      </c>
      <c r="M40" s="34">
        <v>2000357748</v>
      </c>
      <c r="N40" s="31" t="s">
        <v>91</v>
      </c>
      <c r="O40" s="31">
        <v>0</v>
      </c>
      <c r="P40" s="32" t="s">
        <v>77</v>
      </c>
    </row>
    <row r="41" spans="1:16" x14ac:dyDescent="0.25">
      <c r="A41" s="28" t="s">
        <v>13</v>
      </c>
      <c r="B41" s="29">
        <v>43887</v>
      </c>
      <c r="C41" s="29">
        <v>43900</v>
      </c>
      <c r="D41" s="30">
        <v>8362412</v>
      </c>
      <c r="E41" s="30">
        <v>7395747</v>
      </c>
      <c r="F41" s="28">
        <v>37305</v>
      </c>
      <c r="G41" s="31">
        <v>0</v>
      </c>
      <c r="H41" s="31">
        <v>0</v>
      </c>
      <c r="I41" s="31">
        <v>0</v>
      </c>
      <c r="J41" s="31">
        <v>0</v>
      </c>
      <c r="K41" s="31" t="s">
        <v>71</v>
      </c>
      <c r="L41" s="31">
        <v>-7395747</v>
      </c>
      <c r="M41" s="34">
        <v>2000320447</v>
      </c>
      <c r="N41" s="33">
        <v>43964</v>
      </c>
      <c r="O41" s="31">
        <v>0</v>
      </c>
      <c r="P41" s="32" t="s">
        <v>79</v>
      </c>
    </row>
    <row r="42" spans="1:16" x14ac:dyDescent="0.25">
      <c r="A42" s="28" t="s">
        <v>12</v>
      </c>
      <c r="B42" s="29">
        <v>43894</v>
      </c>
      <c r="C42" s="29">
        <v>43900</v>
      </c>
      <c r="D42" s="30">
        <v>47825698</v>
      </c>
      <c r="E42" s="30">
        <v>36113567</v>
      </c>
      <c r="F42" s="28">
        <v>37582</v>
      </c>
      <c r="G42" s="31">
        <v>0</v>
      </c>
      <c r="H42" s="31">
        <v>0</v>
      </c>
      <c r="I42" s="31">
        <v>-8000000</v>
      </c>
      <c r="J42" s="31">
        <v>0</v>
      </c>
      <c r="K42" s="31" t="s">
        <v>73</v>
      </c>
      <c r="L42" s="31">
        <v>-28113567</v>
      </c>
      <c r="M42" s="34" t="s">
        <v>93</v>
      </c>
      <c r="N42" s="31" t="s">
        <v>91</v>
      </c>
      <c r="O42" s="31">
        <v>0</v>
      </c>
      <c r="P42" s="32" t="s">
        <v>76</v>
      </c>
    </row>
    <row r="43" spans="1:16" x14ac:dyDescent="0.25">
      <c r="A43" s="28" t="s">
        <v>11</v>
      </c>
      <c r="B43" s="29">
        <v>43895</v>
      </c>
      <c r="C43" s="29">
        <v>43896</v>
      </c>
      <c r="D43" s="30">
        <v>34788578</v>
      </c>
      <c r="E43" s="30">
        <v>34788578</v>
      </c>
      <c r="F43" s="28">
        <v>37613</v>
      </c>
      <c r="G43" s="31">
        <v>0</v>
      </c>
      <c r="H43" s="31">
        <v>0</v>
      </c>
      <c r="I43" s="31">
        <v>0</v>
      </c>
      <c r="J43" s="31">
        <v>0</v>
      </c>
      <c r="K43" s="31" t="s">
        <v>71</v>
      </c>
      <c r="L43" s="31">
        <v>-34788578</v>
      </c>
      <c r="M43" s="34">
        <v>2000354087</v>
      </c>
      <c r="N43" s="33">
        <v>44043</v>
      </c>
      <c r="O43" s="31">
        <v>0</v>
      </c>
      <c r="P43" s="32" t="s">
        <v>79</v>
      </c>
    </row>
    <row r="44" spans="1:16" hidden="1" x14ac:dyDescent="0.25">
      <c r="A44" s="28" t="s">
        <v>10</v>
      </c>
      <c r="B44" s="29">
        <v>43899</v>
      </c>
      <c r="C44" s="28"/>
      <c r="D44" s="30">
        <v>213376</v>
      </c>
      <c r="E44" s="30">
        <v>213376</v>
      </c>
      <c r="F44" s="28">
        <v>37761</v>
      </c>
      <c r="G44" s="31">
        <v>-213376</v>
      </c>
      <c r="H44" s="31">
        <v>0</v>
      </c>
      <c r="I44" s="31">
        <v>0</v>
      </c>
      <c r="J44" s="31">
        <v>0</v>
      </c>
      <c r="K44" s="31" t="s">
        <v>71</v>
      </c>
      <c r="L44" s="31">
        <v>0</v>
      </c>
      <c r="M44" s="34">
        <v>0</v>
      </c>
      <c r="N44" s="31">
        <v>0</v>
      </c>
      <c r="O44" s="31">
        <v>0</v>
      </c>
      <c r="P44" s="32" t="s">
        <v>57</v>
      </c>
    </row>
    <row r="45" spans="1:16" x14ac:dyDescent="0.25">
      <c r="A45" s="28" t="s">
        <v>9</v>
      </c>
      <c r="B45" s="29">
        <v>43899</v>
      </c>
      <c r="C45" s="29">
        <v>43966</v>
      </c>
      <c r="D45" s="30">
        <v>4447710</v>
      </c>
      <c r="E45" s="30">
        <v>4447710</v>
      </c>
      <c r="F45" s="28">
        <v>37802</v>
      </c>
      <c r="G45" s="31">
        <v>0</v>
      </c>
      <c r="H45" s="31">
        <v>0</v>
      </c>
      <c r="I45" s="31">
        <v>-4380711</v>
      </c>
      <c r="J45" s="31">
        <v>0</v>
      </c>
      <c r="K45" s="31" t="s">
        <v>71</v>
      </c>
      <c r="L45" s="31">
        <v>-66999</v>
      </c>
      <c r="M45" s="34">
        <v>2000355650</v>
      </c>
      <c r="N45" s="31" t="s">
        <v>91</v>
      </c>
      <c r="O45" s="31">
        <v>0</v>
      </c>
      <c r="P45" s="32" t="s">
        <v>75</v>
      </c>
    </row>
    <row r="46" spans="1:16" x14ac:dyDescent="0.25">
      <c r="A46" s="28" t="s">
        <v>8</v>
      </c>
      <c r="B46" s="29">
        <v>43910</v>
      </c>
      <c r="C46" s="29">
        <v>43924</v>
      </c>
      <c r="D46" s="30">
        <v>497151</v>
      </c>
      <c r="E46" s="30">
        <v>497151</v>
      </c>
      <c r="F46" s="28">
        <v>38128</v>
      </c>
      <c r="G46" s="31">
        <v>0</v>
      </c>
      <c r="H46" s="31">
        <v>0</v>
      </c>
      <c r="I46" s="31">
        <v>0</v>
      </c>
      <c r="J46" s="31">
        <v>0</v>
      </c>
      <c r="K46" s="31" t="s">
        <v>71</v>
      </c>
      <c r="L46" s="31">
        <v>-497151</v>
      </c>
      <c r="M46" s="34">
        <v>2000347099</v>
      </c>
      <c r="N46" s="33">
        <v>44012</v>
      </c>
      <c r="O46" s="31">
        <v>0</v>
      </c>
      <c r="P46" s="32" t="s">
        <v>79</v>
      </c>
    </row>
    <row r="47" spans="1:16" hidden="1" x14ac:dyDescent="0.25">
      <c r="A47" s="28" t="s">
        <v>7</v>
      </c>
      <c r="B47" s="29">
        <v>43925</v>
      </c>
      <c r="C47" s="29">
        <v>43959</v>
      </c>
      <c r="D47" s="30">
        <v>994159</v>
      </c>
      <c r="E47" s="30">
        <v>994159</v>
      </c>
      <c r="F47" s="28">
        <v>38516</v>
      </c>
      <c r="G47" s="39">
        <v>-994159</v>
      </c>
      <c r="H47" s="31">
        <v>0</v>
      </c>
      <c r="I47" s="31">
        <v>0</v>
      </c>
      <c r="J47" s="31">
        <v>0</v>
      </c>
      <c r="K47" s="31" t="s">
        <v>71</v>
      </c>
      <c r="L47" s="31">
        <v>0</v>
      </c>
      <c r="M47" s="34">
        <v>0</v>
      </c>
      <c r="N47" s="31">
        <v>0</v>
      </c>
      <c r="O47" s="31">
        <v>0</v>
      </c>
      <c r="P47" s="32" t="s">
        <v>57</v>
      </c>
    </row>
    <row r="48" spans="1:16" x14ac:dyDescent="0.25">
      <c r="A48" s="28" t="s">
        <v>6</v>
      </c>
      <c r="B48" s="29">
        <v>43944</v>
      </c>
      <c r="C48" s="29">
        <v>43965</v>
      </c>
      <c r="D48" s="30">
        <v>1322827</v>
      </c>
      <c r="E48" s="30">
        <v>1322827</v>
      </c>
      <c r="F48" s="28">
        <v>38777</v>
      </c>
      <c r="G48" s="31">
        <v>0</v>
      </c>
      <c r="H48" s="31">
        <v>0</v>
      </c>
      <c r="I48" s="31">
        <v>-1000000</v>
      </c>
      <c r="J48" s="31">
        <v>0</v>
      </c>
      <c r="K48" s="31" t="s">
        <v>71</v>
      </c>
      <c r="L48" s="31">
        <v>-322827</v>
      </c>
      <c r="M48" s="34">
        <v>2000355650</v>
      </c>
      <c r="N48" s="31" t="s">
        <v>91</v>
      </c>
      <c r="O48" s="31">
        <v>0</v>
      </c>
      <c r="P48" s="32" t="s">
        <v>75</v>
      </c>
    </row>
    <row r="49" spans="1:16" hidden="1" x14ac:dyDescent="0.25">
      <c r="A49" s="28" t="s">
        <v>5</v>
      </c>
      <c r="B49" s="29">
        <v>43973</v>
      </c>
      <c r="C49" s="29">
        <v>43983</v>
      </c>
      <c r="D49" s="30">
        <v>20311451</v>
      </c>
      <c r="E49" s="30">
        <v>20311451</v>
      </c>
      <c r="F49" s="28">
        <v>39373</v>
      </c>
      <c r="G49" s="31">
        <v>-20311451</v>
      </c>
      <c r="H49" s="31">
        <v>0</v>
      </c>
      <c r="I49" s="31">
        <v>0</v>
      </c>
      <c r="J49" s="31">
        <v>0</v>
      </c>
      <c r="K49" s="31" t="s">
        <v>71</v>
      </c>
      <c r="L49" s="31">
        <v>0</v>
      </c>
      <c r="M49" s="34">
        <v>0</v>
      </c>
      <c r="N49" s="31">
        <v>0</v>
      </c>
      <c r="O49" s="31">
        <v>0</v>
      </c>
      <c r="P49" s="32" t="s">
        <v>57</v>
      </c>
    </row>
    <row r="50" spans="1:16" hidden="1" x14ac:dyDescent="0.25">
      <c r="A50" s="28" t="s">
        <v>4</v>
      </c>
      <c r="B50" s="29">
        <v>43981</v>
      </c>
      <c r="C50" s="29">
        <v>43984</v>
      </c>
      <c r="D50" s="30">
        <v>168582539</v>
      </c>
      <c r="E50" s="30">
        <v>168582539</v>
      </c>
      <c r="F50" s="28">
        <v>39536</v>
      </c>
      <c r="G50" s="31">
        <v>-168582539</v>
      </c>
      <c r="H50" s="31">
        <v>0</v>
      </c>
      <c r="I50" s="31">
        <v>0</v>
      </c>
      <c r="J50" s="31">
        <v>0</v>
      </c>
      <c r="K50" s="31" t="s">
        <v>71</v>
      </c>
      <c r="L50" s="31">
        <v>0</v>
      </c>
      <c r="M50" s="34">
        <v>0</v>
      </c>
      <c r="N50" s="31">
        <v>0</v>
      </c>
      <c r="O50" s="31">
        <v>0</v>
      </c>
      <c r="P50" s="32" t="s">
        <v>57</v>
      </c>
    </row>
    <row r="51" spans="1:16" hidden="1" x14ac:dyDescent="0.25">
      <c r="A51" s="28" t="s">
        <v>3</v>
      </c>
      <c r="B51" s="29">
        <v>43992</v>
      </c>
      <c r="C51" s="29">
        <v>44006</v>
      </c>
      <c r="D51" s="30">
        <v>101825</v>
      </c>
      <c r="E51" s="30">
        <v>101825</v>
      </c>
      <c r="F51" s="28">
        <v>39809</v>
      </c>
      <c r="G51" s="39">
        <v>-101825</v>
      </c>
      <c r="H51" s="31">
        <v>0</v>
      </c>
      <c r="I51" s="31">
        <v>0</v>
      </c>
      <c r="J51" s="31">
        <v>0</v>
      </c>
      <c r="K51" s="31" t="s">
        <v>71</v>
      </c>
      <c r="L51" s="31">
        <v>0</v>
      </c>
      <c r="M51" s="34">
        <v>0</v>
      </c>
      <c r="N51" s="31">
        <v>0</v>
      </c>
      <c r="O51" s="31">
        <v>0</v>
      </c>
      <c r="P51" s="32" t="s">
        <v>57</v>
      </c>
    </row>
    <row r="52" spans="1:16" hidden="1" x14ac:dyDescent="0.25">
      <c r="A52" s="28" t="s">
        <v>2</v>
      </c>
      <c r="B52" s="29">
        <v>44001</v>
      </c>
      <c r="C52" s="28"/>
      <c r="D52" s="30">
        <v>155403</v>
      </c>
      <c r="E52" s="30">
        <v>155403</v>
      </c>
      <c r="F52" s="28">
        <v>39886</v>
      </c>
      <c r="G52" s="31">
        <v>-155403</v>
      </c>
      <c r="H52" s="31">
        <v>0</v>
      </c>
      <c r="I52" s="31">
        <v>0</v>
      </c>
      <c r="J52" s="31">
        <v>0</v>
      </c>
      <c r="K52" s="31" t="s">
        <v>71</v>
      </c>
      <c r="L52" s="31">
        <v>0</v>
      </c>
      <c r="M52" s="34">
        <v>0</v>
      </c>
      <c r="N52" s="31">
        <v>0</v>
      </c>
      <c r="O52" s="31">
        <v>0</v>
      </c>
      <c r="P52" s="32" t="s">
        <v>57</v>
      </c>
    </row>
    <row r="53" spans="1:16" hidden="1" x14ac:dyDescent="0.25">
      <c r="A53" s="28" t="s">
        <v>1</v>
      </c>
      <c r="B53" s="29">
        <v>44012</v>
      </c>
      <c r="C53" s="28"/>
      <c r="D53" s="30">
        <v>7673399</v>
      </c>
      <c r="E53" s="30">
        <v>7673399</v>
      </c>
      <c r="F53" s="28">
        <v>40042</v>
      </c>
      <c r="G53" s="31">
        <v>-7673399</v>
      </c>
      <c r="H53" s="31">
        <v>0</v>
      </c>
      <c r="I53" s="31">
        <v>0</v>
      </c>
      <c r="J53" s="31">
        <v>0</v>
      </c>
      <c r="K53" s="31" t="s">
        <v>71</v>
      </c>
      <c r="L53" s="31">
        <v>0</v>
      </c>
      <c r="M53" s="34">
        <v>0</v>
      </c>
      <c r="N53" s="31">
        <v>0</v>
      </c>
      <c r="O53" s="31">
        <v>0</v>
      </c>
      <c r="P53" s="32" t="s">
        <v>57</v>
      </c>
    </row>
    <row r="54" spans="1:16" x14ac:dyDescent="0.25">
      <c r="A54" s="42" t="s">
        <v>0</v>
      </c>
      <c r="B54" s="42"/>
      <c r="C54" s="42"/>
      <c r="D54" s="42"/>
      <c r="E54" s="23">
        <f>SUM(E6:E53)</f>
        <v>507380813</v>
      </c>
      <c r="F54" s="6"/>
      <c r="G54" s="24">
        <f>SUM(G6:G53)</f>
        <v>-292280697</v>
      </c>
      <c r="H54" s="24">
        <f>SUM(H6:H53)</f>
        <v>0</v>
      </c>
      <c r="I54" s="24">
        <f>SUM(I6:I53)</f>
        <v>-106770448</v>
      </c>
      <c r="J54" s="24">
        <f>SUM(J6:J53)</f>
        <v>0</v>
      </c>
      <c r="K54" s="7"/>
      <c r="L54" s="24">
        <f>SUM(L6:L53)</f>
        <v>-108329668</v>
      </c>
      <c r="M54" s="22"/>
      <c r="N54" s="7"/>
      <c r="O54" s="7"/>
    </row>
  </sheetData>
  <autoFilter ref="A5:P54" xr:uid="{00000000-0009-0000-0000-000001000000}">
    <filterColumn colId="11">
      <filters>
        <filter val="(1.003.516)"/>
        <filter val="(1.349.394)"/>
        <filter val="(108.329.668)"/>
        <filter val="(141.606)"/>
        <filter val="(17.357.382)"/>
        <filter val="(257.281)"/>
        <filter val="(28.113.567)"/>
        <filter val="(3.194.270)"/>
        <filter val="(322.827)"/>
        <filter val="(34.788.578)"/>
        <filter val="(497.151)"/>
        <filter val="(571.365)"/>
        <filter val="(6.526.710)"/>
        <filter val="(6.743.275)"/>
        <filter val="(66.999)"/>
        <filter val="(7.395.747)"/>
      </filters>
    </filterColumn>
  </autoFilter>
  <mergeCells count="1">
    <mergeCell ref="A54:D5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Cruce de Cartera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auxiliarcart</dc:creator>
  <cp:lastModifiedBy>Zuleima Maria Hernandez Hernandez</cp:lastModifiedBy>
  <dcterms:created xsi:type="dcterms:W3CDTF">2020-07-07T17:15:10Z</dcterms:created>
  <dcterms:modified xsi:type="dcterms:W3CDTF">2021-01-07T14:05:50Z</dcterms:modified>
</cp:coreProperties>
</file>