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ciliaciones Cartera\Circular 011\AIFT010\"/>
    </mc:Choice>
  </mc:AlternateContent>
  <xr:revisionPtr revIDLastSave="0" documentId="13_ncr:1_{B5F7BAE8-12FD-431D-9852-29FEBF2E5EDC}" xr6:coauthVersionLast="45" xr6:coauthVersionMax="45" xr10:uidLastSave="{00000000-0000-0000-0000-000000000000}"/>
  <bookViews>
    <workbookView xWindow="-120" yWindow="-120" windowWidth="29040" windowHeight="15840" xr2:uid="{695C00B3-8493-4064-9D14-7E6D80E6F0E5}"/>
  </bookViews>
  <sheets>
    <sheet name="AIFT010" sheetId="1" r:id="rId1"/>
  </sheets>
  <externalReferences>
    <externalReference r:id="rId2"/>
  </externalReferences>
  <definedNames>
    <definedName name="_xlnm._FilterDatabase" localSheetId="0" hidden="1">AIFT010!$A$8:$AI$88</definedName>
    <definedName name="ImagenElegida">INDIRECT(Resultado)</definedName>
    <definedName name="recobros">#REF!</definedName>
    <definedName name="Resultado">'[1]Acta Nacional'!$C$216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9" i="1" l="1"/>
  <c r="G89" i="1"/>
  <c r="AK87" i="1" l="1"/>
  <c r="AK85" i="1"/>
  <c r="AK83" i="1"/>
  <c r="AL82" i="1"/>
  <c r="AK82" i="1"/>
  <c r="AK81" i="1"/>
  <c r="AL81" i="1" s="1"/>
  <c r="AK79" i="1"/>
  <c r="AK77" i="1"/>
  <c r="AK75" i="1"/>
  <c r="AK73" i="1"/>
  <c r="AL73" i="1" s="1"/>
  <c r="AK71" i="1"/>
  <c r="AK66" i="1"/>
  <c r="AL66" i="1" s="1"/>
  <c r="AL65" i="1"/>
  <c r="AK65" i="1"/>
  <c r="AK62" i="1"/>
  <c r="AL62" i="1" s="1"/>
  <c r="AL61" i="1"/>
  <c r="AK61" i="1"/>
  <c r="AK59" i="1"/>
  <c r="AK57" i="1"/>
  <c r="AL57" i="1" s="1"/>
  <c r="AK53" i="1"/>
  <c r="AK52" i="1"/>
  <c r="AK51" i="1"/>
  <c r="AL51" i="1" s="1"/>
  <c r="AK50" i="1"/>
  <c r="AL50" i="1" s="1"/>
  <c r="AK48" i="1"/>
  <c r="AL48" i="1" s="1"/>
  <c r="AK47" i="1"/>
  <c r="AK42" i="1"/>
  <c r="AK39" i="1"/>
  <c r="AL39" i="1" s="1"/>
  <c r="AL38" i="1"/>
  <c r="AK38" i="1"/>
  <c r="AK36" i="1"/>
  <c r="AL36" i="1" s="1"/>
  <c r="AL31" i="1"/>
  <c r="AK31" i="1"/>
  <c r="AK30" i="1"/>
  <c r="AL30" i="1" s="1"/>
  <c r="AL28" i="1"/>
  <c r="AK28" i="1"/>
  <c r="AK27" i="1"/>
  <c r="AL27" i="1" s="1"/>
  <c r="AK26" i="1"/>
  <c r="AK24" i="1"/>
  <c r="AK23" i="1"/>
  <c r="AK22" i="1"/>
  <c r="AL22" i="1" s="1"/>
  <c r="AK20" i="1"/>
  <c r="AK17" i="1"/>
  <c r="AL17" i="1" s="1"/>
  <c r="AL16" i="1"/>
  <c r="AK16" i="1"/>
  <c r="AK14" i="1"/>
  <c r="AK13" i="1"/>
  <c r="AL13" i="1" s="1"/>
  <c r="AK12" i="1"/>
  <c r="AL12" i="1" s="1"/>
  <c r="AK9" i="1"/>
  <c r="AK33" i="1" l="1"/>
  <c r="AK34" i="1"/>
  <c r="AL34" i="1"/>
  <c r="AK37" i="1"/>
  <c r="AL37" i="1" s="1"/>
  <c r="AK25" i="1"/>
  <c r="AL25" i="1" s="1"/>
  <c r="AK29" i="1"/>
  <c r="AL29" i="1" s="1"/>
  <c r="AK44" i="1"/>
  <c r="AL44" i="1" s="1"/>
  <c r="AL9" i="1"/>
  <c r="AK21" i="1"/>
  <c r="AL21" i="1" s="1"/>
  <c r="AL23" i="1"/>
  <c r="AK43" i="1"/>
  <c r="AL43" i="1" s="1"/>
  <c r="AK45" i="1"/>
  <c r="AK49" i="1"/>
  <c r="AL49" i="1" s="1"/>
  <c r="AL32" i="1"/>
  <c r="AL14" i="1"/>
  <c r="AK10" i="1"/>
  <c r="AK18" i="1"/>
  <c r="AL18" i="1" s="1"/>
  <c r="AK19" i="1"/>
  <c r="AL19" i="1" s="1"/>
  <c r="AL33" i="1"/>
  <c r="AL10" i="1"/>
  <c r="AK11" i="1"/>
  <c r="AL11" i="1" s="1"/>
  <c r="AK15" i="1"/>
  <c r="AL15" i="1" s="1"/>
  <c r="AL24" i="1"/>
  <c r="AK32" i="1"/>
  <c r="AK40" i="1"/>
  <c r="AL40" i="1" s="1"/>
  <c r="AL45" i="1"/>
  <c r="AK35" i="1"/>
  <c r="AL35" i="1" s="1"/>
  <c r="AL26" i="1"/>
  <c r="AK55" i="1"/>
  <c r="AL55" i="1" s="1"/>
  <c r="AK54" i="1"/>
  <c r="AL54" i="1" s="1"/>
  <c r="AK41" i="1"/>
  <c r="AL41" i="1" s="1"/>
  <c r="AK72" i="1"/>
  <c r="AL72" i="1" s="1"/>
  <c r="AL20" i="1"/>
  <c r="AK69" i="1"/>
  <c r="AL69" i="1" s="1"/>
  <c r="AL53" i="1"/>
  <c r="AL59" i="1"/>
  <c r="AK56" i="1"/>
  <c r="AL56" i="1" s="1"/>
  <c r="AL63" i="1"/>
  <c r="AK63" i="1"/>
  <c r="AL42" i="1"/>
  <c r="AK58" i="1"/>
  <c r="AL58" i="1" s="1"/>
  <c r="AK46" i="1"/>
  <c r="AL46" i="1" s="1"/>
  <c r="AL47" i="1"/>
  <c r="AL52" i="1"/>
  <c r="AK60" i="1"/>
  <c r="AL60" i="1" s="1"/>
  <c r="AK64" i="1"/>
  <c r="AL64" i="1" s="1"/>
  <c r="AK67" i="1"/>
  <c r="AL67" i="1" s="1"/>
  <c r="AK80" i="1"/>
  <c r="AL80" i="1" s="1"/>
  <c r="AK68" i="1"/>
  <c r="AL68" i="1" s="1"/>
  <c r="AK84" i="1"/>
  <c r="AL84" i="1"/>
  <c r="AK70" i="1"/>
  <c r="AL70" i="1" s="1"/>
  <c r="AK76" i="1"/>
  <c r="AL76" i="1"/>
  <c r="AL71" i="1"/>
  <c r="AK78" i="1"/>
  <c r="AL78" i="1" s="1"/>
  <c r="AL79" i="1"/>
  <c r="AK86" i="1"/>
  <c r="AL86" i="1" s="1"/>
  <c r="AL87" i="1"/>
  <c r="AK88" i="1"/>
  <c r="AL88" i="1" s="1"/>
  <c r="AK74" i="1"/>
  <c r="AL74" i="1" s="1"/>
  <c r="AL75" i="1"/>
  <c r="AL83" i="1"/>
  <c r="AL77" i="1"/>
  <c r="AL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DMC</author>
  </authors>
  <commentList>
    <comment ref="H8" authorId="0" shapeId="0" xr:uid="{5AB0D8CF-BE3E-4BA2-850A-B4F6E651E1B9}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H8" authorId="0" shapeId="0" xr:uid="{BAA4608D-6D8D-4D96-A6E7-53AC128F1486}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<sst xmlns="http://schemas.openxmlformats.org/spreadsheetml/2006/main" count="661" uniqueCount="166">
  <si>
    <t>FORMATO AIFT010 - Conciliación Cartera ERP – EBP</t>
  </si>
  <si>
    <t>EPS:</t>
  </si>
  <si>
    <t>COOSALUD EPS S.A.</t>
  </si>
  <si>
    <t>IPS:</t>
  </si>
  <si>
    <t>INSTITUTO DEL SISTEMA NERVIOSO DEL ORIENTE SA ISNOR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</si>
  <si>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</si>
  <si>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</si>
  <si>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</si>
  <si>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</si>
  <si>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</si>
  <si>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</si>
  <si>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</si>
  <si>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</si>
  <si>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</si>
  <si>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</si>
  <si>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</si>
  <si>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</si>
  <si>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</si>
  <si>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</si>
  <si>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</si>
  <si>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</si>
  <si>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</si>
  <si>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</si>
  <si>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</si>
  <si>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</si>
  <si>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</si>
  <si>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</si>
  <si>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</si>
  <si>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</si>
  <si>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</si>
  <si>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</si>
  <si>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</si>
  <si>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</si>
  <si>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</si>
  <si>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</si>
  <si>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</si>
  <si>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</si>
  <si>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</si>
  <si>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</si>
  <si>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</si>
  <si>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</si>
  <si>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</si>
  <si>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</si>
  <si>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</si>
  <si>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Verificacion</t>
  </si>
  <si>
    <t>Verificacion2</t>
  </si>
  <si>
    <t>EVENTO</t>
  </si>
  <si>
    <t>CH</t>
  </si>
  <si>
    <t>31890</t>
  </si>
  <si>
    <t/>
  </si>
  <si>
    <t>31930</t>
  </si>
  <si>
    <t>32259</t>
  </si>
  <si>
    <t>32293</t>
  </si>
  <si>
    <t>32816</t>
  </si>
  <si>
    <t>32974</t>
  </si>
  <si>
    <t>CH32974</t>
  </si>
  <si>
    <t>GL-689251634953</t>
  </si>
  <si>
    <t xml:space="preserve"> </t>
  </si>
  <si>
    <t>33019</t>
  </si>
  <si>
    <t>CH33019</t>
  </si>
  <si>
    <t>Gl-689251634918</t>
  </si>
  <si>
    <t>33106</t>
  </si>
  <si>
    <t>33139</t>
  </si>
  <si>
    <t>CH33139</t>
  </si>
  <si>
    <t>GL-689251634920</t>
  </si>
  <si>
    <t>33304</t>
  </si>
  <si>
    <t>33305</t>
  </si>
  <si>
    <t>33306</t>
  </si>
  <si>
    <t>33871</t>
  </si>
  <si>
    <t>33872</t>
  </si>
  <si>
    <t>34194</t>
  </si>
  <si>
    <t>34585</t>
  </si>
  <si>
    <t>34828</t>
  </si>
  <si>
    <t>34923</t>
  </si>
  <si>
    <t>34925</t>
  </si>
  <si>
    <t>35217</t>
  </si>
  <si>
    <t>35218</t>
  </si>
  <si>
    <t>35236</t>
  </si>
  <si>
    <t>35237</t>
  </si>
  <si>
    <t>35532</t>
  </si>
  <si>
    <t>35533</t>
  </si>
  <si>
    <t>35541</t>
  </si>
  <si>
    <t>35862</t>
  </si>
  <si>
    <t>36135</t>
  </si>
  <si>
    <t>36160</t>
  </si>
  <si>
    <t>36224</t>
  </si>
  <si>
    <t>36375</t>
  </si>
  <si>
    <t>CH36375</t>
  </si>
  <si>
    <t>36571</t>
  </si>
  <si>
    <t>36572</t>
  </si>
  <si>
    <t>36634</t>
  </si>
  <si>
    <t>37071</t>
  </si>
  <si>
    <t>37296</t>
  </si>
  <si>
    <t>37417</t>
  </si>
  <si>
    <t>37633</t>
  </si>
  <si>
    <t>37978</t>
  </si>
  <si>
    <t>38413</t>
  </si>
  <si>
    <t>38907</t>
  </si>
  <si>
    <t>39452</t>
  </si>
  <si>
    <t>39583</t>
  </si>
  <si>
    <t>CH39583</t>
  </si>
  <si>
    <t>Gl-6892477359321</t>
  </si>
  <si>
    <t>39803</t>
  </si>
  <si>
    <t>39896</t>
  </si>
  <si>
    <t>CH39896</t>
  </si>
  <si>
    <t>40193</t>
  </si>
  <si>
    <t>CH40193</t>
  </si>
  <si>
    <t>40195</t>
  </si>
  <si>
    <t>CH40195</t>
  </si>
  <si>
    <t>40201</t>
  </si>
  <si>
    <t>CH40201</t>
  </si>
  <si>
    <t>40514</t>
  </si>
  <si>
    <t>CH40514</t>
  </si>
  <si>
    <t>40545</t>
  </si>
  <si>
    <t>CH40545</t>
  </si>
  <si>
    <t>40657</t>
  </si>
  <si>
    <t>40670</t>
  </si>
  <si>
    <t>CH40670</t>
  </si>
  <si>
    <t>40671</t>
  </si>
  <si>
    <t>CH40671</t>
  </si>
  <si>
    <t>40966</t>
  </si>
  <si>
    <t>CH40966</t>
  </si>
  <si>
    <t>GL-689251637291</t>
  </si>
  <si>
    <t>41075</t>
  </si>
  <si>
    <t>41076</t>
  </si>
  <si>
    <t>41095</t>
  </si>
  <si>
    <t>CH41095</t>
  </si>
  <si>
    <t>GL-689251637299</t>
  </si>
  <si>
    <t>41435</t>
  </si>
  <si>
    <t>CH41435</t>
  </si>
  <si>
    <t>41448</t>
  </si>
  <si>
    <t>CH41448</t>
  </si>
  <si>
    <t>GL-689251637586</t>
  </si>
  <si>
    <t>41570</t>
  </si>
  <si>
    <t>CH41570</t>
  </si>
  <si>
    <t>GL-689251637585</t>
  </si>
  <si>
    <t>41571</t>
  </si>
  <si>
    <t>CH41571</t>
  </si>
  <si>
    <t>GL-689251637434</t>
  </si>
  <si>
    <t>42000</t>
  </si>
  <si>
    <t>CH42000</t>
  </si>
  <si>
    <t>42521</t>
  </si>
  <si>
    <t>CH42521</t>
  </si>
  <si>
    <t>GL-689251637833</t>
  </si>
  <si>
    <t>42523</t>
  </si>
  <si>
    <t>42532</t>
  </si>
  <si>
    <t>42533</t>
  </si>
  <si>
    <t>CH42533</t>
  </si>
  <si>
    <t>42814</t>
  </si>
  <si>
    <t>CH42814</t>
  </si>
  <si>
    <t>42838</t>
  </si>
  <si>
    <t>42851</t>
  </si>
  <si>
    <t>CH42851</t>
  </si>
  <si>
    <t>43237</t>
  </si>
  <si>
    <t>43242</t>
  </si>
  <si>
    <t>CH43242</t>
  </si>
  <si>
    <t>GL-68048316155</t>
  </si>
  <si>
    <t>43652</t>
  </si>
  <si>
    <t>44230</t>
  </si>
  <si>
    <t>44269</t>
  </si>
  <si>
    <t>44273</t>
  </si>
  <si>
    <t>44294</t>
  </si>
  <si>
    <t>44300</t>
  </si>
  <si>
    <t>44560</t>
  </si>
  <si>
    <t>44561</t>
  </si>
  <si>
    <t>44618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</si>
</sst>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€_-;\-* #,##0\ _€_-;_-* &quot;-&quot;??\ _€_-;_-@_-"/>
    <numFmt numFmtId="165" formatCode="_(* #,##0.00_);_(* \(#,##0.00\);_(* &quot;-&quot;??_);_(@_)"/>
    <numFmt numFmtId="166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164" fontId="0" fillId="0" borderId="0" xfId="0" applyNumberFormat="1"/>
    <xf numFmtId="14" fontId="0" fillId="0" borderId="0" xfId="0" applyNumberFormat="1"/>
    <xf numFmtId="0" fontId="4" fillId="2" borderId="4" xfId="2" applyFont="1" applyFill="1" applyBorder="1" applyAlignment="1">
      <alignment horizontal="center" vertical="center" wrapText="1"/>
    </xf>
    <xf numFmtId="3" fontId="4" fillId="2" borderId="4" xfId="3" applyNumberFormat="1" applyFont="1" applyFill="1" applyBorder="1" applyAlignment="1" applyProtection="1">
      <alignment horizontal="center" vertical="center" wrapText="1"/>
    </xf>
    <xf numFmtId="14" fontId="4" fillId="2" borderId="4" xfId="2" applyNumberFormat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3" fontId="4" fillId="3" borderId="4" xfId="2" applyNumberFormat="1" applyFont="1" applyFill="1" applyBorder="1" applyAlignment="1">
      <alignment horizontal="center" vertical="center" wrapText="1"/>
    </xf>
    <xf numFmtId="3" fontId="4" fillId="3" borderId="4" xfId="3" applyNumberFormat="1" applyFont="1" applyFill="1" applyBorder="1" applyAlignment="1" applyProtection="1">
      <alignment horizontal="center" vertical="center" wrapText="1"/>
    </xf>
    <xf numFmtId="165" fontId="4" fillId="3" borderId="4" xfId="3" applyFont="1" applyFill="1" applyBorder="1" applyAlignment="1" applyProtection="1">
      <alignment horizontal="center" vertical="center" wrapText="1"/>
    </xf>
    <xf numFmtId="165" fontId="4" fillId="0" borderId="5" xfId="3" applyFont="1" applyFill="1" applyBorder="1" applyAlignment="1" applyProtection="1">
      <alignment horizontal="center" vertical="center" wrapText="1"/>
    </xf>
    <xf numFmtId="3" fontId="4" fillId="4" borderId="5" xfId="3" applyNumberFormat="1" applyFont="1" applyFill="1" applyBorder="1" applyAlignment="1" applyProtection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 applyAlignment="1">
      <alignment horizontal="center"/>
    </xf>
    <xf numFmtId="164" fontId="5" fillId="0" borderId="4" xfId="1" applyNumberFormat="1" applyFont="1" applyBorder="1" applyProtection="1"/>
    <xf numFmtId="164" fontId="5" fillId="0" borderId="4" xfId="1" applyNumberFormat="1" applyFont="1" applyFill="1" applyBorder="1" applyProtection="1"/>
    <xf numFmtId="3" fontId="5" fillId="0" borderId="4" xfId="3" applyNumberFormat="1" applyFont="1" applyFill="1" applyBorder="1" applyProtection="1"/>
    <xf numFmtId="0" fontId="5" fillId="0" borderId="4" xfId="1" applyNumberFormat="1" applyFont="1" applyBorder="1" applyProtection="1"/>
    <xf numFmtId="3" fontId="5" fillId="0" borderId="4" xfId="0" applyNumberFormat="1" applyFont="1" applyBorder="1"/>
    <xf numFmtId="3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0" fillId="0" borderId="4" xfId="0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4">
    <cellStyle name="Millares" xfId="1" builtinId="3"/>
    <cellStyle name="Millares 2" xfId="3" xr:uid="{153D9320-A519-4F7B-9C8E-191402019021}"/>
    <cellStyle name="Normal" xfId="0" builtinId="0"/>
    <cellStyle name="Normal 2 2" xfId="2" xr:uid="{4570E492-2B23-48C8-8BC4-5042FD6DDE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ciliaciones%20Cartera/Circular%20011/Carteras%20para%20cruce/Prioridad%203/Conciliados/Conciliacion%20Isnor%20Circular%200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a Nacional"/>
      <sheetName val="ActaFinal"/>
      <sheetName val="Conciliacion"/>
      <sheetName val="Radicacion"/>
      <sheetName val="Devueltas"/>
      <sheetName val="Glosas"/>
      <sheetName val="Pagos"/>
      <sheetName val="Saldos EPS"/>
      <sheetName val="VeriFact"/>
      <sheetName val="AIFT010"/>
    </sheetNames>
    <sheetDataSet>
      <sheetData sheetId="0">
        <row r="216">
          <cell r="C216" t="str">
            <v>Yuly</v>
          </cell>
        </row>
      </sheetData>
      <sheetData sheetId="1" refreshError="1"/>
      <sheetData sheetId="2"/>
      <sheetData sheetId="3">
        <row r="3">
          <cell r="I3" t="str">
            <v># Fact</v>
          </cell>
          <cell r="J3" t="str">
            <v>Fecha Radicación</v>
          </cell>
          <cell r="K3" t="str">
            <v>Suma de Valor Fact</v>
          </cell>
        </row>
        <row r="4">
          <cell r="I4" t="str">
            <v>CH31890</v>
          </cell>
          <cell r="J4">
            <v>43048</v>
          </cell>
          <cell r="K4">
            <v>31460</v>
          </cell>
        </row>
        <row r="5">
          <cell r="I5" t="str">
            <v>CH31930</v>
          </cell>
          <cell r="J5">
            <v>43104</v>
          </cell>
          <cell r="K5">
            <v>370000</v>
          </cell>
        </row>
        <row r="6">
          <cell r="I6" t="str">
            <v>CH32259</v>
          </cell>
          <cell r="J6">
            <v>43202</v>
          </cell>
          <cell r="K6">
            <v>2129836</v>
          </cell>
        </row>
        <row r="7">
          <cell r="I7" t="str">
            <v>CH32293</v>
          </cell>
          <cell r="J7">
            <v>43080</v>
          </cell>
          <cell r="K7">
            <v>204344612</v>
          </cell>
        </row>
        <row r="8">
          <cell r="I8" t="str">
            <v>CH32816</v>
          </cell>
          <cell r="J8">
            <v>43111</v>
          </cell>
          <cell r="K8">
            <v>1431600</v>
          </cell>
        </row>
        <row r="9">
          <cell r="I9" t="str">
            <v>CH33106</v>
          </cell>
          <cell r="J9">
            <v>43139</v>
          </cell>
          <cell r="K9">
            <v>370000</v>
          </cell>
        </row>
        <row r="10">
          <cell r="I10" t="str">
            <v>CH33304</v>
          </cell>
          <cell r="J10">
            <v>43145</v>
          </cell>
          <cell r="K10">
            <v>8631734</v>
          </cell>
        </row>
        <row r="11">
          <cell r="I11" t="str">
            <v>CH33305</v>
          </cell>
          <cell r="J11">
            <v>43145</v>
          </cell>
          <cell r="K11">
            <v>7036683</v>
          </cell>
        </row>
        <row r="12">
          <cell r="I12" t="str">
            <v>CH33306</v>
          </cell>
          <cell r="J12">
            <v>43145</v>
          </cell>
          <cell r="K12">
            <v>205665372</v>
          </cell>
        </row>
        <row r="13">
          <cell r="I13" t="str">
            <v>CH33871</v>
          </cell>
          <cell r="J13">
            <v>43172</v>
          </cell>
          <cell r="K13">
            <v>206273753</v>
          </cell>
        </row>
        <row r="14">
          <cell r="I14" t="str">
            <v>CH33872</v>
          </cell>
          <cell r="J14">
            <v>43172</v>
          </cell>
          <cell r="K14">
            <v>7599176</v>
          </cell>
        </row>
        <row r="15">
          <cell r="I15" t="str">
            <v>CH34194</v>
          </cell>
          <cell r="J15">
            <v>43230</v>
          </cell>
          <cell r="K15">
            <v>202744491</v>
          </cell>
        </row>
        <row r="16">
          <cell r="I16" t="str">
            <v>CH34585</v>
          </cell>
          <cell r="J16">
            <v>43257</v>
          </cell>
          <cell r="K16">
            <v>231955759</v>
          </cell>
        </row>
        <row r="17">
          <cell r="I17" t="str">
            <v>CH34828</v>
          </cell>
          <cell r="J17">
            <v>43991</v>
          </cell>
          <cell r="K17">
            <v>5484705</v>
          </cell>
        </row>
        <row r="18">
          <cell r="I18" t="str">
            <v>CH34923</v>
          </cell>
          <cell r="J18">
            <v>43258</v>
          </cell>
          <cell r="K18">
            <v>238055750</v>
          </cell>
        </row>
        <row r="19">
          <cell r="I19" t="str">
            <v>CH34925</v>
          </cell>
          <cell r="J19">
            <v>43258</v>
          </cell>
          <cell r="K19">
            <v>8860060</v>
          </cell>
        </row>
        <row r="20">
          <cell r="I20" t="str">
            <v>CH35217</v>
          </cell>
          <cell r="J20">
            <v>43992</v>
          </cell>
          <cell r="K20">
            <v>5330045</v>
          </cell>
        </row>
        <row r="21">
          <cell r="I21" t="str">
            <v>CH35218</v>
          </cell>
          <cell r="J21">
            <v>43992</v>
          </cell>
          <cell r="K21">
            <v>5029732</v>
          </cell>
        </row>
        <row r="22">
          <cell r="I22" t="str">
            <v>CH35236</v>
          </cell>
          <cell r="J22">
            <v>43287</v>
          </cell>
          <cell r="K22">
            <v>239312700</v>
          </cell>
        </row>
        <row r="23">
          <cell r="I23" t="str">
            <v>CH35237</v>
          </cell>
          <cell r="J23">
            <v>43287</v>
          </cell>
          <cell r="K23">
            <v>9655400</v>
          </cell>
        </row>
        <row r="24">
          <cell r="I24" t="str">
            <v>CH35532</v>
          </cell>
          <cell r="J24">
            <v>43313</v>
          </cell>
          <cell r="K24">
            <v>11397650</v>
          </cell>
        </row>
        <row r="25">
          <cell r="I25" t="str">
            <v>CH35533</v>
          </cell>
          <cell r="J25">
            <v>43313</v>
          </cell>
          <cell r="K25">
            <v>239409300</v>
          </cell>
        </row>
        <row r="26">
          <cell r="I26" t="str">
            <v>CH35541</v>
          </cell>
          <cell r="J26">
            <v>43992</v>
          </cell>
          <cell r="K26">
            <v>5215003</v>
          </cell>
        </row>
        <row r="27">
          <cell r="I27" t="str">
            <v>CH35862</v>
          </cell>
          <cell r="J27">
            <v>43347</v>
          </cell>
          <cell r="K27">
            <v>239249450</v>
          </cell>
        </row>
        <row r="28">
          <cell r="I28" t="str">
            <v>CH36135</v>
          </cell>
          <cell r="J28">
            <v>43376</v>
          </cell>
          <cell r="K28">
            <v>241309100</v>
          </cell>
        </row>
        <row r="29">
          <cell r="I29" t="str">
            <v>CH36160</v>
          </cell>
          <cell r="J29">
            <v>43377</v>
          </cell>
          <cell r="K29">
            <v>117600</v>
          </cell>
        </row>
        <row r="30">
          <cell r="I30" t="str">
            <v>CH36224</v>
          </cell>
          <cell r="J30">
            <v>43383</v>
          </cell>
          <cell r="K30">
            <v>176400</v>
          </cell>
        </row>
        <row r="31">
          <cell r="I31" t="str">
            <v>CH36571</v>
          </cell>
          <cell r="J31">
            <v>43410</v>
          </cell>
          <cell r="K31">
            <v>242223350</v>
          </cell>
        </row>
        <row r="32">
          <cell r="I32" t="str">
            <v>CH36572</v>
          </cell>
          <cell r="J32">
            <v>43410</v>
          </cell>
          <cell r="K32">
            <v>10907750</v>
          </cell>
        </row>
        <row r="33">
          <cell r="I33" t="str">
            <v>CH36634</v>
          </cell>
          <cell r="J33">
            <v>43440</v>
          </cell>
          <cell r="K33">
            <v>30831</v>
          </cell>
        </row>
        <row r="34">
          <cell r="I34" t="str">
            <v>CH37071</v>
          </cell>
          <cell r="J34">
            <v>43440</v>
          </cell>
          <cell r="K34">
            <v>169708950</v>
          </cell>
        </row>
        <row r="35">
          <cell r="I35" t="str">
            <v>CH37296</v>
          </cell>
          <cell r="J35">
            <v>43452</v>
          </cell>
          <cell r="K35">
            <v>362600</v>
          </cell>
        </row>
        <row r="36">
          <cell r="I36" t="str">
            <v>CH37417</v>
          </cell>
          <cell r="J36">
            <v>43474</v>
          </cell>
          <cell r="K36">
            <v>163881900</v>
          </cell>
        </row>
        <row r="37">
          <cell r="I37" t="str">
            <v>CH37633</v>
          </cell>
          <cell r="J37">
            <v>43595</v>
          </cell>
          <cell r="K37">
            <v>30831</v>
          </cell>
        </row>
        <row r="38">
          <cell r="I38" t="str">
            <v>CH37978</v>
          </cell>
          <cell r="J38">
            <v>43503</v>
          </cell>
          <cell r="K38">
            <v>164717950</v>
          </cell>
        </row>
        <row r="39">
          <cell r="I39" t="str">
            <v>CH38413</v>
          </cell>
          <cell r="J39">
            <v>43528</v>
          </cell>
          <cell r="K39">
            <v>163859038</v>
          </cell>
        </row>
        <row r="40">
          <cell r="I40" t="str">
            <v>CH38907</v>
          </cell>
          <cell r="J40">
            <v>43559</v>
          </cell>
          <cell r="K40">
            <v>168962094</v>
          </cell>
        </row>
        <row r="41">
          <cell r="I41" t="str">
            <v>CH39452</v>
          </cell>
          <cell r="J41">
            <v>43599</v>
          </cell>
          <cell r="K41">
            <v>170750643</v>
          </cell>
        </row>
        <row r="42">
          <cell r="I42" t="str">
            <v>CH39803</v>
          </cell>
          <cell r="J42">
            <v>43621</v>
          </cell>
          <cell r="K42">
            <v>170253636</v>
          </cell>
        </row>
        <row r="43">
          <cell r="I43" t="str">
            <v>CH40657</v>
          </cell>
          <cell r="J43">
            <v>43683</v>
          </cell>
          <cell r="K43">
            <v>177318456</v>
          </cell>
        </row>
        <row r="44">
          <cell r="I44" t="str">
            <v>CH41075</v>
          </cell>
          <cell r="J44">
            <v>43712</v>
          </cell>
          <cell r="K44">
            <v>181394472</v>
          </cell>
        </row>
        <row r="45">
          <cell r="I45" t="str">
            <v>CH41076</v>
          </cell>
          <cell r="J45">
            <v>43712</v>
          </cell>
          <cell r="K45">
            <v>8649480</v>
          </cell>
        </row>
        <row r="46">
          <cell r="I46" t="str">
            <v>CH42523</v>
          </cell>
          <cell r="J46">
            <v>43806</v>
          </cell>
          <cell r="K46">
            <v>96168</v>
          </cell>
        </row>
        <row r="47">
          <cell r="I47" t="str">
            <v>CH42532</v>
          </cell>
          <cell r="J47">
            <v>43808</v>
          </cell>
          <cell r="K47">
            <v>186358</v>
          </cell>
        </row>
        <row r="48">
          <cell r="I48" t="str">
            <v>CH42838</v>
          </cell>
          <cell r="J48">
            <v>43992</v>
          </cell>
          <cell r="K48">
            <v>5342994</v>
          </cell>
        </row>
        <row r="49">
          <cell r="I49" t="str">
            <v>CH43237</v>
          </cell>
          <cell r="J49">
            <v>43992</v>
          </cell>
          <cell r="K49">
            <v>5410237</v>
          </cell>
        </row>
        <row r="50">
          <cell r="I50" t="str">
            <v>CH43652</v>
          </cell>
          <cell r="J50">
            <v>43992</v>
          </cell>
          <cell r="K50">
            <v>5082723</v>
          </cell>
        </row>
        <row r="51">
          <cell r="I51" t="str">
            <v>CH44230</v>
          </cell>
          <cell r="J51">
            <v>43949</v>
          </cell>
          <cell r="K51">
            <v>5345826</v>
          </cell>
        </row>
        <row r="52">
          <cell r="I52" t="str">
            <v>CH44269</v>
          </cell>
          <cell r="J52">
            <v>43958</v>
          </cell>
          <cell r="K52">
            <v>3179417</v>
          </cell>
        </row>
        <row r="53">
          <cell r="I53" t="str">
            <v>CH44273</v>
          </cell>
          <cell r="J53">
            <v>43958</v>
          </cell>
          <cell r="K53">
            <v>5772391</v>
          </cell>
        </row>
        <row r="54">
          <cell r="I54" t="str">
            <v>CH44294</v>
          </cell>
          <cell r="J54">
            <v>43957</v>
          </cell>
          <cell r="K54">
            <v>200950176</v>
          </cell>
        </row>
        <row r="55">
          <cell r="I55" t="str">
            <v>CH44300</v>
          </cell>
          <cell r="J55">
            <v>43957</v>
          </cell>
          <cell r="K55">
            <v>11418960</v>
          </cell>
        </row>
        <row r="56">
          <cell r="I56" t="str">
            <v>CH44560</v>
          </cell>
          <cell r="J56">
            <v>43985</v>
          </cell>
          <cell r="K56">
            <v>203778456</v>
          </cell>
        </row>
        <row r="57">
          <cell r="I57" t="str">
            <v>CH44561</v>
          </cell>
          <cell r="J57">
            <v>43985</v>
          </cell>
          <cell r="K57">
            <v>12262152</v>
          </cell>
        </row>
        <row r="58">
          <cell r="I58" t="str">
            <v>CH44618</v>
          </cell>
          <cell r="J58">
            <v>43991</v>
          </cell>
          <cell r="K58">
            <v>5457054</v>
          </cell>
        </row>
        <row r="59">
          <cell r="I59" t="str">
            <v>Total general</v>
          </cell>
          <cell r="K59">
            <v>4584522264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EE03-B004-4E57-ABE1-F9F5A65B8CE8}">
  <dimension ref="A1:AL6002"/>
  <sheetViews>
    <sheetView tabSelected="1" zoomScale="98" zoomScaleNormal="98" workbookViewId="0">
      <pane xSplit="5" ySplit="8" topLeftCell="F64" activePane="bottomRight" state="frozen"/>
      <selection pane="topRight" activeCell="F1" sqref="F1"/>
      <selection pane="bottomLeft" activeCell="A9" sqref="A9"/>
      <selection pane="bottomRight" activeCell="N89" sqref="N89"/>
    </sheetView>
  </sheetViews>
  <sheetFormatPr baseColWidth="10" defaultColWidth="0" defaultRowHeight="15" zeroHeight="1" x14ac:dyDescent="0.25"/>
  <cols>
    <col min="1" max="1" width="7.28515625" customWidth="1"/>
    <col min="2" max="2" width="14.7109375" customWidth="1"/>
    <col min="3" max="3" width="13.5703125" bestFit="1" customWidth="1"/>
    <col min="4" max="4" width="11.42578125" customWidth="1"/>
    <col min="5" max="6" width="16.140625" bestFit="1" customWidth="1"/>
    <col min="7" max="7" width="16.7109375" bestFit="1" customWidth="1"/>
    <col min="8" max="8" width="12.28515625" customWidth="1"/>
    <col min="9" max="9" width="11.42578125" customWidth="1"/>
    <col min="10" max="13" width="14.140625" customWidth="1"/>
    <col min="14" max="14" width="17.28515625" bestFit="1" customWidth="1"/>
    <col min="15" max="15" width="15.140625" bestFit="1" customWidth="1"/>
    <col min="16" max="16" width="13.28515625" bestFit="1" customWidth="1"/>
    <col min="17" max="17" width="14.7109375" customWidth="1"/>
    <col min="18" max="18" width="13" bestFit="1" customWidth="1"/>
    <col min="19" max="19" width="12.42578125" customWidth="1"/>
    <col min="20" max="20" width="14.5703125" customWidth="1"/>
    <col min="21" max="21" width="13.28515625" bestFit="1" customWidth="1"/>
    <col min="22" max="22" width="17.5703125" customWidth="1"/>
    <col min="23" max="23" width="11.42578125" customWidth="1"/>
    <col min="24" max="24" width="12.85546875" customWidth="1"/>
    <col min="25" max="25" width="13" bestFit="1" customWidth="1"/>
    <col min="26" max="26" width="13.42578125" customWidth="1"/>
    <col min="27" max="27" width="11.42578125" customWidth="1"/>
    <col min="28" max="28" width="13.42578125" customWidth="1"/>
    <col min="29" max="29" width="13.85546875" customWidth="1"/>
    <col min="30" max="30" width="12.42578125" customWidth="1"/>
    <col min="31" max="31" width="12.85546875" customWidth="1"/>
    <col min="32" max="32" width="15.28515625" bestFit="1" customWidth="1"/>
    <col min="33" max="33" width="15.140625" customWidth="1"/>
    <col min="34" max="34" width="13.140625" customWidth="1"/>
    <col min="35" max="35" width="19.5703125" customWidth="1"/>
    <col min="36" max="36" width="6.5703125" customWidth="1"/>
    <col min="37" max="37" width="17.28515625" bestFit="1" customWidth="1"/>
    <col min="38" max="38" width="14.5703125" bestFit="1" customWidth="1"/>
    <col min="39" max="16384" width="11.42578125" hidden="1"/>
  </cols>
  <sheetData>
    <row r="1" spans="1:38" x14ac:dyDescent="0.25">
      <c r="A1" s="1" t="s">
        <v>0</v>
      </c>
    </row>
    <row r="2" spans="1:38" x14ac:dyDescent="0.25">
      <c r="A2" s="1" t="s">
        <v>1</v>
      </c>
      <c r="B2" t="s">
        <v>2</v>
      </c>
      <c r="AG2" s="2"/>
    </row>
    <row r="3" spans="1:38" x14ac:dyDescent="0.25">
      <c r="A3" s="1" t="s">
        <v>3</v>
      </c>
      <c r="B3" t="s">
        <v>4</v>
      </c>
    </row>
    <row r="4" spans="1:38" x14ac:dyDescent="0.25">
      <c r="A4" s="1" t="s">
        <v>5</v>
      </c>
      <c r="B4" s="3">
        <v>43921</v>
      </c>
    </row>
    <row r="5" spans="1:38" x14ac:dyDescent="0.25">
      <c r="A5" s="1" t="s">
        <v>6</v>
      </c>
      <c r="B5" s="3">
        <v>44109</v>
      </c>
    </row>
    <row r="6" spans="1:38" ht="15.75" thickBot="1" x14ac:dyDescent="0.3"/>
    <row r="7" spans="1:38" ht="15.75" customHeight="1" x14ac:dyDescent="0.25">
      <c r="A7" s="26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9" t="s">
        <v>8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1"/>
    </row>
    <row r="8" spans="1:38" ht="56.25" x14ac:dyDescent="0.25">
      <c r="A8" s="4" t="s">
        <v>9</v>
      </c>
      <c r="B8" s="5" t="s">
        <v>10</v>
      </c>
      <c r="C8" s="4" t="s">
        <v>11</v>
      </c>
      <c r="D8" s="4" t="s">
        <v>12</v>
      </c>
      <c r="E8" s="6" t="s">
        <v>13</v>
      </c>
      <c r="F8" s="5" t="s">
        <v>14</v>
      </c>
      <c r="G8" s="7" t="s">
        <v>15</v>
      </c>
      <c r="H8" s="5" t="s">
        <v>16</v>
      </c>
      <c r="I8" s="5" t="s">
        <v>17</v>
      </c>
      <c r="J8" s="5" t="s">
        <v>18</v>
      </c>
      <c r="K8" s="5" t="s">
        <v>19</v>
      </c>
      <c r="L8" s="5" t="s">
        <v>20</v>
      </c>
      <c r="M8" s="5" t="s">
        <v>21</v>
      </c>
      <c r="N8" s="7" t="s">
        <v>22</v>
      </c>
      <c r="O8" s="7" t="s">
        <v>23</v>
      </c>
      <c r="P8" s="8" t="s">
        <v>24</v>
      </c>
      <c r="Q8" s="9" t="s">
        <v>25</v>
      </c>
      <c r="R8" s="9" t="s">
        <v>26</v>
      </c>
      <c r="S8" s="9" t="s">
        <v>27</v>
      </c>
      <c r="T8" s="10" t="s">
        <v>28</v>
      </c>
      <c r="U8" s="9" t="s">
        <v>29</v>
      </c>
      <c r="V8" s="10" t="s">
        <v>30</v>
      </c>
      <c r="W8" s="10" t="s">
        <v>31</v>
      </c>
      <c r="X8" s="10" t="s">
        <v>32</v>
      </c>
      <c r="Y8" s="9" t="s">
        <v>33</v>
      </c>
      <c r="Z8" s="10" t="s">
        <v>34</v>
      </c>
      <c r="AA8" s="10" t="s">
        <v>35</v>
      </c>
      <c r="AB8" s="10" t="s">
        <v>36</v>
      </c>
      <c r="AC8" s="10" t="s">
        <v>37</v>
      </c>
      <c r="AD8" s="10" t="s">
        <v>38</v>
      </c>
      <c r="AE8" s="10" t="s">
        <v>39</v>
      </c>
      <c r="AF8" s="10" t="s">
        <v>40</v>
      </c>
      <c r="AG8" s="10" t="s">
        <v>41</v>
      </c>
      <c r="AH8" s="10" t="s">
        <v>42</v>
      </c>
      <c r="AI8" s="11" t="s">
        <v>43</v>
      </c>
      <c r="AJ8" s="12"/>
      <c r="AK8" s="13" t="s">
        <v>44</v>
      </c>
      <c r="AL8" s="13" t="s">
        <v>45</v>
      </c>
    </row>
    <row r="9" spans="1:38" x14ac:dyDescent="0.25">
      <c r="A9" s="14">
        <v>1</v>
      </c>
      <c r="B9" s="15" t="s">
        <v>46</v>
      </c>
      <c r="C9" s="14" t="s">
        <v>47</v>
      </c>
      <c r="D9" s="14" t="s">
        <v>48</v>
      </c>
      <c r="E9" s="16">
        <v>43048</v>
      </c>
      <c r="F9" s="16" t="s">
        <v>49</v>
      </c>
      <c r="G9" s="17">
        <v>31460</v>
      </c>
      <c r="H9" s="18">
        <v>0</v>
      </c>
      <c r="I9" s="19"/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31460</v>
      </c>
      <c r="P9" s="20" t="s">
        <v>49</v>
      </c>
      <c r="Q9" s="17">
        <v>0</v>
      </c>
      <c r="R9" s="18">
        <v>0</v>
      </c>
      <c r="S9" s="18">
        <v>0</v>
      </c>
      <c r="T9" s="16" t="s">
        <v>49</v>
      </c>
      <c r="U9" s="18">
        <v>0</v>
      </c>
      <c r="V9" s="17">
        <v>0</v>
      </c>
      <c r="W9" s="16" t="s">
        <v>49</v>
      </c>
      <c r="X9" s="18">
        <v>0</v>
      </c>
      <c r="Y9" s="16" t="s">
        <v>49</v>
      </c>
      <c r="Z9" s="18">
        <v>0</v>
      </c>
      <c r="AA9" s="19"/>
      <c r="AB9" s="18">
        <v>0</v>
      </c>
      <c r="AC9" s="18">
        <v>0</v>
      </c>
      <c r="AD9" s="21"/>
      <c r="AE9" s="17">
        <v>0</v>
      </c>
      <c r="AF9" s="17">
        <v>0</v>
      </c>
      <c r="AG9" s="17">
        <v>0</v>
      </c>
      <c r="AH9" s="22"/>
      <c r="AI9" s="23"/>
      <c r="AJ9" s="24"/>
      <c r="AK9" s="2" t="str">
        <f>IF(A9&lt;&gt;"",IF(O9-AG9=0,"OK","Verificar Valores"),"")</f>
        <v>Verificar Valores</v>
      </c>
      <c r="AL9" t="str">
        <f>IF(D9&lt;&gt;"",IF(AK9&lt;&gt;"OK",IF(IFERROR(VLOOKUP(C9&amp;D9,[1]Radicacion!$I$2:$EK$30174,2,0),VLOOKUP(D9,[1]Radicacion!$I$2:$K$30174,2,0))&lt;&gt;"","NO EXIGIBLES"),""),"")</f>
        <v>NO EXIGIBLES</v>
      </c>
    </row>
    <row r="10" spans="1:38" x14ac:dyDescent="0.25">
      <c r="A10" s="14">
        <v>2</v>
      </c>
      <c r="B10" s="15" t="s">
        <v>46</v>
      </c>
      <c r="C10" s="14" t="s">
        <v>47</v>
      </c>
      <c r="D10" s="14" t="s">
        <v>50</v>
      </c>
      <c r="E10" s="16">
        <v>43104</v>
      </c>
      <c r="F10" s="16" t="s">
        <v>49</v>
      </c>
      <c r="G10" s="17">
        <v>370000</v>
      </c>
      <c r="H10" s="18">
        <v>0</v>
      </c>
      <c r="I10" s="19"/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370000</v>
      </c>
      <c r="P10" s="20" t="s">
        <v>49</v>
      </c>
      <c r="Q10" s="17">
        <v>0</v>
      </c>
      <c r="R10" s="18">
        <v>0</v>
      </c>
      <c r="S10" s="18">
        <v>0</v>
      </c>
      <c r="T10" s="16" t="s">
        <v>49</v>
      </c>
      <c r="U10" s="18">
        <v>0</v>
      </c>
      <c r="V10" s="17">
        <v>0</v>
      </c>
      <c r="W10" s="16" t="s">
        <v>49</v>
      </c>
      <c r="X10" s="18">
        <v>0</v>
      </c>
      <c r="Y10" s="16" t="s">
        <v>49</v>
      </c>
      <c r="Z10" s="18">
        <v>0</v>
      </c>
      <c r="AA10" s="19"/>
      <c r="AB10" s="18">
        <v>0</v>
      </c>
      <c r="AC10" s="18">
        <v>0</v>
      </c>
      <c r="AD10" s="21"/>
      <c r="AE10" s="17">
        <v>0</v>
      </c>
      <c r="AF10" s="17">
        <v>0</v>
      </c>
      <c r="AG10" s="17">
        <v>0</v>
      </c>
      <c r="AH10" s="22"/>
      <c r="AI10" s="23"/>
      <c r="AJ10" s="24"/>
      <c r="AK10" s="2" t="str">
        <f t="shared" ref="AK10:AK73" si="0">IF(A10&lt;&gt;"",IF(O10-AG10=0,"OK","Verificar Valores"),"")</f>
        <v>Verificar Valores</v>
      </c>
      <c r="AL10" t="str">
        <f>IF(D10&lt;&gt;"",IF(AK10&lt;&gt;"OK",IF(IFERROR(VLOOKUP(C10&amp;D10,[1]Radicacion!$I$2:$EK$30174,2,0),VLOOKUP(D10,[1]Radicacion!$I$2:$K$30174,2,0))&lt;&gt;"","NO EXIGIBLES"),""),"")</f>
        <v>NO EXIGIBLES</v>
      </c>
    </row>
    <row r="11" spans="1:38" x14ac:dyDescent="0.25">
      <c r="A11" s="14">
        <v>3</v>
      </c>
      <c r="B11" s="15" t="s">
        <v>46</v>
      </c>
      <c r="C11" s="14" t="s">
        <v>47</v>
      </c>
      <c r="D11" s="14" t="s">
        <v>51</v>
      </c>
      <c r="E11" s="16">
        <v>43202</v>
      </c>
      <c r="F11" s="16" t="s">
        <v>49</v>
      </c>
      <c r="G11" s="17">
        <v>2129836</v>
      </c>
      <c r="H11" s="18">
        <v>0</v>
      </c>
      <c r="I11" s="25"/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2129836</v>
      </c>
      <c r="P11" s="20" t="s">
        <v>49</v>
      </c>
      <c r="Q11" s="17">
        <v>0</v>
      </c>
      <c r="R11" s="18">
        <v>0</v>
      </c>
      <c r="S11" s="18">
        <v>0</v>
      </c>
      <c r="T11" s="16" t="s">
        <v>49</v>
      </c>
      <c r="U11" s="18">
        <v>0</v>
      </c>
      <c r="V11" s="17">
        <v>0</v>
      </c>
      <c r="W11" s="16" t="s">
        <v>49</v>
      </c>
      <c r="X11" s="18">
        <v>0</v>
      </c>
      <c r="Y11" s="16" t="s">
        <v>49</v>
      </c>
      <c r="Z11" s="18">
        <v>0</v>
      </c>
      <c r="AA11" s="19"/>
      <c r="AB11" s="18">
        <v>0</v>
      </c>
      <c r="AC11" s="18">
        <v>0</v>
      </c>
      <c r="AD11" s="21"/>
      <c r="AE11" s="17">
        <v>0</v>
      </c>
      <c r="AF11" s="17">
        <v>0</v>
      </c>
      <c r="AG11" s="17">
        <v>0</v>
      </c>
      <c r="AH11" s="22"/>
      <c r="AI11" s="23"/>
      <c r="AJ11" s="24"/>
      <c r="AK11" s="2" t="str">
        <f t="shared" si="0"/>
        <v>Verificar Valores</v>
      </c>
      <c r="AL11" t="str">
        <f>IF(D11&lt;&gt;"",IF(AK11&lt;&gt;"OK",IF(IFERROR(VLOOKUP(C11&amp;D11,[1]Radicacion!$I$2:$EK$30174,2,0),VLOOKUP(D11,[1]Radicacion!$I$2:$K$30174,2,0))&lt;&gt;"","NO EXIGIBLES"),""),"")</f>
        <v>NO EXIGIBLES</v>
      </c>
    </row>
    <row r="12" spans="1:38" x14ac:dyDescent="0.25">
      <c r="A12" s="14">
        <v>4</v>
      </c>
      <c r="B12" s="15" t="s">
        <v>46</v>
      </c>
      <c r="C12" s="14" t="s">
        <v>47</v>
      </c>
      <c r="D12" s="14" t="s">
        <v>52</v>
      </c>
      <c r="E12" s="16">
        <v>43080</v>
      </c>
      <c r="F12" s="16" t="s">
        <v>49</v>
      </c>
      <c r="G12" s="17">
        <v>204344612</v>
      </c>
      <c r="H12" s="18">
        <v>0</v>
      </c>
      <c r="I12" s="25"/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204344612</v>
      </c>
      <c r="P12" s="20" t="s">
        <v>49</v>
      </c>
      <c r="Q12" s="17">
        <v>0</v>
      </c>
      <c r="R12" s="18">
        <v>0</v>
      </c>
      <c r="S12" s="18">
        <v>0</v>
      </c>
      <c r="T12" s="16" t="s">
        <v>49</v>
      </c>
      <c r="U12" s="18">
        <v>0</v>
      </c>
      <c r="V12" s="17">
        <v>0</v>
      </c>
      <c r="W12" s="16" t="s">
        <v>49</v>
      </c>
      <c r="X12" s="18">
        <v>0</v>
      </c>
      <c r="Y12" s="16" t="s">
        <v>49</v>
      </c>
      <c r="Z12" s="18">
        <v>0</v>
      </c>
      <c r="AA12" s="19"/>
      <c r="AB12" s="18">
        <v>0</v>
      </c>
      <c r="AC12" s="18">
        <v>0</v>
      </c>
      <c r="AD12" s="21"/>
      <c r="AE12" s="17">
        <v>0</v>
      </c>
      <c r="AF12" s="17">
        <v>0</v>
      </c>
      <c r="AG12" s="17">
        <v>0</v>
      </c>
      <c r="AH12" s="22"/>
      <c r="AI12" s="23"/>
      <c r="AJ12" s="24"/>
      <c r="AK12" s="2" t="str">
        <f t="shared" si="0"/>
        <v>Verificar Valores</v>
      </c>
      <c r="AL12" t="str">
        <f>IF(D12&lt;&gt;"",IF(AK12&lt;&gt;"OK",IF(IFERROR(VLOOKUP(C12&amp;D12,[1]Radicacion!$I$2:$EK$30174,2,0),VLOOKUP(D12,[1]Radicacion!$I$2:$K$30174,2,0))&lt;&gt;"","NO EXIGIBLES"),""),"")</f>
        <v>NO EXIGIBLES</v>
      </c>
    </row>
    <row r="13" spans="1:38" x14ac:dyDescent="0.25">
      <c r="A13" s="14">
        <v>5</v>
      </c>
      <c r="B13" s="15" t="s">
        <v>46</v>
      </c>
      <c r="C13" s="14" t="s">
        <v>47</v>
      </c>
      <c r="D13" s="14" t="s">
        <v>53</v>
      </c>
      <c r="E13" s="16">
        <v>43111</v>
      </c>
      <c r="F13" s="16" t="s">
        <v>49</v>
      </c>
      <c r="G13" s="17">
        <v>1431600</v>
      </c>
      <c r="H13" s="18">
        <v>0</v>
      </c>
      <c r="I13" s="25"/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1431600</v>
      </c>
      <c r="P13" s="20" t="s">
        <v>49</v>
      </c>
      <c r="Q13" s="17">
        <v>0</v>
      </c>
      <c r="R13" s="18">
        <v>0</v>
      </c>
      <c r="S13" s="18">
        <v>0</v>
      </c>
      <c r="T13" s="16" t="s">
        <v>49</v>
      </c>
      <c r="U13" s="18">
        <v>0</v>
      </c>
      <c r="V13" s="17">
        <v>0</v>
      </c>
      <c r="W13" s="16" t="s">
        <v>49</v>
      </c>
      <c r="X13" s="18">
        <v>0</v>
      </c>
      <c r="Y13" s="16" t="s">
        <v>49</v>
      </c>
      <c r="Z13" s="18">
        <v>0</v>
      </c>
      <c r="AA13" s="19"/>
      <c r="AB13" s="18">
        <v>0</v>
      </c>
      <c r="AC13" s="18">
        <v>0</v>
      </c>
      <c r="AD13" s="21"/>
      <c r="AE13" s="17">
        <v>0</v>
      </c>
      <c r="AF13" s="17">
        <v>0</v>
      </c>
      <c r="AG13" s="17">
        <v>0</v>
      </c>
      <c r="AH13" s="22"/>
      <c r="AI13" s="23"/>
      <c r="AJ13" s="24"/>
      <c r="AK13" s="2" t="str">
        <f t="shared" si="0"/>
        <v>Verificar Valores</v>
      </c>
      <c r="AL13" t="str">
        <f>IF(D13&lt;&gt;"",IF(AK13&lt;&gt;"OK",IF(IFERROR(VLOOKUP(C13&amp;D13,[1]Radicacion!$I$2:$EK$30174,2,0),VLOOKUP(D13,[1]Radicacion!$I$2:$K$30174,2,0))&lt;&gt;"","NO EXIGIBLES"),""),"")</f>
        <v>NO EXIGIBLES</v>
      </c>
    </row>
    <row r="14" spans="1:38" x14ac:dyDescent="0.25">
      <c r="A14" s="14">
        <v>6</v>
      </c>
      <c r="B14" s="15" t="s">
        <v>46</v>
      </c>
      <c r="C14" s="14" t="s">
        <v>47</v>
      </c>
      <c r="D14" s="14" t="s">
        <v>54</v>
      </c>
      <c r="E14" s="16">
        <v>43112</v>
      </c>
      <c r="F14" s="16">
        <v>43168</v>
      </c>
      <c r="G14" s="17">
        <v>2789683</v>
      </c>
      <c r="H14" s="18">
        <v>0</v>
      </c>
      <c r="I14" s="25"/>
      <c r="J14" s="18">
        <v>0</v>
      </c>
      <c r="K14" s="18">
        <v>2546365</v>
      </c>
      <c r="L14" s="18">
        <v>0</v>
      </c>
      <c r="M14" s="18">
        <v>0</v>
      </c>
      <c r="N14" s="18">
        <v>2546365</v>
      </c>
      <c r="O14" s="18">
        <v>243318</v>
      </c>
      <c r="P14" s="20" t="s">
        <v>55</v>
      </c>
      <c r="Q14" s="17">
        <v>2789683</v>
      </c>
      <c r="R14" s="18">
        <v>0</v>
      </c>
      <c r="S14" s="18">
        <v>0</v>
      </c>
      <c r="T14" s="16" t="s">
        <v>49</v>
      </c>
      <c r="U14" s="18">
        <v>0</v>
      </c>
      <c r="V14" s="17" t="s">
        <v>56</v>
      </c>
      <c r="W14" s="16">
        <v>43183</v>
      </c>
      <c r="X14" s="18">
        <v>243318</v>
      </c>
      <c r="Y14" s="16" t="s">
        <v>57</v>
      </c>
      <c r="Z14" s="18">
        <v>196320</v>
      </c>
      <c r="AA14" s="25"/>
      <c r="AB14" s="18">
        <v>0</v>
      </c>
      <c r="AC14" s="18">
        <v>46998</v>
      </c>
      <c r="AD14" s="25"/>
      <c r="AE14" s="17">
        <v>0</v>
      </c>
      <c r="AF14" s="17">
        <v>0</v>
      </c>
      <c r="AG14" s="17">
        <v>0</v>
      </c>
      <c r="AH14" s="23"/>
      <c r="AI14" s="23"/>
      <c r="AJ14" s="24"/>
      <c r="AK14" s="2" t="str">
        <f t="shared" si="0"/>
        <v>Verificar Valores</v>
      </c>
      <c r="AL14" t="e">
        <f>IF(D14&lt;&gt;"",IF(AK14&lt;&gt;"OK",IF(IFERROR(VLOOKUP(C14&amp;D14,[1]Radicacion!$I$2:$EK$30174,2,0),VLOOKUP(D14,[1]Radicacion!$I$2:$K$30174,2,0))&lt;&gt;"","NO EXIGIBLES"),""),"")</f>
        <v>#N/A</v>
      </c>
    </row>
    <row r="15" spans="1:38" x14ac:dyDescent="0.25">
      <c r="A15" s="14">
        <v>7</v>
      </c>
      <c r="B15" s="15" t="s">
        <v>46</v>
      </c>
      <c r="C15" s="14" t="s">
        <v>47</v>
      </c>
      <c r="D15" s="14" t="s">
        <v>58</v>
      </c>
      <c r="E15" s="16">
        <v>43119</v>
      </c>
      <c r="F15" s="16">
        <v>43168</v>
      </c>
      <c r="G15" s="17">
        <v>1125580</v>
      </c>
      <c r="H15" s="18">
        <v>0</v>
      </c>
      <c r="I15" s="25"/>
      <c r="J15" s="18">
        <v>0</v>
      </c>
      <c r="K15" s="18">
        <v>1070060</v>
      </c>
      <c r="L15" s="18">
        <v>0</v>
      </c>
      <c r="M15" s="18">
        <v>0</v>
      </c>
      <c r="N15" s="18">
        <v>1070060</v>
      </c>
      <c r="O15" s="18">
        <v>55520</v>
      </c>
      <c r="P15" s="20" t="s">
        <v>59</v>
      </c>
      <c r="Q15" s="17">
        <v>1125580</v>
      </c>
      <c r="R15" s="18">
        <v>0</v>
      </c>
      <c r="S15" s="18">
        <v>0</v>
      </c>
      <c r="T15" s="16" t="s">
        <v>49</v>
      </c>
      <c r="U15" s="18">
        <v>0</v>
      </c>
      <c r="V15" s="17" t="s">
        <v>60</v>
      </c>
      <c r="W15" s="16">
        <v>43183</v>
      </c>
      <c r="X15" s="18">
        <v>86980</v>
      </c>
      <c r="Y15" s="16" t="s">
        <v>57</v>
      </c>
      <c r="Z15" s="18">
        <v>42720</v>
      </c>
      <c r="AA15" s="25"/>
      <c r="AB15" s="18">
        <v>0</v>
      </c>
      <c r="AC15" s="18">
        <v>12800</v>
      </c>
      <c r="AD15" s="25"/>
      <c r="AE15" s="17">
        <v>0</v>
      </c>
      <c r="AF15" s="17">
        <v>0</v>
      </c>
      <c r="AG15" s="17">
        <v>0</v>
      </c>
      <c r="AH15" s="23"/>
      <c r="AI15" s="23"/>
      <c r="AJ15" s="24"/>
      <c r="AK15" s="2" t="str">
        <f t="shared" si="0"/>
        <v>Verificar Valores</v>
      </c>
      <c r="AL15" t="e">
        <f>IF(D15&lt;&gt;"",IF(AK15&lt;&gt;"OK",IF(IFERROR(VLOOKUP(C15&amp;D15,[1]Radicacion!$I$2:$EK$30174,2,0),VLOOKUP(D15,[1]Radicacion!$I$2:$K$30174,2,0))&lt;&gt;"","NO EXIGIBLES"),""),"")</f>
        <v>#N/A</v>
      </c>
    </row>
    <row r="16" spans="1:38" x14ac:dyDescent="0.25">
      <c r="A16" s="14">
        <v>8</v>
      </c>
      <c r="B16" s="15" t="s">
        <v>46</v>
      </c>
      <c r="C16" s="14" t="s">
        <v>47</v>
      </c>
      <c r="D16" s="14" t="s">
        <v>61</v>
      </c>
      <c r="E16" s="16">
        <v>43139</v>
      </c>
      <c r="F16" s="16" t="s">
        <v>49</v>
      </c>
      <c r="G16" s="17">
        <v>370000</v>
      </c>
      <c r="H16" s="18">
        <v>0</v>
      </c>
      <c r="I16" s="25"/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370000</v>
      </c>
      <c r="P16" s="20" t="s">
        <v>49</v>
      </c>
      <c r="Q16" s="17">
        <v>0</v>
      </c>
      <c r="R16" s="18">
        <v>0</v>
      </c>
      <c r="S16" s="18">
        <v>0</v>
      </c>
      <c r="T16" s="16" t="s">
        <v>49</v>
      </c>
      <c r="U16" s="18">
        <v>0</v>
      </c>
      <c r="V16" s="17">
        <v>0</v>
      </c>
      <c r="W16" s="16" t="s">
        <v>49</v>
      </c>
      <c r="X16" s="18">
        <v>0</v>
      </c>
      <c r="Y16" s="16" t="s">
        <v>49</v>
      </c>
      <c r="Z16" s="18">
        <v>0</v>
      </c>
      <c r="AA16" s="25"/>
      <c r="AB16" s="18">
        <v>0</v>
      </c>
      <c r="AC16" s="18">
        <v>0</v>
      </c>
      <c r="AD16" s="25"/>
      <c r="AE16" s="17">
        <v>0</v>
      </c>
      <c r="AF16" s="17">
        <v>0</v>
      </c>
      <c r="AG16" s="17">
        <v>0</v>
      </c>
      <c r="AH16" s="23"/>
      <c r="AI16" s="23"/>
      <c r="AJ16" s="24"/>
      <c r="AK16" s="2" t="str">
        <f t="shared" si="0"/>
        <v>Verificar Valores</v>
      </c>
      <c r="AL16" t="str">
        <f>IF(D16&lt;&gt;"",IF(AK16&lt;&gt;"OK",IF(IFERROR(VLOOKUP(C16&amp;D16,[1]Radicacion!$I$2:$EK$30174,2,0),VLOOKUP(D16,[1]Radicacion!$I$2:$K$30174,2,0))&lt;&gt;"","NO EXIGIBLES"),""),"")</f>
        <v>NO EXIGIBLES</v>
      </c>
    </row>
    <row r="17" spans="1:38" x14ac:dyDescent="0.25">
      <c r="A17" s="14">
        <v>9</v>
      </c>
      <c r="B17" s="15" t="s">
        <v>46</v>
      </c>
      <c r="C17" s="14" t="s">
        <v>47</v>
      </c>
      <c r="D17" s="14" t="s">
        <v>62</v>
      </c>
      <c r="E17" s="16">
        <v>43125</v>
      </c>
      <c r="F17" s="16">
        <v>43168</v>
      </c>
      <c r="G17" s="17">
        <v>687920</v>
      </c>
      <c r="H17" s="18">
        <v>0</v>
      </c>
      <c r="I17" s="25"/>
      <c r="J17" s="18">
        <v>0</v>
      </c>
      <c r="K17" s="18">
        <v>681120</v>
      </c>
      <c r="L17" s="18">
        <v>0</v>
      </c>
      <c r="M17" s="18">
        <v>0</v>
      </c>
      <c r="N17" s="18">
        <v>681120</v>
      </c>
      <c r="O17" s="18">
        <v>6800</v>
      </c>
      <c r="P17" s="20" t="s">
        <v>63</v>
      </c>
      <c r="Q17" s="17">
        <v>687920</v>
      </c>
      <c r="R17" s="18">
        <v>0</v>
      </c>
      <c r="S17" s="18">
        <v>0</v>
      </c>
      <c r="T17" s="16" t="s">
        <v>49</v>
      </c>
      <c r="U17" s="18">
        <v>0</v>
      </c>
      <c r="V17" s="17" t="s">
        <v>64</v>
      </c>
      <c r="W17" s="16">
        <v>43183</v>
      </c>
      <c r="X17" s="18">
        <v>6800</v>
      </c>
      <c r="Y17" s="16" t="s">
        <v>57</v>
      </c>
      <c r="Z17" s="18">
        <v>6800</v>
      </c>
      <c r="AA17" s="25"/>
      <c r="AB17" s="18">
        <v>0</v>
      </c>
      <c r="AC17" s="18">
        <v>0</v>
      </c>
      <c r="AD17" s="25"/>
      <c r="AE17" s="17">
        <v>0</v>
      </c>
      <c r="AF17" s="17">
        <v>0</v>
      </c>
      <c r="AG17" s="17">
        <v>0</v>
      </c>
      <c r="AH17" s="23"/>
      <c r="AI17" s="23"/>
      <c r="AJ17" s="24"/>
      <c r="AK17" s="2" t="str">
        <f t="shared" si="0"/>
        <v>Verificar Valores</v>
      </c>
      <c r="AL17" t="e">
        <f>IF(D17&lt;&gt;"",IF(AK17&lt;&gt;"OK",IF(IFERROR(VLOOKUP(C17&amp;D17,[1]Radicacion!$I$2:$EK$30174,2,0),VLOOKUP(D17,[1]Radicacion!$I$2:$K$30174,2,0))&lt;&gt;"","NO EXIGIBLES"),""),"")</f>
        <v>#N/A</v>
      </c>
    </row>
    <row r="18" spans="1:38" x14ac:dyDescent="0.25">
      <c r="A18" s="14">
        <v>10</v>
      </c>
      <c r="B18" s="15" t="s">
        <v>46</v>
      </c>
      <c r="C18" s="14" t="s">
        <v>47</v>
      </c>
      <c r="D18" s="14" t="s">
        <v>65</v>
      </c>
      <c r="E18" s="16">
        <v>43145</v>
      </c>
      <c r="F18" s="16" t="s">
        <v>49</v>
      </c>
      <c r="G18" s="17">
        <v>8631734</v>
      </c>
      <c r="H18" s="18">
        <v>0</v>
      </c>
      <c r="I18" s="25"/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8631734</v>
      </c>
      <c r="P18" s="20" t="s">
        <v>49</v>
      </c>
      <c r="Q18" s="17">
        <v>0</v>
      </c>
      <c r="R18" s="18">
        <v>0</v>
      </c>
      <c r="S18" s="18">
        <v>0</v>
      </c>
      <c r="T18" s="16" t="s">
        <v>49</v>
      </c>
      <c r="U18" s="18">
        <v>0</v>
      </c>
      <c r="V18" s="17">
        <v>0</v>
      </c>
      <c r="W18" s="16" t="s">
        <v>49</v>
      </c>
      <c r="X18" s="18">
        <v>0</v>
      </c>
      <c r="Y18" s="16" t="s">
        <v>49</v>
      </c>
      <c r="Z18" s="18">
        <v>0</v>
      </c>
      <c r="AA18" s="25"/>
      <c r="AB18" s="18">
        <v>0</v>
      </c>
      <c r="AC18" s="18">
        <v>0</v>
      </c>
      <c r="AD18" s="25"/>
      <c r="AE18" s="17">
        <v>0</v>
      </c>
      <c r="AF18" s="17">
        <v>0</v>
      </c>
      <c r="AG18" s="17">
        <v>0</v>
      </c>
      <c r="AH18" s="23"/>
      <c r="AI18" s="23"/>
      <c r="AJ18" s="24"/>
      <c r="AK18" s="2" t="str">
        <f t="shared" si="0"/>
        <v>Verificar Valores</v>
      </c>
      <c r="AL18" t="str">
        <f>IF(D18&lt;&gt;"",IF(AK18&lt;&gt;"OK",IF(IFERROR(VLOOKUP(C18&amp;D18,[1]Radicacion!$I$2:$EK$30174,2,0),VLOOKUP(D18,[1]Radicacion!$I$2:$K$30174,2,0))&lt;&gt;"","NO EXIGIBLES"),""),"")</f>
        <v>NO EXIGIBLES</v>
      </c>
    </row>
    <row r="19" spans="1:38" x14ac:dyDescent="0.25">
      <c r="A19" s="14">
        <v>11</v>
      </c>
      <c r="B19" s="15" t="s">
        <v>46</v>
      </c>
      <c r="C19" s="14" t="s">
        <v>47</v>
      </c>
      <c r="D19" s="14" t="s">
        <v>66</v>
      </c>
      <c r="E19" s="16">
        <v>43145</v>
      </c>
      <c r="F19" s="16" t="s">
        <v>49</v>
      </c>
      <c r="G19" s="17">
        <v>7036683</v>
      </c>
      <c r="H19" s="18">
        <v>0</v>
      </c>
      <c r="I19" s="25"/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7036683</v>
      </c>
      <c r="P19" s="20" t="s">
        <v>49</v>
      </c>
      <c r="Q19" s="17">
        <v>0</v>
      </c>
      <c r="R19" s="18">
        <v>0</v>
      </c>
      <c r="S19" s="18">
        <v>0</v>
      </c>
      <c r="T19" s="16" t="s">
        <v>49</v>
      </c>
      <c r="U19" s="18">
        <v>0</v>
      </c>
      <c r="V19" s="17">
        <v>0</v>
      </c>
      <c r="W19" s="16" t="s">
        <v>49</v>
      </c>
      <c r="X19" s="18">
        <v>0</v>
      </c>
      <c r="Y19" s="16" t="s">
        <v>49</v>
      </c>
      <c r="Z19" s="18">
        <v>0</v>
      </c>
      <c r="AA19" s="25"/>
      <c r="AB19" s="18">
        <v>0</v>
      </c>
      <c r="AC19" s="18">
        <v>0</v>
      </c>
      <c r="AD19" s="25"/>
      <c r="AE19" s="17">
        <v>0</v>
      </c>
      <c r="AF19" s="17">
        <v>0</v>
      </c>
      <c r="AG19" s="17">
        <v>0</v>
      </c>
      <c r="AH19" s="23"/>
      <c r="AI19" s="23"/>
      <c r="AJ19" s="24"/>
      <c r="AK19" s="2" t="str">
        <f t="shared" si="0"/>
        <v>Verificar Valores</v>
      </c>
      <c r="AL19" t="str">
        <f>IF(D19&lt;&gt;"",IF(AK19&lt;&gt;"OK",IF(IFERROR(VLOOKUP(C19&amp;D19,[1]Radicacion!$I$2:$EK$30174,2,0),VLOOKUP(D19,[1]Radicacion!$I$2:$K$30174,2,0))&lt;&gt;"","NO EXIGIBLES"),""),"")</f>
        <v>NO EXIGIBLES</v>
      </c>
    </row>
    <row r="20" spans="1:38" x14ac:dyDescent="0.25">
      <c r="A20" s="14">
        <v>12</v>
      </c>
      <c r="B20" s="15" t="s">
        <v>46</v>
      </c>
      <c r="C20" s="14" t="s">
        <v>47</v>
      </c>
      <c r="D20" s="14" t="s">
        <v>67</v>
      </c>
      <c r="E20" s="16">
        <v>43145</v>
      </c>
      <c r="F20" s="16" t="s">
        <v>49</v>
      </c>
      <c r="G20" s="17">
        <v>205665372</v>
      </c>
      <c r="H20" s="18">
        <v>0</v>
      </c>
      <c r="I20" s="25"/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205665372</v>
      </c>
      <c r="P20" s="20" t="s">
        <v>49</v>
      </c>
      <c r="Q20" s="17">
        <v>0</v>
      </c>
      <c r="R20" s="18">
        <v>0</v>
      </c>
      <c r="S20" s="18">
        <v>0</v>
      </c>
      <c r="T20" s="16" t="s">
        <v>49</v>
      </c>
      <c r="U20" s="18">
        <v>0</v>
      </c>
      <c r="V20" s="17">
        <v>0</v>
      </c>
      <c r="W20" s="16" t="s">
        <v>49</v>
      </c>
      <c r="X20" s="18">
        <v>0</v>
      </c>
      <c r="Y20" s="16" t="s">
        <v>49</v>
      </c>
      <c r="Z20" s="18">
        <v>0</v>
      </c>
      <c r="AA20" s="25"/>
      <c r="AB20" s="18">
        <v>0</v>
      </c>
      <c r="AC20" s="18">
        <v>0</v>
      </c>
      <c r="AD20" s="25"/>
      <c r="AE20" s="17">
        <v>0</v>
      </c>
      <c r="AF20" s="17">
        <v>0</v>
      </c>
      <c r="AG20" s="17">
        <v>0</v>
      </c>
      <c r="AH20" s="23"/>
      <c r="AI20" s="23"/>
      <c r="AJ20" s="24"/>
      <c r="AK20" s="2" t="str">
        <f t="shared" si="0"/>
        <v>Verificar Valores</v>
      </c>
      <c r="AL20" t="str">
        <f>IF(D20&lt;&gt;"",IF(AK20&lt;&gt;"OK",IF(IFERROR(VLOOKUP(C20&amp;D20,[1]Radicacion!$I$2:$EK$30174,2,0),VLOOKUP(D20,[1]Radicacion!$I$2:$K$30174,2,0))&lt;&gt;"","NO EXIGIBLES"),""),"")</f>
        <v>NO EXIGIBLES</v>
      </c>
    </row>
    <row r="21" spans="1:38" x14ac:dyDescent="0.25">
      <c r="A21" s="14">
        <v>13</v>
      </c>
      <c r="B21" s="15" t="s">
        <v>46</v>
      </c>
      <c r="C21" s="14" t="s">
        <v>47</v>
      </c>
      <c r="D21" s="14" t="s">
        <v>68</v>
      </c>
      <c r="E21" s="16">
        <v>43172</v>
      </c>
      <c r="F21" s="16" t="s">
        <v>49</v>
      </c>
      <c r="G21" s="17">
        <v>206273753</v>
      </c>
      <c r="H21" s="18">
        <v>0</v>
      </c>
      <c r="I21" s="25"/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206273753</v>
      </c>
      <c r="P21" s="20" t="s">
        <v>49</v>
      </c>
      <c r="Q21" s="17">
        <v>0</v>
      </c>
      <c r="R21" s="18">
        <v>0</v>
      </c>
      <c r="S21" s="18">
        <v>0</v>
      </c>
      <c r="T21" s="16" t="s">
        <v>49</v>
      </c>
      <c r="U21" s="18">
        <v>0</v>
      </c>
      <c r="V21" s="17">
        <v>0</v>
      </c>
      <c r="W21" s="16" t="s">
        <v>49</v>
      </c>
      <c r="X21" s="18">
        <v>0</v>
      </c>
      <c r="Y21" s="16" t="s">
        <v>49</v>
      </c>
      <c r="Z21" s="18">
        <v>0</v>
      </c>
      <c r="AA21" s="25"/>
      <c r="AB21" s="18">
        <v>0</v>
      </c>
      <c r="AC21" s="18">
        <v>0</v>
      </c>
      <c r="AD21" s="25"/>
      <c r="AE21" s="17">
        <v>0</v>
      </c>
      <c r="AF21" s="17">
        <v>0</v>
      </c>
      <c r="AG21" s="17">
        <v>0</v>
      </c>
      <c r="AH21" s="23"/>
      <c r="AI21" s="23"/>
      <c r="AJ21" s="24"/>
      <c r="AK21" s="2" t="str">
        <f t="shared" si="0"/>
        <v>Verificar Valores</v>
      </c>
      <c r="AL21" t="str">
        <f>IF(D21&lt;&gt;"",IF(AK21&lt;&gt;"OK",IF(IFERROR(VLOOKUP(C21&amp;D21,[1]Radicacion!$I$2:$EK$30174,2,0),VLOOKUP(D21,[1]Radicacion!$I$2:$K$30174,2,0))&lt;&gt;"","NO EXIGIBLES"),""),"")</f>
        <v>NO EXIGIBLES</v>
      </c>
    </row>
    <row r="22" spans="1:38" x14ac:dyDescent="0.25">
      <c r="A22" s="14">
        <v>14</v>
      </c>
      <c r="B22" s="15" t="s">
        <v>46</v>
      </c>
      <c r="C22" s="14" t="s">
        <v>47</v>
      </c>
      <c r="D22" s="14" t="s">
        <v>69</v>
      </c>
      <c r="E22" s="16">
        <v>43172</v>
      </c>
      <c r="F22" s="16" t="s">
        <v>49</v>
      </c>
      <c r="G22" s="17">
        <v>7599176</v>
      </c>
      <c r="H22" s="18">
        <v>0</v>
      </c>
      <c r="I22" s="25"/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7599176</v>
      </c>
      <c r="P22" s="20" t="s">
        <v>49</v>
      </c>
      <c r="Q22" s="17">
        <v>0</v>
      </c>
      <c r="R22" s="18">
        <v>0</v>
      </c>
      <c r="S22" s="18">
        <v>0</v>
      </c>
      <c r="T22" s="16" t="s">
        <v>49</v>
      </c>
      <c r="U22" s="18">
        <v>0</v>
      </c>
      <c r="V22" s="17">
        <v>0</v>
      </c>
      <c r="W22" s="16" t="s">
        <v>49</v>
      </c>
      <c r="X22" s="18">
        <v>0</v>
      </c>
      <c r="Y22" s="16" t="s">
        <v>49</v>
      </c>
      <c r="Z22" s="18">
        <v>0</v>
      </c>
      <c r="AA22" s="25"/>
      <c r="AB22" s="18">
        <v>0</v>
      </c>
      <c r="AC22" s="18">
        <v>0</v>
      </c>
      <c r="AD22" s="25"/>
      <c r="AE22" s="17">
        <v>0</v>
      </c>
      <c r="AF22" s="17">
        <v>0</v>
      </c>
      <c r="AG22" s="17">
        <v>0</v>
      </c>
      <c r="AH22" s="23"/>
      <c r="AI22" s="23"/>
      <c r="AJ22" s="24"/>
      <c r="AK22" s="2" t="str">
        <f t="shared" si="0"/>
        <v>Verificar Valores</v>
      </c>
      <c r="AL22" t="str">
        <f>IF(D22&lt;&gt;"",IF(AK22&lt;&gt;"OK",IF(IFERROR(VLOOKUP(C22&amp;D22,[1]Radicacion!$I$2:$EK$30174,2,0),VLOOKUP(D22,[1]Radicacion!$I$2:$K$30174,2,0))&lt;&gt;"","NO EXIGIBLES"),""),"")</f>
        <v>NO EXIGIBLES</v>
      </c>
    </row>
    <row r="23" spans="1:38" x14ac:dyDescent="0.25">
      <c r="A23" s="14">
        <v>15</v>
      </c>
      <c r="B23" s="15" t="s">
        <v>46</v>
      </c>
      <c r="C23" s="14" t="s">
        <v>47</v>
      </c>
      <c r="D23" s="14" t="s">
        <v>70</v>
      </c>
      <c r="E23" s="16">
        <v>43230</v>
      </c>
      <c r="F23" s="16" t="s">
        <v>49</v>
      </c>
      <c r="G23" s="17">
        <v>202744491</v>
      </c>
      <c r="H23" s="18">
        <v>0</v>
      </c>
      <c r="I23" s="25"/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202744491</v>
      </c>
      <c r="P23" s="20" t="s">
        <v>49</v>
      </c>
      <c r="Q23" s="17">
        <v>0</v>
      </c>
      <c r="R23" s="18">
        <v>0</v>
      </c>
      <c r="S23" s="18">
        <v>0</v>
      </c>
      <c r="T23" s="16" t="s">
        <v>49</v>
      </c>
      <c r="U23" s="18">
        <v>0</v>
      </c>
      <c r="V23" s="17">
        <v>0</v>
      </c>
      <c r="W23" s="16" t="s">
        <v>49</v>
      </c>
      <c r="X23" s="18">
        <v>0</v>
      </c>
      <c r="Y23" s="16" t="s">
        <v>49</v>
      </c>
      <c r="Z23" s="18">
        <v>0</v>
      </c>
      <c r="AA23" s="25"/>
      <c r="AB23" s="18">
        <v>0</v>
      </c>
      <c r="AC23" s="18">
        <v>0</v>
      </c>
      <c r="AD23" s="25"/>
      <c r="AE23" s="17">
        <v>0</v>
      </c>
      <c r="AF23" s="17">
        <v>0</v>
      </c>
      <c r="AG23" s="17">
        <v>0</v>
      </c>
      <c r="AH23" s="23"/>
      <c r="AI23" s="23"/>
      <c r="AJ23" s="24"/>
      <c r="AK23" s="2" t="str">
        <f t="shared" si="0"/>
        <v>Verificar Valores</v>
      </c>
      <c r="AL23" t="str">
        <f>IF(D23&lt;&gt;"",IF(AK23&lt;&gt;"OK",IF(IFERROR(VLOOKUP(C23&amp;D23,[1]Radicacion!$I$2:$EK$30174,2,0),VLOOKUP(D23,[1]Radicacion!$I$2:$K$30174,2,0))&lt;&gt;"","NO EXIGIBLES"),""),"")</f>
        <v>NO EXIGIBLES</v>
      </c>
    </row>
    <row r="24" spans="1:38" x14ac:dyDescent="0.25">
      <c r="A24" s="14">
        <v>16</v>
      </c>
      <c r="B24" s="15" t="s">
        <v>46</v>
      </c>
      <c r="C24" s="14" t="s">
        <v>47</v>
      </c>
      <c r="D24" s="14" t="s">
        <v>71</v>
      </c>
      <c r="E24" s="16">
        <v>43257</v>
      </c>
      <c r="F24" s="16" t="s">
        <v>49</v>
      </c>
      <c r="G24" s="17">
        <v>231955759</v>
      </c>
      <c r="H24" s="18">
        <v>0</v>
      </c>
      <c r="I24" s="25"/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231955759</v>
      </c>
      <c r="P24" s="20" t="s">
        <v>49</v>
      </c>
      <c r="Q24" s="17">
        <v>0</v>
      </c>
      <c r="R24" s="18">
        <v>0</v>
      </c>
      <c r="S24" s="18">
        <v>0</v>
      </c>
      <c r="T24" s="16" t="s">
        <v>49</v>
      </c>
      <c r="U24" s="18">
        <v>0</v>
      </c>
      <c r="V24" s="17">
        <v>0</v>
      </c>
      <c r="W24" s="16" t="s">
        <v>49</v>
      </c>
      <c r="X24" s="18">
        <v>0</v>
      </c>
      <c r="Y24" s="16" t="s">
        <v>49</v>
      </c>
      <c r="Z24" s="18">
        <v>0</v>
      </c>
      <c r="AA24" s="25"/>
      <c r="AB24" s="18">
        <v>0</v>
      </c>
      <c r="AC24" s="18">
        <v>0</v>
      </c>
      <c r="AD24" s="25"/>
      <c r="AE24" s="17">
        <v>0</v>
      </c>
      <c r="AF24" s="17">
        <v>0</v>
      </c>
      <c r="AG24" s="17">
        <v>0</v>
      </c>
      <c r="AH24" s="23"/>
      <c r="AI24" s="23"/>
      <c r="AJ24" s="24"/>
      <c r="AK24" s="2" t="str">
        <f t="shared" si="0"/>
        <v>Verificar Valores</v>
      </c>
      <c r="AL24" t="str">
        <f>IF(D24&lt;&gt;"",IF(AK24&lt;&gt;"OK",IF(IFERROR(VLOOKUP(C24&amp;D24,[1]Radicacion!$I$2:$EK$30174,2,0),VLOOKUP(D24,[1]Radicacion!$I$2:$K$30174,2,0))&lt;&gt;"","NO EXIGIBLES"),""),"")</f>
        <v>NO EXIGIBLES</v>
      </c>
    </row>
    <row r="25" spans="1:38" x14ac:dyDescent="0.25">
      <c r="A25" s="14">
        <v>17</v>
      </c>
      <c r="B25" s="15" t="s">
        <v>46</v>
      </c>
      <c r="C25" s="14" t="s">
        <v>47</v>
      </c>
      <c r="D25" s="14" t="s">
        <v>72</v>
      </c>
      <c r="E25" s="16">
        <v>43991</v>
      </c>
      <c r="F25" s="16" t="s">
        <v>49</v>
      </c>
      <c r="G25" s="17">
        <v>5484705</v>
      </c>
      <c r="H25" s="18">
        <v>0</v>
      </c>
      <c r="I25" s="25"/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5484705</v>
      </c>
      <c r="P25" s="20" t="s">
        <v>49</v>
      </c>
      <c r="Q25" s="17">
        <v>0</v>
      </c>
      <c r="R25" s="18">
        <v>0</v>
      </c>
      <c r="S25" s="18">
        <v>0</v>
      </c>
      <c r="T25" s="16" t="s">
        <v>49</v>
      </c>
      <c r="U25" s="18">
        <v>0</v>
      </c>
      <c r="V25" s="17">
        <v>0</v>
      </c>
      <c r="W25" s="16" t="s">
        <v>49</v>
      </c>
      <c r="X25" s="18">
        <v>0</v>
      </c>
      <c r="Y25" s="16" t="s">
        <v>49</v>
      </c>
      <c r="Z25" s="18">
        <v>0</v>
      </c>
      <c r="AA25" s="25"/>
      <c r="AB25" s="18">
        <v>0</v>
      </c>
      <c r="AC25" s="18">
        <v>0</v>
      </c>
      <c r="AD25" s="25"/>
      <c r="AE25" s="17">
        <v>0</v>
      </c>
      <c r="AF25" s="17">
        <v>0</v>
      </c>
      <c r="AG25" s="17">
        <v>0</v>
      </c>
      <c r="AH25" s="23"/>
      <c r="AI25" s="23"/>
      <c r="AJ25" s="24"/>
      <c r="AK25" s="2" t="str">
        <f t="shared" si="0"/>
        <v>Verificar Valores</v>
      </c>
      <c r="AL25" t="str">
        <f>IF(D25&lt;&gt;"",IF(AK25&lt;&gt;"OK",IF(IFERROR(VLOOKUP(C25&amp;D25,[1]Radicacion!$I$2:$EK$30174,2,0),VLOOKUP(D25,[1]Radicacion!$I$2:$K$30174,2,0))&lt;&gt;"","NO EXIGIBLES"),""),"")</f>
        <v>NO EXIGIBLES</v>
      </c>
    </row>
    <row r="26" spans="1:38" x14ac:dyDescent="0.25">
      <c r="A26" s="14">
        <v>18</v>
      </c>
      <c r="B26" s="15" t="s">
        <v>46</v>
      </c>
      <c r="C26" s="14" t="s">
        <v>47</v>
      </c>
      <c r="D26" s="14" t="s">
        <v>73</v>
      </c>
      <c r="E26" s="16">
        <v>43258</v>
      </c>
      <c r="F26" s="16" t="s">
        <v>49</v>
      </c>
      <c r="G26" s="17">
        <v>238055750</v>
      </c>
      <c r="H26" s="18">
        <v>0</v>
      </c>
      <c r="I26" s="25"/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238055750</v>
      </c>
      <c r="P26" s="20" t="s">
        <v>49</v>
      </c>
      <c r="Q26" s="17">
        <v>0</v>
      </c>
      <c r="R26" s="18">
        <v>0</v>
      </c>
      <c r="S26" s="18">
        <v>0</v>
      </c>
      <c r="T26" s="16" t="s">
        <v>49</v>
      </c>
      <c r="U26" s="18">
        <v>0</v>
      </c>
      <c r="V26" s="17">
        <v>0</v>
      </c>
      <c r="W26" s="16" t="s">
        <v>49</v>
      </c>
      <c r="X26" s="18">
        <v>0</v>
      </c>
      <c r="Y26" s="16" t="s">
        <v>49</v>
      </c>
      <c r="Z26" s="18">
        <v>0</v>
      </c>
      <c r="AA26" s="25"/>
      <c r="AB26" s="18">
        <v>0</v>
      </c>
      <c r="AC26" s="18">
        <v>0</v>
      </c>
      <c r="AD26" s="25"/>
      <c r="AE26" s="17">
        <v>0</v>
      </c>
      <c r="AF26" s="17">
        <v>0</v>
      </c>
      <c r="AG26" s="17">
        <v>0</v>
      </c>
      <c r="AH26" s="23"/>
      <c r="AI26" s="23"/>
      <c r="AJ26" s="24"/>
      <c r="AK26" s="2" t="str">
        <f t="shared" si="0"/>
        <v>Verificar Valores</v>
      </c>
      <c r="AL26" t="str">
        <f>IF(D26&lt;&gt;"",IF(AK26&lt;&gt;"OK",IF(IFERROR(VLOOKUP(C26&amp;D26,[1]Radicacion!$I$2:$EK$30174,2,0),VLOOKUP(D26,[1]Radicacion!$I$2:$K$30174,2,0))&lt;&gt;"","NO EXIGIBLES"),""),"")</f>
        <v>NO EXIGIBLES</v>
      </c>
    </row>
    <row r="27" spans="1:38" x14ac:dyDescent="0.25">
      <c r="A27" s="14">
        <v>19</v>
      </c>
      <c r="B27" s="15" t="s">
        <v>46</v>
      </c>
      <c r="C27" s="14" t="s">
        <v>47</v>
      </c>
      <c r="D27" s="14" t="s">
        <v>74</v>
      </c>
      <c r="E27" s="16">
        <v>43258</v>
      </c>
      <c r="F27" s="16" t="s">
        <v>49</v>
      </c>
      <c r="G27" s="17">
        <v>8860060</v>
      </c>
      <c r="H27" s="18">
        <v>0</v>
      </c>
      <c r="I27" s="25"/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8860060</v>
      </c>
      <c r="P27" s="20" t="s">
        <v>49</v>
      </c>
      <c r="Q27" s="17">
        <v>0</v>
      </c>
      <c r="R27" s="18">
        <v>0</v>
      </c>
      <c r="S27" s="18">
        <v>0</v>
      </c>
      <c r="T27" s="16" t="s">
        <v>49</v>
      </c>
      <c r="U27" s="18">
        <v>0</v>
      </c>
      <c r="V27" s="17">
        <v>0</v>
      </c>
      <c r="W27" s="16" t="s">
        <v>49</v>
      </c>
      <c r="X27" s="18">
        <v>0</v>
      </c>
      <c r="Y27" s="16" t="s">
        <v>49</v>
      </c>
      <c r="Z27" s="18">
        <v>0</v>
      </c>
      <c r="AA27" s="25"/>
      <c r="AB27" s="18">
        <v>0</v>
      </c>
      <c r="AC27" s="18">
        <v>0</v>
      </c>
      <c r="AD27" s="25"/>
      <c r="AE27" s="17">
        <v>0</v>
      </c>
      <c r="AF27" s="17">
        <v>0</v>
      </c>
      <c r="AG27" s="17">
        <v>0</v>
      </c>
      <c r="AH27" s="23"/>
      <c r="AI27" s="23"/>
      <c r="AJ27" s="24"/>
      <c r="AK27" s="2" t="str">
        <f t="shared" si="0"/>
        <v>Verificar Valores</v>
      </c>
      <c r="AL27" t="str">
        <f>IF(D27&lt;&gt;"",IF(AK27&lt;&gt;"OK",IF(IFERROR(VLOOKUP(C27&amp;D27,[1]Radicacion!$I$2:$EK$30174,2,0),VLOOKUP(D27,[1]Radicacion!$I$2:$K$30174,2,0))&lt;&gt;"","NO EXIGIBLES"),""),"")</f>
        <v>NO EXIGIBLES</v>
      </c>
    </row>
    <row r="28" spans="1:38" x14ac:dyDescent="0.25">
      <c r="A28" s="14">
        <v>20</v>
      </c>
      <c r="B28" s="15" t="s">
        <v>46</v>
      </c>
      <c r="C28" s="14" t="s">
        <v>47</v>
      </c>
      <c r="D28" s="14" t="s">
        <v>75</v>
      </c>
      <c r="E28" s="16">
        <v>43992</v>
      </c>
      <c r="F28" s="16" t="s">
        <v>49</v>
      </c>
      <c r="G28" s="17">
        <v>5330045</v>
      </c>
      <c r="H28" s="18">
        <v>0</v>
      </c>
      <c r="I28" s="25"/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5330045</v>
      </c>
      <c r="P28" s="20" t="s">
        <v>49</v>
      </c>
      <c r="Q28" s="17">
        <v>0</v>
      </c>
      <c r="R28" s="18">
        <v>0</v>
      </c>
      <c r="S28" s="18">
        <v>0</v>
      </c>
      <c r="T28" s="16" t="s">
        <v>49</v>
      </c>
      <c r="U28" s="18">
        <v>0</v>
      </c>
      <c r="V28" s="17">
        <v>0</v>
      </c>
      <c r="W28" s="16" t="s">
        <v>49</v>
      </c>
      <c r="X28" s="18">
        <v>0</v>
      </c>
      <c r="Y28" s="16" t="s">
        <v>49</v>
      </c>
      <c r="Z28" s="18">
        <v>0</v>
      </c>
      <c r="AA28" s="25"/>
      <c r="AB28" s="18">
        <v>0</v>
      </c>
      <c r="AC28" s="18">
        <v>0</v>
      </c>
      <c r="AD28" s="25"/>
      <c r="AE28" s="17">
        <v>0</v>
      </c>
      <c r="AF28" s="17">
        <v>0</v>
      </c>
      <c r="AG28" s="17">
        <v>0</v>
      </c>
      <c r="AH28" s="23"/>
      <c r="AI28" s="23"/>
      <c r="AJ28" s="24"/>
      <c r="AK28" s="2" t="str">
        <f t="shared" si="0"/>
        <v>Verificar Valores</v>
      </c>
      <c r="AL28" t="str">
        <f>IF(D28&lt;&gt;"",IF(AK28&lt;&gt;"OK",IF(IFERROR(VLOOKUP(C28&amp;D28,[1]Radicacion!$I$2:$EK$30174,2,0),VLOOKUP(D28,[1]Radicacion!$I$2:$K$30174,2,0))&lt;&gt;"","NO EXIGIBLES"),""),"")</f>
        <v>NO EXIGIBLES</v>
      </c>
    </row>
    <row r="29" spans="1:38" x14ac:dyDescent="0.25">
      <c r="A29" s="14">
        <v>21</v>
      </c>
      <c r="B29" s="15" t="s">
        <v>46</v>
      </c>
      <c r="C29" s="14" t="s">
        <v>47</v>
      </c>
      <c r="D29" s="14" t="s">
        <v>76</v>
      </c>
      <c r="E29" s="16">
        <v>43992</v>
      </c>
      <c r="F29" s="16" t="s">
        <v>49</v>
      </c>
      <c r="G29" s="17">
        <v>5029732</v>
      </c>
      <c r="H29" s="18">
        <v>0</v>
      </c>
      <c r="I29" s="25"/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5029732</v>
      </c>
      <c r="P29" s="20" t="s">
        <v>49</v>
      </c>
      <c r="Q29" s="17">
        <v>0</v>
      </c>
      <c r="R29" s="18">
        <v>0</v>
      </c>
      <c r="S29" s="18">
        <v>0</v>
      </c>
      <c r="T29" s="16" t="s">
        <v>49</v>
      </c>
      <c r="U29" s="18">
        <v>0</v>
      </c>
      <c r="V29" s="17">
        <v>0</v>
      </c>
      <c r="W29" s="16" t="s">
        <v>49</v>
      </c>
      <c r="X29" s="18">
        <v>0</v>
      </c>
      <c r="Y29" s="16" t="s">
        <v>49</v>
      </c>
      <c r="Z29" s="18">
        <v>0</v>
      </c>
      <c r="AA29" s="25"/>
      <c r="AB29" s="18">
        <v>0</v>
      </c>
      <c r="AC29" s="18">
        <v>0</v>
      </c>
      <c r="AD29" s="25"/>
      <c r="AE29" s="17">
        <v>0</v>
      </c>
      <c r="AF29" s="17">
        <v>0</v>
      </c>
      <c r="AG29" s="17">
        <v>0</v>
      </c>
      <c r="AH29" s="23"/>
      <c r="AI29" s="23"/>
      <c r="AJ29" s="24"/>
      <c r="AK29" s="2" t="str">
        <f t="shared" si="0"/>
        <v>Verificar Valores</v>
      </c>
      <c r="AL29" t="str">
        <f>IF(D29&lt;&gt;"",IF(AK29&lt;&gt;"OK",IF(IFERROR(VLOOKUP(C29&amp;D29,[1]Radicacion!$I$2:$EK$30174,2,0),VLOOKUP(D29,[1]Radicacion!$I$2:$K$30174,2,0))&lt;&gt;"","NO EXIGIBLES"),""),"")</f>
        <v>NO EXIGIBLES</v>
      </c>
    </row>
    <row r="30" spans="1:38" x14ac:dyDescent="0.25">
      <c r="A30" s="14">
        <v>22</v>
      </c>
      <c r="B30" s="15" t="s">
        <v>46</v>
      </c>
      <c r="C30" s="14" t="s">
        <v>47</v>
      </c>
      <c r="D30" s="14" t="s">
        <v>77</v>
      </c>
      <c r="E30" s="16">
        <v>43287</v>
      </c>
      <c r="F30" s="16" t="s">
        <v>49</v>
      </c>
      <c r="G30" s="17">
        <v>239312700</v>
      </c>
      <c r="H30" s="18">
        <v>0</v>
      </c>
      <c r="I30" s="25"/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239312700</v>
      </c>
      <c r="P30" s="20" t="s">
        <v>49</v>
      </c>
      <c r="Q30" s="17">
        <v>0</v>
      </c>
      <c r="R30" s="18">
        <v>0</v>
      </c>
      <c r="S30" s="18">
        <v>0</v>
      </c>
      <c r="T30" s="16" t="s">
        <v>49</v>
      </c>
      <c r="U30" s="18">
        <v>0</v>
      </c>
      <c r="V30" s="17">
        <v>0</v>
      </c>
      <c r="W30" s="16" t="s">
        <v>49</v>
      </c>
      <c r="X30" s="18">
        <v>0</v>
      </c>
      <c r="Y30" s="16" t="s">
        <v>49</v>
      </c>
      <c r="Z30" s="18">
        <v>0</v>
      </c>
      <c r="AA30" s="25"/>
      <c r="AB30" s="18">
        <v>0</v>
      </c>
      <c r="AC30" s="18">
        <v>0</v>
      </c>
      <c r="AD30" s="25"/>
      <c r="AE30" s="17">
        <v>0</v>
      </c>
      <c r="AF30" s="17">
        <v>0</v>
      </c>
      <c r="AG30" s="17">
        <v>0</v>
      </c>
      <c r="AH30" s="23"/>
      <c r="AI30" s="23"/>
      <c r="AJ30" s="24"/>
      <c r="AK30" s="2" t="str">
        <f t="shared" si="0"/>
        <v>Verificar Valores</v>
      </c>
      <c r="AL30" t="str">
        <f>IF(D30&lt;&gt;"",IF(AK30&lt;&gt;"OK",IF(IFERROR(VLOOKUP(C30&amp;D30,[1]Radicacion!$I$2:$EK$30174,2,0),VLOOKUP(D30,[1]Radicacion!$I$2:$K$30174,2,0))&lt;&gt;"","NO EXIGIBLES"),""),"")</f>
        <v>NO EXIGIBLES</v>
      </c>
    </row>
    <row r="31" spans="1:38" x14ac:dyDescent="0.25">
      <c r="A31" s="14">
        <v>23</v>
      </c>
      <c r="B31" s="15" t="s">
        <v>46</v>
      </c>
      <c r="C31" s="14" t="s">
        <v>47</v>
      </c>
      <c r="D31" s="14" t="s">
        <v>78</v>
      </c>
      <c r="E31" s="16">
        <v>43287</v>
      </c>
      <c r="F31" s="16" t="s">
        <v>49</v>
      </c>
      <c r="G31" s="17">
        <v>9655400</v>
      </c>
      <c r="H31" s="18">
        <v>0</v>
      </c>
      <c r="I31" s="25"/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9655400</v>
      </c>
      <c r="P31" s="20" t="s">
        <v>49</v>
      </c>
      <c r="Q31" s="17">
        <v>0</v>
      </c>
      <c r="R31" s="18">
        <v>0</v>
      </c>
      <c r="S31" s="18">
        <v>0</v>
      </c>
      <c r="T31" s="16" t="s">
        <v>49</v>
      </c>
      <c r="U31" s="18">
        <v>0</v>
      </c>
      <c r="V31" s="17">
        <v>0</v>
      </c>
      <c r="W31" s="16" t="s">
        <v>49</v>
      </c>
      <c r="X31" s="18">
        <v>0</v>
      </c>
      <c r="Y31" s="16" t="s">
        <v>49</v>
      </c>
      <c r="Z31" s="18">
        <v>0</v>
      </c>
      <c r="AA31" s="25"/>
      <c r="AB31" s="18">
        <v>0</v>
      </c>
      <c r="AC31" s="18">
        <v>0</v>
      </c>
      <c r="AD31" s="25"/>
      <c r="AE31" s="17">
        <v>0</v>
      </c>
      <c r="AF31" s="17">
        <v>0</v>
      </c>
      <c r="AG31" s="17">
        <v>0</v>
      </c>
      <c r="AH31" s="23"/>
      <c r="AI31" s="23"/>
      <c r="AJ31" s="24"/>
      <c r="AK31" s="2" t="str">
        <f t="shared" si="0"/>
        <v>Verificar Valores</v>
      </c>
      <c r="AL31" t="str">
        <f>IF(D31&lt;&gt;"",IF(AK31&lt;&gt;"OK",IF(IFERROR(VLOOKUP(C31&amp;D31,[1]Radicacion!$I$2:$EK$30174,2,0),VLOOKUP(D31,[1]Radicacion!$I$2:$K$30174,2,0))&lt;&gt;"","NO EXIGIBLES"),""),"")</f>
        <v>NO EXIGIBLES</v>
      </c>
    </row>
    <row r="32" spans="1:38" x14ac:dyDescent="0.25">
      <c r="A32" s="14">
        <v>24</v>
      </c>
      <c r="B32" s="15" t="s">
        <v>46</v>
      </c>
      <c r="C32" s="14" t="s">
        <v>47</v>
      </c>
      <c r="D32" s="14" t="s">
        <v>79</v>
      </c>
      <c r="E32" s="16">
        <v>43313</v>
      </c>
      <c r="F32" s="16" t="s">
        <v>49</v>
      </c>
      <c r="G32" s="17">
        <v>11397650</v>
      </c>
      <c r="H32" s="18">
        <v>0</v>
      </c>
      <c r="I32" s="25"/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11397650</v>
      </c>
      <c r="P32" s="20" t="s">
        <v>49</v>
      </c>
      <c r="Q32" s="17">
        <v>0</v>
      </c>
      <c r="R32" s="18">
        <v>0</v>
      </c>
      <c r="S32" s="18">
        <v>0</v>
      </c>
      <c r="T32" s="16" t="s">
        <v>49</v>
      </c>
      <c r="U32" s="18">
        <v>0</v>
      </c>
      <c r="V32" s="17">
        <v>0</v>
      </c>
      <c r="W32" s="16" t="s">
        <v>49</v>
      </c>
      <c r="X32" s="18">
        <v>0</v>
      </c>
      <c r="Y32" s="16" t="s">
        <v>49</v>
      </c>
      <c r="Z32" s="18">
        <v>0</v>
      </c>
      <c r="AA32" s="25"/>
      <c r="AB32" s="18">
        <v>0</v>
      </c>
      <c r="AC32" s="18">
        <v>0</v>
      </c>
      <c r="AD32" s="25"/>
      <c r="AE32" s="17">
        <v>0</v>
      </c>
      <c r="AF32" s="17">
        <v>0</v>
      </c>
      <c r="AG32" s="17">
        <v>0</v>
      </c>
      <c r="AH32" s="23"/>
      <c r="AI32" s="23"/>
      <c r="AJ32" s="24"/>
      <c r="AK32" s="2" t="str">
        <f t="shared" si="0"/>
        <v>Verificar Valores</v>
      </c>
      <c r="AL32" t="str">
        <f>IF(D32&lt;&gt;"",IF(AK32&lt;&gt;"OK",IF(IFERROR(VLOOKUP(C32&amp;D32,[1]Radicacion!$I$2:$EK$30174,2,0),VLOOKUP(D32,[1]Radicacion!$I$2:$K$30174,2,0))&lt;&gt;"","NO EXIGIBLES"),""),"")</f>
        <v>NO EXIGIBLES</v>
      </c>
    </row>
    <row r="33" spans="1:38" x14ac:dyDescent="0.25">
      <c r="A33" s="14">
        <v>25</v>
      </c>
      <c r="B33" s="15" t="s">
        <v>46</v>
      </c>
      <c r="C33" s="14" t="s">
        <v>47</v>
      </c>
      <c r="D33" s="14" t="s">
        <v>80</v>
      </c>
      <c r="E33" s="16">
        <v>43313</v>
      </c>
      <c r="F33" s="16" t="s">
        <v>49</v>
      </c>
      <c r="G33" s="17">
        <v>239409300</v>
      </c>
      <c r="H33" s="18">
        <v>0</v>
      </c>
      <c r="I33" s="25"/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239409300</v>
      </c>
      <c r="P33" s="20" t="s">
        <v>49</v>
      </c>
      <c r="Q33" s="17">
        <v>0</v>
      </c>
      <c r="R33" s="18">
        <v>0</v>
      </c>
      <c r="S33" s="18">
        <v>0</v>
      </c>
      <c r="T33" s="16" t="s">
        <v>49</v>
      </c>
      <c r="U33" s="18">
        <v>0</v>
      </c>
      <c r="V33" s="17">
        <v>0</v>
      </c>
      <c r="W33" s="16" t="s">
        <v>49</v>
      </c>
      <c r="X33" s="18">
        <v>0</v>
      </c>
      <c r="Y33" s="16" t="s">
        <v>49</v>
      </c>
      <c r="Z33" s="18">
        <v>0</v>
      </c>
      <c r="AA33" s="25"/>
      <c r="AB33" s="18">
        <v>0</v>
      </c>
      <c r="AC33" s="18">
        <v>0</v>
      </c>
      <c r="AD33" s="25"/>
      <c r="AE33" s="17">
        <v>0</v>
      </c>
      <c r="AF33" s="17">
        <v>0</v>
      </c>
      <c r="AG33" s="17">
        <v>0</v>
      </c>
      <c r="AH33" s="23"/>
      <c r="AI33" s="23"/>
      <c r="AJ33" s="24"/>
      <c r="AK33" s="2" t="str">
        <f t="shared" si="0"/>
        <v>Verificar Valores</v>
      </c>
      <c r="AL33" t="str">
        <f>IF(D33&lt;&gt;"",IF(AK33&lt;&gt;"OK",IF(IFERROR(VLOOKUP(C33&amp;D33,[1]Radicacion!$I$2:$EK$30174,2,0),VLOOKUP(D33,[1]Radicacion!$I$2:$K$30174,2,0))&lt;&gt;"","NO EXIGIBLES"),""),"")</f>
        <v>NO EXIGIBLES</v>
      </c>
    </row>
    <row r="34" spans="1:38" x14ac:dyDescent="0.25">
      <c r="A34" s="14">
        <v>26</v>
      </c>
      <c r="B34" s="15" t="s">
        <v>46</v>
      </c>
      <c r="C34" s="14" t="s">
        <v>47</v>
      </c>
      <c r="D34" s="14" t="s">
        <v>81</v>
      </c>
      <c r="E34" s="16">
        <v>43992</v>
      </c>
      <c r="F34" s="16" t="s">
        <v>49</v>
      </c>
      <c r="G34" s="17">
        <v>5215003</v>
      </c>
      <c r="H34" s="18">
        <v>0</v>
      </c>
      <c r="I34" s="25"/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5215003</v>
      </c>
      <c r="P34" s="20" t="s">
        <v>49</v>
      </c>
      <c r="Q34" s="17">
        <v>0</v>
      </c>
      <c r="R34" s="18">
        <v>0</v>
      </c>
      <c r="S34" s="18">
        <v>0</v>
      </c>
      <c r="T34" s="16" t="s">
        <v>49</v>
      </c>
      <c r="U34" s="18">
        <v>0</v>
      </c>
      <c r="V34" s="17">
        <v>0</v>
      </c>
      <c r="W34" s="16" t="s">
        <v>49</v>
      </c>
      <c r="X34" s="18">
        <v>0</v>
      </c>
      <c r="Y34" s="16" t="s">
        <v>49</v>
      </c>
      <c r="Z34" s="18">
        <v>0</v>
      </c>
      <c r="AA34" s="25"/>
      <c r="AB34" s="18">
        <v>0</v>
      </c>
      <c r="AC34" s="18">
        <v>0</v>
      </c>
      <c r="AD34" s="25"/>
      <c r="AE34" s="17">
        <v>0</v>
      </c>
      <c r="AF34" s="17">
        <v>0</v>
      </c>
      <c r="AG34" s="17">
        <v>0</v>
      </c>
      <c r="AH34" s="23"/>
      <c r="AI34" s="23"/>
      <c r="AJ34" s="24"/>
      <c r="AK34" s="2" t="str">
        <f t="shared" si="0"/>
        <v>Verificar Valores</v>
      </c>
      <c r="AL34" t="str">
        <f>IF(D34&lt;&gt;"",IF(AK34&lt;&gt;"OK",IF(IFERROR(VLOOKUP(C34&amp;D34,[1]Radicacion!$I$2:$EK$30174,2,0),VLOOKUP(D34,[1]Radicacion!$I$2:$K$30174,2,0))&lt;&gt;"","NO EXIGIBLES"),""),"")</f>
        <v>NO EXIGIBLES</v>
      </c>
    </row>
    <row r="35" spans="1:38" x14ac:dyDescent="0.25">
      <c r="A35" s="14">
        <v>27</v>
      </c>
      <c r="B35" s="15" t="s">
        <v>46</v>
      </c>
      <c r="C35" s="14" t="s">
        <v>47</v>
      </c>
      <c r="D35" s="14" t="s">
        <v>82</v>
      </c>
      <c r="E35" s="16">
        <v>43347</v>
      </c>
      <c r="F35" s="16" t="s">
        <v>49</v>
      </c>
      <c r="G35" s="17">
        <v>239249450</v>
      </c>
      <c r="H35" s="18">
        <v>0</v>
      </c>
      <c r="I35" s="25"/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239249450</v>
      </c>
      <c r="P35" s="20" t="s">
        <v>49</v>
      </c>
      <c r="Q35" s="17">
        <v>0</v>
      </c>
      <c r="R35" s="18">
        <v>0</v>
      </c>
      <c r="S35" s="18">
        <v>0</v>
      </c>
      <c r="T35" s="16" t="s">
        <v>49</v>
      </c>
      <c r="U35" s="18">
        <v>0</v>
      </c>
      <c r="V35" s="17">
        <v>0</v>
      </c>
      <c r="W35" s="16" t="s">
        <v>49</v>
      </c>
      <c r="X35" s="18">
        <v>0</v>
      </c>
      <c r="Y35" s="16" t="s">
        <v>49</v>
      </c>
      <c r="Z35" s="18">
        <v>0</v>
      </c>
      <c r="AA35" s="25"/>
      <c r="AB35" s="18">
        <v>0</v>
      </c>
      <c r="AC35" s="18">
        <v>0</v>
      </c>
      <c r="AD35" s="25"/>
      <c r="AE35" s="17">
        <v>0</v>
      </c>
      <c r="AF35" s="17">
        <v>0</v>
      </c>
      <c r="AG35" s="17">
        <v>0</v>
      </c>
      <c r="AH35" s="23"/>
      <c r="AI35" s="23"/>
      <c r="AJ35" s="24"/>
      <c r="AK35" s="2" t="str">
        <f t="shared" si="0"/>
        <v>Verificar Valores</v>
      </c>
      <c r="AL35" t="str">
        <f>IF(D35&lt;&gt;"",IF(AK35&lt;&gt;"OK",IF(IFERROR(VLOOKUP(C35&amp;D35,[1]Radicacion!$I$2:$EK$30174,2,0),VLOOKUP(D35,[1]Radicacion!$I$2:$K$30174,2,0))&lt;&gt;"","NO EXIGIBLES"),""),"")</f>
        <v>NO EXIGIBLES</v>
      </c>
    </row>
    <row r="36" spans="1:38" x14ac:dyDescent="0.25">
      <c r="A36" s="14">
        <v>28</v>
      </c>
      <c r="B36" s="15" t="s">
        <v>46</v>
      </c>
      <c r="C36" s="14" t="s">
        <v>47</v>
      </c>
      <c r="D36" s="14" t="s">
        <v>83</v>
      </c>
      <c r="E36" s="16">
        <v>43376</v>
      </c>
      <c r="F36" s="16" t="s">
        <v>49</v>
      </c>
      <c r="G36" s="17">
        <v>241309100</v>
      </c>
      <c r="H36" s="18">
        <v>0</v>
      </c>
      <c r="I36" s="25"/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241309100</v>
      </c>
      <c r="P36" s="20" t="s">
        <v>49</v>
      </c>
      <c r="Q36" s="17">
        <v>0</v>
      </c>
      <c r="R36" s="18">
        <v>0</v>
      </c>
      <c r="S36" s="18">
        <v>0</v>
      </c>
      <c r="T36" s="16" t="s">
        <v>49</v>
      </c>
      <c r="U36" s="18">
        <v>0</v>
      </c>
      <c r="V36" s="17">
        <v>0</v>
      </c>
      <c r="W36" s="16" t="s">
        <v>49</v>
      </c>
      <c r="X36" s="18">
        <v>0</v>
      </c>
      <c r="Y36" s="16" t="s">
        <v>49</v>
      </c>
      <c r="Z36" s="18">
        <v>0</v>
      </c>
      <c r="AA36" s="25"/>
      <c r="AB36" s="18">
        <v>0</v>
      </c>
      <c r="AC36" s="18">
        <v>0</v>
      </c>
      <c r="AD36" s="25"/>
      <c r="AE36" s="17">
        <v>0</v>
      </c>
      <c r="AF36" s="17">
        <v>0</v>
      </c>
      <c r="AG36" s="17">
        <v>0</v>
      </c>
      <c r="AH36" s="23"/>
      <c r="AI36" s="23"/>
      <c r="AJ36" s="24"/>
      <c r="AK36" s="2" t="str">
        <f t="shared" si="0"/>
        <v>Verificar Valores</v>
      </c>
      <c r="AL36" t="str">
        <f>IF(D36&lt;&gt;"",IF(AK36&lt;&gt;"OK",IF(IFERROR(VLOOKUP(C36&amp;D36,[1]Radicacion!$I$2:$EK$30174,2,0),VLOOKUP(D36,[1]Radicacion!$I$2:$K$30174,2,0))&lt;&gt;"","NO EXIGIBLES"),""),"")</f>
        <v>NO EXIGIBLES</v>
      </c>
    </row>
    <row r="37" spans="1:38" x14ac:dyDescent="0.25">
      <c r="A37" s="14">
        <v>29</v>
      </c>
      <c r="B37" s="15" t="s">
        <v>46</v>
      </c>
      <c r="C37" s="14" t="s">
        <v>47</v>
      </c>
      <c r="D37" s="14" t="s">
        <v>84</v>
      </c>
      <c r="E37" s="16">
        <v>43377</v>
      </c>
      <c r="F37" s="16" t="s">
        <v>49</v>
      </c>
      <c r="G37" s="17">
        <v>117600</v>
      </c>
      <c r="H37" s="18">
        <v>0</v>
      </c>
      <c r="I37" s="25"/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117600</v>
      </c>
      <c r="P37" s="20" t="s">
        <v>49</v>
      </c>
      <c r="Q37" s="17">
        <v>0</v>
      </c>
      <c r="R37" s="18">
        <v>0</v>
      </c>
      <c r="S37" s="18">
        <v>0</v>
      </c>
      <c r="T37" s="16" t="s">
        <v>49</v>
      </c>
      <c r="U37" s="18">
        <v>0</v>
      </c>
      <c r="V37" s="17">
        <v>0</v>
      </c>
      <c r="W37" s="16" t="s">
        <v>49</v>
      </c>
      <c r="X37" s="18">
        <v>0</v>
      </c>
      <c r="Y37" s="16" t="s">
        <v>49</v>
      </c>
      <c r="Z37" s="18">
        <v>0</v>
      </c>
      <c r="AA37" s="25"/>
      <c r="AB37" s="18">
        <v>0</v>
      </c>
      <c r="AC37" s="18">
        <v>0</v>
      </c>
      <c r="AD37" s="25"/>
      <c r="AE37" s="17">
        <v>0</v>
      </c>
      <c r="AF37" s="17">
        <v>0</v>
      </c>
      <c r="AG37" s="17">
        <v>0</v>
      </c>
      <c r="AH37" s="23"/>
      <c r="AI37" s="23"/>
      <c r="AJ37" s="24"/>
      <c r="AK37" s="2" t="str">
        <f t="shared" si="0"/>
        <v>Verificar Valores</v>
      </c>
      <c r="AL37" t="str">
        <f>IF(D37&lt;&gt;"",IF(AK37&lt;&gt;"OK",IF(IFERROR(VLOOKUP(C37&amp;D37,[1]Radicacion!$I$2:$EK$30174,2,0),VLOOKUP(D37,[1]Radicacion!$I$2:$K$30174,2,0))&lt;&gt;"","NO EXIGIBLES"),""),"")</f>
        <v>NO EXIGIBLES</v>
      </c>
    </row>
    <row r="38" spans="1:38" x14ac:dyDescent="0.25">
      <c r="A38" s="14">
        <v>30</v>
      </c>
      <c r="B38" s="15" t="s">
        <v>46</v>
      </c>
      <c r="C38" s="14" t="s">
        <v>47</v>
      </c>
      <c r="D38" s="14" t="s">
        <v>85</v>
      </c>
      <c r="E38" s="16">
        <v>43383</v>
      </c>
      <c r="F38" s="16" t="s">
        <v>49</v>
      </c>
      <c r="G38" s="17">
        <v>176400</v>
      </c>
      <c r="H38" s="18">
        <v>0</v>
      </c>
      <c r="I38" s="25"/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176400</v>
      </c>
      <c r="P38" s="20" t="s">
        <v>49</v>
      </c>
      <c r="Q38" s="17">
        <v>0</v>
      </c>
      <c r="R38" s="18">
        <v>0</v>
      </c>
      <c r="S38" s="18">
        <v>0</v>
      </c>
      <c r="T38" s="16" t="s">
        <v>49</v>
      </c>
      <c r="U38" s="18">
        <v>0</v>
      </c>
      <c r="V38" s="17">
        <v>0</v>
      </c>
      <c r="W38" s="16" t="s">
        <v>49</v>
      </c>
      <c r="X38" s="18">
        <v>0</v>
      </c>
      <c r="Y38" s="16" t="s">
        <v>49</v>
      </c>
      <c r="Z38" s="18">
        <v>0</v>
      </c>
      <c r="AA38" s="25"/>
      <c r="AB38" s="18">
        <v>0</v>
      </c>
      <c r="AC38" s="18">
        <v>0</v>
      </c>
      <c r="AD38" s="25"/>
      <c r="AE38" s="17">
        <v>0</v>
      </c>
      <c r="AF38" s="17">
        <v>0</v>
      </c>
      <c r="AG38" s="17">
        <v>0</v>
      </c>
      <c r="AH38" s="23"/>
      <c r="AI38" s="23"/>
      <c r="AJ38" s="24"/>
      <c r="AK38" s="2" t="str">
        <f t="shared" si="0"/>
        <v>Verificar Valores</v>
      </c>
      <c r="AL38" t="str">
        <f>IF(D38&lt;&gt;"",IF(AK38&lt;&gt;"OK",IF(IFERROR(VLOOKUP(C38&amp;D38,[1]Radicacion!$I$2:$EK$30174,2,0),VLOOKUP(D38,[1]Radicacion!$I$2:$K$30174,2,0))&lt;&gt;"","NO EXIGIBLES"),""),"")</f>
        <v>NO EXIGIBLES</v>
      </c>
    </row>
    <row r="39" spans="1:38" x14ac:dyDescent="0.25">
      <c r="A39" s="14">
        <v>31</v>
      </c>
      <c r="B39" s="15" t="s">
        <v>46</v>
      </c>
      <c r="C39" s="14" t="s">
        <v>47</v>
      </c>
      <c r="D39" s="14" t="s">
        <v>86</v>
      </c>
      <c r="E39" s="16">
        <v>43397</v>
      </c>
      <c r="F39" s="16">
        <v>43503</v>
      </c>
      <c r="G39" s="17">
        <v>948900</v>
      </c>
      <c r="H39" s="18">
        <v>0</v>
      </c>
      <c r="I39" s="25"/>
      <c r="J39" s="18">
        <v>0</v>
      </c>
      <c r="K39" s="18">
        <v>948900</v>
      </c>
      <c r="L39" s="18">
        <v>0</v>
      </c>
      <c r="M39" s="18">
        <v>0</v>
      </c>
      <c r="N39" s="18">
        <v>948900</v>
      </c>
      <c r="O39" s="18">
        <v>0</v>
      </c>
      <c r="P39" s="20" t="s">
        <v>87</v>
      </c>
      <c r="Q39" s="17">
        <v>948900</v>
      </c>
      <c r="R39" s="18">
        <v>0</v>
      </c>
      <c r="S39" s="18">
        <v>0</v>
      </c>
      <c r="T39" s="16" t="s">
        <v>49</v>
      </c>
      <c r="U39" s="18">
        <v>0</v>
      </c>
      <c r="V39" s="17">
        <v>0</v>
      </c>
      <c r="W39" s="16" t="s">
        <v>49</v>
      </c>
      <c r="X39" s="18">
        <v>0</v>
      </c>
      <c r="Y39" s="16" t="s">
        <v>49</v>
      </c>
      <c r="Z39" s="18">
        <v>0</v>
      </c>
      <c r="AA39" s="25"/>
      <c r="AB39" s="18">
        <v>0</v>
      </c>
      <c r="AC39" s="18">
        <v>0</v>
      </c>
      <c r="AD39" s="25"/>
      <c r="AE39" s="17">
        <v>0</v>
      </c>
      <c r="AF39" s="17">
        <v>0</v>
      </c>
      <c r="AG39" s="17">
        <v>0</v>
      </c>
      <c r="AH39" s="23"/>
      <c r="AI39" s="23"/>
      <c r="AJ39" s="24"/>
      <c r="AK39" s="2" t="str">
        <f t="shared" si="0"/>
        <v>OK</v>
      </c>
      <c r="AL39" t="str">
        <f>IF(D39&lt;&gt;"",IF(AK39&lt;&gt;"OK",IF(IFERROR(VLOOKUP(C39&amp;D39,[1]Radicacion!$I$2:$EK$30174,2,0),VLOOKUP(D39,[1]Radicacion!$I$2:$K$30174,2,0))&lt;&gt;"","NO EXIGIBLES"),""),"")</f>
        <v/>
      </c>
    </row>
    <row r="40" spans="1:38" x14ac:dyDescent="0.25">
      <c r="A40" s="14">
        <v>32</v>
      </c>
      <c r="B40" s="15" t="s">
        <v>46</v>
      </c>
      <c r="C40" s="14" t="s">
        <v>47</v>
      </c>
      <c r="D40" s="14" t="s">
        <v>88</v>
      </c>
      <c r="E40" s="16">
        <v>43410</v>
      </c>
      <c r="F40" s="16" t="s">
        <v>49</v>
      </c>
      <c r="G40" s="17">
        <v>242223350</v>
      </c>
      <c r="H40" s="18">
        <v>0</v>
      </c>
      <c r="I40" s="25"/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242223350</v>
      </c>
      <c r="P40" s="20" t="s">
        <v>49</v>
      </c>
      <c r="Q40" s="17">
        <v>0</v>
      </c>
      <c r="R40" s="18">
        <v>0</v>
      </c>
      <c r="S40" s="18">
        <v>0</v>
      </c>
      <c r="T40" s="16" t="s">
        <v>49</v>
      </c>
      <c r="U40" s="18">
        <v>0</v>
      </c>
      <c r="V40" s="17">
        <v>0</v>
      </c>
      <c r="W40" s="16" t="s">
        <v>49</v>
      </c>
      <c r="X40" s="18">
        <v>0</v>
      </c>
      <c r="Y40" s="16" t="s">
        <v>49</v>
      </c>
      <c r="Z40" s="18">
        <v>0</v>
      </c>
      <c r="AA40" s="25"/>
      <c r="AB40" s="18">
        <v>0</v>
      </c>
      <c r="AC40" s="18">
        <v>0</v>
      </c>
      <c r="AD40" s="25"/>
      <c r="AE40" s="17">
        <v>0</v>
      </c>
      <c r="AF40" s="17">
        <v>0</v>
      </c>
      <c r="AG40" s="17">
        <v>0</v>
      </c>
      <c r="AH40" s="23"/>
      <c r="AI40" s="23"/>
      <c r="AJ40" s="24"/>
      <c r="AK40" s="2" t="str">
        <f t="shared" si="0"/>
        <v>Verificar Valores</v>
      </c>
      <c r="AL40" t="str">
        <f>IF(D40&lt;&gt;"",IF(AK40&lt;&gt;"OK",IF(IFERROR(VLOOKUP(C40&amp;D40,[1]Radicacion!$I$2:$EK$30174,2,0),VLOOKUP(D40,[1]Radicacion!$I$2:$K$30174,2,0))&lt;&gt;"","NO EXIGIBLES"),""),"")</f>
        <v>NO EXIGIBLES</v>
      </c>
    </row>
    <row r="41" spans="1:38" x14ac:dyDescent="0.25">
      <c r="A41" s="14">
        <v>33</v>
      </c>
      <c r="B41" s="15" t="s">
        <v>46</v>
      </c>
      <c r="C41" s="14" t="s">
        <v>47</v>
      </c>
      <c r="D41" s="14" t="s">
        <v>89</v>
      </c>
      <c r="E41" s="16">
        <v>43410</v>
      </c>
      <c r="F41" s="16" t="s">
        <v>49</v>
      </c>
      <c r="G41" s="17">
        <v>10907750</v>
      </c>
      <c r="H41" s="18">
        <v>0</v>
      </c>
      <c r="I41" s="25"/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10907750</v>
      </c>
      <c r="P41" s="20" t="s">
        <v>49</v>
      </c>
      <c r="Q41" s="17">
        <v>0</v>
      </c>
      <c r="R41" s="18">
        <v>0</v>
      </c>
      <c r="S41" s="18">
        <v>0</v>
      </c>
      <c r="T41" s="16" t="s">
        <v>49</v>
      </c>
      <c r="U41" s="18">
        <v>0</v>
      </c>
      <c r="V41" s="17">
        <v>0</v>
      </c>
      <c r="W41" s="16" t="s">
        <v>49</v>
      </c>
      <c r="X41" s="18">
        <v>0</v>
      </c>
      <c r="Y41" s="16" t="s">
        <v>49</v>
      </c>
      <c r="Z41" s="18">
        <v>0</v>
      </c>
      <c r="AA41" s="25"/>
      <c r="AB41" s="18">
        <v>0</v>
      </c>
      <c r="AC41" s="18">
        <v>0</v>
      </c>
      <c r="AD41" s="25"/>
      <c r="AE41" s="17">
        <v>0</v>
      </c>
      <c r="AF41" s="17">
        <v>0</v>
      </c>
      <c r="AG41" s="17">
        <v>0</v>
      </c>
      <c r="AH41" s="23"/>
      <c r="AI41" s="23"/>
      <c r="AJ41" s="24"/>
      <c r="AK41" s="2" t="str">
        <f t="shared" si="0"/>
        <v>Verificar Valores</v>
      </c>
      <c r="AL41" t="str">
        <f>IF(D41&lt;&gt;"",IF(AK41&lt;&gt;"OK",IF(IFERROR(VLOOKUP(C41&amp;D41,[1]Radicacion!$I$2:$EK$30174,2,0),VLOOKUP(D41,[1]Radicacion!$I$2:$K$30174,2,0))&lt;&gt;"","NO EXIGIBLES"),""),"")</f>
        <v>NO EXIGIBLES</v>
      </c>
    </row>
    <row r="42" spans="1:38" x14ac:dyDescent="0.25">
      <c r="A42" s="14">
        <v>34</v>
      </c>
      <c r="B42" s="15" t="s">
        <v>46</v>
      </c>
      <c r="C42" s="14" t="s">
        <v>47</v>
      </c>
      <c r="D42" s="14" t="s">
        <v>90</v>
      </c>
      <c r="E42" s="16">
        <v>43440</v>
      </c>
      <c r="F42" s="16" t="s">
        <v>49</v>
      </c>
      <c r="G42" s="17">
        <v>30831</v>
      </c>
      <c r="H42" s="18">
        <v>0</v>
      </c>
      <c r="I42" s="25"/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30831</v>
      </c>
      <c r="P42" s="20" t="s">
        <v>49</v>
      </c>
      <c r="Q42" s="17">
        <v>0</v>
      </c>
      <c r="R42" s="18">
        <v>0</v>
      </c>
      <c r="S42" s="18">
        <v>0</v>
      </c>
      <c r="T42" s="16" t="s">
        <v>49</v>
      </c>
      <c r="U42" s="18">
        <v>0</v>
      </c>
      <c r="V42" s="17">
        <v>0</v>
      </c>
      <c r="W42" s="16" t="s">
        <v>49</v>
      </c>
      <c r="X42" s="18">
        <v>0</v>
      </c>
      <c r="Y42" s="16" t="s">
        <v>49</v>
      </c>
      <c r="Z42" s="18">
        <v>0</v>
      </c>
      <c r="AA42" s="25"/>
      <c r="AB42" s="18">
        <v>0</v>
      </c>
      <c r="AC42" s="18">
        <v>0</v>
      </c>
      <c r="AD42" s="25"/>
      <c r="AE42" s="17">
        <v>0</v>
      </c>
      <c r="AF42" s="17">
        <v>0</v>
      </c>
      <c r="AG42" s="17">
        <v>0</v>
      </c>
      <c r="AH42" s="23"/>
      <c r="AI42" s="23"/>
      <c r="AJ42" s="24"/>
      <c r="AK42" s="2" t="str">
        <f t="shared" si="0"/>
        <v>Verificar Valores</v>
      </c>
      <c r="AL42" t="str">
        <f>IF(D42&lt;&gt;"",IF(AK42&lt;&gt;"OK",IF(IFERROR(VLOOKUP(C42&amp;D42,[1]Radicacion!$I$2:$EK$30174,2,0),VLOOKUP(D42,[1]Radicacion!$I$2:$K$30174,2,0))&lt;&gt;"","NO EXIGIBLES"),""),"")</f>
        <v>NO EXIGIBLES</v>
      </c>
    </row>
    <row r="43" spans="1:38" x14ac:dyDescent="0.25">
      <c r="A43" s="14">
        <v>35</v>
      </c>
      <c r="B43" s="15" t="s">
        <v>46</v>
      </c>
      <c r="C43" s="14" t="s">
        <v>47</v>
      </c>
      <c r="D43" s="14" t="s">
        <v>91</v>
      </c>
      <c r="E43" s="16">
        <v>43440</v>
      </c>
      <c r="F43" s="16" t="s">
        <v>49</v>
      </c>
      <c r="G43" s="17">
        <v>169708950</v>
      </c>
      <c r="H43" s="18">
        <v>0</v>
      </c>
      <c r="I43" s="25"/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169708950</v>
      </c>
      <c r="P43" s="20" t="s">
        <v>49</v>
      </c>
      <c r="Q43" s="17">
        <v>0</v>
      </c>
      <c r="R43" s="18">
        <v>0</v>
      </c>
      <c r="S43" s="18">
        <v>0</v>
      </c>
      <c r="T43" s="16" t="s">
        <v>49</v>
      </c>
      <c r="U43" s="18">
        <v>0</v>
      </c>
      <c r="V43" s="17">
        <v>0</v>
      </c>
      <c r="W43" s="16" t="s">
        <v>49</v>
      </c>
      <c r="X43" s="18">
        <v>0</v>
      </c>
      <c r="Y43" s="16" t="s">
        <v>49</v>
      </c>
      <c r="Z43" s="18">
        <v>0</v>
      </c>
      <c r="AA43" s="25"/>
      <c r="AB43" s="18">
        <v>0</v>
      </c>
      <c r="AC43" s="18">
        <v>0</v>
      </c>
      <c r="AD43" s="25"/>
      <c r="AE43" s="17">
        <v>0</v>
      </c>
      <c r="AF43" s="17">
        <v>0</v>
      </c>
      <c r="AG43" s="17">
        <v>0</v>
      </c>
      <c r="AH43" s="23"/>
      <c r="AI43" s="23"/>
      <c r="AJ43" s="24"/>
      <c r="AK43" s="2" t="str">
        <f t="shared" si="0"/>
        <v>Verificar Valores</v>
      </c>
      <c r="AL43" t="str">
        <f>IF(D43&lt;&gt;"",IF(AK43&lt;&gt;"OK",IF(IFERROR(VLOOKUP(C43&amp;D43,[1]Radicacion!$I$2:$EK$30174,2,0),VLOOKUP(D43,[1]Radicacion!$I$2:$K$30174,2,0))&lt;&gt;"","NO EXIGIBLES"),""),"")</f>
        <v>NO EXIGIBLES</v>
      </c>
    </row>
    <row r="44" spans="1:38" x14ac:dyDescent="0.25">
      <c r="A44" s="14">
        <v>36</v>
      </c>
      <c r="B44" s="15" t="s">
        <v>46</v>
      </c>
      <c r="C44" s="14" t="s">
        <v>47</v>
      </c>
      <c r="D44" s="14" t="s">
        <v>92</v>
      </c>
      <c r="E44" s="16">
        <v>43452</v>
      </c>
      <c r="F44" s="16" t="s">
        <v>49</v>
      </c>
      <c r="G44" s="17">
        <v>362600</v>
      </c>
      <c r="H44" s="18">
        <v>0</v>
      </c>
      <c r="I44" s="25"/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362600</v>
      </c>
      <c r="P44" s="20" t="s">
        <v>49</v>
      </c>
      <c r="Q44" s="17">
        <v>0</v>
      </c>
      <c r="R44" s="18">
        <v>0</v>
      </c>
      <c r="S44" s="18">
        <v>0</v>
      </c>
      <c r="T44" s="16" t="s">
        <v>49</v>
      </c>
      <c r="U44" s="18">
        <v>0</v>
      </c>
      <c r="V44" s="17">
        <v>0</v>
      </c>
      <c r="W44" s="16" t="s">
        <v>49</v>
      </c>
      <c r="X44" s="18">
        <v>0</v>
      </c>
      <c r="Y44" s="16" t="s">
        <v>49</v>
      </c>
      <c r="Z44" s="18">
        <v>0</v>
      </c>
      <c r="AA44" s="25"/>
      <c r="AB44" s="18">
        <v>0</v>
      </c>
      <c r="AC44" s="18">
        <v>0</v>
      </c>
      <c r="AD44" s="25"/>
      <c r="AE44" s="17">
        <v>0</v>
      </c>
      <c r="AF44" s="17">
        <v>0</v>
      </c>
      <c r="AG44" s="17">
        <v>0</v>
      </c>
      <c r="AH44" s="23"/>
      <c r="AI44" s="23"/>
      <c r="AJ44" s="24"/>
      <c r="AK44" s="2" t="str">
        <f t="shared" si="0"/>
        <v>Verificar Valores</v>
      </c>
      <c r="AL44" t="str">
        <f>IF(D44&lt;&gt;"",IF(AK44&lt;&gt;"OK",IF(IFERROR(VLOOKUP(C44&amp;D44,[1]Radicacion!$I$2:$EK$30174,2,0),VLOOKUP(D44,[1]Radicacion!$I$2:$K$30174,2,0))&lt;&gt;"","NO EXIGIBLES"),""),"")</f>
        <v>NO EXIGIBLES</v>
      </c>
    </row>
    <row r="45" spans="1:38" x14ac:dyDescent="0.25">
      <c r="A45" s="14">
        <v>37</v>
      </c>
      <c r="B45" s="15" t="s">
        <v>46</v>
      </c>
      <c r="C45" s="14" t="s">
        <v>47</v>
      </c>
      <c r="D45" s="14" t="s">
        <v>93</v>
      </c>
      <c r="E45" s="16">
        <v>43474</v>
      </c>
      <c r="F45" s="16" t="s">
        <v>49</v>
      </c>
      <c r="G45" s="17">
        <v>163881900</v>
      </c>
      <c r="H45" s="18">
        <v>0</v>
      </c>
      <c r="I45" s="25"/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163881900</v>
      </c>
      <c r="P45" s="20" t="s">
        <v>49</v>
      </c>
      <c r="Q45" s="17">
        <v>0</v>
      </c>
      <c r="R45" s="18">
        <v>0</v>
      </c>
      <c r="S45" s="18">
        <v>0</v>
      </c>
      <c r="T45" s="16" t="s">
        <v>49</v>
      </c>
      <c r="U45" s="18">
        <v>0</v>
      </c>
      <c r="V45" s="17">
        <v>0</v>
      </c>
      <c r="W45" s="16" t="s">
        <v>49</v>
      </c>
      <c r="X45" s="18">
        <v>0</v>
      </c>
      <c r="Y45" s="16" t="s">
        <v>49</v>
      </c>
      <c r="Z45" s="18">
        <v>0</v>
      </c>
      <c r="AA45" s="25"/>
      <c r="AB45" s="18">
        <v>0</v>
      </c>
      <c r="AC45" s="18">
        <v>0</v>
      </c>
      <c r="AD45" s="25"/>
      <c r="AE45" s="17">
        <v>0</v>
      </c>
      <c r="AF45" s="17">
        <v>0</v>
      </c>
      <c r="AG45" s="17">
        <v>0</v>
      </c>
      <c r="AH45" s="23"/>
      <c r="AI45" s="23"/>
      <c r="AJ45" s="24"/>
      <c r="AK45" s="2" t="str">
        <f t="shared" si="0"/>
        <v>Verificar Valores</v>
      </c>
      <c r="AL45" t="str">
        <f>IF(D45&lt;&gt;"",IF(AK45&lt;&gt;"OK",IF(IFERROR(VLOOKUP(C45&amp;D45,[1]Radicacion!$I$2:$EK$30174,2,0),VLOOKUP(D45,[1]Radicacion!$I$2:$K$30174,2,0))&lt;&gt;"","NO EXIGIBLES"),""),"")</f>
        <v>NO EXIGIBLES</v>
      </c>
    </row>
    <row r="46" spans="1:38" x14ac:dyDescent="0.25">
      <c r="A46" s="14">
        <v>38</v>
      </c>
      <c r="B46" s="15" t="s">
        <v>46</v>
      </c>
      <c r="C46" s="14" t="s">
        <v>47</v>
      </c>
      <c r="D46" s="14" t="s">
        <v>94</v>
      </c>
      <c r="E46" s="16">
        <v>43595</v>
      </c>
      <c r="F46" s="16" t="s">
        <v>49</v>
      </c>
      <c r="G46" s="17">
        <v>30831</v>
      </c>
      <c r="H46" s="18">
        <v>0</v>
      </c>
      <c r="I46" s="25"/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30831</v>
      </c>
      <c r="P46" s="20" t="s">
        <v>49</v>
      </c>
      <c r="Q46" s="17">
        <v>0</v>
      </c>
      <c r="R46" s="18">
        <v>0</v>
      </c>
      <c r="S46" s="18">
        <v>0</v>
      </c>
      <c r="T46" s="16" t="s">
        <v>49</v>
      </c>
      <c r="U46" s="18">
        <v>0</v>
      </c>
      <c r="V46" s="17">
        <v>0</v>
      </c>
      <c r="W46" s="16" t="s">
        <v>49</v>
      </c>
      <c r="X46" s="18">
        <v>0</v>
      </c>
      <c r="Y46" s="16" t="s">
        <v>49</v>
      </c>
      <c r="Z46" s="18">
        <v>0</v>
      </c>
      <c r="AA46" s="25"/>
      <c r="AB46" s="18">
        <v>0</v>
      </c>
      <c r="AC46" s="18">
        <v>0</v>
      </c>
      <c r="AD46" s="25"/>
      <c r="AE46" s="17">
        <v>0</v>
      </c>
      <c r="AF46" s="17">
        <v>0</v>
      </c>
      <c r="AG46" s="17">
        <v>0</v>
      </c>
      <c r="AH46" s="23"/>
      <c r="AI46" s="23"/>
      <c r="AJ46" s="24"/>
      <c r="AK46" s="2" t="str">
        <f t="shared" si="0"/>
        <v>Verificar Valores</v>
      </c>
      <c r="AL46" t="str">
        <f>IF(D46&lt;&gt;"",IF(AK46&lt;&gt;"OK",IF(IFERROR(VLOOKUP(C46&amp;D46,[1]Radicacion!$I$2:$EK$30174,2,0),VLOOKUP(D46,[1]Radicacion!$I$2:$K$30174,2,0))&lt;&gt;"","NO EXIGIBLES"),""),"")</f>
        <v>NO EXIGIBLES</v>
      </c>
    </row>
    <row r="47" spans="1:38" x14ac:dyDescent="0.25">
      <c r="A47" s="14">
        <v>39</v>
      </c>
      <c r="B47" s="15" t="s">
        <v>46</v>
      </c>
      <c r="C47" s="14" t="s">
        <v>47</v>
      </c>
      <c r="D47" s="14" t="s">
        <v>95</v>
      </c>
      <c r="E47" s="16">
        <v>43503</v>
      </c>
      <c r="F47" s="16" t="s">
        <v>49</v>
      </c>
      <c r="G47" s="17">
        <v>164717950</v>
      </c>
      <c r="H47" s="18">
        <v>0</v>
      </c>
      <c r="I47" s="25"/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164717950</v>
      </c>
      <c r="P47" s="20" t="s">
        <v>49</v>
      </c>
      <c r="Q47" s="17">
        <v>0</v>
      </c>
      <c r="R47" s="18">
        <v>0</v>
      </c>
      <c r="S47" s="18">
        <v>0</v>
      </c>
      <c r="T47" s="16" t="s">
        <v>49</v>
      </c>
      <c r="U47" s="18">
        <v>0</v>
      </c>
      <c r="V47" s="17">
        <v>0</v>
      </c>
      <c r="W47" s="16" t="s">
        <v>49</v>
      </c>
      <c r="X47" s="18">
        <v>0</v>
      </c>
      <c r="Y47" s="16" t="s">
        <v>49</v>
      </c>
      <c r="Z47" s="18">
        <v>0</v>
      </c>
      <c r="AA47" s="25"/>
      <c r="AB47" s="18">
        <v>0</v>
      </c>
      <c r="AC47" s="18">
        <v>0</v>
      </c>
      <c r="AD47" s="25"/>
      <c r="AE47" s="17">
        <v>0</v>
      </c>
      <c r="AF47" s="17">
        <v>0</v>
      </c>
      <c r="AG47" s="17">
        <v>0</v>
      </c>
      <c r="AH47" s="23"/>
      <c r="AI47" s="23"/>
      <c r="AJ47" s="24"/>
      <c r="AK47" s="2" t="str">
        <f t="shared" si="0"/>
        <v>Verificar Valores</v>
      </c>
      <c r="AL47" t="str">
        <f>IF(D47&lt;&gt;"",IF(AK47&lt;&gt;"OK",IF(IFERROR(VLOOKUP(C47&amp;D47,[1]Radicacion!$I$2:$EK$30174,2,0),VLOOKUP(D47,[1]Radicacion!$I$2:$K$30174,2,0))&lt;&gt;"","NO EXIGIBLES"),""),"")</f>
        <v>NO EXIGIBLES</v>
      </c>
    </row>
    <row r="48" spans="1:38" x14ac:dyDescent="0.25">
      <c r="A48" s="14">
        <v>40</v>
      </c>
      <c r="B48" s="15" t="s">
        <v>46</v>
      </c>
      <c r="C48" s="14" t="s">
        <v>47</v>
      </c>
      <c r="D48" s="14" t="s">
        <v>96</v>
      </c>
      <c r="E48" s="16">
        <v>43528</v>
      </c>
      <c r="F48" s="16" t="s">
        <v>49</v>
      </c>
      <c r="G48" s="17">
        <v>163859038</v>
      </c>
      <c r="H48" s="18">
        <v>0</v>
      </c>
      <c r="I48" s="25"/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163859038</v>
      </c>
      <c r="P48" s="20" t="s">
        <v>49</v>
      </c>
      <c r="Q48" s="17">
        <v>0</v>
      </c>
      <c r="R48" s="18">
        <v>0</v>
      </c>
      <c r="S48" s="18">
        <v>0</v>
      </c>
      <c r="T48" s="16" t="s">
        <v>49</v>
      </c>
      <c r="U48" s="18">
        <v>0</v>
      </c>
      <c r="V48" s="17">
        <v>0</v>
      </c>
      <c r="W48" s="16" t="s">
        <v>49</v>
      </c>
      <c r="X48" s="18">
        <v>0</v>
      </c>
      <c r="Y48" s="16" t="s">
        <v>49</v>
      </c>
      <c r="Z48" s="18">
        <v>0</v>
      </c>
      <c r="AA48" s="25"/>
      <c r="AB48" s="18">
        <v>0</v>
      </c>
      <c r="AC48" s="18">
        <v>0</v>
      </c>
      <c r="AD48" s="25"/>
      <c r="AE48" s="17">
        <v>0</v>
      </c>
      <c r="AF48" s="17">
        <v>0</v>
      </c>
      <c r="AG48" s="17">
        <v>0</v>
      </c>
      <c r="AH48" s="23"/>
      <c r="AI48" s="23"/>
      <c r="AJ48" s="24"/>
      <c r="AK48" s="2" t="str">
        <f t="shared" si="0"/>
        <v>Verificar Valores</v>
      </c>
      <c r="AL48" t="str">
        <f>IF(D48&lt;&gt;"",IF(AK48&lt;&gt;"OK",IF(IFERROR(VLOOKUP(C48&amp;D48,[1]Radicacion!$I$2:$EK$30174,2,0),VLOOKUP(D48,[1]Radicacion!$I$2:$K$30174,2,0))&lt;&gt;"","NO EXIGIBLES"),""),"")</f>
        <v>NO EXIGIBLES</v>
      </c>
    </row>
    <row r="49" spans="1:38" x14ac:dyDescent="0.25">
      <c r="A49" s="14">
        <v>41</v>
      </c>
      <c r="B49" s="15" t="s">
        <v>46</v>
      </c>
      <c r="C49" s="14" t="s">
        <v>47</v>
      </c>
      <c r="D49" s="14" t="s">
        <v>97</v>
      </c>
      <c r="E49" s="16">
        <v>43559</v>
      </c>
      <c r="F49" s="16" t="s">
        <v>49</v>
      </c>
      <c r="G49" s="17">
        <v>168962094</v>
      </c>
      <c r="H49" s="18">
        <v>0</v>
      </c>
      <c r="I49" s="25"/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168962094</v>
      </c>
      <c r="P49" s="20" t="s">
        <v>49</v>
      </c>
      <c r="Q49" s="17">
        <v>0</v>
      </c>
      <c r="R49" s="18">
        <v>0</v>
      </c>
      <c r="S49" s="18">
        <v>0</v>
      </c>
      <c r="T49" s="16" t="s">
        <v>49</v>
      </c>
      <c r="U49" s="18">
        <v>0</v>
      </c>
      <c r="V49" s="17">
        <v>0</v>
      </c>
      <c r="W49" s="16" t="s">
        <v>49</v>
      </c>
      <c r="X49" s="18">
        <v>0</v>
      </c>
      <c r="Y49" s="16" t="s">
        <v>49</v>
      </c>
      <c r="Z49" s="18">
        <v>0</v>
      </c>
      <c r="AA49" s="25"/>
      <c r="AB49" s="18">
        <v>0</v>
      </c>
      <c r="AC49" s="18">
        <v>0</v>
      </c>
      <c r="AD49" s="25"/>
      <c r="AE49" s="17">
        <v>0</v>
      </c>
      <c r="AF49" s="17">
        <v>0</v>
      </c>
      <c r="AG49" s="17">
        <v>0</v>
      </c>
      <c r="AH49" s="23"/>
      <c r="AI49" s="23"/>
      <c r="AJ49" s="24"/>
      <c r="AK49" s="2" t="str">
        <f t="shared" si="0"/>
        <v>Verificar Valores</v>
      </c>
      <c r="AL49" t="str">
        <f>IF(D49&lt;&gt;"",IF(AK49&lt;&gt;"OK",IF(IFERROR(VLOOKUP(C49&amp;D49,[1]Radicacion!$I$2:$EK$30174,2,0),VLOOKUP(D49,[1]Radicacion!$I$2:$K$30174,2,0))&lt;&gt;"","NO EXIGIBLES"),""),"")</f>
        <v>NO EXIGIBLES</v>
      </c>
    </row>
    <row r="50" spans="1:38" x14ac:dyDescent="0.25">
      <c r="A50" s="14">
        <v>42</v>
      </c>
      <c r="B50" s="15" t="s">
        <v>46</v>
      </c>
      <c r="C50" s="14" t="s">
        <v>47</v>
      </c>
      <c r="D50" s="14" t="s">
        <v>98</v>
      </c>
      <c r="E50" s="16">
        <v>43599</v>
      </c>
      <c r="F50" s="16" t="s">
        <v>49</v>
      </c>
      <c r="G50" s="17">
        <v>170750643</v>
      </c>
      <c r="H50" s="18">
        <v>0</v>
      </c>
      <c r="I50" s="25"/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170750643</v>
      </c>
      <c r="P50" s="20" t="s">
        <v>49</v>
      </c>
      <c r="Q50" s="17">
        <v>0</v>
      </c>
      <c r="R50" s="18">
        <v>0</v>
      </c>
      <c r="S50" s="18">
        <v>0</v>
      </c>
      <c r="T50" s="16" t="s">
        <v>49</v>
      </c>
      <c r="U50" s="18">
        <v>0</v>
      </c>
      <c r="V50" s="17">
        <v>0</v>
      </c>
      <c r="W50" s="16" t="s">
        <v>49</v>
      </c>
      <c r="X50" s="18">
        <v>0</v>
      </c>
      <c r="Y50" s="16" t="s">
        <v>49</v>
      </c>
      <c r="Z50" s="18">
        <v>0</v>
      </c>
      <c r="AA50" s="25"/>
      <c r="AB50" s="18">
        <v>0</v>
      </c>
      <c r="AC50" s="18">
        <v>0</v>
      </c>
      <c r="AD50" s="25"/>
      <c r="AE50" s="17">
        <v>0</v>
      </c>
      <c r="AF50" s="17">
        <v>0</v>
      </c>
      <c r="AG50" s="17">
        <v>0</v>
      </c>
      <c r="AH50" s="23"/>
      <c r="AI50" s="23"/>
      <c r="AJ50" s="24"/>
      <c r="AK50" s="2" t="str">
        <f t="shared" si="0"/>
        <v>Verificar Valores</v>
      </c>
      <c r="AL50" t="str">
        <f>IF(D50&lt;&gt;"",IF(AK50&lt;&gt;"OK",IF(IFERROR(VLOOKUP(C50&amp;D50,[1]Radicacion!$I$2:$EK$30174,2,0),VLOOKUP(D50,[1]Radicacion!$I$2:$K$30174,2,0))&lt;&gt;"","NO EXIGIBLES"),""),"")</f>
        <v>NO EXIGIBLES</v>
      </c>
    </row>
    <row r="51" spans="1:38" x14ac:dyDescent="0.25">
      <c r="A51" s="14">
        <v>43</v>
      </c>
      <c r="B51" s="15" t="s">
        <v>46</v>
      </c>
      <c r="C51" s="14" t="s">
        <v>47</v>
      </c>
      <c r="D51" s="14" t="s">
        <v>99</v>
      </c>
      <c r="E51" s="16">
        <v>43602</v>
      </c>
      <c r="F51" s="16">
        <v>43682</v>
      </c>
      <c r="G51" s="17">
        <v>54740</v>
      </c>
      <c r="H51" s="18">
        <v>0</v>
      </c>
      <c r="I51" s="25"/>
      <c r="J51" s="18">
        <v>0</v>
      </c>
      <c r="K51" s="18">
        <v>54740</v>
      </c>
      <c r="L51" s="18">
        <v>0</v>
      </c>
      <c r="M51" s="18">
        <v>0</v>
      </c>
      <c r="N51" s="18">
        <v>54740</v>
      </c>
      <c r="O51" s="18">
        <v>0</v>
      </c>
      <c r="P51" s="20" t="s">
        <v>100</v>
      </c>
      <c r="Q51" s="17">
        <v>54740</v>
      </c>
      <c r="R51" s="18">
        <v>0</v>
      </c>
      <c r="S51" s="18">
        <v>0</v>
      </c>
      <c r="T51" s="16" t="s">
        <v>49</v>
      </c>
      <c r="U51" s="18">
        <v>0</v>
      </c>
      <c r="V51" s="17" t="s">
        <v>101</v>
      </c>
      <c r="W51" s="16">
        <v>43701</v>
      </c>
      <c r="X51" s="18">
        <v>13600</v>
      </c>
      <c r="Y51" s="16" t="s">
        <v>57</v>
      </c>
      <c r="Z51" s="18">
        <v>0</v>
      </c>
      <c r="AA51" s="25"/>
      <c r="AB51" s="18">
        <v>0</v>
      </c>
      <c r="AC51" s="18">
        <v>0</v>
      </c>
      <c r="AD51" s="25"/>
      <c r="AE51" s="17">
        <v>0</v>
      </c>
      <c r="AF51" s="17">
        <v>0</v>
      </c>
      <c r="AG51" s="17">
        <v>0</v>
      </c>
      <c r="AH51" s="23"/>
      <c r="AI51" s="23"/>
      <c r="AJ51" s="24"/>
      <c r="AK51" s="2" t="str">
        <f t="shared" si="0"/>
        <v>OK</v>
      </c>
      <c r="AL51" t="str">
        <f>IF(D51&lt;&gt;"",IF(AK51&lt;&gt;"OK",IF(IFERROR(VLOOKUP(C51&amp;D51,[1]Radicacion!$I$2:$EK$30174,2,0),VLOOKUP(D51,[1]Radicacion!$I$2:$K$30174,2,0))&lt;&gt;"","NO EXIGIBLES"),""),"")</f>
        <v/>
      </c>
    </row>
    <row r="52" spans="1:38" x14ac:dyDescent="0.25">
      <c r="A52" s="14">
        <v>44</v>
      </c>
      <c r="B52" s="15" t="s">
        <v>46</v>
      </c>
      <c r="C52" s="14" t="s">
        <v>47</v>
      </c>
      <c r="D52" s="14" t="s">
        <v>102</v>
      </c>
      <c r="E52" s="16">
        <v>43621</v>
      </c>
      <c r="F52" s="16" t="s">
        <v>49</v>
      </c>
      <c r="G52" s="17">
        <v>170253636</v>
      </c>
      <c r="H52" s="18">
        <v>0</v>
      </c>
      <c r="I52" s="25"/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170253636</v>
      </c>
      <c r="P52" s="20" t="s">
        <v>49</v>
      </c>
      <c r="Q52" s="17">
        <v>0</v>
      </c>
      <c r="R52" s="18">
        <v>0</v>
      </c>
      <c r="S52" s="18">
        <v>0</v>
      </c>
      <c r="T52" s="16" t="s">
        <v>49</v>
      </c>
      <c r="U52" s="18">
        <v>0</v>
      </c>
      <c r="V52" s="17">
        <v>0</v>
      </c>
      <c r="W52" s="16" t="s">
        <v>49</v>
      </c>
      <c r="X52" s="18">
        <v>0</v>
      </c>
      <c r="Y52" s="16" t="s">
        <v>49</v>
      </c>
      <c r="Z52" s="18">
        <v>0</v>
      </c>
      <c r="AA52" s="25"/>
      <c r="AB52" s="18">
        <v>0</v>
      </c>
      <c r="AC52" s="18">
        <v>0</v>
      </c>
      <c r="AD52" s="25"/>
      <c r="AE52" s="17">
        <v>0</v>
      </c>
      <c r="AF52" s="17">
        <v>0</v>
      </c>
      <c r="AG52" s="17">
        <v>0</v>
      </c>
      <c r="AH52" s="23"/>
      <c r="AI52" s="23"/>
      <c r="AJ52" s="24"/>
      <c r="AK52" s="2" t="str">
        <f t="shared" si="0"/>
        <v>Verificar Valores</v>
      </c>
      <c r="AL52" t="str">
        <f>IF(D52&lt;&gt;"",IF(AK52&lt;&gt;"OK",IF(IFERROR(VLOOKUP(C52&amp;D52,[1]Radicacion!$I$2:$EK$30174,2,0),VLOOKUP(D52,[1]Radicacion!$I$2:$K$30174,2,0))&lt;&gt;"","NO EXIGIBLES"),""),"")</f>
        <v>NO EXIGIBLES</v>
      </c>
    </row>
    <row r="53" spans="1:38" x14ac:dyDescent="0.25">
      <c r="A53" s="14">
        <v>45</v>
      </c>
      <c r="B53" s="15" t="s">
        <v>46</v>
      </c>
      <c r="C53" s="14" t="s">
        <v>47</v>
      </c>
      <c r="D53" s="14" t="s">
        <v>103</v>
      </c>
      <c r="E53" s="16">
        <v>43627</v>
      </c>
      <c r="F53" s="16">
        <v>43682</v>
      </c>
      <c r="G53" s="17">
        <v>98990</v>
      </c>
      <c r="H53" s="18">
        <v>0</v>
      </c>
      <c r="I53" s="25"/>
      <c r="J53" s="18">
        <v>0</v>
      </c>
      <c r="K53" s="18">
        <v>98990</v>
      </c>
      <c r="L53" s="18">
        <v>0</v>
      </c>
      <c r="M53" s="18">
        <v>0</v>
      </c>
      <c r="N53" s="18">
        <v>98990</v>
      </c>
      <c r="O53" s="18">
        <v>0</v>
      </c>
      <c r="P53" s="20" t="s">
        <v>104</v>
      </c>
      <c r="Q53" s="17">
        <v>98990</v>
      </c>
      <c r="R53" s="18">
        <v>0</v>
      </c>
      <c r="S53" s="18">
        <v>0</v>
      </c>
      <c r="T53" s="16" t="s">
        <v>49</v>
      </c>
      <c r="U53" s="18">
        <v>0</v>
      </c>
      <c r="V53" s="17">
        <v>0</v>
      </c>
      <c r="W53" s="16" t="s">
        <v>49</v>
      </c>
      <c r="X53" s="18">
        <v>0</v>
      </c>
      <c r="Y53" s="16" t="s">
        <v>49</v>
      </c>
      <c r="Z53" s="18">
        <v>0</v>
      </c>
      <c r="AA53" s="25"/>
      <c r="AB53" s="18">
        <v>0</v>
      </c>
      <c r="AC53" s="18">
        <v>0</v>
      </c>
      <c r="AD53" s="25"/>
      <c r="AE53" s="17">
        <v>0</v>
      </c>
      <c r="AF53" s="17">
        <v>0</v>
      </c>
      <c r="AG53" s="17">
        <v>0</v>
      </c>
      <c r="AH53" s="23"/>
      <c r="AI53" s="23"/>
      <c r="AJ53" s="24"/>
      <c r="AK53" s="2" t="str">
        <f t="shared" si="0"/>
        <v>OK</v>
      </c>
      <c r="AL53" t="str">
        <f>IF(D53&lt;&gt;"",IF(AK53&lt;&gt;"OK",IF(IFERROR(VLOOKUP(C53&amp;D53,[1]Radicacion!$I$2:$EK$30174,2,0),VLOOKUP(D53,[1]Radicacion!$I$2:$K$30174,2,0))&lt;&gt;"","NO EXIGIBLES"),""),"")</f>
        <v/>
      </c>
    </row>
    <row r="54" spans="1:38" x14ac:dyDescent="0.25">
      <c r="A54" s="14">
        <v>46</v>
      </c>
      <c r="B54" s="15" t="s">
        <v>46</v>
      </c>
      <c r="C54" s="14" t="s">
        <v>47</v>
      </c>
      <c r="D54" s="14" t="s">
        <v>105</v>
      </c>
      <c r="E54" s="16">
        <v>43649</v>
      </c>
      <c r="F54" s="16">
        <v>43682</v>
      </c>
      <c r="G54" s="17">
        <v>5310998</v>
      </c>
      <c r="H54" s="18">
        <v>0</v>
      </c>
      <c r="I54" s="25"/>
      <c r="J54" s="18">
        <v>0</v>
      </c>
      <c r="K54" s="18">
        <v>5310998</v>
      </c>
      <c r="L54" s="18">
        <v>0</v>
      </c>
      <c r="M54" s="18">
        <v>0</v>
      </c>
      <c r="N54" s="18">
        <v>5310998</v>
      </c>
      <c r="O54" s="18">
        <v>0</v>
      </c>
      <c r="P54" s="20" t="s">
        <v>106</v>
      </c>
      <c r="Q54" s="17">
        <v>5310998</v>
      </c>
      <c r="R54" s="18">
        <v>0</v>
      </c>
      <c r="S54" s="18">
        <v>0</v>
      </c>
      <c r="T54" s="16" t="s">
        <v>49</v>
      </c>
      <c r="U54" s="18">
        <v>0</v>
      </c>
      <c r="V54" s="17">
        <v>0</v>
      </c>
      <c r="W54" s="16" t="s">
        <v>49</v>
      </c>
      <c r="X54" s="18">
        <v>0</v>
      </c>
      <c r="Y54" s="16" t="s">
        <v>49</v>
      </c>
      <c r="Z54" s="18">
        <v>0</v>
      </c>
      <c r="AA54" s="25"/>
      <c r="AB54" s="18">
        <v>0</v>
      </c>
      <c r="AC54" s="18">
        <v>0</v>
      </c>
      <c r="AD54" s="25"/>
      <c r="AE54" s="17">
        <v>0</v>
      </c>
      <c r="AF54" s="17">
        <v>0</v>
      </c>
      <c r="AG54" s="17">
        <v>0</v>
      </c>
      <c r="AH54" s="23"/>
      <c r="AI54" s="23"/>
      <c r="AJ54" s="24"/>
      <c r="AK54" s="2" t="str">
        <f t="shared" si="0"/>
        <v>OK</v>
      </c>
      <c r="AL54" t="str">
        <f>IF(D54&lt;&gt;"",IF(AK54&lt;&gt;"OK",IF(IFERROR(VLOOKUP(C54&amp;D54,[1]Radicacion!$I$2:$EK$30174,2,0),VLOOKUP(D54,[1]Radicacion!$I$2:$K$30174,2,0))&lt;&gt;"","NO EXIGIBLES"),""),"")</f>
        <v/>
      </c>
    </row>
    <row r="55" spans="1:38" x14ac:dyDescent="0.25">
      <c r="A55" s="14">
        <v>47</v>
      </c>
      <c r="B55" s="15" t="s">
        <v>46</v>
      </c>
      <c r="C55" s="14" t="s">
        <v>47</v>
      </c>
      <c r="D55" s="14" t="s">
        <v>107</v>
      </c>
      <c r="E55" s="16">
        <v>43650</v>
      </c>
      <c r="F55" s="16">
        <v>43682</v>
      </c>
      <c r="G55" s="17">
        <v>36160</v>
      </c>
      <c r="H55" s="18">
        <v>0</v>
      </c>
      <c r="I55" s="25"/>
      <c r="J55" s="18">
        <v>0</v>
      </c>
      <c r="K55" s="18">
        <v>36160</v>
      </c>
      <c r="L55" s="18">
        <v>0</v>
      </c>
      <c r="M55" s="18">
        <v>0</v>
      </c>
      <c r="N55" s="18">
        <v>36160</v>
      </c>
      <c r="O55" s="18">
        <v>0</v>
      </c>
      <c r="P55" s="20" t="s">
        <v>108</v>
      </c>
      <c r="Q55" s="17">
        <v>36160</v>
      </c>
      <c r="R55" s="18">
        <v>0</v>
      </c>
      <c r="S55" s="18">
        <v>0</v>
      </c>
      <c r="T55" s="16" t="s">
        <v>49</v>
      </c>
      <c r="U55" s="18">
        <v>0</v>
      </c>
      <c r="V55" s="17">
        <v>0</v>
      </c>
      <c r="W55" s="16" t="s">
        <v>49</v>
      </c>
      <c r="X55" s="18">
        <v>0</v>
      </c>
      <c r="Y55" s="16" t="s">
        <v>49</v>
      </c>
      <c r="Z55" s="18">
        <v>0</v>
      </c>
      <c r="AA55" s="25"/>
      <c r="AB55" s="18">
        <v>0</v>
      </c>
      <c r="AC55" s="18">
        <v>0</v>
      </c>
      <c r="AD55" s="25"/>
      <c r="AE55" s="17">
        <v>0</v>
      </c>
      <c r="AF55" s="17">
        <v>0</v>
      </c>
      <c r="AG55" s="17">
        <v>0</v>
      </c>
      <c r="AH55" s="23"/>
      <c r="AI55" s="23"/>
      <c r="AJ55" s="24"/>
      <c r="AK55" s="2" t="str">
        <f t="shared" si="0"/>
        <v>OK</v>
      </c>
      <c r="AL55" t="str">
        <f>IF(D55&lt;&gt;"",IF(AK55&lt;&gt;"OK",IF(IFERROR(VLOOKUP(C55&amp;D55,[1]Radicacion!$I$2:$EK$30174,2,0),VLOOKUP(D55,[1]Radicacion!$I$2:$K$30174,2,0))&lt;&gt;"","NO EXIGIBLES"),""),"")</f>
        <v/>
      </c>
    </row>
    <row r="56" spans="1:38" x14ac:dyDescent="0.25">
      <c r="A56" s="14">
        <v>48</v>
      </c>
      <c r="B56" s="15" t="s">
        <v>46</v>
      </c>
      <c r="C56" s="14" t="s">
        <v>47</v>
      </c>
      <c r="D56" s="14" t="s">
        <v>109</v>
      </c>
      <c r="E56" s="16">
        <v>43650</v>
      </c>
      <c r="F56" s="16">
        <v>43682</v>
      </c>
      <c r="G56" s="17">
        <v>231245</v>
      </c>
      <c r="H56" s="18">
        <v>0</v>
      </c>
      <c r="I56" s="25"/>
      <c r="J56" s="18">
        <v>0</v>
      </c>
      <c r="K56" s="18">
        <v>231245</v>
      </c>
      <c r="L56" s="18">
        <v>0</v>
      </c>
      <c r="M56" s="18">
        <v>0</v>
      </c>
      <c r="N56" s="18">
        <v>231245</v>
      </c>
      <c r="O56" s="18">
        <v>0</v>
      </c>
      <c r="P56" s="20" t="s">
        <v>110</v>
      </c>
      <c r="Q56" s="17">
        <v>231245</v>
      </c>
      <c r="R56" s="18">
        <v>0</v>
      </c>
      <c r="S56" s="18">
        <v>0</v>
      </c>
      <c r="T56" s="16" t="s">
        <v>49</v>
      </c>
      <c r="U56" s="18">
        <v>0</v>
      </c>
      <c r="V56" s="17">
        <v>0</v>
      </c>
      <c r="W56" s="16" t="s">
        <v>49</v>
      </c>
      <c r="X56" s="18">
        <v>0</v>
      </c>
      <c r="Y56" s="16" t="s">
        <v>49</v>
      </c>
      <c r="Z56" s="18">
        <v>0</v>
      </c>
      <c r="AA56" s="25"/>
      <c r="AB56" s="18">
        <v>0</v>
      </c>
      <c r="AC56" s="18">
        <v>0</v>
      </c>
      <c r="AD56" s="25"/>
      <c r="AE56" s="17">
        <v>0</v>
      </c>
      <c r="AF56" s="17">
        <v>0</v>
      </c>
      <c r="AG56" s="17">
        <v>0</v>
      </c>
      <c r="AH56" s="23"/>
      <c r="AI56" s="23"/>
      <c r="AJ56" s="24"/>
      <c r="AK56" s="2" t="str">
        <f t="shared" si="0"/>
        <v>OK</v>
      </c>
      <c r="AL56" t="str">
        <f>IF(D56&lt;&gt;"",IF(AK56&lt;&gt;"OK",IF(IFERROR(VLOOKUP(C56&amp;D56,[1]Radicacion!$I$2:$EK$30174,2,0),VLOOKUP(D56,[1]Radicacion!$I$2:$K$30174,2,0))&lt;&gt;"","NO EXIGIBLES"),""),"")</f>
        <v/>
      </c>
    </row>
    <row r="57" spans="1:38" x14ac:dyDescent="0.25">
      <c r="A57" s="14">
        <v>49</v>
      </c>
      <c r="B57" s="15" t="s">
        <v>46</v>
      </c>
      <c r="C57" s="14" t="s">
        <v>47</v>
      </c>
      <c r="D57" s="14" t="s">
        <v>111</v>
      </c>
      <c r="E57" s="16">
        <v>43671</v>
      </c>
      <c r="F57" s="16">
        <v>43686</v>
      </c>
      <c r="G57" s="17">
        <v>101236</v>
      </c>
      <c r="H57" s="18">
        <v>0</v>
      </c>
      <c r="I57" s="25"/>
      <c r="J57" s="18">
        <v>0</v>
      </c>
      <c r="K57" s="18">
        <v>101236</v>
      </c>
      <c r="L57" s="18">
        <v>0</v>
      </c>
      <c r="M57" s="18">
        <v>0</v>
      </c>
      <c r="N57" s="18">
        <v>101236</v>
      </c>
      <c r="O57" s="18">
        <v>0</v>
      </c>
      <c r="P57" s="20" t="s">
        <v>112</v>
      </c>
      <c r="Q57" s="17">
        <v>101236</v>
      </c>
      <c r="R57" s="18">
        <v>0</v>
      </c>
      <c r="S57" s="18">
        <v>0</v>
      </c>
      <c r="T57" s="16" t="s">
        <v>49</v>
      </c>
      <c r="U57" s="18">
        <v>0</v>
      </c>
      <c r="V57" s="17">
        <v>0</v>
      </c>
      <c r="W57" s="16" t="s">
        <v>49</v>
      </c>
      <c r="X57" s="18">
        <v>0</v>
      </c>
      <c r="Y57" s="16" t="s">
        <v>49</v>
      </c>
      <c r="Z57" s="18">
        <v>0</v>
      </c>
      <c r="AA57" s="25"/>
      <c r="AB57" s="18">
        <v>0</v>
      </c>
      <c r="AC57" s="18">
        <v>0</v>
      </c>
      <c r="AD57" s="25"/>
      <c r="AE57" s="17">
        <v>0</v>
      </c>
      <c r="AF57" s="17">
        <v>0</v>
      </c>
      <c r="AG57" s="17">
        <v>0</v>
      </c>
      <c r="AH57" s="23"/>
      <c r="AI57" s="23"/>
      <c r="AJ57" s="24"/>
      <c r="AK57" s="2" t="str">
        <f t="shared" si="0"/>
        <v>OK</v>
      </c>
      <c r="AL57" t="str">
        <f>IF(D57&lt;&gt;"",IF(AK57&lt;&gt;"OK",IF(IFERROR(VLOOKUP(C57&amp;D57,[1]Radicacion!$I$2:$EK$30174,2,0),VLOOKUP(D57,[1]Radicacion!$I$2:$K$30174,2,0))&lt;&gt;"","NO EXIGIBLES"),""),"")</f>
        <v/>
      </c>
    </row>
    <row r="58" spans="1:38" x14ac:dyDescent="0.25">
      <c r="A58" s="14">
        <v>50</v>
      </c>
      <c r="B58" s="15" t="s">
        <v>46</v>
      </c>
      <c r="C58" s="14" t="s">
        <v>47</v>
      </c>
      <c r="D58" s="14" t="s">
        <v>113</v>
      </c>
      <c r="E58" s="16">
        <v>43672</v>
      </c>
      <c r="F58" s="16">
        <v>43686</v>
      </c>
      <c r="G58" s="17">
        <v>54400</v>
      </c>
      <c r="H58" s="18">
        <v>0</v>
      </c>
      <c r="I58" s="25"/>
      <c r="J58" s="18">
        <v>0</v>
      </c>
      <c r="K58" s="18">
        <v>54400</v>
      </c>
      <c r="L58" s="18">
        <v>0</v>
      </c>
      <c r="M58" s="18">
        <v>0</v>
      </c>
      <c r="N58" s="18">
        <v>54400</v>
      </c>
      <c r="O58" s="18">
        <v>0</v>
      </c>
      <c r="P58" s="20" t="s">
        <v>114</v>
      </c>
      <c r="Q58" s="17">
        <v>54400</v>
      </c>
      <c r="R58" s="18">
        <v>0</v>
      </c>
      <c r="S58" s="18">
        <v>0</v>
      </c>
      <c r="T58" s="16" t="s">
        <v>49</v>
      </c>
      <c r="U58" s="18">
        <v>0</v>
      </c>
      <c r="V58" s="17">
        <v>0</v>
      </c>
      <c r="W58" s="16" t="s">
        <v>49</v>
      </c>
      <c r="X58" s="18">
        <v>0</v>
      </c>
      <c r="Y58" s="16" t="s">
        <v>49</v>
      </c>
      <c r="Z58" s="18">
        <v>0</v>
      </c>
      <c r="AA58" s="25"/>
      <c r="AB58" s="18">
        <v>0</v>
      </c>
      <c r="AC58" s="18">
        <v>0</v>
      </c>
      <c r="AD58" s="25"/>
      <c r="AE58" s="17">
        <v>0</v>
      </c>
      <c r="AF58" s="17">
        <v>0</v>
      </c>
      <c r="AG58" s="17">
        <v>0</v>
      </c>
      <c r="AH58" s="23"/>
      <c r="AI58" s="23"/>
      <c r="AJ58" s="24"/>
      <c r="AK58" s="2" t="str">
        <f t="shared" si="0"/>
        <v>OK</v>
      </c>
      <c r="AL58" t="str">
        <f>IF(D58&lt;&gt;"",IF(AK58&lt;&gt;"OK",IF(IFERROR(VLOOKUP(C58&amp;D58,[1]Radicacion!$I$2:$EK$30174,2,0),VLOOKUP(D58,[1]Radicacion!$I$2:$K$30174,2,0))&lt;&gt;"","NO EXIGIBLES"),""),"")</f>
        <v/>
      </c>
    </row>
    <row r="59" spans="1:38" x14ac:dyDescent="0.25">
      <c r="A59" s="14">
        <v>51</v>
      </c>
      <c r="B59" s="15" t="s">
        <v>46</v>
      </c>
      <c r="C59" s="14" t="s">
        <v>47</v>
      </c>
      <c r="D59" s="14" t="s">
        <v>115</v>
      </c>
      <c r="E59" s="16">
        <v>43683</v>
      </c>
      <c r="F59" s="16" t="s">
        <v>49</v>
      </c>
      <c r="G59" s="17">
        <v>177318456</v>
      </c>
      <c r="H59" s="18">
        <v>0</v>
      </c>
      <c r="I59" s="25"/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177318456</v>
      </c>
      <c r="P59" s="20" t="s">
        <v>49</v>
      </c>
      <c r="Q59" s="17">
        <v>0</v>
      </c>
      <c r="R59" s="18">
        <v>0</v>
      </c>
      <c r="S59" s="18">
        <v>0</v>
      </c>
      <c r="T59" s="16" t="s">
        <v>49</v>
      </c>
      <c r="U59" s="18">
        <v>0</v>
      </c>
      <c r="V59" s="17">
        <v>0</v>
      </c>
      <c r="W59" s="16" t="s">
        <v>49</v>
      </c>
      <c r="X59" s="18">
        <v>0</v>
      </c>
      <c r="Y59" s="16" t="s">
        <v>49</v>
      </c>
      <c r="Z59" s="18">
        <v>0</v>
      </c>
      <c r="AA59" s="25"/>
      <c r="AB59" s="18">
        <v>0</v>
      </c>
      <c r="AC59" s="18">
        <v>0</v>
      </c>
      <c r="AD59" s="25"/>
      <c r="AE59" s="17">
        <v>0</v>
      </c>
      <c r="AF59" s="17">
        <v>0</v>
      </c>
      <c r="AG59" s="17">
        <v>0</v>
      </c>
      <c r="AH59" s="23"/>
      <c r="AI59" s="23"/>
      <c r="AJ59" s="24"/>
      <c r="AK59" s="2" t="str">
        <f t="shared" si="0"/>
        <v>Verificar Valores</v>
      </c>
      <c r="AL59" t="str">
        <f>IF(D59&lt;&gt;"",IF(AK59&lt;&gt;"OK",IF(IFERROR(VLOOKUP(C59&amp;D59,[1]Radicacion!$I$2:$EK$30174,2,0),VLOOKUP(D59,[1]Radicacion!$I$2:$K$30174,2,0))&lt;&gt;"","NO EXIGIBLES"),""),"")</f>
        <v>NO EXIGIBLES</v>
      </c>
    </row>
    <row r="60" spans="1:38" x14ac:dyDescent="0.25">
      <c r="A60" s="14">
        <v>52</v>
      </c>
      <c r="B60" s="15" t="s">
        <v>46</v>
      </c>
      <c r="C60" s="14" t="s">
        <v>47</v>
      </c>
      <c r="D60" s="14" t="s">
        <v>116</v>
      </c>
      <c r="E60" s="16">
        <v>43679</v>
      </c>
      <c r="F60" s="16">
        <v>43682</v>
      </c>
      <c r="G60" s="17">
        <v>5543702</v>
      </c>
      <c r="H60" s="18">
        <v>0</v>
      </c>
      <c r="I60" s="25"/>
      <c r="J60" s="18">
        <v>0</v>
      </c>
      <c r="K60" s="18">
        <v>5543702</v>
      </c>
      <c r="L60" s="18">
        <v>0</v>
      </c>
      <c r="M60" s="18">
        <v>0</v>
      </c>
      <c r="N60" s="18">
        <v>5543702</v>
      </c>
      <c r="O60" s="18">
        <v>0</v>
      </c>
      <c r="P60" s="20" t="s">
        <v>117</v>
      </c>
      <c r="Q60" s="17">
        <v>5543702</v>
      </c>
      <c r="R60" s="18">
        <v>0</v>
      </c>
      <c r="S60" s="18">
        <v>0</v>
      </c>
      <c r="T60" s="16" t="s">
        <v>49</v>
      </c>
      <c r="U60" s="18">
        <v>0</v>
      </c>
      <c r="V60" s="17">
        <v>0</v>
      </c>
      <c r="W60" s="16" t="s">
        <v>49</v>
      </c>
      <c r="X60" s="18">
        <v>0</v>
      </c>
      <c r="Y60" s="16" t="s">
        <v>49</v>
      </c>
      <c r="Z60" s="18">
        <v>0</v>
      </c>
      <c r="AA60" s="25"/>
      <c r="AB60" s="18">
        <v>0</v>
      </c>
      <c r="AC60" s="18">
        <v>0</v>
      </c>
      <c r="AD60" s="25"/>
      <c r="AE60" s="17">
        <v>0</v>
      </c>
      <c r="AF60" s="17">
        <v>0</v>
      </c>
      <c r="AG60" s="17">
        <v>0</v>
      </c>
      <c r="AH60" s="23"/>
      <c r="AI60" s="23"/>
      <c r="AJ60" s="24"/>
      <c r="AK60" s="2" t="str">
        <f t="shared" si="0"/>
        <v>OK</v>
      </c>
      <c r="AL60" t="str">
        <f>IF(D60&lt;&gt;"",IF(AK60&lt;&gt;"OK",IF(IFERROR(VLOOKUP(C60&amp;D60,[1]Radicacion!$I$2:$EK$30174,2,0),VLOOKUP(D60,[1]Radicacion!$I$2:$K$30174,2,0))&lt;&gt;"","NO EXIGIBLES"),""),"")</f>
        <v/>
      </c>
    </row>
    <row r="61" spans="1:38" x14ac:dyDescent="0.25">
      <c r="A61" s="14">
        <v>53</v>
      </c>
      <c r="B61" s="15" t="s">
        <v>46</v>
      </c>
      <c r="C61" s="14" t="s">
        <v>47</v>
      </c>
      <c r="D61" s="14" t="s">
        <v>118</v>
      </c>
      <c r="E61" s="16">
        <v>43679</v>
      </c>
      <c r="F61" s="16">
        <v>43682</v>
      </c>
      <c r="G61" s="17">
        <v>1573572</v>
      </c>
      <c r="H61" s="18">
        <v>0</v>
      </c>
      <c r="I61" s="25"/>
      <c r="J61" s="18">
        <v>0</v>
      </c>
      <c r="K61" s="18">
        <v>1573572</v>
      </c>
      <c r="L61" s="18">
        <v>0</v>
      </c>
      <c r="M61" s="18">
        <v>0</v>
      </c>
      <c r="N61" s="18">
        <v>1573572</v>
      </c>
      <c r="O61" s="18">
        <v>0</v>
      </c>
      <c r="P61" s="20" t="s">
        <v>119</v>
      </c>
      <c r="Q61" s="17">
        <v>1573572</v>
      </c>
      <c r="R61" s="18">
        <v>0</v>
      </c>
      <c r="S61" s="18">
        <v>0</v>
      </c>
      <c r="T61" s="16" t="s">
        <v>49</v>
      </c>
      <c r="U61" s="18">
        <v>0</v>
      </c>
      <c r="V61" s="17">
        <v>0</v>
      </c>
      <c r="W61" s="16" t="s">
        <v>49</v>
      </c>
      <c r="X61" s="18">
        <v>0</v>
      </c>
      <c r="Y61" s="16" t="s">
        <v>49</v>
      </c>
      <c r="Z61" s="18">
        <v>0</v>
      </c>
      <c r="AA61" s="25"/>
      <c r="AB61" s="18">
        <v>0</v>
      </c>
      <c r="AC61" s="18">
        <v>0</v>
      </c>
      <c r="AD61" s="25"/>
      <c r="AE61" s="17">
        <v>0</v>
      </c>
      <c r="AF61" s="17">
        <v>0</v>
      </c>
      <c r="AG61" s="17">
        <v>0</v>
      </c>
      <c r="AH61" s="23"/>
      <c r="AI61" s="23"/>
      <c r="AJ61" s="24"/>
      <c r="AK61" s="2" t="str">
        <f t="shared" si="0"/>
        <v>OK</v>
      </c>
      <c r="AL61" t="str">
        <f>IF(D61&lt;&gt;"",IF(AK61&lt;&gt;"OK",IF(IFERROR(VLOOKUP(C61&amp;D61,[1]Radicacion!$I$2:$EK$30174,2,0),VLOOKUP(D61,[1]Radicacion!$I$2:$K$30174,2,0))&lt;&gt;"","NO EXIGIBLES"),""),"")</f>
        <v/>
      </c>
    </row>
    <row r="62" spans="1:38" x14ac:dyDescent="0.25">
      <c r="A62" s="14">
        <v>54</v>
      </c>
      <c r="B62" s="15" t="s">
        <v>46</v>
      </c>
      <c r="C62" s="14" t="s">
        <v>47</v>
      </c>
      <c r="D62" s="14" t="s">
        <v>120</v>
      </c>
      <c r="E62" s="16">
        <v>43703</v>
      </c>
      <c r="F62" s="16">
        <v>43712</v>
      </c>
      <c r="G62" s="17">
        <v>420916</v>
      </c>
      <c r="H62" s="18">
        <v>0</v>
      </c>
      <c r="I62" s="25"/>
      <c r="J62" s="18">
        <v>0</v>
      </c>
      <c r="K62" s="18">
        <v>377355</v>
      </c>
      <c r="L62" s="18">
        <v>0</v>
      </c>
      <c r="M62" s="18">
        <v>0</v>
      </c>
      <c r="N62" s="18">
        <v>377355</v>
      </c>
      <c r="O62" s="18">
        <v>43561</v>
      </c>
      <c r="P62" s="20" t="s">
        <v>121</v>
      </c>
      <c r="Q62" s="17">
        <v>420916</v>
      </c>
      <c r="R62" s="18">
        <v>0</v>
      </c>
      <c r="S62" s="18">
        <v>0</v>
      </c>
      <c r="T62" s="16" t="s">
        <v>49</v>
      </c>
      <c r="U62" s="18">
        <v>0</v>
      </c>
      <c r="V62" s="17" t="s">
        <v>122</v>
      </c>
      <c r="W62" s="16">
        <v>43732</v>
      </c>
      <c r="X62" s="18">
        <v>43561</v>
      </c>
      <c r="Y62" s="16" t="s">
        <v>57</v>
      </c>
      <c r="Z62" s="18">
        <v>0</v>
      </c>
      <c r="AA62" s="25"/>
      <c r="AB62" s="18">
        <v>0</v>
      </c>
      <c r="AC62" s="18">
        <v>43561</v>
      </c>
      <c r="AD62" s="25"/>
      <c r="AE62" s="17">
        <v>0</v>
      </c>
      <c r="AF62" s="17">
        <v>0</v>
      </c>
      <c r="AG62" s="17">
        <v>0</v>
      </c>
      <c r="AH62" s="23"/>
      <c r="AI62" s="23"/>
      <c r="AJ62" s="24"/>
      <c r="AK62" s="2" t="str">
        <f t="shared" si="0"/>
        <v>Verificar Valores</v>
      </c>
      <c r="AL62" t="e">
        <f>IF(D62&lt;&gt;"",IF(AK62&lt;&gt;"OK",IF(IFERROR(VLOOKUP(C62&amp;D62,[1]Radicacion!$I$2:$EK$30174,2,0),VLOOKUP(D62,[1]Radicacion!$I$2:$K$30174,2,0))&lt;&gt;"","NO EXIGIBLES"),""),"")</f>
        <v>#N/A</v>
      </c>
    </row>
    <row r="63" spans="1:38" x14ac:dyDescent="0.25">
      <c r="A63" s="14">
        <v>55</v>
      </c>
      <c r="B63" s="15" t="s">
        <v>46</v>
      </c>
      <c r="C63" s="14" t="s">
        <v>47</v>
      </c>
      <c r="D63" s="14" t="s">
        <v>123</v>
      </c>
      <c r="E63" s="16">
        <v>43712</v>
      </c>
      <c r="F63" s="16" t="s">
        <v>49</v>
      </c>
      <c r="G63" s="17">
        <v>181394472</v>
      </c>
      <c r="H63" s="18">
        <v>0</v>
      </c>
      <c r="I63" s="25"/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181394472</v>
      </c>
      <c r="P63" s="20" t="s">
        <v>49</v>
      </c>
      <c r="Q63" s="17">
        <v>0</v>
      </c>
      <c r="R63" s="18">
        <v>0</v>
      </c>
      <c r="S63" s="18">
        <v>0</v>
      </c>
      <c r="T63" s="16" t="s">
        <v>49</v>
      </c>
      <c r="U63" s="18">
        <v>0</v>
      </c>
      <c r="V63" s="17">
        <v>0</v>
      </c>
      <c r="W63" s="16" t="s">
        <v>49</v>
      </c>
      <c r="X63" s="18">
        <v>0</v>
      </c>
      <c r="Y63" s="16" t="s">
        <v>49</v>
      </c>
      <c r="Z63" s="18">
        <v>0</v>
      </c>
      <c r="AA63" s="25"/>
      <c r="AB63" s="18">
        <v>0</v>
      </c>
      <c r="AC63" s="18">
        <v>0</v>
      </c>
      <c r="AD63" s="25"/>
      <c r="AE63" s="17">
        <v>0</v>
      </c>
      <c r="AF63" s="17">
        <v>0</v>
      </c>
      <c r="AG63" s="17">
        <v>0</v>
      </c>
      <c r="AH63" s="23"/>
      <c r="AI63" s="23"/>
      <c r="AJ63" s="24"/>
      <c r="AK63" s="2" t="str">
        <f t="shared" si="0"/>
        <v>Verificar Valores</v>
      </c>
      <c r="AL63" t="str">
        <f>IF(D63&lt;&gt;"",IF(AK63&lt;&gt;"OK",IF(IFERROR(VLOOKUP(C63&amp;D63,[1]Radicacion!$I$2:$EK$30174,2,0),VLOOKUP(D63,[1]Radicacion!$I$2:$K$30174,2,0))&lt;&gt;"","NO EXIGIBLES"),""),"")</f>
        <v>NO EXIGIBLES</v>
      </c>
    </row>
    <row r="64" spans="1:38" x14ac:dyDescent="0.25">
      <c r="A64" s="14">
        <v>56</v>
      </c>
      <c r="B64" s="15" t="s">
        <v>46</v>
      </c>
      <c r="C64" s="14" t="s">
        <v>47</v>
      </c>
      <c r="D64" s="14" t="s">
        <v>124</v>
      </c>
      <c r="E64" s="16">
        <v>43712</v>
      </c>
      <c r="F64" s="16" t="s">
        <v>49</v>
      </c>
      <c r="G64" s="17">
        <v>8649480</v>
      </c>
      <c r="H64" s="18">
        <v>0</v>
      </c>
      <c r="I64" s="25"/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8649480</v>
      </c>
      <c r="P64" s="20" t="s">
        <v>49</v>
      </c>
      <c r="Q64" s="17">
        <v>0</v>
      </c>
      <c r="R64" s="18">
        <v>0</v>
      </c>
      <c r="S64" s="18">
        <v>0</v>
      </c>
      <c r="T64" s="16" t="s">
        <v>49</v>
      </c>
      <c r="U64" s="18">
        <v>0</v>
      </c>
      <c r="V64" s="17">
        <v>0</v>
      </c>
      <c r="W64" s="16" t="s">
        <v>49</v>
      </c>
      <c r="X64" s="18">
        <v>0</v>
      </c>
      <c r="Y64" s="16" t="s">
        <v>49</v>
      </c>
      <c r="Z64" s="18">
        <v>0</v>
      </c>
      <c r="AA64" s="25"/>
      <c r="AB64" s="18">
        <v>0</v>
      </c>
      <c r="AC64" s="18">
        <v>0</v>
      </c>
      <c r="AD64" s="25"/>
      <c r="AE64" s="17">
        <v>0</v>
      </c>
      <c r="AF64" s="17">
        <v>0</v>
      </c>
      <c r="AG64" s="17">
        <v>0</v>
      </c>
      <c r="AH64" s="23"/>
      <c r="AI64" s="23"/>
      <c r="AJ64" s="24"/>
      <c r="AK64" s="2" t="str">
        <f t="shared" si="0"/>
        <v>Verificar Valores</v>
      </c>
      <c r="AL64" t="str">
        <f>IF(D64&lt;&gt;"",IF(AK64&lt;&gt;"OK",IF(IFERROR(VLOOKUP(C64&amp;D64,[1]Radicacion!$I$2:$EK$30174,2,0),VLOOKUP(D64,[1]Radicacion!$I$2:$K$30174,2,0))&lt;&gt;"","NO EXIGIBLES"),""),"")</f>
        <v>NO EXIGIBLES</v>
      </c>
    </row>
    <row r="65" spans="1:38" x14ac:dyDescent="0.25">
      <c r="A65" s="14">
        <v>57</v>
      </c>
      <c r="B65" s="15" t="s">
        <v>46</v>
      </c>
      <c r="C65" s="14" t="s">
        <v>47</v>
      </c>
      <c r="D65" s="14" t="s">
        <v>125</v>
      </c>
      <c r="E65" s="16">
        <v>43710</v>
      </c>
      <c r="F65" s="16">
        <v>43712</v>
      </c>
      <c r="G65" s="17">
        <v>5512895</v>
      </c>
      <c r="H65" s="18">
        <v>0</v>
      </c>
      <c r="I65" s="25"/>
      <c r="J65" s="18">
        <v>0</v>
      </c>
      <c r="K65" s="18">
        <v>5457235</v>
      </c>
      <c r="L65" s="18">
        <v>0</v>
      </c>
      <c r="M65" s="18">
        <v>0</v>
      </c>
      <c r="N65" s="18">
        <v>5457235</v>
      </c>
      <c r="O65" s="18">
        <v>55660</v>
      </c>
      <c r="P65" s="20" t="s">
        <v>126</v>
      </c>
      <c r="Q65" s="17">
        <v>5512895</v>
      </c>
      <c r="R65" s="18">
        <v>0</v>
      </c>
      <c r="S65" s="18">
        <v>0</v>
      </c>
      <c r="T65" s="16" t="s">
        <v>49</v>
      </c>
      <c r="U65" s="18">
        <v>0</v>
      </c>
      <c r="V65" s="17" t="s">
        <v>127</v>
      </c>
      <c r="W65" s="16">
        <v>43733</v>
      </c>
      <c r="X65" s="18">
        <v>55660</v>
      </c>
      <c r="Y65" s="16" t="s">
        <v>57</v>
      </c>
      <c r="Z65" s="18">
        <v>55660</v>
      </c>
      <c r="AA65" s="25"/>
      <c r="AB65" s="18">
        <v>0</v>
      </c>
      <c r="AC65" s="18">
        <v>0</v>
      </c>
      <c r="AD65" s="25"/>
      <c r="AE65" s="17">
        <v>0</v>
      </c>
      <c r="AF65" s="17">
        <v>0</v>
      </c>
      <c r="AG65" s="17">
        <v>0</v>
      </c>
      <c r="AH65" s="23"/>
      <c r="AI65" s="23"/>
      <c r="AJ65" s="24"/>
      <c r="AK65" s="2" t="str">
        <f t="shared" si="0"/>
        <v>Verificar Valores</v>
      </c>
      <c r="AL65" t="e">
        <f>IF(D65&lt;&gt;"",IF(AK65&lt;&gt;"OK",IF(IFERROR(VLOOKUP(C65&amp;D65,[1]Radicacion!$I$2:$EK$30174,2,0),VLOOKUP(D65,[1]Radicacion!$I$2:$K$30174,2,0))&lt;&gt;"","NO EXIGIBLES"),""),"")</f>
        <v>#N/A</v>
      </c>
    </row>
    <row r="66" spans="1:38" x14ac:dyDescent="0.25">
      <c r="A66" s="14">
        <v>58</v>
      </c>
      <c r="B66" s="15" t="s">
        <v>46</v>
      </c>
      <c r="C66" s="14" t="s">
        <v>47</v>
      </c>
      <c r="D66" s="14" t="s">
        <v>128</v>
      </c>
      <c r="E66" s="16">
        <v>43731</v>
      </c>
      <c r="F66" s="16">
        <v>43775</v>
      </c>
      <c r="G66" s="17">
        <v>55200</v>
      </c>
      <c r="H66" s="18">
        <v>0</v>
      </c>
      <c r="I66" s="25"/>
      <c r="J66" s="18">
        <v>0</v>
      </c>
      <c r="K66" s="18">
        <v>55200</v>
      </c>
      <c r="L66" s="18">
        <v>0</v>
      </c>
      <c r="M66" s="18">
        <v>0</v>
      </c>
      <c r="N66" s="18">
        <v>55200</v>
      </c>
      <c r="O66" s="18">
        <v>0</v>
      </c>
      <c r="P66" s="20" t="s">
        <v>129</v>
      </c>
      <c r="Q66" s="17">
        <v>55200</v>
      </c>
      <c r="R66" s="18">
        <v>0</v>
      </c>
      <c r="S66" s="18">
        <v>0</v>
      </c>
      <c r="T66" s="16" t="s">
        <v>49</v>
      </c>
      <c r="U66" s="18">
        <v>0</v>
      </c>
      <c r="V66" s="17">
        <v>0</v>
      </c>
      <c r="W66" s="16" t="s">
        <v>49</v>
      </c>
      <c r="X66" s="18">
        <v>0</v>
      </c>
      <c r="Y66" s="16" t="s">
        <v>49</v>
      </c>
      <c r="Z66" s="18">
        <v>0</v>
      </c>
      <c r="AA66" s="25"/>
      <c r="AB66" s="18">
        <v>0</v>
      </c>
      <c r="AC66" s="18">
        <v>0</v>
      </c>
      <c r="AD66" s="25"/>
      <c r="AE66" s="17">
        <v>0</v>
      </c>
      <c r="AF66" s="17">
        <v>0</v>
      </c>
      <c r="AG66" s="17">
        <v>0</v>
      </c>
      <c r="AH66" s="23"/>
      <c r="AI66" s="23"/>
      <c r="AJ66" s="24"/>
      <c r="AK66" s="2" t="str">
        <f t="shared" si="0"/>
        <v>OK</v>
      </c>
      <c r="AL66" t="str">
        <f>IF(D66&lt;&gt;"",IF(AK66&lt;&gt;"OK",IF(IFERROR(VLOOKUP(C66&amp;D66,[1]Radicacion!$I$2:$EK$30174,2,0),VLOOKUP(D66,[1]Radicacion!$I$2:$K$30174,2,0))&lt;&gt;"","NO EXIGIBLES"),""),"")</f>
        <v/>
      </c>
    </row>
    <row r="67" spans="1:38" x14ac:dyDescent="0.25">
      <c r="A67" s="14">
        <v>59</v>
      </c>
      <c r="B67" s="15" t="s">
        <v>46</v>
      </c>
      <c r="C67" s="14" t="s">
        <v>47</v>
      </c>
      <c r="D67" s="14" t="s">
        <v>130</v>
      </c>
      <c r="E67" s="16">
        <v>43732</v>
      </c>
      <c r="F67" s="16">
        <v>43775</v>
      </c>
      <c r="G67" s="17">
        <v>119241</v>
      </c>
      <c r="H67" s="18">
        <v>0</v>
      </c>
      <c r="I67" s="25"/>
      <c r="J67" s="18">
        <v>0</v>
      </c>
      <c r="K67" s="18">
        <v>75680</v>
      </c>
      <c r="L67" s="18">
        <v>0</v>
      </c>
      <c r="M67" s="18">
        <v>0</v>
      </c>
      <c r="N67" s="18">
        <v>75680</v>
      </c>
      <c r="O67" s="18">
        <v>43561</v>
      </c>
      <c r="P67" s="20" t="s">
        <v>131</v>
      </c>
      <c r="Q67" s="17">
        <v>119241</v>
      </c>
      <c r="R67" s="18">
        <v>0</v>
      </c>
      <c r="S67" s="18">
        <v>0</v>
      </c>
      <c r="T67" s="16" t="s">
        <v>49</v>
      </c>
      <c r="U67" s="18">
        <v>0</v>
      </c>
      <c r="V67" s="17" t="s">
        <v>132</v>
      </c>
      <c r="W67" s="16">
        <v>43789</v>
      </c>
      <c r="X67" s="18">
        <v>43561</v>
      </c>
      <c r="Y67" s="16" t="s">
        <v>57</v>
      </c>
      <c r="Z67" s="18">
        <v>0</v>
      </c>
      <c r="AA67" s="25"/>
      <c r="AB67" s="18">
        <v>0</v>
      </c>
      <c r="AC67" s="18">
        <v>43561</v>
      </c>
      <c r="AD67" s="25"/>
      <c r="AE67" s="17">
        <v>0</v>
      </c>
      <c r="AF67" s="17">
        <v>0</v>
      </c>
      <c r="AG67" s="17">
        <v>0</v>
      </c>
      <c r="AH67" s="23"/>
      <c r="AI67" s="23"/>
      <c r="AJ67" s="24"/>
      <c r="AK67" s="2" t="str">
        <f t="shared" si="0"/>
        <v>Verificar Valores</v>
      </c>
      <c r="AL67" t="e">
        <f>IF(D67&lt;&gt;"",IF(AK67&lt;&gt;"OK",IF(IFERROR(VLOOKUP(C67&amp;D67,[1]Radicacion!$I$2:$EK$30174,2,0),VLOOKUP(D67,[1]Radicacion!$I$2:$K$30174,2,0))&lt;&gt;"","NO EXIGIBLES"),""),"")</f>
        <v>#N/A</v>
      </c>
    </row>
    <row r="68" spans="1:38" x14ac:dyDescent="0.25">
      <c r="A68" s="14">
        <v>60</v>
      </c>
      <c r="B68" s="15" t="s">
        <v>46</v>
      </c>
      <c r="C68" s="14" t="s">
        <v>47</v>
      </c>
      <c r="D68" s="14" t="s">
        <v>133</v>
      </c>
      <c r="E68" s="16">
        <v>43740</v>
      </c>
      <c r="F68" s="16">
        <v>43775</v>
      </c>
      <c r="G68" s="17">
        <v>148050</v>
      </c>
      <c r="H68" s="18">
        <v>0</v>
      </c>
      <c r="I68" s="25"/>
      <c r="J68" s="18">
        <v>0</v>
      </c>
      <c r="K68" s="18">
        <v>103005</v>
      </c>
      <c r="L68" s="18">
        <v>0</v>
      </c>
      <c r="M68" s="18">
        <v>0</v>
      </c>
      <c r="N68" s="18">
        <v>103005</v>
      </c>
      <c r="O68" s="18">
        <v>45045</v>
      </c>
      <c r="P68" s="20" t="s">
        <v>134</v>
      </c>
      <c r="Q68" s="17">
        <v>148050</v>
      </c>
      <c r="R68" s="18">
        <v>0</v>
      </c>
      <c r="S68" s="18">
        <v>0</v>
      </c>
      <c r="T68" s="16" t="s">
        <v>49</v>
      </c>
      <c r="U68" s="18">
        <v>0</v>
      </c>
      <c r="V68" s="17" t="s">
        <v>135</v>
      </c>
      <c r="W68" s="16">
        <v>43789</v>
      </c>
      <c r="X68" s="18">
        <v>45045</v>
      </c>
      <c r="Y68" s="16" t="s">
        <v>57</v>
      </c>
      <c r="Z68" s="18">
        <v>0</v>
      </c>
      <c r="AA68" s="25"/>
      <c r="AB68" s="18">
        <v>45045</v>
      </c>
      <c r="AC68" s="18">
        <v>0</v>
      </c>
      <c r="AD68" s="25"/>
      <c r="AE68" s="17">
        <v>0</v>
      </c>
      <c r="AF68" s="17">
        <v>0</v>
      </c>
      <c r="AG68" s="17">
        <v>45045</v>
      </c>
      <c r="AH68" s="23"/>
      <c r="AI68" s="23"/>
      <c r="AJ68" s="24"/>
      <c r="AK68" s="2" t="str">
        <f t="shared" si="0"/>
        <v>OK</v>
      </c>
      <c r="AL68" t="str">
        <f>IF(D68&lt;&gt;"",IF(AK68&lt;&gt;"OK",IF(IFERROR(VLOOKUP(C68&amp;D68,[1]Radicacion!$I$2:$EK$30174,2,0),VLOOKUP(D68,[1]Radicacion!$I$2:$K$30174,2,0))&lt;&gt;"","NO EXIGIBLES"),""),"")</f>
        <v/>
      </c>
    </row>
    <row r="69" spans="1:38" x14ac:dyDescent="0.25">
      <c r="A69" s="14">
        <v>61</v>
      </c>
      <c r="B69" s="15" t="s">
        <v>46</v>
      </c>
      <c r="C69" s="14" t="s">
        <v>47</v>
      </c>
      <c r="D69" s="14" t="s">
        <v>136</v>
      </c>
      <c r="E69" s="16">
        <v>43740</v>
      </c>
      <c r="F69" s="16">
        <v>43741</v>
      </c>
      <c r="G69" s="17">
        <v>5324870</v>
      </c>
      <c r="H69" s="18">
        <v>0</v>
      </c>
      <c r="I69" s="25"/>
      <c r="J69" s="18">
        <v>0</v>
      </c>
      <c r="K69" s="18">
        <v>5292110</v>
      </c>
      <c r="L69" s="18">
        <v>0</v>
      </c>
      <c r="M69" s="18">
        <v>0</v>
      </c>
      <c r="N69" s="18">
        <v>5292110</v>
      </c>
      <c r="O69" s="18">
        <v>32760</v>
      </c>
      <c r="P69" s="20" t="s">
        <v>137</v>
      </c>
      <c r="Q69" s="17">
        <v>5324870</v>
      </c>
      <c r="R69" s="18">
        <v>0</v>
      </c>
      <c r="S69" s="18">
        <v>0</v>
      </c>
      <c r="T69" s="16" t="s">
        <v>49</v>
      </c>
      <c r="U69" s="18">
        <v>0</v>
      </c>
      <c r="V69" s="17" t="s">
        <v>138</v>
      </c>
      <c r="W69" s="16">
        <v>43768</v>
      </c>
      <c r="X69" s="18">
        <v>32760</v>
      </c>
      <c r="Y69" s="16" t="s">
        <v>57</v>
      </c>
      <c r="Z69" s="18">
        <v>32760</v>
      </c>
      <c r="AA69" s="25"/>
      <c r="AB69" s="18">
        <v>0</v>
      </c>
      <c r="AC69" s="18">
        <v>0</v>
      </c>
      <c r="AD69" s="25"/>
      <c r="AE69" s="17">
        <v>0</v>
      </c>
      <c r="AF69" s="17">
        <v>0</v>
      </c>
      <c r="AG69" s="17">
        <v>0</v>
      </c>
      <c r="AH69" s="23"/>
      <c r="AI69" s="23"/>
      <c r="AJ69" s="24"/>
      <c r="AK69" s="2" t="str">
        <f t="shared" si="0"/>
        <v>Verificar Valores</v>
      </c>
      <c r="AL69" t="e">
        <f>IF(D69&lt;&gt;"",IF(AK69&lt;&gt;"OK",IF(IFERROR(VLOOKUP(C69&amp;D69,[1]Radicacion!$I$2:$EK$30174,2,0),VLOOKUP(D69,[1]Radicacion!$I$2:$K$30174,2,0))&lt;&gt;"","NO EXIGIBLES"),""),"")</f>
        <v>#N/A</v>
      </c>
    </row>
    <row r="70" spans="1:38" x14ac:dyDescent="0.25">
      <c r="A70" s="14">
        <v>62</v>
      </c>
      <c r="B70" s="15" t="s">
        <v>46</v>
      </c>
      <c r="C70" s="14" t="s">
        <v>47</v>
      </c>
      <c r="D70" s="14" t="s">
        <v>139</v>
      </c>
      <c r="E70" s="16">
        <v>43774</v>
      </c>
      <c r="F70" s="16">
        <v>43775</v>
      </c>
      <c r="G70" s="17">
        <v>5438860</v>
      </c>
      <c r="H70" s="18">
        <v>0</v>
      </c>
      <c r="I70" s="25"/>
      <c r="J70" s="18">
        <v>0</v>
      </c>
      <c r="K70" s="18">
        <v>5438860</v>
      </c>
      <c r="L70" s="18">
        <v>0</v>
      </c>
      <c r="M70" s="18">
        <v>0</v>
      </c>
      <c r="N70" s="18">
        <v>5438860</v>
      </c>
      <c r="O70" s="18">
        <v>0</v>
      </c>
      <c r="P70" s="20" t="s">
        <v>140</v>
      </c>
      <c r="Q70" s="17">
        <v>5438860</v>
      </c>
      <c r="R70" s="18">
        <v>0</v>
      </c>
      <c r="S70" s="18">
        <v>0</v>
      </c>
      <c r="T70" s="16" t="s">
        <v>49</v>
      </c>
      <c r="U70" s="18">
        <v>0</v>
      </c>
      <c r="V70" s="17">
        <v>0</v>
      </c>
      <c r="W70" s="16" t="s">
        <v>49</v>
      </c>
      <c r="X70" s="18">
        <v>0</v>
      </c>
      <c r="Y70" s="16" t="s">
        <v>49</v>
      </c>
      <c r="Z70" s="18">
        <v>0</v>
      </c>
      <c r="AA70" s="25"/>
      <c r="AB70" s="18">
        <v>0</v>
      </c>
      <c r="AC70" s="18">
        <v>0</v>
      </c>
      <c r="AD70" s="25"/>
      <c r="AE70" s="17">
        <v>0</v>
      </c>
      <c r="AF70" s="17">
        <v>0</v>
      </c>
      <c r="AG70" s="17">
        <v>0</v>
      </c>
      <c r="AH70" s="23"/>
      <c r="AI70" s="23"/>
      <c r="AJ70" s="24"/>
      <c r="AK70" s="2" t="str">
        <f t="shared" si="0"/>
        <v>OK</v>
      </c>
      <c r="AL70" t="str">
        <f>IF(D70&lt;&gt;"",IF(AK70&lt;&gt;"OK",IF(IFERROR(VLOOKUP(C70&amp;D70,[1]Radicacion!$I$2:$EK$30174,2,0),VLOOKUP(D70,[1]Radicacion!$I$2:$K$30174,2,0))&lt;&gt;"","NO EXIGIBLES"),""),"")</f>
        <v/>
      </c>
    </row>
    <row r="71" spans="1:38" x14ac:dyDescent="0.25">
      <c r="A71" s="14">
        <v>63</v>
      </c>
      <c r="B71" s="15" t="s">
        <v>46</v>
      </c>
      <c r="C71" s="14" t="s">
        <v>47</v>
      </c>
      <c r="D71" s="14" t="s">
        <v>141</v>
      </c>
      <c r="E71" s="16">
        <v>43806</v>
      </c>
      <c r="F71" s="16">
        <v>43808</v>
      </c>
      <c r="G71" s="17">
        <v>54400</v>
      </c>
      <c r="H71" s="18">
        <v>0</v>
      </c>
      <c r="I71" s="25"/>
      <c r="J71" s="18">
        <v>0</v>
      </c>
      <c r="K71" s="18">
        <v>35400</v>
      </c>
      <c r="L71" s="18">
        <v>0</v>
      </c>
      <c r="M71" s="18">
        <v>0</v>
      </c>
      <c r="N71" s="18">
        <v>35400</v>
      </c>
      <c r="O71" s="18">
        <v>19000</v>
      </c>
      <c r="P71" s="20" t="s">
        <v>142</v>
      </c>
      <c r="Q71" s="17">
        <v>54400</v>
      </c>
      <c r="R71" s="18">
        <v>0</v>
      </c>
      <c r="S71" s="18">
        <v>0</v>
      </c>
      <c r="T71" s="16" t="s">
        <v>49</v>
      </c>
      <c r="U71" s="18">
        <v>0</v>
      </c>
      <c r="V71" s="17" t="s">
        <v>143</v>
      </c>
      <c r="W71" s="16">
        <v>43823</v>
      </c>
      <c r="X71" s="18">
        <v>19000</v>
      </c>
      <c r="Y71" s="16" t="s">
        <v>57</v>
      </c>
      <c r="Z71" s="18">
        <v>0</v>
      </c>
      <c r="AA71" s="25"/>
      <c r="AB71" s="18">
        <v>19000</v>
      </c>
      <c r="AC71" s="18">
        <v>0</v>
      </c>
      <c r="AD71" s="25"/>
      <c r="AE71" s="17">
        <v>0</v>
      </c>
      <c r="AF71" s="17">
        <v>0</v>
      </c>
      <c r="AG71" s="17">
        <v>19000</v>
      </c>
      <c r="AH71" s="23"/>
      <c r="AI71" s="23"/>
      <c r="AJ71" s="24"/>
      <c r="AK71" s="2" t="str">
        <f t="shared" si="0"/>
        <v>OK</v>
      </c>
      <c r="AL71" t="str">
        <f>IF(D71&lt;&gt;"",IF(AK71&lt;&gt;"OK",IF(IFERROR(VLOOKUP(C71&amp;D71,[1]Radicacion!$I$2:$EK$30174,2,0),VLOOKUP(D71,[1]Radicacion!$I$2:$K$30174,2,0))&lt;&gt;"","NO EXIGIBLES"),""),"")</f>
        <v/>
      </c>
    </row>
    <row r="72" spans="1:38" x14ac:dyDescent="0.25">
      <c r="A72" s="14">
        <v>64</v>
      </c>
      <c r="B72" s="15" t="s">
        <v>46</v>
      </c>
      <c r="C72" s="14" t="s">
        <v>47</v>
      </c>
      <c r="D72" s="14" t="s">
        <v>144</v>
      </c>
      <c r="E72" s="16">
        <v>43806</v>
      </c>
      <c r="F72" s="16" t="s">
        <v>49</v>
      </c>
      <c r="G72" s="17">
        <v>96168</v>
      </c>
      <c r="H72" s="18">
        <v>0</v>
      </c>
      <c r="I72" s="25"/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96168</v>
      </c>
      <c r="P72" s="20" t="s">
        <v>49</v>
      </c>
      <c r="Q72" s="17">
        <v>0</v>
      </c>
      <c r="R72" s="18">
        <v>0</v>
      </c>
      <c r="S72" s="18">
        <v>0</v>
      </c>
      <c r="T72" s="16" t="s">
        <v>49</v>
      </c>
      <c r="U72" s="18">
        <v>0</v>
      </c>
      <c r="V72" s="17">
        <v>0</v>
      </c>
      <c r="W72" s="16" t="s">
        <v>49</v>
      </c>
      <c r="X72" s="18">
        <v>0</v>
      </c>
      <c r="Y72" s="16" t="s">
        <v>49</v>
      </c>
      <c r="Z72" s="18">
        <v>0</v>
      </c>
      <c r="AA72" s="25"/>
      <c r="AB72" s="18">
        <v>0</v>
      </c>
      <c r="AC72" s="18">
        <v>0</v>
      </c>
      <c r="AD72" s="25"/>
      <c r="AE72" s="17">
        <v>0</v>
      </c>
      <c r="AF72" s="17">
        <v>0</v>
      </c>
      <c r="AG72" s="17">
        <v>0</v>
      </c>
      <c r="AH72" s="23"/>
      <c r="AI72" s="23"/>
      <c r="AJ72" s="24"/>
      <c r="AK72" s="2" t="str">
        <f t="shared" si="0"/>
        <v>Verificar Valores</v>
      </c>
      <c r="AL72" t="str">
        <f>IF(D72&lt;&gt;"",IF(AK72&lt;&gt;"OK",IF(IFERROR(VLOOKUP(C72&amp;D72,[1]Radicacion!$I$2:$EK$30174,2,0),VLOOKUP(D72,[1]Radicacion!$I$2:$K$30174,2,0))&lt;&gt;"","NO EXIGIBLES"),""),"")</f>
        <v>NO EXIGIBLES</v>
      </c>
    </row>
    <row r="73" spans="1:38" x14ac:dyDescent="0.25">
      <c r="A73" s="14">
        <v>65</v>
      </c>
      <c r="B73" s="15" t="s">
        <v>46</v>
      </c>
      <c r="C73" s="14" t="s">
        <v>47</v>
      </c>
      <c r="D73" s="14" t="s">
        <v>145</v>
      </c>
      <c r="E73" s="16">
        <v>43808</v>
      </c>
      <c r="F73" s="16" t="s">
        <v>49</v>
      </c>
      <c r="G73" s="17">
        <v>186358</v>
      </c>
      <c r="H73" s="18">
        <v>0</v>
      </c>
      <c r="I73" s="25"/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186358</v>
      </c>
      <c r="P73" s="20" t="s">
        <v>49</v>
      </c>
      <c r="Q73" s="17">
        <v>0</v>
      </c>
      <c r="R73" s="18">
        <v>0</v>
      </c>
      <c r="S73" s="18">
        <v>0</v>
      </c>
      <c r="T73" s="16" t="s">
        <v>49</v>
      </c>
      <c r="U73" s="18">
        <v>0</v>
      </c>
      <c r="V73" s="17">
        <v>0</v>
      </c>
      <c r="W73" s="16" t="s">
        <v>49</v>
      </c>
      <c r="X73" s="18">
        <v>0</v>
      </c>
      <c r="Y73" s="16" t="s">
        <v>49</v>
      </c>
      <c r="Z73" s="18">
        <v>0</v>
      </c>
      <c r="AA73" s="25"/>
      <c r="AB73" s="18">
        <v>0</v>
      </c>
      <c r="AC73" s="18">
        <v>0</v>
      </c>
      <c r="AD73" s="25"/>
      <c r="AE73" s="17">
        <v>0</v>
      </c>
      <c r="AF73" s="17">
        <v>0</v>
      </c>
      <c r="AG73" s="17">
        <v>0</v>
      </c>
      <c r="AH73" s="23"/>
      <c r="AI73" s="23"/>
      <c r="AJ73" s="24"/>
      <c r="AK73" s="2" t="str">
        <f t="shared" si="0"/>
        <v>Verificar Valores</v>
      </c>
      <c r="AL73" t="str">
        <f>IF(D73&lt;&gt;"",IF(AK73&lt;&gt;"OK",IF(IFERROR(VLOOKUP(C73&amp;D73,[1]Radicacion!$I$2:$EK$30174,2,0),VLOOKUP(D73,[1]Radicacion!$I$2:$K$30174,2,0))&lt;&gt;"","NO EXIGIBLES"),""),"")</f>
        <v>NO EXIGIBLES</v>
      </c>
    </row>
    <row r="74" spans="1:38" x14ac:dyDescent="0.25">
      <c r="A74" s="14">
        <v>66</v>
      </c>
      <c r="B74" s="15" t="s">
        <v>46</v>
      </c>
      <c r="C74" s="14" t="s">
        <v>47</v>
      </c>
      <c r="D74" s="14" t="s">
        <v>146</v>
      </c>
      <c r="E74" s="16">
        <v>43808</v>
      </c>
      <c r="F74" s="16">
        <v>43808</v>
      </c>
      <c r="G74" s="17">
        <v>5260120</v>
      </c>
      <c r="H74" s="18">
        <v>0</v>
      </c>
      <c r="I74" s="25"/>
      <c r="J74" s="18">
        <v>0</v>
      </c>
      <c r="K74" s="18">
        <v>5260120</v>
      </c>
      <c r="L74" s="18">
        <v>0</v>
      </c>
      <c r="M74" s="18">
        <v>0</v>
      </c>
      <c r="N74" s="18">
        <v>5260120</v>
      </c>
      <c r="O74" s="18">
        <v>0</v>
      </c>
      <c r="P74" s="20" t="s">
        <v>147</v>
      </c>
      <c r="Q74" s="17">
        <v>5260120</v>
      </c>
      <c r="R74" s="18">
        <v>0</v>
      </c>
      <c r="S74" s="18">
        <v>0</v>
      </c>
      <c r="T74" s="16" t="s">
        <v>49</v>
      </c>
      <c r="U74" s="18">
        <v>0</v>
      </c>
      <c r="V74" s="17">
        <v>0</v>
      </c>
      <c r="W74" s="16" t="s">
        <v>49</v>
      </c>
      <c r="X74" s="18">
        <v>0</v>
      </c>
      <c r="Y74" s="16" t="s">
        <v>49</v>
      </c>
      <c r="Z74" s="18">
        <v>0</v>
      </c>
      <c r="AA74" s="25"/>
      <c r="AB74" s="18">
        <v>0</v>
      </c>
      <c r="AC74" s="18">
        <v>0</v>
      </c>
      <c r="AD74" s="25"/>
      <c r="AE74" s="17">
        <v>0</v>
      </c>
      <c r="AF74" s="17">
        <v>0</v>
      </c>
      <c r="AG74" s="17">
        <v>0</v>
      </c>
      <c r="AH74" s="23"/>
      <c r="AI74" s="23"/>
      <c r="AJ74" s="24"/>
      <c r="AK74" s="2" t="str">
        <f t="shared" ref="AK74:AK88" si="1">IF(A74&lt;&gt;"",IF(O74-AG74=0,"OK","Verificar Valores"),"")</f>
        <v>OK</v>
      </c>
      <c r="AL74" t="str">
        <f>IF(D74&lt;&gt;"",IF(AK74&lt;&gt;"OK",IF(IFERROR(VLOOKUP(C74&amp;D74,[1]Radicacion!$I$2:$EK$30174,2,0),VLOOKUP(D74,[1]Radicacion!$I$2:$K$30174,2,0))&lt;&gt;"","NO EXIGIBLES"),""),"")</f>
        <v/>
      </c>
    </row>
    <row r="75" spans="1:38" x14ac:dyDescent="0.25">
      <c r="A75" s="14">
        <v>67</v>
      </c>
      <c r="B75" s="15" t="s">
        <v>46</v>
      </c>
      <c r="C75" s="14" t="s">
        <v>47</v>
      </c>
      <c r="D75" s="14" t="s">
        <v>148</v>
      </c>
      <c r="E75" s="16">
        <v>43837</v>
      </c>
      <c r="F75" s="16">
        <v>43867</v>
      </c>
      <c r="G75" s="17">
        <v>54400</v>
      </c>
      <c r="H75" s="18">
        <v>0</v>
      </c>
      <c r="I75" s="25"/>
      <c r="J75" s="18">
        <v>0</v>
      </c>
      <c r="K75" s="18">
        <v>54400</v>
      </c>
      <c r="L75" s="18">
        <v>0</v>
      </c>
      <c r="M75" s="18">
        <v>0</v>
      </c>
      <c r="N75" s="18">
        <v>54400</v>
      </c>
      <c r="O75" s="18">
        <v>0</v>
      </c>
      <c r="P75" s="20" t="s">
        <v>149</v>
      </c>
      <c r="Q75" s="17">
        <v>54400</v>
      </c>
      <c r="R75" s="18">
        <v>0</v>
      </c>
      <c r="S75" s="18">
        <v>0</v>
      </c>
      <c r="T75" s="16" t="s">
        <v>49</v>
      </c>
      <c r="U75" s="18">
        <v>0</v>
      </c>
      <c r="V75" s="17">
        <v>0</v>
      </c>
      <c r="W75" s="16" t="s">
        <v>49</v>
      </c>
      <c r="X75" s="18">
        <v>0</v>
      </c>
      <c r="Y75" s="16" t="s">
        <v>49</v>
      </c>
      <c r="Z75" s="18">
        <v>0</v>
      </c>
      <c r="AA75" s="25"/>
      <c r="AB75" s="18">
        <v>0</v>
      </c>
      <c r="AC75" s="18">
        <v>0</v>
      </c>
      <c r="AD75" s="25"/>
      <c r="AE75" s="17">
        <v>0</v>
      </c>
      <c r="AF75" s="17">
        <v>0</v>
      </c>
      <c r="AG75" s="17">
        <v>0</v>
      </c>
      <c r="AH75" s="23"/>
      <c r="AI75" s="23"/>
      <c r="AJ75" s="24"/>
      <c r="AK75" s="2" t="str">
        <f t="shared" si="1"/>
        <v>OK</v>
      </c>
      <c r="AL75" t="str">
        <f>IF(D75&lt;&gt;"",IF(AK75&lt;&gt;"OK",IF(IFERROR(VLOOKUP(C75&amp;D75,[1]Radicacion!$I$2:$EK$30174,2,0),VLOOKUP(D75,[1]Radicacion!$I$2:$K$30174,2,0))&lt;&gt;"","NO EXIGIBLES"),""),"")</f>
        <v/>
      </c>
    </row>
    <row r="76" spans="1:38" x14ac:dyDescent="0.25">
      <c r="A76" s="14">
        <v>68</v>
      </c>
      <c r="B76" s="15" t="s">
        <v>46</v>
      </c>
      <c r="C76" s="14" t="s">
        <v>47</v>
      </c>
      <c r="D76" s="14" t="s">
        <v>150</v>
      </c>
      <c r="E76" s="16">
        <v>43992</v>
      </c>
      <c r="F76" s="16" t="s">
        <v>49</v>
      </c>
      <c r="G76" s="17">
        <v>5342994</v>
      </c>
      <c r="H76" s="18">
        <v>0</v>
      </c>
      <c r="I76" s="25"/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5342994</v>
      </c>
      <c r="P76" s="20" t="s">
        <v>49</v>
      </c>
      <c r="Q76" s="17">
        <v>0</v>
      </c>
      <c r="R76" s="18">
        <v>0</v>
      </c>
      <c r="S76" s="18">
        <v>0</v>
      </c>
      <c r="T76" s="16" t="s">
        <v>49</v>
      </c>
      <c r="U76" s="18">
        <v>0</v>
      </c>
      <c r="V76" s="17">
        <v>0</v>
      </c>
      <c r="W76" s="16" t="s">
        <v>49</v>
      </c>
      <c r="X76" s="18">
        <v>0</v>
      </c>
      <c r="Y76" s="16" t="s">
        <v>49</v>
      </c>
      <c r="Z76" s="18">
        <v>0</v>
      </c>
      <c r="AA76" s="25"/>
      <c r="AB76" s="18">
        <v>0</v>
      </c>
      <c r="AC76" s="18">
        <v>0</v>
      </c>
      <c r="AD76" s="25"/>
      <c r="AE76" s="17">
        <v>0</v>
      </c>
      <c r="AF76" s="17">
        <v>0</v>
      </c>
      <c r="AG76" s="17">
        <v>0</v>
      </c>
      <c r="AH76" s="23"/>
      <c r="AI76" s="23"/>
      <c r="AJ76" s="24"/>
      <c r="AK76" s="2" t="str">
        <f t="shared" si="1"/>
        <v>Verificar Valores</v>
      </c>
      <c r="AL76" t="str">
        <f>IF(D76&lt;&gt;"",IF(AK76&lt;&gt;"OK",IF(IFERROR(VLOOKUP(C76&amp;D76,[1]Radicacion!$I$2:$EK$30174,2,0),VLOOKUP(D76,[1]Radicacion!$I$2:$K$30174,2,0))&lt;&gt;"","NO EXIGIBLES"),""),"")</f>
        <v>NO EXIGIBLES</v>
      </c>
    </row>
    <row r="77" spans="1:38" x14ac:dyDescent="0.25">
      <c r="A77" s="14">
        <v>69</v>
      </c>
      <c r="B77" s="15" t="s">
        <v>46</v>
      </c>
      <c r="C77" s="14" t="s">
        <v>47</v>
      </c>
      <c r="D77" s="14" t="s">
        <v>151</v>
      </c>
      <c r="E77" s="16">
        <v>43839</v>
      </c>
      <c r="F77" s="16">
        <v>43839</v>
      </c>
      <c r="G77" s="17">
        <v>54400</v>
      </c>
      <c r="H77" s="18">
        <v>0</v>
      </c>
      <c r="I77" s="25"/>
      <c r="J77" s="18">
        <v>0</v>
      </c>
      <c r="K77" s="18">
        <v>54400</v>
      </c>
      <c r="L77" s="18">
        <v>0</v>
      </c>
      <c r="M77" s="18">
        <v>0</v>
      </c>
      <c r="N77" s="18">
        <v>54400</v>
      </c>
      <c r="O77" s="18">
        <v>0</v>
      </c>
      <c r="P77" s="20" t="s">
        <v>152</v>
      </c>
      <c r="Q77" s="17">
        <v>54400</v>
      </c>
      <c r="R77" s="18">
        <v>0</v>
      </c>
      <c r="S77" s="18">
        <v>0</v>
      </c>
      <c r="T77" s="16" t="s">
        <v>49</v>
      </c>
      <c r="U77" s="18">
        <v>0</v>
      </c>
      <c r="V77" s="17">
        <v>0</v>
      </c>
      <c r="W77" s="16" t="s">
        <v>49</v>
      </c>
      <c r="X77" s="18">
        <v>0</v>
      </c>
      <c r="Y77" s="16" t="s">
        <v>49</v>
      </c>
      <c r="Z77" s="18">
        <v>0</v>
      </c>
      <c r="AA77" s="25"/>
      <c r="AB77" s="18">
        <v>0</v>
      </c>
      <c r="AC77" s="18">
        <v>0</v>
      </c>
      <c r="AD77" s="25"/>
      <c r="AE77" s="17">
        <v>0</v>
      </c>
      <c r="AF77" s="17">
        <v>0</v>
      </c>
      <c r="AG77" s="17">
        <v>0</v>
      </c>
      <c r="AH77" s="23"/>
      <c r="AI77" s="23"/>
      <c r="AJ77" s="24"/>
      <c r="AK77" s="2" t="str">
        <f t="shared" si="1"/>
        <v>OK</v>
      </c>
      <c r="AL77" t="str">
        <f>IF(D77&lt;&gt;"",IF(AK77&lt;&gt;"OK",IF(IFERROR(VLOOKUP(C77&amp;D77,[1]Radicacion!$I$2:$EK$30174,2,0),VLOOKUP(D77,[1]Radicacion!$I$2:$K$30174,2,0))&lt;&gt;"","NO EXIGIBLES"),""),"")</f>
        <v/>
      </c>
    </row>
    <row r="78" spans="1:38" x14ac:dyDescent="0.25">
      <c r="A78" s="14">
        <v>70</v>
      </c>
      <c r="B78" s="15" t="s">
        <v>46</v>
      </c>
      <c r="C78" s="14" t="s">
        <v>47</v>
      </c>
      <c r="D78" s="14" t="s">
        <v>153</v>
      </c>
      <c r="E78" s="16">
        <v>43992</v>
      </c>
      <c r="F78" s="16" t="s">
        <v>49</v>
      </c>
      <c r="G78" s="17">
        <v>5410237</v>
      </c>
      <c r="H78" s="18">
        <v>0</v>
      </c>
      <c r="I78" s="25"/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5410237</v>
      </c>
      <c r="P78" s="20" t="s">
        <v>49</v>
      </c>
      <c r="Q78" s="17">
        <v>0</v>
      </c>
      <c r="R78" s="18">
        <v>0</v>
      </c>
      <c r="S78" s="18">
        <v>0</v>
      </c>
      <c r="T78" s="16" t="s">
        <v>49</v>
      </c>
      <c r="U78" s="18">
        <v>0</v>
      </c>
      <c r="V78" s="17">
        <v>0</v>
      </c>
      <c r="W78" s="16" t="s">
        <v>49</v>
      </c>
      <c r="X78" s="18">
        <v>0</v>
      </c>
      <c r="Y78" s="16" t="s">
        <v>49</v>
      </c>
      <c r="Z78" s="18">
        <v>0</v>
      </c>
      <c r="AA78" s="25"/>
      <c r="AB78" s="18">
        <v>0</v>
      </c>
      <c r="AC78" s="18">
        <v>0</v>
      </c>
      <c r="AD78" s="25"/>
      <c r="AE78" s="17">
        <v>0</v>
      </c>
      <c r="AF78" s="17">
        <v>0</v>
      </c>
      <c r="AG78" s="17">
        <v>0</v>
      </c>
      <c r="AH78" s="23"/>
      <c r="AI78" s="23"/>
      <c r="AJ78" s="24"/>
      <c r="AK78" s="2" t="str">
        <f t="shared" si="1"/>
        <v>Verificar Valores</v>
      </c>
      <c r="AL78" t="str">
        <f>IF(D78&lt;&gt;"",IF(AK78&lt;&gt;"OK",IF(IFERROR(VLOOKUP(C78&amp;D78,[1]Radicacion!$I$2:$EK$30174,2,0),VLOOKUP(D78,[1]Radicacion!$I$2:$K$30174,2,0))&lt;&gt;"","NO EXIGIBLES"),""),"")</f>
        <v>NO EXIGIBLES</v>
      </c>
    </row>
    <row r="79" spans="1:38" x14ac:dyDescent="0.25">
      <c r="A79" s="14">
        <v>71</v>
      </c>
      <c r="B79" s="15" t="s">
        <v>46</v>
      </c>
      <c r="C79" s="14" t="s">
        <v>47</v>
      </c>
      <c r="D79" s="14" t="s">
        <v>154</v>
      </c>
      <c r="E79" s="16">
        <v>43866</v>
      </c>
      <c r="F79" s="16">
        <v>43867</v>
      </c>
      <c r="G79" s="17">
        <v>97961</v>
      </c>
      <c r="H79" s="18">
        <v>0</v>
      </c>
      <c r="I79" s="25"/>
      <c r="J79" s="18">
        <v>0</v>
      </c>
      <c r="K79" s="18">
        <v>54400</v>
      </c>
      <c r="L79" s="18">
        <v>0</v>
      </c>
      <c r="M79" s="18">
        <v>0</v>
      </c>
      <c r="N79" s="18">
        <v>54400</v>
      </c>
      <c r="O79" s="18">
        <v>43561</v>
      </c>
      <c r="P79" s="20" t="s">
        <v>155</v>
      </c>
      <c r="Q79" s="17">
        <v>97961</v>
      </c>
      <c r="R79" s="18">
        <v>0</v>
      </c>
      <c r="S79" s="18">
        <v>0</v>
      </c>
      <c r="T79" s="16" t="s">
        <v>49</v>
      </c>
      <c r="U79" s="18">
        <v>0</v>
      </c>
      <c r="V79" s="17" t="s">
        <v>156</v>
      </c>
      <c r="W79" s="16">
        <v>43885</v>
      </c>
      <c r="X79" s="18">
        <v>43561</v>
      </c>
      <c r="Y79" s="16" t="s">
        <v>57</v>
      </c>
      <c r="Z79" s="18">
        <v>0</v>
      </c>
      <c r="AA79" s="25"/>
      <c r="AB79" s="18">
        <v>0</v>
      </c>
      <c r="AC79" s="18">
        <v>0</v>
      </c>
      <c r="AD79" s="25"/>
      <c r="AE79" s="17">
        <v>43561</v>
      </c>
      <c r="AF79" s="17">
        <v>0</v>
      </c>
      <c r="AG79" s="17">
        <v>0</v>
      </c>
      <c r="AH79" s="23"/>
      <c r="AI79" s="23"/>
      <c r="AJ79" s="24"/>
      <c r="AK79" s="2" t="str">
        <f t="shared" si="1"/>
        <v>Verificar Valores</v>
      </c>
      <c r="AL79" t="e">
        <f>IF(D79&lt;&gt;"",IF(AK79&lt;&gt;"OK",IF(IFERROR(VLOOKUP(C79&amp;D79,[1]Radicacion!$I$2:$EK$30174,2,0),VLOOKUP(D79,[1]Radicacion!$I$2:$K$30174,2,0))&lt;&gt;"","NO EXIGIBLES"),""),"")</f>
        <v>#N/A</v>
      </c>
    </row>
    <row r="80" spans="1:38" x14ac:dyDescent="0.25">
      <c r="A80" s="14">
        <v>72</v>
      </c>
      <c r="B80" s="15" t="s">
        <v>46</v>
      </c>
      <c r="C80" s="14" t="s">
        <v>47</v>
      </c>
      <c r="D80" s="14" t="s">
        <v>157</v>
      </c>
      <c r="E80" s="16">
        <v>43992</v>
      </c>
      <c r="F80" s="16" t="s">
        <v>49</v>
      </c>
      <c r="G80" s="17">
        <v>5082723</v>
      </c>
      <c r="H80" s="18">
        <v>0</v>
      </c>
      <c r="I80" s="25"/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5082723</v>
      </c>
      <c r="P80" s="20" t="s">
        <v>49</v>
      </c>
      <c r="Q80" s="17">
        <v>0</v>
      </c>
      <c r="R80" s="18">
        <v>0</v>
      </c>
      <c r="S80" s="18">
        <v>0</v>
      </c>
      <c r="T80" s="16" t="s">
        <v>49</v>
      </c>
      <c r="U80" s="18">
        <v>0</v>
      </c>
      <c r="V80" s="17">
        <v>0</v>
      </c>
      <c r="W80" s="16" t="s">
        <v>49</v>
      </c>
      <c r="X80" s="18">
        <v>0</v>
      </c>
      <c r="Y80" s="16" t="s">
        <v>49</v>
      </c>
      <c r="Z80" s="18">
        <v>0</v>
      </c>
      <c r="AA80" s="25"/>
      <c r="AB80" s="18">
        <v>0</v>
      </c>
      <c r="AC80" s="18">
        <v>0</v>
      </c>
      <c r="AD80" s="25"/>
      <c r="AE80" s="17">
        <v>0</v>
      </c>
      <c r="AF80" s="17">
        <v>0</v>
      </c>
      <c r="AG80" s="17">
        <v>0</v>
      </c>
      <c r="AH80" s="23"/>
      <c r="AI80" s="23"/>
      <c r="AJ80" s="24"/>
      <c r="AK80" s="2" t="str">
        <f t="shared" si="1"/>
        <v>Verificar Valores</v>
      </c>
      <c r="AL80" t="str">
        <f>IF(D80&lt;&gt;"",IF(AK80&lt;&gt;"OK",IF(IFERROR(VLOOKUP(C80&amp;D80,[1]Radicacion!$I$2:$EK$30174,2,0),VLOOKUP(D80,[1]Radicacion!$I$2:$K$30174,2,0))&lt;&gt;"","NO EXIGIBLES"),""),"")</f>
        <v>NO EXIGIBLES</v>
      </c>
    </row>
    <row r="81" spans="1:38" x14ac:dyDescent="0.25">
      <c r="A81" s="14">
        <v>73</v>
      </c>
      <c r="B81" s="15" t="s">
        <v>46</v>
      </c>
      <c r="C81" s="14" t="s">
        <v>47</v>
      </c>
      <c r="D81" s="14" t="s">
        <v>158</v>
      </c>
      <c r="E81" s="16">
        <v>43949</v>
      </c>
      <c r="F81" s="16" t="s">
        <v>49</v>
      </c>
      <c r="G81" s="17">
        <v>5345826</v>
      </c>
      <c r="H81" s="18">
        <v>0</v>
      </c>
      <c r="I81" s="25"/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5345826</v>
      </c>
      <c r="P81" s="20" t="s">
        <v>49</v>
      </c>
      <c r="Q81" s="17">
        <v>0</v>
      </c>
      <c r="R81" s="18">
        <v>0</v>
      </c>
      <c r="S81" s="18">
        <v>0</v>
      </c>
      <c r="T81" s="16" t="s">
        <v>49</v>
      </c>
      <c r="U81" s="18">
        <v>0</v>
      </c>
      <c r="V81" s="17">
        <v>0</v>
      </c>
      <c r="W81" s="16" t="s">
        <v>49</v>
      </c>
      <c r="X81" s="18">
        <v>0</v>
      </c>
      <c r="Y81" s="16" t="s">
        <v>49</v>
      </c>
      <c r="Z81" s="18">
        <v>0</v>
      </c>
      <c r="AA81" s="25"/>
      <c r="AB81" s="18">
        <v>0</v>
      </c>
      <c r="AC81" s="18">
        <v>0</v>
      </c>
      <c r="AD81" s="25"/>
      <c r="AE81" s="17">
        <v>0</v>
      </c>
      <c r="AF81" s="17">
        <v>0</v>
      </c>
      <c r="AG81" s="17">
        <v>0</v>
      </c>
      <c r="AH81" s="23"/>
      <c r="AI81" s="23"/>
      <c r="AJ81" s="24"/>
      <c r="AK81" s="2" t="str">
        <f t="shared" si="1"/>
        <v>Verificar Valores</v>
      </c>
      <c r="AL81" t="str">
        <f>IF(D81&lt;&gt;"",IF(AK81&lt;&gt;"OK",IF(IFERROR(VLOOKUP(C81&amp;D81,[1]Radicacion!$I$2:$EK$30174,2,0),VLOOKUP(D81,[1]Radicacion!$I$2:$K$30174,2,0))&lt;&gt;"","NO EXIGIBLES"),""),"")</f>
        <v>NO EXIGIBLES</v>
      </c>
    </row>
    <row r="82" spans="1:38" x14ac:dyDescent="0.25">
      <c r="A82" s="14">
        <v>74</v>
      </c>
      <c r="B82" s="15" t="s">
        <v>46</v>
      </c>
      <c r="C82" s="14" t="s">
        <v>47</v>
      </c>
      <c r="D82" s="14" t="s">
        <v>159</v>
      </c>
      <c r="E82" s="16">
        <v>43958</v>
      </c>
      <c r="F82" s="16" t="s">
        <v>49</v>
      </c>
      <c r="G82" s="17">
        <v>3179417</v>
      </c>
      <c r="H82" s="18">
        <v>0</v>
      </c>
      <c r="I82" s="25"/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3179417</v>
      </c>
      <c r="P82" s="20" t="s">
        <v>49</v>
      </c>
      <c r="Q82" s="17">
        <v>0</v>
      </c>
      <c r="R82" s="18">
        <v>0</v>
      </c>
      <c r="S82" s="18">
        <v>0</v>
      </c>
      <c r="T82" s="16" t="s">
        <v>49</v>
      </c>
      <c r="U82" s="18">
        <v>0</v>
      </c>
      <c r="V82" s="17">
        <v>0</v>
      </c>
      <c r="W82" s="16" t="s">
        <v>49</v>
      </c>
      <c r="X82" s="18">
        <v>0</v>
      </c>
      <c r="Y82" s="16" t="s">
        <v>49</v>
      </c>
      <c r="Z82" s="18">
        <v>0</v>
      </c>
      <c r="AA82" s="25"/>
      <c r="AB82" s="18">
        <v>0</v>
      </c>
      <c r="AC82" s="18">
        <v>0</v>
      </c>
      <c r="AD82" s="25"/>
      <c r="AE82" s="17">
        <v>0</v>
      </c>
      <c r="AF82" s="17">
        <v>0</v>
      </c>
      <c r="AG82" s="17">
        <v>0</v>
      </c>
      <c r="AH82" s="23"/>
      <c r="AI82" s="23"/>
      <c r="AJ82" s="24"/>
      <c r="AK82" s="2" t="str">
        <f t="shared" si="1"/>
        <v>Verificar Valores</v>
      </c>
      <c r="AL82" t="str">
        <f>IF(D82&lt;&gt;"",IF(AK82&lt;&gt;"OK",IF(IFERROR(VLOOKUP(C82&amp;D82,[1]Radicacion!$I$2:$EK$30174,2,0),VLOOKUP(D82,[1]Radicacion!$I$2:$K$30174,2,0))&lt;&gt;"","NO EXIGIBLES"),""),"")</f>
        <v>NO EXIGIBLES</v>
      </c>
    </row>
    <row r="83" spans="1:38" x14ac:dyDescent="0.25">
      <c r="A83" s="14">
        <v>75</v>
      </c>
      <c r="B83" s="15" t="s">
        <v>46</v>
      </c>
      <c r="C83" s="14" t="s">
        <v>47</v>
      </c>
      <c r="D83" s="14" t="s">
        <v>160</v>
      </c>
      <c r="E83" s="16">
        <v>43958</v>
      </c>
      <c r="F83" s="16" t="s">
        <v>49</v>
      </c>
      <c r="G83" s="17">
        <v>5772391</v>
      </c>
      <c r="H83" s="18">
        <v>0</v>
      </c>
      <c r="I83" s="25"/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5772391</v>
      </c>
      <c r="P83" s="20" t="s">
        <v>49</v>
      </c>
      <c r="Q83" s="17">
        <v>0</v>
      </c>
      <c r="R83" s="18">
        <v>0</v>
      </c>
      <c r="S83" s="18">
        <v>0</v>
      </c>
      <c r="T83" s="16" t="s">
        <v>49</v>
      </c>
      <c r="U83" s="18">
        <v>0</v>
      </c>
      <c r="V83" s="17">
        <v>0</v>
      </c>
      <c r="W83" s="16" t="s">
        <v>49</v>
      </c>
      <c r="X83" s="18">
        <v>0</v>
      </c>
      <c r="Y83" s="16" t="s">
        <v>49</v>
      </c>
      <c r="Z83" s="18">
        <v>0</v>
      </c>
      <c r="AA83" s="25"/>
      <c r="AB83" s="18">
        <v>0</v>
      </c>
      <c r="AC83" s="18">
        <v>0</v>
      </c>
      <c r="AD83" s="25"/>
      <c r="AE83" s="17">
        <v>0</v>
      </c>
      <c r="AF83" s="17">
        <v>0</v>
      </c>
      <c r="AG83" s="17">
        <v>0</v>
      </c>
      <c r="AH83" s="23"/>
      <c r="AI83" s="23"/>
      <c r="AJ83" s="24"/>
      <c r="AK83" s="2" t="str">
        <f t="shared" si="1"/>
        <v>Verificar Valores</v>
      </c>
      <c r="AL83" t="str">
        <f>IF(D83&lt;&gt;"",IF(AK83&lt;&gt;"OK",IF(IFERROR(VLOOKUP(C83&amp;D83,[1]Radicacion!$I$2:$EK$30174,2,0),VLOOKUP(D83,[1]Radicacion!$I$2:$K$30174,2,0))&lt;&gt;"","NO EXIGIBLES"),""),"")</f>
        <v>NO EXIGIBLES</v>
      </c>
    </row>
    <row r="84" spans="1:38" x14ac:dyDescent="0.25">
      <c r="A84" s="14">
        <v>76</v>
      </c>
      <c r="B84" s="15" t="s">
        <v>46</v>
      </c>
      <c r="C84" s="14" t="s">
        <v>47</v>
      </c>
      <c r="D84" s="14" t="s">
        <v>161</v>
      </c>
      <c r="E84" s="16">
        <v>43957</v>
      </c>
      <c r="F84" s="16" t="s">
        <v>49</v>
      </c>
      <c r="G84" s="17">
        <v>200950176</v>
      </c>
      <c r="H84" s="18">
        <v>0</v>
      </c>
      <c r="I84" s="25"/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200950176</v>
      </c>
      <c r="P84" s="20" t="s">
        <v>49</v>
      </c>
      <c r="Q84" s="17">
        <v>0</v>
      </c>
      <c r="R84" s="18">
        <v>0</v>
      </c>
      <c r="S84" s="18">
        <v>0</v>
      </c>
      <c r="T84" s="16" t="s">
        <v>49</v>
      </c>
      <c r="U84" s="18">
        <v>0</v>
      </c>
      <c r="V84" s="17">
        <v>0</v>
      </c>
      <c r="W84" s="16" t="s">
        <v>49</v>
      </c>
      <c r="X84" s="18">
        <v>0</v>
      </c>
      <c r="Y84" s="16" t="s">
        <v>49</v>
      </c>
      <c r="Z84" s="18">
        <v>0</v>
      </c>
      <c r="AA84" s="25"/>
      <c r="AB84" s="18">
        <v>0</v>
      </c>
      <c r="AC84" s="18">
        <v>0</v>
      </c>
      <c r="AD84" s="25"/>
      <c r="AE84" s="17">
        <v>0</v>
      </c>
      <c r="AF84" s="17">
        <v>0</v>
      </c>
      <c r="AG84" s="17">
        <v>0</v>
      </c>
      <c r="AH84" s="23"/>
      <c r="AI84" s="23"/>
      <c r="AJ84" s="24"/>
      <c r="AK84" s="2" t="str">
        <f t="shared" si="1"/>
        <v>Verificar Valores</v>
      </c>
      <c r="AL84" t="str">
        <f>IF(D84&lt;&gt;"",IF(AK84&lt;&gt;"OK",IF(IFERROR(VLOOKUP(C84&amp;D84,[1]Radicacion!$I$2:$EK$30174,2,0),VLOOKUP(D84,[1]Radicacion!$I$2:$K$30174,2,0))&lt;&gt;"","NO EXIGIBLES"),""),"")</f>
        <v>NO EXIGIBLES</v>
      </c>
    </row>
    <row r="85" spans="1:38" x14ac:dyDescent="0.25">
      <c r="A85" s="14">
        <v>77</v>
      </c>
      <c r="B85" s="15" t="s">
        <v>46</v>
      </c>
      <c r="C85" s="14" t="s">
        <v>47</v>
      </c>
      <c r="D85" s="14" t="s">
        <v>162</v>
      </c>
      <c r="E85" s="16">
        <v>43957</v>
      </c>
      <c r="F85" s="16" t="s">
        <v>49</v>
      </c>
      <c r="G85" s="17">
        <v>11418960</v>
      </c>
      <c r="H85" s="18">
        <v>0</v>
      </c>
      <c r="I85" s="25"/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11418960</v>
      </c>
      <c r="P85" s="20" t="s">
        <v>49</v>
      </c>
      <c r="Q85" s="17">
        <v>0</v>
      </c>
      <c r="R85" s="18">
        <v>0</v>
      </c>
      <c r="S85" s="18">
        <v>0</v>
      </c>
      <c r="T85" s="16" t="s">
        <v>49</v>
      </c>
      <c r="U85" s="18">
        <v>0</v>
      </c>
      <c r="V85" s="17">
        <v>0</v>
      </c>
      <c r="W85" s="16" t="s">
        <v>49</v>
      </c>
      <c r="X85" s="18">
        <v>0</v>
      </c>
      <c r="Y85" s="16" t="s">
        <v>49</v>
      </c>
      <c r="Z85" s="18">
        <v>0</v>
      </c>
      <c r="AA85" s="25"/>
      <c r="AB85" s="18">
        <v>0</v>
      </c>
      <c r="AC85" s="18">
        <v>0</v>
      </c>
      <c r="AD85" s="25"/>
      <c r="AE85" s="17">
        <v>0</v>
      </c>
      <c r="AF85" s="17">
        <v>0</v>
      </c>
      <c r="AG85" s="17">
        <v>0</v>
      </c>
      <c r="AH85" s="23"/>
      <c r="AI85" s="23"/>
      <c r="AJ85" s="24"/>
      <c r="AK85" s="2" t="str">
        <f t="shared" si="1"/>
        <v>Verificar Valores</v>
      </c>
      <c r="AL85" t="str">
        <f>IF(D85&lt;&gt;"",IF(AK85&lt;&gt;"OK",IF(IFERROR(VLOOKUP(C85&amp;D85,[1]Radicacion!$I$2:$EK$30174,2,0),VLOOKUP(D85,[1]Radicacion!$I$2:$K$30174,2,0))&lt;&gt;"","NO EXIGIBLES"),""),"")</f>
        <v>NO EXIGIBLES</v>
      </c>
    </row>
    <row r="86" spans="1:38" x14ac:dyDescent="0.25">
      <c r="A86" s="14">
        <v>78</v>
      </c>
      <c r="B86" s="15" t="s">
        <v>46</v>
      </c>
      <c r="C86" s="14" t="s">
        <v>47</v>
      </c>
      <c r="D86" s="14" t="s">
        <v>163</v>
      </c>
      <c r="E86" s="16">
        <v>43985</v>
      </c>
      <c r="F86" s="16" t="s">
        <v>49</v>
      </c>
      <c r="G86" s="17">
        <v>203778456</v>
      </c>
      <c r="H86" s="18">
        <v>0</v>
      </c>
      <c r="I86" s="25"/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203778456</v>
      </c>
      <c r="P86" s="20" t="s">
        <v>49</v>
      </c>
      <c r="Q86" s="17">
        <v>0</v>
      </c>
      <c r="R86" s="18">
        <v>0</v>
      </c>
      <c r="S86" s="18">
        <v>0</v>
      </c>
      <c r="T86" s="16" t="s">
        <v>49</v>
      </c>
      <c r="U86" s="18">
        <v>0</v>
      </c>
      <c r="V86" s="17">
        <v>0</v>
      </c>
      <c r="W86" s="16" t="s">
        <v>49</v>
      </c>
      <c r="X86" s="18">
        <v>0</v>
      </c>
      <c r="Y86" s="16" t="s">
        <v>49</v>
      </c>
      <c r="Z86" s="18">
        <v>0</v>
      </c>
      <c r="AA86" s="25"/>
      <c r="AB86" s="18">
        <v>0</v>
      </c>
      <c r="AC86" s="18">
        <v>0</v>
      </c>
      <c r="AD86" s="25"/>
      <c r="AE86" s="17">
        <v>0</v>
      </c>
      <c r="AF86" s="17">
        <v>0</v>
      </c>
      <c r="AG86" s="17">
        <v>0</v>
      </c>
      <c r="AH86" s="23"/>
      <c r="AI86" s="23"/>
      <c r="AJ86" s="24"/>
      <c r="AK86" s="2" t="str">
        <f t="shared" si="1"/>
        <v>Verificar Valores</v>
      </c>
      <c r="AL86" t="str">
        <f>IF(D86&lt;&gt;"",IF(AK86&lt;&gt;"OK",IF(IFERROR(VLOOKUP(C86&amp;D86,[1]Radicacion!$I$2:$EK$30174,2,0),VLOOKUP(D86,[1]Radicacion!$I$2:$K$30174,2,0))&lt;&gt;"","NO EXIGIBLES"),""),"")</f>
        <v>NO EXIGIBLES</v>
      </c>
    </row>
    <row r="87" spans="1:38" x14ac:dyDescent="0.25">
      <c r="A87" s="14">
        <v>79</v>
      </c>
      <c r="B87" s="15" t="s">
        <v>46</v>
      </c>
      <c r="C87" s="14" t="s">
        <v>47</v>
      </c>
      <c r="D87" s="14" t="s">
        <v>164</v>
      </c>
      <c r="E87" s="16">
        <v>43985</v>
      </c>
      <c r="F87" s="16" t="s">
        <v>49</v>
      </c>
      <c r="G87" s="17">
        <v>12262152</v>
      </c>
      <c r="H87" s="18">
        <v>0</v>
      </c>
      <c r="I87" s="25"/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12262152</v>
      </c>
      <c r="P87" s="20" t="s">
        <v>49</v>
      </c>
      <c r="Q87" s="17">
        <v>0</v>
      </c>
      <c r="R87" s="18">
        <v>0</v>
      </c>
      <c r="S87" s="18">
        <v>0</v>
      </c>
      <c r="T87" s="16" t="s">
        <v>49</v>
      </c>
      <c r="U87" s="18">
        <v>0</v>
      </c>
      <c r="V87" s="17">
        <v>0</v>
      </c>
      <c r="W87" s="16" t="s">
        <v>49</v>
      </c>
      <c r="X87" s="18">
        <v>0</v>
      </c>
      <c r="Y87" s="16" t="s">
        <v>49</v>
      </c>
      <c r="Z87" s="18">
        <v>0</v>
      </c>
      <c r="AA87" s="25"/>
      <c r="AB87" s="18">
        <v>0</v>
      </c>
      <c r="AC87" s="18">
        <v>0</v>
      </c>
      <c r="AD87" s="25"/>
      <c r="AE87" s="17">
        <v>0</v>
      </c>
      <c r="AF87" s="17">
        <v>0</v>
      </c>
      <c r="AG87" s="17">
        <v>0</v>
      </c>
      <c r="AH87" s="23"/>
      <c r="AI87" s="23"/>
      <c r="AJ87" s="24"/>
      <c r="AK87" s="2" t="str">
        <f t="shared" si="1"/>
        <v>Verificar Valores</v>
      </c>
      <c r="AL87" t="str">
        <f>IF(D87&lt;&gt;"",IF(AK87&lt;&gt;"OK",IF(IFERROR(VLOOKUP(C87&amp;D87,[1]Radicacion!$I$2:$EK$30174,2,0),VLOOKUP(D87,[1]Radicacion!$I$2:$K$30174,2,0))&lt;&gt;"","NO EXIGIBLES"),""),"")</f>
        <v>NO EXIGIBLES</v>
      </c>
    </row>
    <row r="88" spans="1:38" x14ac:dyDescent="0.25">
      <c r="A88" s="14">
        <v>80</v>
      </c>
      <c r="B88" s="15" t="s">
        <v>46</v>
      </c>
      <c r="C88" s="14" t="s">
        <v>47</v>
      </c>
      <c r="D88" s="14" t="s">
        <v>165</v>
      </c>
      <c r="E88" s="16">
        <v>43991</v>
      </c>
      <c r="F88" s="16" t="s">
        <v>49</v>
      </c>
      <c r="G88" s="17">
        <v>5457054</v>
      </c>
      <c r="H88" s="18">
        <v>0</v>
      </c>
      <c r="I88" s="25"/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5457054</v>
      </c>
      <c r="P88" s="20" t="s">
        <v>49</v>
      </c>
      <c r="Q88" s="17">
        <v>0</v>
      </c>
      <c r="R88" s="18">
        <v>0</v>
      </c>
      <c r="S88" s="18">
        <v>0</v>
      </c>
      <c r="T88" s="16" t="s">
        <v>49</v>
      </c>
      <c r="U88" s="18">
        <v>0</v>
      </c>
      <c r="V88" s="17">
        <v>0</v>
      </c>
      <c r="W88" s="16" t="s">
        <v>49</v>
      </c>
      <c r="X88" s="18">
        <v>0</v>
      </c>
      <c r="Y88" s="16" t="s">
        <v>49</v>
      </c>
      <c r="Z88" s="18">
        <v>0</v>
      </c>
      <c r="AA88" s="25"/>
      <c r="AB88" s="18">
        <v>0</v>
      </c>
      <c r="AC88" s="18">
        <v>0</v>
      </c>
      <c r="AD88" s="25"/>
      <c r="AE88" s="17">
        <v>0</v>
      </c>
      <c r="AF88" s="17">
        <v>0</v>
      </c>
      <c r="AG88" s="17">
        <v>0</v>
      </c>
      <c r="AH88" s="23"/>
      <c r="AI88" s="23"/>
      <c r="AJ88" s="24"/>
      <c r="AK88" s="2" t="str">
        <f t="shared" si="1"/>
        <v>Verificar Valores</v>
      </c>
      <c r="AL88" t="str">
        <f>IF(D88&lt;&gt;"",IF(AK88&lt;&gt;"OK",IF(IFERROR(VLOOKUP(C88&amp;D88,[1]Radicacion!$I$2:$EK$30174,2,0),VLOOKUP(D88,[1]Radicacion!$I$2:$K$30174,2,0))&lt;&gt;"","NO EXIGIBLES"),""),"")</f>
        <v>NO EXIGIBLES</v>
      </c>
    </row>
    <row r="89" spans="1:38" x14ac:dyDescent="0.25">
      <c r="G89" s="2">
        <f>SUM(G9:G88)</f>
        <v>4625620703</v>
      </c>
      <c r="N89" s="2">
        <f>SUM(N9:N88)</f>
        <v>40509653</v>
      </c>
    </row>
    <row r="90" spans="1:38" x14ac:dyDescent="0.25"/>
    <row r="91" spans="1:38" x14ac:dyDescent="0.25"/>
    <row r="92" spans="1:38" x14ac:dyDescent="0.25"/>
    <row r="93" spans="1:38" x14ac:dyDescent="0.25"/>
    <row r="94" spans="1:38" x14ac:dyDescent="0.25"/>
    <row r="95" spans="1:38" x14ac:dyDescent="0.25"/>
    <row r="96" spans="1:38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</sheetData>
  <sheetProtection autoFilter="0"/>
  <autoFilter ref="A8:AI88" xr:uid="{D1493B29-431A-439A-828F-6620D2A59F55}"/>
  <mergeCells count="2">
    <mergeCell ref="A7:O7"/>
    <mergeCell ref="P7:AG7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AIFT010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Benjamim Vasquez Madrid</dc:creator>
  <cp:lastModifiedBy>Benjamim Vasquez Madrid</cp:lastModifiedBy>
  <dcterms:created xsi:type="dcterms:W3CDTF">2020-10-05T18:46:12Z</dcterms:created>
  <dcterms:modified xsi:type="dcterms:W3CDTF">2020-10-08T16:40:02Z</dcterms:modified>
</cp:coreProperties>
</file>