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ciliaciones Cartera\Circular 011\AIFT010\"/>
    </mc:Choice>
  </mc:AlternateContent>
  <xr:revisionPtr revIDLastSave="0" documentId="8_{A200FF81-13F5-44FE-A4E0-1E68907C241C}" xr6:coauthVersionLast="45" xr6:coauthVersionMax="45" xr10:uidLastSave="{00000000-0000-0000-0000-000000000000}"/>
  <bookViews>
    <workbookView xWindow="-120" yWindow="-120" windowWidth="29040" windowHeight="15840" xr2:uid="{BF98D110-AFE0-4CAE-882A-A6D8C966E94A}"/>
  </bookViews>
  <sheets>
    <sheet name="AIFT010" sheetId="1" r:id="rId1"/>
  </sheets>
  <externalReferences>
    <externalReference r:id="rId2"/>
  </externalReferences>
  <definedNames>
    <definedName name="_xlnm._FilterDatabase" localSheetId="0" hidden="1">AIFT010!$A$8:$AI$262</definedName>
    <definedName name="ImagenElegida">INDIRECT(Resultado)</definedName>
    <definedName name="recobros">#REF!</definedName>
    <definedName name="Resultado">'[1]Acta Nacional'!$C$216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256" i="1" l="1"/>
  <c r="AL256" i="1" s="1"/>
  <c r="AK255" i="1"/>
  <c r="AL255" i="1" s="1"/>
  <c r="AK254" i="1"/>
  <c r="AL254" i="1" s="1"/>
  <c r="AK251" i="1"/>
  <c r="AK248" i="1"/>
  <c r="AL248" i="1" s="1"/>
  <c r="AK247" i="1"/>
  <c r="AL247" i="1" s="1"/>
  <c r="AK246" i="1"/>
  <c r="AL246" i="1" s="1"/>
  <c r="AK243" i="1"/>
  <c r="AK240" i="1"/>
  <c r="AK239" i="1"/>
  <c r="AK238" i="1"/>
  <c r="AK237" i="1"/>
  <c r="AL237" i="1" s="1"/>
  <c r="AK233" i="1"/>
  <c r="AK231" i="1"/>
  <c r="AL231" i="1" s="1"/>
  <c r="AL229" i="1"/>
  <c r="AK229" i="1"/>
  <c r="AK225" i="1"/>
  <c r="AK223" i="1"/>
  <c r="AL223" i="1" s="1"/>
  <c r="AK221" i="1"/>
  <c r="AL221" i="1" s="1"/>
  <c r="AK220" i="1"/>
  <c r="AK219" i="1"/>
  <c r="AK217" i="1"/>
  <c r="AL217" i="1" s="1"/>
  <c r="AL215" i="1"/>
  <c r="AK215" i="1"/>
  <c r="AK213" i="1"/>
  <c r="AK212" i="1"/>
  <c r="AL212" i="1" s="1"/>
  <c r="AK210" i="1"/>
  <c r="AK209" i="1"/>
  <c r="AL209" i="1" s="1"/>
  <c r="AL207" i="1"/>
  <c r="AK207" i="1"/>
  <c r="AK206" i="1"/>
  <c r="AL206" i="1" s="1"/>
  <c r="AK204" i="1"/>
  <c r="AL204" i="1" s="1"/>
  <c r="AK202" i="1"/>
  <c r="AL202" i="1" s="1"/>
  <c r="AK196" i="1"/>
  <c r="AL196" i="1" s="1"/>
  <c r="AK195" i="1"/>
  <c r="AL192" i="1"/>
  <c r="AK192" i="1"/>
  <c r="AL191" i="1"/>
  <c r="AK191" i="1"/>
  <c r="AK187" i="1"/>
  <c r="AK184" i="1"/>
  <c r="AL184" i="1" s="1"/>
  <c r="AK182" i="1"/>
  <c r="AL182" i="1" s="1"/>
  <c r="AK177" i="1"/>
  <c r="AL174" i="1"/>
  <c r="AK174" i="1"/>
  <c r="AL172" i="1"/>
  <c r="AK172" i="1"/>
  <c r="AK171" i="1"/>
  <c r="AK168" i="1"/>
  <c r="AK165" i="1"/>
  <c r="AK163" i="1"/>
  <c r="AK162" i="1"/>
  <c r="AL162" i="1" s="1"/>
  <c r="AK161" i="1"/>
  <c r="AL161" i="1" s="1"/>
  <c r="AL159" i="1"/>
  <c r="AK159" i="1"/>
  <c r="AK154" i="1"/>
  <c r="AK153" i="1"/>
  <c r="AL153" i="1" s="1"/>
  <c r="AK149" i="1"/>
  <c r="AL146" i="1"/>
  <c r="AK146" i="1"/>
  <c r="AK145" i="1"/>
  <c r="AL145" i="1" s="1"/>
  <c r="AK143" i="1"/>
  <c r="AK141" i="1"/>
  <c r="AK139" i="1"/>
  <c r="AL139" i="1" s="1"/>
  <c r="AK137" i="1"/>
  <c r="AL137" i="1" s="1"/>
  <c r="AK133" i="1"/>
  <c r="AL131" i="1"/>
  <c r="AK131" i="1"/>
  <c r="AK129" i="1"/>
  <c r="AL129" i="1" s="1"/>
  <c r="AL127" i="1"/>
  <c r="AK127" i="1"/>
  <c r="AK122" i="1"/>
  <c r="AL122" i="1" s="1"/>
  <c r="AK121" i="1"/>
  <c r="AL121" i="1" s="1"/>
  <c r="AK119" i="1"/>
  <c r="AL119" i="1" s="1"/>
  <c r="AK118" i="1"/>
  <c r="AL118" i="1" s="1"/>
  <c r="AK117" i="1"/>
  <c r="AK115" i="1"/>
  <c r="AK113" i="1"/>
  <c r="AL113" i="1" s="1"/>
  <c r="AK111" i="1"/>
  <c r="AL111" i="1" s="1"/>
  <c r="AK110" i="1"/>
  <c r="AL110" i="1" s="1"/>
  <c r="AK108" i="1"/>
  <c r="AL108" i="1" s="1"/>
  <c r="AK107" i="1"/>
  <c r="AL107" i="1" s="1"/>
  <c r="AL103" i="1"/>
  <c r="AK103" i="1"/>
  <c r="AL102" i="1"/>
  <c r="AK102" i="1"/>
  <c r="AK99" i="1"/>
  <c r="AK97" i="1"/>
  <c r="AL97" i="1" s="1"/>
  <c r="AL96" i="1"/>
  <c r="AK96" i="1"/>
  <c r="AL95" i="1"/>
  <c r="AK95" i="1"/>
  <c r="AK94" i="1"/>
  <c r="AK93" i="1"/>
  <c r="AK89" i="1"/>
  <c r="AL89" i="1" s="1"/>
  <c r="AK88" i="1"/>
  <c r="AL87" i="1"/>
  <c r="AK87" i="1"/>
  <c r="AK86" i="1"/>
  <c r="AL86" i="1" s="1"/>
  <c r="AK85" i="1"/>
  <c r="AK83" i="1"/>
  <c r="AL81" i="1"/>
  <c r="AK81" i="1"/>
  <c r="AL80" i="1"/>
  <c r="AK80" i="1"/>
  <c r="AK79" i="1"/>
  <c r="AL79" i="1" s="1"/>
  <c r="AK77" i="1"/>
  <c r="AK76" i="1"/>
  <c r="AK75" i="1"/>
  <c r="AL73" i="1"/>
  <c r="AK73" i="1"/>
  <c r="AK72" i="1"/>
  <c r="AK71" i="1"/>
  <c r="AL71" i="1" s="1"/>
  <c r="AK70" i="1"/>
  <c r="AL70" i="1" s="1"/>
  <c r="AK66" i="1"/>
  <c r="AK65" i="1"/>
  <c r="AL65" i="1" s="1"/>
  <c r="AK63" i="1"/>
  <c r="AL63" i="1" s="1"/>
  <c r="AK61" i="1"/>
  <c r="AL59" i="1"/>
  <c r="AK59" i="1"/>
  <c r="AK57" i="1"/>
  <c r="AL57" i="1" s="1"/>
  <c r="AK56" i="1"/>
  <c r="AK53" i="1"/>
  <c r="AL50" i="1"/>
  <c r="AK50" i="1"/>
  <c r="AK49" i="1"/>
  <c r="AL49" i="1" s="1"/>
  <c r="AL46" i="1"/>
  <c r="AK46" i="1"/>
  <c r="AL43" i="1"/>
  <c r="AK43" i="1"/>
  <c r="AL41" i="1"/>
  <c r="AK41" i="1"/>
  <c r="AK39" i="1"/>
  <c r="AK36" i="1"/>
  <c r="AK35" i="1"/>
  <c r="AL35" i="1" s="1"/>
  <c r="AK34" i="1"/>
  <c r="AL34" i="1" s="1"/>
  <c r="AK33" i="1"/>
  <c r="AL33" i="1" s="1"/>
  <c r="AK30" i="1"/>
  <c r="AK29" i="1"/>
  <c r="AL26" i="1"/>
  <c r="AK26" i="1"/>
  <c r="AL25" i="1"/>
  <c r="AK25" i="1"/>
  <c r="AK22" i="1"/>
  <c r="AL22" i="1" s="1"/>
  <c r="AL21" i="1"/>
  <c r="AK21" i="1"/>
  <c r="AK19" i="1"/>
  <c r="AK18" i="1"/>
  <c r="AK17" i="1"/>
  <c r="AL15" i="1"/>
  <c r="AK15" i="1"/>
  <c r="AK14" i="1"/>
  <c r="AL14" i="1" s="1"/>
  <c r="AK13" i="1"/>
  <c r="AL13" i="1" s="1"/>
  <c r="AK10" i="1"/>
  <c r="AK9" i="1"/>
  <c r="S261" i="1"/>
  <c r="N261" i="1"/>
  <c r="G261" i="1"/>
  <c r="Q261" i="1"/>
  <c r="AL40" i="1" l="1"/>
  <c r="AK40" i="1"/>
  <c r="AK54" i="1"/>
  <c r="AL54" i="1" s="1"/>
  <c r="AK16" i="1"/>
  <c r="AL16" i="1" s="1"/>
  <c r="AK20" i="1"/>
  <c r="AK24" i="1"/>
  <c r="AK42" i="1"/>
  <c r="AL42" i="1" s="1"/>
  <c r="AL10" i="1"/>
  <c r="AL18" i="1"/>
  <c r="AL32" i="1"/>
  <c r="AK32" i="1"/>
  <c r="AK47" i="1"/>
  <c r="AL47" i="1" s="1"/>
  <c r="AK92" i="1"/>
  <c r="AL92" i="1" s="1"/>
  <c r="AK67" i="1"/>
  <c r="AL67" i="1" s="1"/>
  <c r="AK23" i="1"/>
  <c r="AL23" i="1" s="1"/>
  <c r="AL24" i="1"/>
  <c r="AL45" i="1"/>
  <c r="AK45" i="1"/>
  <c r="AK62" i="1"/>
  <c r="AL62" i="1" s="1"/>
  <c r="AK68" i="1"/>
  <c r="AL68" i="1" s="1"/>
  <c r="AK11" i="1"/>
  <c r="AL11" i="1" s="1"/>
  <c r="AK28" i="1"/>
  <c r="AL28" i="1" s="1"/>
  <c r="AK51" i="1"/>
  <c r="AL51" i="1" s="1"/>
  <c r="AK12" i="1"/>
  <c r="AL12" i="1" s="1"/>
  <c r="AL19" i="1"/>
  <c r="AL20" i="1"/>
  <c r="AK27" i="1"/>
  <c r="AL27" i="1" s="1"/>
  <c r="AK44" i="1"/>
  <c r="AL44" i="1" s="1"/>
  <c r="AK98" i="1"/>
  <c r="AL98" i="1"/>
  <c r="U261" i="1"/>
  <c r="AK60" i="1"/>
  <c r="AL60" i="1" s="1"/>
  <c r="AL85" i="1"/>
  <c r="AL88" i="1"/>
  <c r="AK91" i="1"/>
  <c r="AL91" i="1" s="1"/>
  <c r="AK101" i="1"/>
  <c r="AK112" i="1"/>
  <c r="AL112" i="1"/>
  <c r="AK114" i="1"/>
  <c r="AL114" i="1" s="1"/>
  <c r="AK106" i="1"/>
  <c r="AL106" i="1" s="1"/>
  <c r="AK116" i="1"/>
  <c r="AL116" i="1" s="1"/>
  <c r="AL124" i="1"/>
  <c r="AK124" i="1"/>
  <c r="AL9" i="1"/>
  <c r="AL17" i="1"/>
  <c r="AL36" i="1"/>
  <c r="AK55" i="1"/>
  <c r="AL55" i="1"/>
  <c r="AK105" i="1"/>
  <c r="AL105" i="1" s="1"/>
  <c r="AL30" i="1"/>
  <c r="AK64" i="1"/>
  <c r="AL64" i="1" s="1"/>
  <c r="AK69" i="1"/>
  <c r="AL69" i="1" s="1"/>
  <c r="AK74" i="1"/>
  <c r="AL74" i="1" s="1"/>
  <c r="AL29" i="1"/>
  <c r="AK31" i="1"/>
  <c r="AL31" i="1" s="1"/>
  <c r="AK37" i="1"/>
  <c r="AL37" i="1" s="1"/>
  <c r="AL39" i="1"/>
  <c r="AL48" i="1"/>
  <c r="AK48" i="1"/>
  <c r="AK52" i="1"/>
  <c r="AL52" i="1" s="1"/>
  <c r="AL77" i="1"/>
  <c r="AL93" i="1"/>
  <c r="AL104" i="1"/>
  <c r="AK104" i="1"/>
  <c r="AK38" i="1"/>
  <c r="AL38" i="1" s="1"/>
  <c r="AL78" i="1"/>
  <c r="AK78" i="1"/>
  <c r="AL83" i="1"/>
  <c r="AK90" i="1"/>
  <c r="AL90" i="1" s="1"/>
  <c r="AL94" i="1"/>
  <c r="AL101" i="1"/>
  <c r="AL133" i="1"/>
  <c r="AK84" i="1"/>
  <c r="AL84" i="1" s="1"/>
  <c r="AK100" i="1"/>
  <c r="AL100" i="1" s="1"/>
  <c r="AK126" i="1"/>
  <c r="AL126" i="1" s="1"/>
  <c r="AL72" i="1"/>
  <c r="AL75" i="1"/>
  <c r="AK82" i="1"/>
  <c r="AL82" i="1"/>
  <c r="AK120" i="1"/>
  <c r="AL120" i="1" s="1"/>
  <c r="AL53" i="1"/>
  <c r="AL56" i="1"/>
  <c r="AK58" i="1"/>
  <c r="AL58" i="1" s="1"/>
  <c r="AL66" i="1"/>
  <c r="AL76" i="1"/>
  <c r="AL99" i="1"/>
  <c r="AK132" i="1"/>
  <c r="AL132" i="1" s="1"/>
  <c r="AL135" i="1"/>
  <c r="AK135" i="1"/>
  <c r="AK144" i="1"/>
  <c r="AL144" i="1" s="1"/>
  <c r="AL151" i="1"/>
  <c r="AL61" i="1"/>
  <c r="AK109" i="1"/>
  <c r="AL109" i="1" s="1"/>
  <c r="AK142" i="1"/>
  <c r="AL154" i="1"/>
  <c r="AK128" i="1"/>
  <c r="AL128" i="1" s="1"/>
  <c r="AK147" i="1"/>
  <c r="AL147" i="1" s="1"/>
  <c r="AK125" i="1"/>
  <c r="AL125" i="1" s="1"/>
  <c r="AL142" i="1"/>
  <c r="AK151" i="1"/>
  <c r="AL166" i="1"/>
  <c r="AK166" i="1"/>
  <c r="AL175" i="1"/>
  <c r="AK175" i="1"/>
  <c r="AK183" i="1"/>
  <c r="AL183" i="1"/>
  <c r="AL123" i="1"/>
  <c r="AK123" i="1"/>
  <c r="AK138" i="1"/>
  <c r="AL138" i="1" s="1"/>
  <c r="AK156" i="1"/>
  <c r="AL156" i="1" s="1"/>
  <c r="AK158" i="1"/>
  <c r="AL158" i="1" s="1"/>
  <c r="AL163" i="1"/>
  <c r="AL115" i="1"/>
  <c r="AL149" i="1"/>
  <c r="AK164" i="1"/>
  <c r="AL164" i="1" s="1"/>
  <c r="AK173" i="1"/>
  <c r="AL173" i="1" s="1"/>
  <c r="AL179" i="1"/>
  <c r="AK179" i="1"/>
  <c r="AL117" i="1"/>
  <c r="AK134" i="1"/>
  <c r="AL134" i="1" s="1"/>
  <c r="AK140" i="1"/>
  <c r="AL140" i="1" s="1"/>
  <c r="AL143" i="1"/>
  <c r="AL150" i="1"/>
  <c r="AK150" i="1"/>
  <c r="AL152" i="1"/>
  <c r="AK152" i="1"/>
  <c r="AK157" i="1"/>
  <c r="AL157" i="1" s="1"/>
  <c r="AK167" i="1"/>
  <c r="AL167" i="1" s="1"/>
  <c r="AK190" i="1"/>
  <c r="AL190" i="1"/>
  <c r="AK169" i="1"/>
  <c r="AL169" i="1" s="1"/>
  <c r="AL178" i="1"/>
  <c r="AK170" i="1"/>
  <c r="AL170" i="1" s="1"/>
  <c r="AL171" i="1"/>
  <c r="AK180" i="1"/>
  <c r="AL180" i="1" s="1"/>
  <c r="AK130" i="1"/>
  <c r="AL130" i="1" s="1"/>
  <c r="AK136" i="1"/>
  <c r="AL136" i="1" s="1"/>
  <c r="AL141" i="1"/>
  <c r="AK148" i="1"/>
  <c r="AL148" i="1"/>
  <c r="AK155" i="1"/>
  <c r="AL155" i="1" s="1"/>
  <c r="AK160" i="1"/>
  <c r="AL160" i="1" s="1"/>
  <c r="AK176" i="1"/>
  <c r="AL176" i="1" s="1"/>
  <c r="AK178" i="1"/>
  <c r="AL165" i="1"/>
  <c r="AL168" i="1"/>
  <c r="AK181" i="1"/>
  <c r="AL181" i="1" s="1"/>
  <c r="AK189" i="1"/>
  <c r="AL189" i="1" s="1"/>
  <c r="AK185" i="1"/>
  <c r="AL185" i="1"/>
  <c r="AL188" i="1"/>
  <c r="AK188" i="1"/>
  <c r="AL177" i="1"/>
  <c r="AK186" i="1"/>
  <c r="AL186" i="1" s="1"/>
  <c r="AL198" i="1"/>
  <c r="AK198" i="1"/>
  <c r="AK200" i="1"/>
  <c r="AL200" i="1"/>
  <c r="AK194" i="1"/>
  <c r="AL194" i="1" s="1"/>
  <c r="AK197" i="1"/>
  <c r="AL197" i="1" s="1"/>
  <c r="AK201" i="1"/>
  <c r="AL201" i="1" s="1"/>
  <c r="AL213" i="1"/>
  <c r="AK199" i="1"/>
  <c r="AL199" i="1" s="1"/>
  <c r="AK211" i="1"/>
  <c r="AL211" i="1" s="1"/>
  <c r="AK193" i="1"/>
  <c r="AL193" i="1" s="1"/>
  <c r="AK218" i="1"/>
  <c r="AL218" i="1"/>
  <c r="AK203" i="1"/>
  <c r="AL203" i="1" s="1"/>
  <c r="AK235" i="1"/>
  <c r="AL235" i="1"/>
  <c r="AL187" i="1"/>
  <c r="AL195" i="1"/>
  <c r="AK208" i="1"/>
  <c r="AL208" i="1" s="1"/>
  <c r="AL220" i="1"/>
  <c r="AK222" i="1"/>
  <c r="AL222" i="1"/>
  <c r="AK216" i="1"/>
  <c r="AL216" i="1" s="1"/>
  <c r="AK236" i="1"/>
  <c r="AL236" i="1" s="1"/>
  <c r="AK205" i="1"/>
  <c r="AL205" i="1" s="1"/>
  <c r="AK214" i="1"/>
  <c r="AL214" i="1" s="1"/>
  <c r="AK228" i="1"/>
  <c r="AL228" i="1" s="1"/>
  <c r="AL230" i="1"/>
  <c r="AK227" i="1"/>
  <c r="AL227" i="1"/>
  <c r="AK230" i="1"/>
  <c r="AL210" i="1"/>
  <c r="AK226" i="1"/>
  <c r="AL226" i="1" s="1"/>
  <c r="AK234" i="1"/>
  <c r="AL234" i="1" s="1"/>
  <c r="AL219" i="1"/>
  <c r="AL238" i="1"/>
  <c r="AK224" i="1"/>
  <c r="AL224" i="1" s="1"/>
  <c r="AL225" i="1"/>
  <c r="AK232" i="1"/>
  <c r="AL232" i="1" s="1"/>
  <c r="AL233" i="1"/>
  <c r="AL240" i="1"/>
  <c r="AK245" i="1"/>
  <c r="AL245" i="1"/>
  <c r="AK253" i="1"/>
  <c r="AL253" i="1"/>
  <c r="AK241" i="1"/>
  <c r="AL241" i="1" s="1"/>
  <c r="AK249" i="1"/>
  <c r="AL249" i="1" s="1"/>
  <c r="AL250" i="1"/>
  <c r="AK257" i="1"/>
  <c r="AL257" i="1" s="1"/>
  <c r="AL258" i="1"/>
  <c r="AK242" i="1"/>
  <c r="AL242" i="1" s="1"/>
  <c r="AL243" i="1"/>
  <c r="AK250" i="1"/>
  <c r="AL251" i="1"/>
  <c r="AK258" i="1"/>
  <c r="AL244" i="1"/>
  <c r="AL252" i="1"/>
  <c r="AK259" i="1"/>
  <c r="AL259" i="1" s="1"/>
  <c r="AL260" i="1"/>
  <c r="AK244" i="1"/>
  <c r="AK252" i="1"/>
  <c r="AK260" i="1"/>
  <c r="AL239" i="1"/>
  <c r="L261" i="1" l="1"/>
  <c r="H261" i="1"/>
  <c r="R261" i="1"/>
  <c r="O261" i="1"/>
  <c r="K261" i="1"/>
  <c r="M261" i="1"/>
  <c r="J261" i="1"/>
  <c r="AG261" i="1" l="1"/>
  <c r="X261" i="1"/>
  <c r="AB261" i="1"/>
  <c r="AC261" i="1"/>
  <c r="AF261" i="1"/>
  <c r="AE261" i="1"/>
  <c r="Z261" i="1" l="1"/>
  <c r="P2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9774C0B4-F445-4628-BA1F-842BCDC2BA63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8E9CE250-960C-4059-A009-5534718C682D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<sst xmlns="http://schemas.openxmlformats.org/spreadsheetml/2006/main" count="1837" uniqueCount="481">
  <si>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</si>
  <si>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</si>
  <si>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</si>
  <si>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</si>
  <si>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</si>
  <si>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</si>
  <si>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</si>
  <si>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</si>
  <si>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</si>
  <si>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</si>
  <si>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</si>
  <si>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</si>
  <si>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</si>
  <si>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</si>
  <si>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</si>
  <si>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</si>
  <si>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</si>
  <si>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</si>
  <si>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</si>
  <si>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</si>
  <si>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</si>
  <si>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</si>
  <si>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</si>
  <si>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</si>
  <si>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</si>
  <si>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</si>
  <si>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</si>
  <si>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</si>
  <si>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</si>
  <si>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</si>
  <si>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</si>
  <si>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</si>
  <si>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</si>
  <si>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</si>
  <si>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</si>
  <si>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</si>
  <si>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</si>
  <si>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</si>
  <si>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</si>
  <si>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</si>
  <si>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</si>
  <si>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</si>
  <si>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Verificacion</t>
  </si>
  <si>
    <t>Verificacion2</t>
  </si>
  <si>
    <t>EVENTO</t>
  </si>
  <si>
    <t>FM</t>
  </si>
  <si>
    <t>062611</t>
  </si>
  <si>
    <t/>
  </si>
  <si>
    <t>066520</t>
  </si>
  <si>
    <t>FM066520</t>
  </si>
  <si>
    <t>GL-81394313753</t>
  </si>
  <si>
    <t xml:space="preserve"> </t>
  </si>
  <si>
    <t>072016</t>
  </si>
  <si>
    <t>072017</t>
  </si>
  <si>
    <t>FM072017</t>
  </si>
  <si>
    <t>GL-812323114407</t>
  </si>
  <si>
    <t>072018</t>
  </si>
  <si>
    <t>FM072018</t>
  </si>
  <si>
    <t>GL-812323114410</t>
  </si>
  <si>
    <t>072019</t>
  </si>
  <si>
    <t>FM072019</t>
  </si>
  <si>
    <t>GL-812323114384</t>
  </si>
  <si>
    <t>072020</t>
  </si>
  <si>
    <t>FM072020</t>
  </si>
  <si>
    <t>GL-812323114413</t>
  </si>
  <si>
    <t>072021</t>
  </si>
  <si>
    <t>FM072021</t>
  </si>
  <si>
    <t>GL-812323114414</t>
  </si>
  <si>
    <t>072022</t>
  </si>
  <si>
    <t>FM072022</t>
  </si>
  <si>
    <t>GL-812323114415</t>
  </si>
  <si>
    <t>073361</t>
  </si>
  <si>
    <t>FM073361</t>
  </si>
  <si>
    <t>GL-812323114388</t>
  </si>
  <si>
    <t>073362</t>
  </si>
  <si>
    <t>FM073362</t>
  </si>
  <si>
    <t>GL-812323115087</t>
  </si>
  <si>
    <t>073363</t>
  </si>
  <si>
    <t>FM073363</t>
  </si>
  <si>
    <t>GL-812323114395</t>
  </si>
  <si>
    <t>073364</t>
  </si>
  <si>
    <t>FM073364</t>
  </si>
  <si>
    <t>GL-812323114416</t>
  </si>
  <si>
    <t>073365</t>
  </si>
  <si>
    <t>073367</t>
  </si>
  <si>
    <t>FM073367</t>
  </si>
  <si>
    <t>GL-052323114069</t>
  </si>
  <si>
    <t>073369</t>
  </si>
  <si>
    <t>FM073369</t>
  </si>
  <si>
    <t>GL-94394313768</t>
  </si>
  <si>
    <t>073370</t>
  </si>
  <si>
    <t>FM073370</t>
  </si>
  <si>
    <t>GL-81394312126</t>
  </si>
  <si>
    <t>073372</t>
  </si>
  <si>
    <t>FM073372</t>
  </si>
  <si>
    <t>GL-812323114418</t>
  </si>
  <si>
    <t>075446</t>
  </si>
  <si>
    <t>FM075446</t>
  </si>
  <si>
    <t>GL-812323114742</t>
  </si>
  <si>
    <t>075447</t>
  </si>
  <si>
    <t>FM075447</t>
  </si>
  <si>
    <t>GL-942323114614</t>
  </si>
  <si>
    <t>075448</t>
  </si>
  <si>
    <t>FM075448</t>
  </si>
  <si>
    <t>GL-812323114690</t>
  </si>
  <si>
    <t>075450</t>
  </si>
  <si>
    <t>FM075450</t>
  </si>
  <si>
    <t>GL-812323114651</t>
  </si>
  <si>
    <t>075451</t>
  </si>
  <si>
    <t>FM075451</t>
  </si>
  <si>
    <t>GL-812323115073</t>
  </si>
  <si>
    <t>075452</t>
  </si>
  <si>
    <t>FM075452</t>
  </si>
  <si>
    <t>GL-812323114731</t>
  </si>
  <si>
    <t>075453</t>
  </si>
  <si>
    <t>FM075453</t>
  </si>
  <si>
    <t>GL-812323114648</t>
  </si>
  <si>
    <t>075455</t>
  </si>
  <si>
    <t>FM075455</t>
  </si>
  <si>
    <t>GL-812323114669</t>
  </si>
  <si>
    <t>075456</t>
  </si>
  <si>
    <t>FM075456</t>
  </si>
  <si>
    <t>GL-812323114701</t>
  </si>
  <si>
    <t>075457</t>
  </si>
  <si>
    <t>FM075457</t>
  </si>
  <si>
    <t>GL-812323114717</t>
  </si>
  <si>
    <t>075458</t>
  </si>
  <si>
    <t>FM075458</t>
  </si>
  <si>
    <t>GL-812323115145</t>
  </si>
  <si>
    <t>075460</t>
  </si>
  <si>
    <t>FM075460</t>
  </si>
  <si>
    <t>GL-812323115146</t>
  </si>
  <si>
    <t>075461</t>
  </si>
  <si>
    <t>FM075461</t>
  </si>
  <si>
    <t>GL-812323114620</t>
  </si>
  <si>
    <t>075462</t>
  </si>
  <si>
    <t>FM075462</t>
  </si>
  <si>
    <t>GL-812323115135</t>
  </si>
  <si>
    <t>075463</t>
  </si>
  <si>
    <t>FM075463</t>
  </si>
  <si>
    <t>GL-812323115110</t>
  </si>
  <si>
    <t>075465</t>
  </si>
  <si>
    <t>079521</t>
  </si>
  <si>
    <t>FM079521</t>
  </si>
  <si>
    <t>GL-812323116331</t>
  </si>
  <si>
    <t>80140</t>
  </si>
  <si>
    <t>82319</t>
  </si>
  <si>
    <t>FM82319</t>
  </si>
  <si>
    <t>GL-1551039507</t>
  </si>
  <si>
    <t>83776</t>
  </si>
  <si>
    <t>FM83776</t>
  </si>
  <si>
    <t>Gl-1551039452</t>
  </si>
  <si>
    <t>85726</t>
  </si>
  <si>
    <t>FM85726</t>
  </si>
  <si>
    <t>Dg-0535334548822</t>
  </si>
  <si>
    <t>85836</t>
  </si>
  <si>
    <t>FM85836</t>
  </si>
  <si>
    <t>GL-812323118923</t>
  </si>
  <si>
    <t>85837</t>
  </si>
  <si>
    <t>FM85837</t>
  </si>
  <si>
    <t>GL-152323119032</t>
  </si>
  <si>
    <t>86115</t>
  </si>
  <si>
    <t>FM86115</t>
  </si>
  <si>
    <t>GL-812323118999</t>
  </si>
  <si>
    <t>86116</t>
  </si>
  <si>
    <t>87883</t>
  </si>
  <si>
    <t>FM87883</t>
  </si>
  <si>
    <t>87906</t>
  </si>
  <si>
    <t>FM87906</t>
  </si>
  <si>
    <t>87907</t>
  </si>
  <si>
    <t>FM87907</t>
  </si>
  <si>
    <t>87908</t>
  </si>
  <si>
    <t>FM87908</t>
  </si>
  <si>
    <t>87909</t>
  </si>
  <si>
    <t>FM87909</t>
  </si>
  <si>
    <t>87910</t>
  </si>
  <si>
    <t>FM87910</t>
  </si>
  <si>
    <t>87912</t>
  </si>
  <si>
    <t>FM87912</t>
  </si>
  <si>
    <t>87913</t>
  </si>
  <si>
    <t>FM87913</t>
  </si>
  <si>
    <t>87915</t>
  </si>
  <si>
    <t>FM87915</t>
  </si>
  <si>
    <t>88020</t>
  </si>
  <si>
    <t>FM88020</t>
  </si>
  <si>
    <t>88021</t>
  </si>
  <si>
    <t>FM88021</t>
  </si>
  <si>
    <t>88022</t>
  </si>
  <si>
    <t>FM88022</t>
  </si>
  <si>
    <t>88041</t>
  </si>
  <si>
    <t>FM88041</t>
  </si>
  <si>
    <t>88462</t>
  </si>
  <si>
    <t>FM88462</t>
  </si>
  <si>
    <t>88478</t>
  </si>
  <si>
    <t>FM88478</t>
  </si>
  <si>
    <t>Dg-942323120458</t>
  </si>
  <si>
    <t>88479</t>
  </si>
  <si>
    <t>88480</t>
  </si>
  <si>
    <t>FM88480</t>
  </si>
  <si>
    <t>88481</t>
  </si>
  <si>
    <t>FM88481</t>
  </si>
  <si>
    <t>88482</t>
  </si>
  <si>
    <t>88483</t>
  </si>
  <si>
    <t>FM88483</t>
  </si>
  <si>
    <t>88484</t>
  </si>
  <si>
    <t>FM88484</t>
  </si>
  <si>
    <t>88485</t>
  </si>
  <si>
    <t>FM88485</t>
  </si>
  <si>
    <t>88486</t>
  </si>
  <si>
    <t>FM88486</t>
  </si>
  <si>
    <t>88487</t>
  </si>
  <si>
    <t>FM88487</t>
  </si>
  <si>
    <t>88488</t>
  </si>
  <si>
    <t>FM88488</t>
  </si>
  <si>
    <t>88489</t>
  </si>
  <si>
    <t>FM88489</t>
  </si>
  <si>
    <t>88490</t>
  </si>
  <si>
    <t>FM88490</t>
  </si>
  <si>
    <t>88816</t>
  </si>
  <si>
    <t>FM88816</t>
  </si>
  <si>
    <t>88817</t>
  </si>
  <si>
    <t>FM88817</t>
  </si>
  <si>
    <t>88818</t>
  </si>
  <si>
    <t>FM88818</t>
  </si>
  <si>
    <t>88819</t>
  </si>
  <si>
    <t>FM88819</t>
  </si>
  <si>
    <t>88820</t>
  </si>
  <si>
    <t>FM88820</t>
  </si>
  <si>
    <t>88821</t>
  </si>
  <si>
    <t>FM88821</t>
  </si>
  <si>
    <t>88822</t>
  </si>
  <si>
    <t>FM88822</t>
  </si>
  <si>
    <t>89044</t>
  </si>
  <si>
    <t>89045</t>
  </si>
  <si>
    <t>89046</t>
  </si>
  <si>
    <t>89047</t>
  </si>
  <si>
    <t>89048</t>
  </si>
  <si>
    <t>89049</t>
  </si>
  <si>
    <t>89050</t>
  </si>
  <si>
    <t>89051</t>
  </si>
  <si>
    <t>89133</t>
  </si>
  <si>
    <t>89134</t>
  </si>
  <si>
    <t>89135</t>
  </si>
  <si>
    <t>89556</t>
  </si>
  <si>
    <t>89557</t>
  </si>
  <si>
    <t>89558</t>
  </si>
  <si>
    <t>89582</t>
  </si>
  <si>
    <t>89583</t>
  </si>
  <si>
    <t>89584</t>
  </si>
  <si>
    <t>89585</t>
  </si>
  <si>
    <t>89586</t>
  </si>
  <si>
    <t>89587</t>
  </si>
  <si>
    <t>89844</t>
  </si>
  <si>
    <t>89845</t>
  </si>
  <si>
    <t>89967</t>
  </si>
  <si>
    <t>89968</t>
  </si>
  <si>
    <t>89969</t>
  </si>
  <si>
    <t>89970</t>
  </si>
  <si>
    <t>89971</t>
  </si>
  <si>
    <t>90623</t>
  </si>
  <si>
    <t>90624</t>
  </si>
  <si>
    <t>90625</t>
  </si>
  <si>
    <t>90626</t>
  </si>
  <si>
    <t>90627</t>
  </si>
  <si>
    <t>90628</t>
  </si>
  <si>
    <t>90629</t>
  </si>
  <si>
    <t>90630</t>
  </si>
  <si>
    <t>91813</t>
  </si>
  <si>
    <t>91818</t>
  </si>
  <si>
    <t>91819</t>
  </si>
  <si>
    <t>92670</t>
  </si>
  <si>
    <t>92701</t>
  </si>
  <si>
    <t>92702</t>
  </si>
  <si>
    <t>92703</t>
  </si>
  <si>
    <t>92704</t>
  </si>
  <si>
    <t>92705</t>
  </si>
  <si>
    <t>92706</t>
  </si>
  <si>
    <t>92707</t>
  </si>
  <si>
    <t>92708</t>
  </si>
  <si>
    <t>92709</t>
  </si>
  <si>
    <t>92710</t>
  </si>
  <si>
    <t>92982</t>
  </si>
  <si>
    <t>92983</t>
  </si>
  <si>
    <t>92984</t>
  </si>
  <si>
    <t>92985</t>
  </si>
  <si>
    <t>92986</t>
  </si>
  <si>
    <t>92987</t>
  </si>
  <si>
    <t>92988</t>
  </si>
  <si>
    <t>93339</t>
  </si>
  <si>
    <t>93340</t>
  </si>
  <si>
    <t>93341</t>
  </si>
  <si>
    <t>93342</t>
  </si>
  <si>
    <t>93343</t>
  </si>
  <si>
    <t>93344</t>
  </si>
  <si>
    <t>93523</t>
  </si>
  <si>
    <t>93700</t>
  </si>
  <si>
    <t>93701</t>
  </si>
  <si>
    <t>93702</t>
  </si>
  <si>
    <t>93703</t>
  </si>
  <si>
    <t>93705</t>
  </si>
  <si>
    <t>93707</t>
  </si>
  <si>
    <t>93708</t>
  </si>
  <si>
    <t>93710</t>
  </si>
  <si>
    <t>93711</t>
  </si>
  <si>
    <t>93712</t>
  </si>
  <si>
    <t>93713</t>
  </si>
  <si>
    <t>93714</t>
  </si>
  <si>
    <t>93715</t>
  </si>
  <si>
    <t>93716</t>
  </si>
  <si>
    <t>93717</t>
  </si>
  <si>
    <t>93865</t>
  </si>
  <si>
    <t>93878</t>
  </si>
  <si>
    <t>93879</t>
  </si>
  <si>
    <t>93880</t>
  </si>
  <si>
    <t>93881</t>
  </si>
  <si>
    <t>93882</t>
  </si>
  <si>
    <t>93909</t>
  </si>
  <si>
    <t>93910</t>
  </si>
  <si>
    <t>93911</t>
  </si>
  <si>
    <t>94221</t>
  </si>
  <si>
    <t>94222</t>
  </si>
  <si>
    <t>94223</t>
  </si>
  <si>
    <t>94224</t>
  </si>
  <si>
    <t>94225</t>
  </si>
  <si>
    <t>FM94225</t>
  </si>
  <si>
    <t>94281</t>
  </si>
  <si>
    <t>FM94281</t>
  </si>
  <si>
    <t>94282</t>
  </si>
  <si>
    <t>FM94282</t>
  </si>
  <si>
    <t>94283</t>
  </si>
  <si>
    <t>FM94283</t>
  </si>
  <si>
    <t>94284</t>
  </si>
  <si>
    <t>FM94284</t>
  </si>
  <si>
    <t>94285</t>
  </si>
  <si>
    <t>FM94285</t>
  </si>
  <si>
    <t>94286</t>
  </si>
  <si>
    <t>FM94286</t>
  </si>
  <si>
    <t>94287</t>
  </si>
  <si>
    <t>FM94287</t>
  </si>
  <si>
    <t>94288</t>
  </si>
  <si>
    <t>FM94288</t>
  </si>
  <si>
    <t>94289</t>
  </si>
  <si>
    <t>FM94289</t>
  </si>
  <si>
    <t>94290</t>
  </si>
  <si>
    <t>FM94290</t>
  </si>
  <si>
    <t>94291</t>
  </si>
  <si>
    <t>FM94291</t>
  </si>
  <si>
    <t>94292</t>
  </si>
  <si>
    <t>FM94292</t>
  </si>
  <si>
    <t>94293</t>
  </si>
  <si>
    <t>FM94293</t>
  </si>
  <si>
    <t>94294</t>
  </si>
  <si>
    <t>FM94294</t>
  </si>
  <si>
    <t>94295</t>
  </si>
  <si>
    <t>FM94295</t>
  </si>
  <si>
    <t>94296</t>
  </si>
  <si>
    <t>FM94296</t>
  </si>
  <si>
    <t>94297</t>
  </si>
  <si>
    <t>FM94297</t>
  </si>
  <si>
    <t>94298</t>
  </si>
  <si>
    <t>FM94298</t>
  </si>
  <si>
    <t>94299</t>
  </si>
  <si>
    <t>FM94299</t>
  </si>
  <si>
    <t>94300</t>
  </si>
  <si>
    <t>FM94300</t>
  </si>
  <si>
    <t>94301</t>
  </si>
  <si>
    <t>FM94301</t>
  </si>
  <si>
    <t>94302</t>
  </si>
  <si>
    <t>FM94302</t>
  </si>
  <si>
    <t>94303</t>
  </si>
  <si>
    <t>FM94303</t>
  </si>
  <si>
    <t>94304</t>
  </si>
  <si>
    <t>FM94304</t>
  </si>
  <si>
    <t>94305</t>
  </si>
  <si>
    <t>FM94305</t>
  </si>
  <si>
    <t>94306</t>
  </si>
  <si>
    <t>FM94306</t>
  </si>
  <si>
    <t>94307</t>
  </si>
  <si>
    <t>FM94307</t>
  </si>
  <si>
    <t>94308</t>
  </si>
  <si>
    <t>FM94308</t>
  </si>
  <si>
    <t>94309</t>
  </si>
  <si>
    <t>FM94309</t>
  </si>
  <si>
    <t>94310</t>
  </si>
  <si>
    <t>FM94310</t>
  </si>
  <si>
    <t>94311</t>
  </si>
  <si>
    <t>FM94311</t>
  </si>
  <si>
    <t>94312</t>
  </si>
  <si>
    <t>FM94312</t>
  </si>
  <si>
    <t>94313</t>
  </si>
  <si>
    <t>FM94313</t>
  </si>
  <si>
    <t>94314</t>
  </si>
  <si>
    <t>FM94314</t>
  </si>
  <si>
    <t>94319</t>
  </si>
  <si>
    <t>FM94319</t>
  </si>
  <si>
    <t>94320</t>
  </si>
  <si>
    <t>FM94320</t>
  </si>
  <si>
    <t>94321</t>
  </si>
  <si>
    <t>FM94321</t>
  </si>
  <si>
    <t>94322</t>
  </si>
  <si>
    <t>FM94322</t>
  </si>
  <si>
    <t>94323</t>
  </si>
  <si>
    <t>FM94323</t>
  </si>
  <si>
    <t>94718</t>
  </si>
  <si>
    <t>94719</t>
  </si>
  <si>
    <t>FM94719</t>
  </si>
  <si>
    <t>94720</t>
  </si>
  <si>
    <t>FM94720</t>
  </si>
  <si>
    <t>94721</t>
  </si>
  <si>
    <t>FM94721</t>
  </si>
  <si>
    <t>94722</t>
  </si>
  <si>
    <t>FM94722</t>
  </si>
  <si>
    <t>94723</t>
  </si>
  <si>
    <t>FM94723</t>
  </si>
  <si>
    <t>94724</t>
  </si>
  <si>
    <t>FM94724</t>
  </si>
  <si>
    <t>94725</t>
  </si>
  <si>
    <t>FM94725</t>
  </si>
  <si>
    <t>94726</t>
  </si>
  <si>
    <t>FM94726</t>
  </si>
  <si>
    <t>94727</t>
  </si>
  <si>
    <t>FM94727</t>
  </si>
  <si>
    <t>94728</t>
  </si>
  <si>
    <t>FM94728</t>
  </si>
  <si>
    <t>94729</t>
  </si>
  <si>
    <t>FM94729</t>
  </si>
  <si>
    <t>94730</t>
  </si>
  <si>
    <t>FM94730</t>
  </si>
  <si>
    <t>94731</t>
  </si>
  <si>
    <t>FM94731</t>
  </si>
  <si>
    <t>94732</t>
  </si>
  <si>
    <t>FM94732</t>
  </si>
  <si>
    <t>94746</t>
  </si>
  <si>
    <t>94747</t>
  </si>
  <si>
    <t>94748</t>
  </si>
  <si>
    <t>94749</t>
  </si>
  <si>
    <t>94750</t>
  </si>
  <si>
    <t>94751</t>
  </si>
  <si>
    <t>94752</t>
  </si>
  <si>
    <t>94753</t>
  </si>
  <si>
    <t>94754</t>
  </si>
  <si>
    <t>94755</t>
  </si>
  <si>
    <t>94833</t>
  </si>
  <si>
    <t>FM94833</t>
  </si>
  <si>
    <t>94834</t>
  </si>
  <si>
    <t>FM94834</t>
  </si>
  <si>
    <t>94835</t>
  </si>
  <si>
    <t>FM94835</t>
  </si>
  <si>
    <t>94836</t>
  </si>
  <si>
    <t>FM94836</t>
  </si>
  <si>
    <t>94837</t>
  </si>
  <si>
    <t>FM94837</t>
  </si>
  <si>
    <t>94915</t>
  </si>
  <si>
    <t>FM94915</t>
  </si>
  <si>
    <t>94916</t>
  </si>
  <si>
    <t>FM94916</t>
  </si>
  <si>
    <t>94917</t>
  </si>
  <si>
    <t>FM94917</t>
  </si>
  <si>
    <t>94918</t>
  </si>
  <si>
    <t>FM94918</t>
  </si>
  <si>
    <t>94919</t>
  </si>
  <si>
    <t>FM94919</t>
  </si>
  <si>
    <t>94920</t>
  </si>
  <si>
    <t>FM94920</t>
  </si>
  <si>
    <t>94921</t>
  </si>
  <si>
    <t>FM94921</t>
  </si>
  <si>
    <t>94922</t>
  </si>
  <si>
    <t>FM94922</t>
  </si>
  <si>
    <t>94923</t>
  </si>
  <si>
    <t>FM94923</t>
  </si>
  <si>
    <t>94924</t>
  </si>
  <si>
    <t>FM94924</t>
  </si>
  <si>
    <t>94925</t>
  </si>
  <si>
    <t>FM94925</t>
  </si>
  <si>
    <t>94926</t>
  </si>
  <si>
    <t>FM94926</t>
  </si>
  <si>
    <t>94927</t>
  </si>
  <si>
    <t>94932</t>
  </si>
  <si>
    <t>FM94932</t>
  </si>
  <si>
    <t>COOSALUD EPS S.A.</t>
  </si>
  <si>
    <t>MEDICINA Y TECNOLOGIA EN SALUD IPS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</si>
</sst>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??\ _€_-;_-@_-"/>
    <numFmt numFmtId="165" formatCode="_(* #,##0.00_);_(* \(#,##0.00\);_(* &quot;-&quot;??_);_(@_)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0" fillId="0" borderId="0" xfId="0" applyNumberFormat="1"/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 applyProtection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 applyProtection="1">
      <alignment horizontal="center" vertical="center" wrapText="1"/>
    </xf>
    <xf numFmtId="165" fontId="4" fillId="3" borderId="4" xfId="3" applyFont="1" applyFill="1" applyBorder="1" applyAlignment="1" applyProtection="1">
      <alignment horizontal="center" vertical="center" wrapText="1"/>
    </xf>
    <xf numFmtId="165" fontId="4" fillId="0" borderId="5" xfId="3" applyFont="1" applyFill="1" applyBorder="1" applyAlignment="1" applyProtection="1">
      <alignment horizontal="center" vertical="center" wrapText="1"/>
    </xf>
    <xf numFmtId="3" fontId="4" fillId="4" borderId="5" xfId="3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164" fontId="5" fillId="0" borderId="4" xfId="1" applyNumberFormat="1" applyFont="1" applyBorder="1" applyProtection="1"/>
    <xf numFmtId="164" fontId="5" fillId="0" borderId="4" xfId="1" applyNumberFormat="1" applyFont="1" applyFill="1" applyBorder="1" applyProtection="1"/>
    <xf numFmtId="3" fontId="5" fillId="0" borderId="4" xfId="3" applyNumberFormat="1" applyFont="1" applyFill="1" applyBorder="1" applyProtection="1"/>
    <xf numFmtId="0" fontId="5" fillId="0" borderId="4" xfId="1" applyNumberFormat="1" applyFont="1" applyBorder="1" applyProtection="1"/>
    <xf numFmtId="3" fontId="5" fillId="0" borderId="4" xfId="0" applyNumberFormat="1" applyFont="1" applyBorder="1"/>
    <xf numFmtId="3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/>
    <xf numFmtId="164" fontId="0" fillId="0" borderId="0" xfId="1" applyNumberFormat="1" applyFont="1" applyProtection="1"/>
    <xf numFmtId="164" fontId="0" fillId="4" borderId="0" xfId="0" applyNumberFormat="1" applyFill="1"/>
    <xf numFmtId="164" fontId="0" fillId="5" borderId="0" xfId="0" applyNumberFormat="1" applyFill="1"/>
    <xf numFmtId="164" fontId="5" fillId="0" borderId="5" xfId="1" applyNumberFormat="1" applyFont="1" applyFill="1" applyBorder="1" applyProtection="1"/>
    <xf numFmtId="164" fontId="0" fillId="6" borderId="0" xfId="0" applyNumberFormat="1" applyFill="1"/>
  </cellXfs>
  <cellStyles count="4">
    <cellStyle name="Millares" xfId="1" builtinId="3"/>
    <cellStyle name="Millares 2" xfId="3" xr:uid="{35162DCD-F4B9-4160-A12E-7D5BC3056D59}"/>
    <cellStyle name="Normal" xfId="0" builtinId="0"/>
    <cellStyle name="Normal 2 2" xfId="2" xr:uid="{327585A7-21D4-48D9-B36F-635F57A6F2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%20Cartera/Circular%20011/Carteras%20para%20cruce/Prioridad%203/Conciliados/Conciliacion%20Medytec%20IPS%20SAS%20Circular%20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Nacional"/>
      <sheetName val="ActaFinal"/>
      <sheetName val="Conciliacion"/>
      <sheetName val="Radicacion"/>
      <sheetName val="Devueltas"/>
      <sheetName val="Glosas"/>
      <sheetName val="Pagos"/>
      <sheetName val="Saldos EPS"/>
      <sheetName val="VeriFact"/>
      <sheetName val="AIFT010"/>
    </sheetNames>
    <sheetDataSet>
      <sheetData sheetId="0">
        <row r="216">
          <cell r="C216" t="str">
            <v>Yuly</v>
          </cell>
        </row>
      </sheetData>
      <sheetData sheetId="1"/>
      <sheetData sheetId="2">
        <row r="263">
          <cell r="H263">
            <v>-78500960</v>
          </cell>
        </row>
      </sheetData>
      <sheetData sheetId="3">
        <row r="3">
          <cell r="I3" t="str">
            <v># Fact</v>
          </cell>
          <cell r="J3" t="str">
            <v>Fecha Radicación</v>
          </cell>
          <cell r="K3" t="str">
            <v>Suma de Valor Fact</v>
          </cell>
        </row>
        <row r="4">
          <cell r="I4" t="str">
            <v>FM90623</v>
          </cell>
          <cell r="J4">
            <v>43867</v>
          </cell>
          <cell r="K4">
            <v>630000</v>
          </cell>
        </row>
        <row r="5">
          <cell r="I5" t="str">
            <v>FM90624</v>
          </cell>
          <cell r="J5">
            <v>43867</v>
          </cell>
          <cell r="K5">
            <v>864055</v>
          </cell>
        </row>
        <row r="6">
          <cell r="I6" t="str">
            <v>FM90625</v>
          </cell>
          <cell r="J6">
            <v>43867</v>
          </cell>
          <cell r="K6">
            <v>1183790</v>
          </cell>
        </row>
        <row r="7">
          <cell r="I7" t="str">
            <v>FM90626</v>
          </cell>
          <cell r="J7">
            <v>43867</v>
          </cell>
          <cell r="K7">
            <v>1525890</v>
          </cell>
        </row>
        <row r="8">
          <cell r="I8" t="str">
            <v>FM90627</v>
          </cell>
          <cell r="J8">
            <v>43867</v>
          </cell>
          <cell r="K8">
            <v>66600</v>
          </cell>
        </row>
        <row r="9">
          <cell r="I9" t="str">
            <v>FM90628</v>
          </cell>
          <cell r="J9">
            <v>43867</v>
          </cell>
          <cell r="K9">
            <v>198996</v>
          </cell>
        </row>
        <row r="10">
          <cell r="I10" t="str">
            <v>FM90629</v>
          </cell>
          <cell r="J10">
            <v>43867</v>
          </cell>
          <cell r="K10">
            <v>1277642</v>
          </cell>
        </row>
        <row r="11">
          <cell r="I11" t="str">
            <v>FM90630</v>
          </cell>
          <cell r="J11">
            <v>43867</v>
          </cell>
          <cell r="K11">
            <v>1117212</v>
          </cell>
        </row>
        <row r="12">
          <cell r="I12" t="str">
            <v>FM91813</v>
          </cell>
          <cell r="J12">
            <v>43873</v>
          </cell>
          <cell r="K12">
            <v>785054</v>
          </cell>
        </row>
        <row r="13">
          <cell r="I13" t="str">
            <v>FM91818</v>
          </cell>
          <cell r="J13">
            <v>43873</v>
          </cell>
          <cell r="K13">
            <v>2431927</v>
          </cell>
        </row>
        <row r="14">
          <cell r="I14" t="str">
            <v>FM91819</v>
          </cell>
          <cell r="J14">
            <v>43873</v>
          </cell>
          <cell r="K14">
            <v>630000</v>
          </cell>
        </row>
        <row r="15">
          <cell r="I15" t="str">
            <v>FM92670</v>
          </cell>
          <cell r="J15">
            <v>43878</v>
          </cell>
          <cell r="K15">
            <v>101858</v>
          </cell>
        </row>
        <row r="16">
          <cell r="I16" t="str">
            <v>FM92701</v>
          </cell>
          <cell r="J16">
            <v>43878</v>
          </cell>
          <cell r="K16">
            <v>1843937</v>
          </cell>
        </row>
        <row r="17">
          <cell r="I17" t="str">
            <v>FM92702</v>
          </cell>
          <cell r="J17">
            <v>43878</v>
          </cell>
          <cell r="K17">
            <v>1371633</v>
          </cell>
        </row>
        <row r="18">
          <cell r="I18" t="str">
            <v>FM92703</v>
          </cell>
          <cell r="J18">
            <v>43878</v>
          </cell>
          <cell r="K18">
            <v>1266463</v>
          </cell>
        </row>
        <row r="19">
          <cell r="I19" t="str">
            <v>FM92704</v>
          </cell>
          <cell r="J19">
            <v>43878</v>
          </cell>
          <cell r="K19">
            <v>700000</v>
          </cell>
        </row>
        <row r="20">
          <cell r="I20" t="str">
            <v>FM92705</v>
          </cell>
          <cell r="J20">
            <v>43878</v>
          </cell>
          <cell r="K20">
            <v>308926</v>
          </cell>
        </row>
        <row r="21">
          <cell r="I21" t="str">
            <v>FM92706</v>
          </cell>
          <cell r="J21">
            <v>43878</v>
          </cell>
          <cell r="K21">
            <v>629635</v>
          </cell>
        </row>
        <row r="22">
          <cell r="I22" t="str">
            <v>FM92707</v>
          </cell>
          <cell r="J22">
            <v>43878</v>
          </cell>
          <cell r="K22">
            <v>697604</v>
          </cell>
        </row>
        <row r="23">
          <cell r="I23" t="str">
            <v>FM92708</v>
          </cell>
          <cell r="J23">
            <v>43878</v>
          </cell>
          <cell r="K23">
            <v>687380</v>
          </cell>
        </row>
        <row r="24">
          <cell r="I24" t="str">
            <v>FM92709</v>
          </cell>
          <cell r="J24">
            <v>43878</v>
          </cell>
          <cell r="K24">
            <v>703150</v>
          </cell>
        </row>
        <row r="25">
          <cell r="I25" t="str">
            <v>FM92710</v>
          </cell>
          <cell r="J25">
            <v>43878</v>
          </cell>
          <cell r="K25">
            <v>210000</v>
          </cell>
        </row>
        <row r="26">
          <cell r="I26" t="str">
            <v>FM92982</v>
          </cell>
          <cell r="J26">
            <v>43892</v>
          </cell>
          <cell r="K26">
            <v>1111424</v>
          </cell>
        </row>
        <row r="27">
          <cell r="I27" t="str">
            <v>FM92983</v>
          </cell>
          <cell r="J27">
            <v>43892</v>
          </cell>
          <cell r="K27">
            <v>206199</v>
          </cell>
        </row>
        <row r="28">
          <cell r="I28" t="str">
            <v>FM92984</v>
          </cell>
          <cell r="J28">
            <v>43892</v>
          </cell>
          <cell r="K28">
            <v>1419670</v>
          </cell>
        </row>
        <row r="29">
          <cell r="I29" t="str">
            <v>FM92985</v>
          </cell>
          <cell r="J29">
            <v>43892</v>
          </cell>
          <cell r="K29">
            <v>2305545</v>
          </cell>
        </row>
        <row r="30">
          <cell r="I30" t="str">
            <v>FM92986</v>
          </cell>
          <cell r="J30">
            <v>43892</v>
          </cell>
          <cell r="K30">
            <v>86376</v>
          </cell>
        </row>
        <row r="31">
          <cell r="I31" t="str">
            <v>FM92987</v>
          </cell>
          <cell r="J31">
            <v>43892</v>
          </cell>
          <cell r="K31">
            <v>57982</v>
          </cell>
        </row>
        <row r="32">
          <cell r="I32" t="str">
            <v>FM92988</v>
          </cell>
          <cell r="J32">
            <v>43892</v>
          </cell>
          <cell r="K32">
            <v>731075</v>
          </cell>
        </row>
        <row r="33">
          <cell r="I33" t="str">
            <v>FM93339</v>
          </cell>
          <cell r="J33">
            <v>43900</v>
          </cell>
          <cell r="K33">
            <v>859859</v>
          </cell>
        </row>
        <row r="34">
          <cell r="I34" t="str">
            <v>FM93340</v>
          </cell>
          <cell r="J34">
            <v>43900</v>
          </cell>
          <cell r="K34">
            <v>245651</v>
          </cell>
        </row>
        <row r="35">
          <cell r="I35" t="str">
            <v>FM93341</v>
          </cell>
          <cell r="J35">
            <v>43900</v>
          </cell>
          <cell r="K35">
            <v>116651</v>
          </cell>
        </row>
        <row r="36">
          <cell r="I36" t="str">
            <v>FM93342</v>
          </cell>
          <cell r="J36">
            <v>43900</v>
          </cell>
          <cell r="K36">
            <v>1167719</v>
          </cell>
        </row>
        <row r="37">
          <cell r="I37" t="str">
            <v>FM93343</v>
          </cell>
          <cell r="J37">
            <v>43900</v>
          </cell>
          <cell r="K37">
            <v>707485</v>
          </cell>
        </row>
        <row r="38">
          <cell r="I38" t="str">
            <v>FM93344</v>
          </cell>
          <cell r="J38">
            <v>43900</v>
          </cell>
          <cell r="K38">
            <v>658351</v>
          </cell>
        </row>
        <row r="39">
          <cell r="I39" t="str">
            <v>FM93523</v>
          </cell>
          <cell r="J39">
            <v>43906</v>
          </cell>
          <cell r="K39">
            <v>1255838</v>
          </cell>
        </row>
        <row r="40">
          <cell r="I40" t="str">
            <v>FM93700</v>
          </cell>
          <cell r="J40">
            <v>43909</v>
          </cell>
          <cell r="K40">
            <v>630000</v>
          </cell>
        </row>
        <row r="41">
          <cell r="I41" t="str">
            <v>FM93701</v>
          </cell>
          <cell r="J41">
            <v>43909</v>
          </cell>
          <cell r="K41">
            <v>630000</v>
          </cell>
        </row>
        <row r="42">
          <cell r="I42" t="str">
            <v>FM93702</v>
          </cell>
          <cell r="J42">
            <v>43909</v>
          </cell>
          <cell r="K42">
            <v>560000</v>
          </cell>
        </row>
        <row r="43">
          <cell r="I43" t="str">
            <v>FM93703</v>
          </cell>
          <cell r="J43">
            <v>43909</v>
          </cell>
          <cell r="K43">
            <v>471643</v>
          </cell>
        </row>
        <row r="44">
          <cell r="I44" t="str">
            <v>FM93705</v>
          </cell>
          <cell r="J44">
            <v>43909</v>
          </cell>
          <cell r="K44">
            <v>59376</v>
          </cell>
        </row>
        <row r="45">
          <cell r="I45" t="str">
            <v>FM93707</v>
          </cell>
          <cell r="J45">
            <v>43909</v>
          </cell>
          <cell r="K45">
            <v>703346</v>
          </cell>
        </row>
        <row r="46">
          <cell r="I46" t="str">
            <v>FM93708</v>
          </cell>
          <cell r="J46">
            <v>43909</v>
          </cell>
          <cell r="K46">
            <v>775944</v>
          </cell>
        </row>
        <row r="47">
          <cell r="I47" t="str">
            <v>FM93710</v>
          </cell>
          <cell r="J47">
            <v>43909</v>
          </cell>
          <cell r="K47">
            <v>700000</v>
          </cell>
        </row>
        <row r="48">
          <cell r="I48" t="str">
            <v>FM93711</v>
          </cell>
          <cell r="J48">
            <v>43909</v>
          </cell>
          <cell r="K48">
            <v>630000</v>
          </cell>
        </row>
        <row r="49">
          <cell r="I49" t="str">
            <v>FM93712</v>
          </cell>
          <cell r="J49">
            <v>43909</v>
          </cell>
          <cell r="K49">
            <v>662492</v>
          </cell>
        </row>
        <row r="50">
          <cell r="I50" t="str">
            <v>FM93713</v>
          </cell>
          <cell r="J50">
            <v>43910</v>
          </cell>
          <cell r="K50">
            <v>137466</v>
          </cell>
        </row>
        <row r="51">
          <cell r="I51" t="str">
            <v>FM93714</v>
          </cell>
          <cell r="J51">
            <v>43910</v>
          </cell>
          <cell r="K51">
            <v>1473919</v>
          </cell>
        </row>
        <row r="52">
          <cell r="I52" t="str">
            <v>FM93715</v>
          </cell>
          <cell r="J52">
            <v>43910</v>
          </cell>
          <cell r="K52">
            <v>58461</v>
          </cell>
        </row>
        <row r="53">
          <cell r="I53" t="str">
            <v>FM93716</v>
          </cell>
          <cell r="J53">
            <v>43910</v>
          </cell>
          <cell r="K53">
            <v>172752</v>
          </cell>
        </row>
        <row r="54">
          <cell r="I54" t="str">
            <v>FM93717</v>
          </cell>
          <cell r="J54">
            <v>43910</v>
          </cell>
          <cell r="K54">
            <v>1769682</v>
          </cell>
        </row>
        <row r="55">
          <cell r="I55" t="str">
            <v>FM93865</v>
          </cell>
          <cell r="J55">
            <v>43916</v>
          </cell>
          <cell r="K55">
            <v>70000</v>
          </cell>
        </row>
        <row r="56">
          <cell r="I56" t="str">
            <v>FM93878</v>
          </cell>
          <cell r="J56">
            <v>43916</v>
          </cell>
          <cell r="K56">
            <v>475368</v>
          </cell>
        </row>
        <row r="57">
          <cell r="I57" t="str">
            <v>FM93879</v>
          </cell>
          <cell r="J57">
            <v>43916</v>
          </cell>
          <cell r="K57">
            <v>989233</v>
          </cell>
        </row>
        <row r="58">
          <cell r="I58" t="str">
            <v>FM93880</v>
          </cell>
          <cell r="J58">
            <v>43916</v>
          </cell>
          <cell r="K58">
            <v>1050325</v>
          </cell>
        </row>
        <row r="59">
          <cell r="I59" t="str">
            <v>FM93881</v>
          </cell>
          <cell r="J59">
            <v>43916</v>
          </cell>
          <cell r="K59">
            <v>1003949</v>
          </cell>
        </row>
        <row r="60">
          <cell r="I60" t="str">
            <v>FM93882</v>
          </cell>
          <cell r="J60">
            <v>43916</v>
          </cell>
          <cell r="K60">
            <v>845229</v>
          </cell>
        </row>
        <row r="61">
          <cell r="I61" t="str">
            <v>FM93909</v>
          </cell>
          <cell r="J61">
            <v>43918</v>
          </cell>
          <cell r="K61">
            <v>1386159</v>
          </cell>
        </row>
        <row r="62">
          <cell r="I62" t="str">
            <v>FM93910</v>
          </cell>
          <cell r="J62">
            <v>43918</v>
          </cell>
          <cell r="K62">
            <v>731502</v>
          </cell>
        </row>
        <row r="63">
          <cell r="I63" t="str">
            <v>FM93911</v>
          </cell>
          <cell r="J63">
            <v>43918</v>
          </cell>
          <cell r="K63">
            <v>980000</v>
          </cell>
        </row>
        <row r="64">
          <cell r="I64" t="str">
            <v>FM94221</v>
          </cell>
          <cell r="J64">
            <v>43936</v>
          </cell>
          <cell r="K64">
            <v>1598478</v>
          </cell>
        </row>
        <row r="65">
          <cell r="I65" t="str">
            <v>FM94222</v>
          </cell>
          <cell r="J65">
            <v>43936</v>
          </cell>
          <cell r="K65">
            <v>1795818</v>
          </cell>
        </row>
        <row r="66">
          <cell r="I66" t="str">
            <v>FM94223</v>
          </cell>
          <cell r="J66">
            <v>43936</v>
          </cell>
          <cell r="K66">
            <v>435824</v>
          </cell>
        </row>
        <row r="67">
          <cell r="I67" t="str">
            <v>FM94224</v>
          </cell>
          <cell r="J67">
            <v>43936</v>
          </cell>
          <cell r="K67">
            <v>2588117</v>
          </cell>
        </row>
        <row r="68">
          <cell r="I68" t="str">
            <v>FM94751</v>
          </cell>
          <cell r="J68">
            <v>43951</v>
          </cell>
          <cell r="K68">
            <v>5500000</v>
          </cell>
        </row>
        <row r="69">
          <cell r="I69" t="str">
            <v>FM94752</v>
          </cell>
          <cell r="J69">
            <v>43951</v>
          </cell>
          <cell r="K69">
            <v>3520000</v>
          </cell>
        </row>
        <row r="70">
          <cell r="I70" t="str">
            <v>FM94753</v>
          </cell>
          <cell r="J70">
            <v>43951</v>
          </cell>
          <cell r="K70">
            <v>4929600</v>
          </cell>
        </row>
        <row r="71">
          <cell r="I71" t="str">
            <v>FM94754</v>
          </cell>
          <cell r="J71">
            <v>43951</v>
          </cell>
          <cell r="K71">
            <v>5502350</v>
          </cell>
        </row>
        <row r="72">
          <cell r="I72" t="str">
            <v>FM94755</v>
          </cell>
          <cell r="J72">
            <v>43951</v>
          </cell>
          <cell r="K72">
            <v>5502350</v>
          </cell>
        </row>
        <row r="73">
          <cell r="I73" t="str">
            <v>Total general</v>
          </cell>
          <cell r="K73">
            <v>78500960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843F-63FF-4B18-A26E-D92F71AEBA82}">
  <dimension ref="A1:AL6002"/>
  <sheetViews>
    <sheetView tabSelected="1" zoomScale="98" zoomScaleNormal="98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4" sqref="B4"/>
    </sheetView>
  </sheetViews>
  <sheetFormatPr baseColWidth="10" defaultColWidth="0" defaultRowHeight="15" zeroHeight="1" x14ac:dyDescent="0.25"/>
  <cols>
    <col min="1" max="1" width="7.28515625" customWidth="1"/>
    <col min="2" max="2" width="14.7109375" customWidth="1"/>
    <col min="3" max="3" width="13.5703125" bestFit="1" customWidth="1"/>
    <col min="4" max="4" width="11.42578125" customWidth="1"/>
    <col min="5" max="6" width="16.140625" bestFit="1" customWidth="1"/>
    <col min="7" max="7" width="16.7109375" bestFit="1" customWidth="1"/>
    <col min="8" max="8" width="12.28515625" customWidth="1"/>
    <col min="9" max="9" width="11.42578125" customWidth="1"/>
    <col min="10" max="13" width="14.140625" customWidth="1"/>
    <col min="14" max="14" width="17.28515625" bestFit="1" customWidth="1"/>
    <col min="15" max="15" width="15.140625" bestFit="1" customWidth="1"/>
    <col min="16" max="16" width="13.28515625" bestFit="1" customWidth="1"/>
    <col min="17" max="17" width="14.7109375" customWidth="1"/>
    <col min="18" max="18" width="13" bestFit="1" customWidth="1"/>
    <col min="19" max="19" width="16.7109375" bestFit="1" customWidth="1"/>
    <col min="20" max="20" width="14.5703125" customWidth="1"/>
    <col min="21" max="21" width="13.28515625" bestFit="1" customWidth="1"/>
    <col min="22" max="22" width="17.5703125" customWidth="1"/>
    <col min="23" max="23" width="11.42578125" customWidth="1"/>
    <col min="24" max="24" width="12.85546875" customWidth="1"/>
    <col min="25" max="25" width="13" bestFit="1" customWidth="1"/>
    <col min="26" max="26" width="13.42578125" customWidth="1"/>
    <col min="27" max="27" width="11.42578125" customWidth="1"/>
    <col min="28" max="28" width="13.42578125" customWidth="1"/>
    <col min="29" max="29" width="13.85546875" customWidth="1"/>
    <col min="30" max="30" width="12.42578125" customWidth="1"/>
    <col min="31" max="31" width="12.85546875" customWidth="1"/>
    <col min="32" max="32" width="15.28515625" bestFit="1" customWidth="1"/>
    <col min="33" max="33" width="15.140625" customWidth="1"/>
    <col min="34" max="34" width="13.140625" customWidth="1"/>
    <col min="35" max="35" width="19.5703125" customWidth="1"/>
    <col min="36" max="36" width="6.5703125" customWidth="1"/>
    <col min="37" max="37" width="17.28515625" bestFit="1" customWidth="1"/>
    <col min="38" max="38" width="14.5703125" bestFit="1" customWidth="1"/>
    <col min="39" max="16384" width="11.42578125" hidden="1"/>
  </cols>
  <sheetData>
    <row r="1" spans="1:38" x14ac:dyDescent="0.25">
      <c r="A1" s="1" t="s">
        <v>0</v>
      </c>
    </row>
    <row r="2" spans="1:38" x14ac:dyDescent="0.25">
      <c r="A2" s="1" t="s">
        <v>1</v>
      </c>
      <c r="B2" t="s">
        <v>479</v>
      </c>
      <c r="AG2" s="2"/>
    </row>
    <row r="3" spans="1:38" x14ac:dyDescent="0.25">
      <c r="A3" s="1" t="s">
        <v>2</v>
      </c>
      <c r="B3" t="s">
        <v>480</v>
      </c>
    </row>
    <row r="4" spans="1:38" x14ac:dyDescent="0.25">
      <c r="A4" s="1" t="s">
        <v>3</v>
      </c>
      <c r="B4" s="3">
        <v>43982</v>
      </c>
    </row>
    <row r="5" spans="1:38" x14ac:dyDescent="0.25">
      <c r="A5" s="1" t="s">
        <v>4</v>
      </c>
      <c r="B5" s="3">
        <v>44109</v>
      </c>
    </row>
    <row r="6" spans="1:38" ht="15.75" thickBot="1" x14ac:dyDescent="0.3"/>
    <row r="7" spans="1:38" ht="15.75" customHeight="1" x14ac:dyDescent="0.2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7" t="s">
        <v>6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8" ht="56.25" x14ac:dyDescent="0.25">
      <c r="A8" s="10" t="s">
        <v>7</v>
      </c>
      <c r="B8" s="11" t="s">
        <v>8</v>
      </c>
      <c r="C8" s="10" t="s">
        <v>9</v>
      </c>
      <c r="D8" s="10" t="s">
        <v>10</v>
      </c>
      <c r="E8" s="12" t="s">
        <v>11</v>
      </c>
      <c r="F8" s="11" t="s">
        <v>12</v>
      </c>
      <c r="G8" s="13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3" t="s">
        <v>20</v>
      </c>
      <c r="O8" s="13" t="s">
        <v>21</v>
      </c>
      <c r="P8" s="14" t="s">
        <v>22</v>
      </c>
      <c r="Q8" s="15" t="s">
        <v>23</v>
      </c>
      <c r="R8" s="15" t="s">
        <v>24</v>
      </c>
      <c r="S8" s="15" t="s">
        <v>25</v>
      </c>
      <c r="T8" s="16" t="s">
        <v>26</v>
      </c>
      <c r="U8" s="15" t="s">
        <v>27</v>
      </c>
      <c r="V8" s="16" t="s">
        <v>28</v>
      </c>
      <c r="W8" s="16" t="s">
        <v>29</v>
      </c>
      <c r="X8" s="16" t="s">
        <v>30</v>
      </c>
      <c r="Y8" s="15" t="s">
        <v>31</v>
      </c>
      <c r="Z8" s="16" t="s">
        <v>32</v>
      </c>
      <c r="AA8" s="16" t="s">
        <v>33</v>
      </c>
      <c r="AB8" s="16" t="s">
        <v>34</v>
      </c>
      <c r="AC8" s="16" t="s">
        <v>35</v>
      </c>
      <c r="AD8" s="16" t="s">
        <v>36</v>
      </c>
      <c r="AE8" s="16" t="s">
        <v>37</v>
      </c>
      <c r="AF8" s="16" t="s">
        <v>38</v>
      </c>
      <c r="AG8" s="16" t="s">
        <v>39</v>
      </c>
      <c r="AH8" s="16" t="s">
        <v>40</v>
      </c>
      <c r="AI8" s="17" t="s">
        <v>41</v>
      </c>
      <c r="AJ8" s="18"/>
      <c r="AK8" s="19" t="s">
        <v>42</v>
      </c>
      <c r="AL8" s="19" t="s">
        <v>43</v>
      </c>
    </row>
    <row r="9" spans="1:38" x14ac:dyDescent="0.25">
      <c r="A9" s="20">
        <v>1</v>
      </c>
      <c r="B9" s="21" t="s">
        <v>44</v>
      </c>
      <c r="C9" s="20" t="s">
        <v>45</v>
      </c>
      <c r="D9" s="20" t="s">
        <v>46</v>
      </c>
      <c r="E9" s="22">
        <v>43328</v>
      </c>
      <c r="F9" s="22">
        <v>43328</v>
      </c>
      <c r="G9" s="23">
        <v>924800</v>
      </c>
      <c r="H9" s="24">
        <v>0</v>
      </c>
      <c r="I9" s="25"/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924800</v>
      </c>
      <c r="P9" s="26" t="s">
        <v>47</v>
      </c>
      <c r="Q9" s="23">
        <v>0</v>
      </c>
      <c r="R9" s="24">
        <v>0</v>
      </c>
      <c r="S9" s="24">
        <v>924800</v>
      </c>
      <c r="T9" s="22">
        <v>43563</v>
      </c>
      <c r="U9" s="24">
        <v>0</v>
      </c>
      <c r="V9" s="23">
        <v>0</v>
      </c>
      <c r="W9" s="22" t="s">
        <v>47</v>
      </c>
      <c r="X9" s="24">
        <v>0</v>
      </c>
      <c r="Y9" s="22" t="s">
        <v>47</v>
      </c>
      <c r="Z9" s="24">
        <v>0</v>
      </c>
      <c r="AA9" s="25"/>
      <c r="AB9" s="24">
        <v>0</v>
      </c>
      <c r="AC9" s="24">
        <v>0</v>
      </c>
      <c r="AD9" s="27"/>
      <c r="AE9" s="23">
        <v>0</v>
      </c>
      <c r="AF9" s="23">
        <v>0</v>
      </c>
      <c r="AG9" s="23">
        <v>0</v>
      </c>
      <c r="AH9" s="28"/>
      <c r="AI9" s="29"/>
      <c r="AJ9" s="30"/>
      <c r="AK9" s="2" t="str">
        <f>IF(A9&lt;&gt;"",IF(O9-AG9=0,"OK","Verificar Valores"),"")</f>
        <v>Verificar Valores</v>
      </c>
      <c r="AL9" t="e">
        <f>IF(D9&lt;&gt;"",IF(AK9&lt;&gt;"OK",IF(IFERROR(VLOOKUP(C9&amp;D9,[1]Radicacion!$I$2:$EK$30047,2,0),VLOOKUP(D9,[1]Radicacion!$I$2:$K$30047,2,0))&lt;&gt;"","NO EXIGIBLES"),""),"")</f>
        <v>#N/A</v>
      </c>
    </row>
    <row r="10" spans="1:38" x14ac:dyDescent="0.25">
      <c r="A10" s="20">
        <v>2</v>
      </c>
      <c r="B10" s="21" t="s">
        <v>44</v>
      </c>
      <c r="C10" s="20" t="s">
        <v>45</v>
      </c>
      <c r="D10" s="20" t="s">
        <v>48</v>
      </c>
      <c r="E10" s="22">
        <v>43389</v>
      </c>
      <c r="F10" s="22">
        <v>43563</v>
      </c>
      <c r="G10" s="23">
        <v>336960</v>
      </c>
      <c r="H10" s="24">
        <v>0</v>
      </c>
      <c r="I10" s="25"/>
      <c r="J10" s="24">
        <v>0</v>
      </c>
      <c r="K10" s="24">
        <v>336960</v>
      </c>
      <c r="L10" s="24">
        <v>0</v>
      </c>
      <c r="M10" s="24">
        <v>0</v>
      </c>
      <c r="N10" s="24">
        <v>336960</v>
      </c>
      <c r="O10" s="24">
        <v>0</v>
      </c>
      <c r="P10" s="26" t="s">
        <v>49</v>
      </c>
      <c r="Q10" s="23">
        <v>336960</v>
      </c>
      <c r="R10" s="24">
        <v>0</v>
      </c>
      <c r="S10" s="24">
        <v>0</v>
      </c>
      <c r="T10" s="22" t="s">
        <v>47</v>
      </c>
      <c r="U10" s="24">
        <v>0</v>
      </c>
      <c r="V10" s="23" t="s">
        <v>50</v>
      </c>
      <c r="W10" s="22">
        <v>43584</v>
      </c>
      <c r="X10" s="24">
        <v>28080</v>
      </c>
      <c r="Y10" s="22" t="s">
        <v>51</v>
      </c>
      <c r="Z10" s="24">
        <v>0</v>
      </c>
      <c r="AA10" s="25"/>
      <c r="AB10" s="24">
        <v>0</v>
      </c>
      <c r="AC10" s="24">
        <v>0</v>
      </c>
      <c r="AD10" s="27"/>
      <c r="AE10" s="23">
        <v>0</v>
      </c>
      <c r="AF10" s="23">
        <v>0</v>
      </c>
      <c r="AG10" s="23">
        <v>0</v>
      </c>
      <c r="AH10" s="28"/>
      <c r="AI10" s="29"/>
      <c r="AJ10" s="30"/>
      <c r="AK10" s="2" t="str">
        <f t="shared" ref="AK10:AK73" si="0">IF(A10&lt;&gt;"",IF(O10-AG10=0,"OK","Verificar Valores"),"")</f>
        <v>OK</v>
      </c>
      <c r="AL10" t="str">
        <f>IF(D10&lt;&gt;"",IF(AK10&lt;&gt;"OK",IF(IFERROR(VLOOKUP(C10&amp;D10,[1]Radicacion!$I$2:$EK$30047,2,0),VLOOKUP(D10,[1]Radicacion!$I$2:$K$30047,2,0))&lt;&gt;"","NO EXIGIBLES"),""),"")</f>
        <v/>
      </c>
    </row>
    <row r="11" spans="1:38" x14ac:dyDescent="0.25">
      <c r="A11" s="20">
        <v>3</v>
      </c>
      <c r="B11" s="21" t="s">
        <v>44</v>
      </c>
      <c r="C11" s="20" t="s">
        <v>45</v>
      </c>
      <c r="D11" s="20" t="s">
        <v>52</v>
      </c>
      <c r="E11" s="22">
        <v>43496</v>
      </c>
      <c r="F11" s="22">
        <v>43563</v>
      </c>
      <c r="G11" s="23">
        <v>1657020</v>
      </c>
      <c r="H11" s="24">
        <v>0</v>
      </c>
      <c r="I11" s="31"/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1657020</v>
      </c>
      <c r="P11" s="26" t="s">
        <v>47</v>
      </c>
      <c r="Q11" s="23">
        <v>0</v>
      </c>
      <c r="R11" s="24">
        <v>0</v>
      </c>
      <c r="S11" s="24">
        <v>1657020</v>
      </c>
      <c r="T11" s="22">
        <v>43587</v>
      </c>
      <c r="U11" s="24">
        <v>0</v>
      </c>
      <c r="V11" s="23">
        <v>0</v>
      </c>
      <c r="W11" s="22" t="s">
        <v>47</v>
      </c>
      <c r="X11" s="24">
        <v>0</v>
      </c>
      <c r="Y11" s="22" t="s">
        <v>47</v>
      </c>
      <c r="Z11" s="24">
        <v>0</v>
      </c>
      <c r="AA11" s="25"/>
      <c r="AB11" s="24">
        <v>0</v>
      </c>
      <c r="AC11" s="24">
        <v>0</v>
      </c>
      <c r="AD11" s="27"/>
      <c r="AE11" s="23">
        <v>0</v>
      </c>
      <c r="AF11" s="23">
        <v>0</v>
      </c>
      <c r="AG11" s="23">
        <v>0</v>
      </c>
      <c r="AH11" s="28"/>
      <c r="AI11" s="29"/>
      <c r="AJ11" s="30"/>
      <c r="AK11" s="2" t="str">
        <f t="shared" si="0"/>
        <v>Verificar Valores</v>
      </c>
      <c r="AL11" t="e">
        <f>IF(D11&lt;&gt;"",IF(AK11&lt;&gt;"OK",IF(IFERROR(VLOOKUP(C11&amp;D11,[1]Radicacion!$I$2:$EK$30047,2,0),VLOOKUP(D11,[1]Radicacion!$I$2:$K$30047,2,0))&lt;&gt;"","NO EXIGIBLES"),""),"")</f>
        <v>#N/A</v>
      </c>
    </row>
    <row r="12" spans="1:38" x14ac:dyDescent="0.25">
      <c r="A12" s="20">
        <v>4</v>
      </c>
      <c r="B12" s="21" t="s">
        <v>44</v>
      </c>
      <c r="C12" s="20" t="s">
        <v>45</v>
      </c>
      <c r="D12" s="20" t="s">
        <v>53</v>
      </c>
      <c r="E12" s="22">
        <v>43496</v>
      </c>
      <c r="F12" s="22">
        <v>43563</v>
      </c>
      <c r="G12" s="23">
        <v>2417740</v>
      </c>
      <c r="H12" s="24">
        <v>0</v>
      </c>
      <c r="I12" s="31"/>
      <c r="J12" s="24">
        <v>0</v>
      </c>
      <c r="K12" s="24">
        <v>2260420</v>
      </c>
      <c r="L12" s="24">
        <v>0</v>
      </c>
      <c r="M12" s="24">
        <v>0</v>
      </c>
      <c r="N12" s="24">
        <v>2260420</v>
      </c>
      <c r="O12" s="24">
        <v>157320</v>
      </c>
      <c r="P12" s="26" t="s">
        <v>54</v>
      </c>
      <c r="Q12" s="23">
        <v>2417740</v>
      </c>
      <c r="R12" s="24">
        <v>0</v>
      </c>
      <c r="S12" s="24">
        <v>0</v>
      </c>
      <c r="T12" s="22" t="s">
        <v>47</v>
      </c>
      <c r="U12" s="24">
        <v>0</v>
      </c>
      <c r="V12" s="23" t="s">
        <v>55</v>
      </c>
      <c r="W12" s="22">
        <v>43588</v>
      </c>
      <c r="X12" s="24">
        <v>157320</v>
      </c>
      <c r="Y12" s="22" t="s">
        <v>51</v>
      </c>
      <c r="Z12" s="24">
        <v>0</v>
      </c>
      <c r="AA12" s="25"/>
      <c r="AB12" s="24">
        <v>157320</v>
      </c>
      <c r="AC12" s="24">
        <v>0</v>
      </c>
      <c r="AD12" s="27"/>
      <c r="AE12" s="23">
        <v>0</v>
      </c>
      <c r="AF12" s="23">
        <v>0</v>
      </c>
      <c r="AG12" s="23">
        <v>157320</v>
      </c>
      <c r="AH12" s="28"/>
      <c r="AI12" s="29"/>
      <c r="AJ12" s="30"/>
      <c r="AK12" s="2" t="str">
        <f t="shared" si="0"/>
        <v>OK</v>
      </c>
      <c r="AL12" t="str">
        <f>IF(D12&lt;&gt;"",IF(AK12&lt;&gt;"OK",IF(IFERROR(VLOOKUP(C12&amp;D12,[1]Radicacion!$I$2:$EK$30047,2,0),VLOOKUP(D12,[1]Radicacion!$I$2:$K$30047,2,0))&lt;&gt;"","NO EXIGIBLES"),""),"")</f>
        <v/>
      </c>
    </row>
    <row r="13" spans="1:38" x14ac:dyDescent="0.25">
      <c r="A13" s="20">
        <v>5</v>
      </c>
      <c r="B13" s="21" t="s">
        <v>44</v>
      </c>
      <c r="C13" s="20" t="s">
        <v>45</v>
      </c>
      <c r="D13" s="20" t="s">
        <v>56</v>
      </c>
      <c r="E13" s="22">
        <v>43473</v>
      </c>
      <c r="F13" s="22">
        <v>43563</v>
      </c>
      <c r="G13" s="23">
        <v>153748</v>
      </c>
      <c r="H13" s="24">
        <v>0</v>
      </c>
      <c r="I13" s="31"/>
      <c r="J13" s="24">
        <v>0</v>
      </c>
      <c r="K13" s="24">
        <v>153748</v>
      </c>
      <c r="L13" s="24">
        <v>0</v>
      </c>
      <c r="M13" s="24">
        <v>0</v>
      </c>
      <c r="N13" s="24">
        <v>153748</v>
      </c>
      <c r="O13" s="24">
        <v>0</v>
      </c>
      <c r="P13" s="26" t="s">
        <v>57</v>
      </c>
      <c r="Q13" s="23">
        <v>153748</v>
      </c>
      <c r="R13" s="24">
        <v>0</v>
      </c>
      <c r="S13" s="24">
        <v>0</v>
      </c>
      <c r="T13" s="22" t="s">
        <v>47</v>
      </c>
      <c r="U13" s="24">
        <v>0</v>
      </c>
      <c r="V13" s="23" t="s">
        <v>58</v>
      </c>
      <c r="W13" s="22">
        <v>43588</v>
      </c>
      <c r="X13" s="24">
        <v>38437</v>
      </c>
      <c r="Y13" s="22" t="s">
        <v>51</v>
      </c>
      <c r="Z13" s="24">
        <v>0</v>
      </c>
      <c r="AA13" s="25"/>
      <c r="AB13" s="24">
        <v>0</v>
      </c>
      <c r="AC13" s="24">
        <v>0</v>
      </c>
      <c r="AD13" s="27"/>
      <c r="AE13" s="23">
        <v>0</v>
      </c>
      <c r="AF13" s="23">
        <v>0</v>
      </c>
      <c r="AG13" s="23">
        <v>0</v>
      </c>
      <c r="AH13" s="28"/>
      <c r="AI13" s="29"/>
      <c r="AJ13" s="30"/>
      <c r="AK13" s="2" t="str">
        <f t="shared" si="0"/>
        <v>OK</v>
      </c>
      <c r="AL13" t="str">
        <f>IF(D13&lt;&gt;"",IF(AK13&lt;&gt;"OK",IF(IFERROR(VLOOKUP(C13&amp;D13,[1]Radicacion!$I$2:$EK$30047,2,0),VLOOKUP(D13,[1]Radicacion!$I$2:$K$30047,2,0))&lt;&gt;"","NO EXIGIBLES"),""),"")</f>
        <v/>
      </c>
    </row>
    <row r="14" spans="1:38" x14ac:dyDescent="0.25">
      <c r="A14" s="20">
        <v>6</v>
      </c>
      <c r="B14" s="21" t="s">
        <v>44</v>
      </c>
      <c r="C14" s="20" t="s">
        <v>45</v>
      </c>
      <c r="D14" s="20" t="s">
        <v>59</v>
      </c>
      <c r="E14" s="22">
        <v>43496</v>
      </c>
      <c r="F14" s="22">
        <v>43563</v>
      </c>
      <c r="G14" s="23">
        <v>140388</v>
      </c>
      <c r="H14" s="24">
        <v>0</v>
      </c>
      <c r="I14" s="31"/>
      <c r="J14" s="24">
        <v>0</v>
      </c>
      <c r="K14" s="24">
        <v>140388</v>
      </c>
      <c r="L14" s="24">
        <v>0</v>
      </c>
      <c r="M14" s="24">
        <v>0</v>
      </c>
      <c r="N14" s="24">
        <v>140388</v>
      </c>
      <c r="O14" s="24">
        <v>0</v>
      </c>
      <c r="P14" s="26" t="s">
        <v>60</v>
      </c>
      <c r="Q14" s="23">
        <v>140388</v>
      </c>
      <c r="R14" s="24">
        <v>0</v>
      </c>
      <c r="S14" s="24">
        <v>0</v>
      </c>
      <c r="T14" s="22" t="s">
        <v>47</v>
      </c>
      <c r="U14" s="24">
        <v>0</v>
      </c>
      <c r="V14" s="23" t="s">
        <v>61</v>
      </c>
      <c r="W14" s="22">
        <v>43588</v>
      </c>
      <c r="X14" s="24">
        <v>19219</v>
      </c>
      <c r="Y14" s="22" t="s">
        <v>51</v>
      </c>
      <c r="Z14" s="24">
        <v>0</v>
      </c>
      <c r="AA14" s="31"/>
      <c r="AB14" s="24">
        <v>0</v>
      </c>
      <c r="AC14" s="24">
        <v>0</v>
      </c>
      <c r="AD14" s="31"/>
      <c r="AE14" s="23">
        <v>0</v>
      </c>
      <c r="AF14" s="23">
        <v>0</v>
      </c>
      <c r="AG14" s="23">
        <v>0</v>
      </c>
      <c r="AH14" s="29"/>
      <c r="AI14" s="29"/>
      <c r="AJ14" s="30"/>
      <c r="AK14" s="2" t="str">
        <f t="shared" si="0"/>
        <v>OK</v>
      </c>
      <c r="AL14" t="str">
        <f>IF(D14&lt;&gt;"",IF(AK14&lt;&gt;"OK",IF(IFERROR(VLOOKUP(C14&amp;D14,[1]Radicacion!$I$2:$EK$30047,2,0),VLOOKUP(D14,[1]Radicacion!$I$2:$K$30047,2,0))&lt;&gt;"","NO EXIGIBLES"),""),"")</f>
        <v/>
      </c>
    </row>
    <row r="15" spans="1:38" x14ac:dyDescent="0.25">
      <c r="A15" s="20">
        <v>7</v>
      </c>
      <c r="B15" s="21" t="s">
        <v>44</v>
      </c>
      <c r="C15" s="20" t="s">
        <v>45</v>
      </c>
      <c r="D15" s="20" t="s">
        <v>62</v>
      </c>
      <c r="E15" s="22">
        <v>43490</v>
      </c>
      <c r="F15" s="22">
        <v>43563</v>
      </c>
      <c r="G15" s="23">
        <v>640000</v>
      </c>
      <c r="H15" s="24">
        <v>0</v>
      </c>
      <c r="I15" s="31"/>
      <c r="J15" s="24">
        <v>0</v>
      </c>
      <c r="K15" s="24">
        <v>640000</v>
      </c>
      <c r="L15" s="24">
        <v>0</v>
      </c>
      <c r="M15" s="24">
        <v>0</v>
      </c>
      <c r="N15" s="24">
        <v>640000</v>
      </c>
      <c r="O15" s="24">
        <v>0</v>
      </c>
      <c r="P15" s="26" t="s">
        <v>63</v>
      </c>
      <c r="Q15" s="23">
        <v>640000</v>
      </c>
      <c r="R15" s="24">
        <v>0</v>
      </c>
      <c r="S15" s="24">
        <v>0</v>
      </c>
      <c r="T15" s="22" t="s">
        <v>47</v>
      </c>
      <c r="U15" s="24">
        <v>0</v>
      </c>
      <c r="V15" s="23" t="s">
        <v>64</v>
      </c>
      <c r="W15" s="22">
        <v>43588</v>
      </c>
      <c r="X15" s="24">
        <v>80000</v>
      </c>
      <c r="Y15" s="22" t="s">
        <v>51</v>
      </c>
      <c r="Z15" s="24">
        <v>0</v>
      </c>
      <c r="AA15" s="31"/>
      <c r="AB15" s="24">
        <v>0</v>
      </c>
      <c r="AC15" s="24">
        <v>0</v>
      </c>
      <c r="AD15" s="31"/>
      <c r="AE15" s="23">
        <v>0</v>
      </c>
      <c r="AF15" s="23">
        <v>0</v>
      </c>
      <c r="AG15" s="23">
        <v>0</v>
      </c>
      <c r="AH15" s="29"/>
      <c r="AI15" s="29"/>
      <c r="AJ15" s="30"/>
      <c r="AK15" s="2" t="str">
        <f t="shared" si="0"/>
        <v>OK</v>
      </c>
      <c r="AL15" t="str">
        <f>IF(D15&lt;&gt;"",IF(AK15&lt;&gt;"OK",IF(IFERROR(VLOOKUP(C15&amp;D15,[1]Radicacion!$I$2:$EK$30047,2,0),VLOOKUP(D15,[1]Radicacion!$I$2:$K$30047,2,0))&lt;&gt;"","NO EXIGIBLES"),""),"")</f>
        <v/>
      </c>
    </row>
    <row r="16" spans="1:38" x14ac:dyDescent="0.25">
      <c r="A16" s="20">
        <v>8</v>
      </c>
      <c r="B16" s="21" t="s">
        <v>44</v>
      </c>
      <c r="C16" s="20" t="s">
        <v>45</v>
      </c>
      <c r="D16" s="20" t="s">
        <v>65</v>
      </c>
      <c r="E16" s="22">
        <v>43496</v>
      </c>
      <c r="F16" s="22">
        <v>43563</v>
      </c>
      <c r="G16" s="23">
        <v>747414</v>
      </c>
      <c r="H16" s="24">
        <v>0</v>
      </c>
      <c r="I16" s="31"/>
      <c r="J16" s="24">
        <v>0</v>
      </c>
      <c r="K16" s="24">
        <v>747414</v>
      </c>
      <c r="L16" s="24">
        <v>0</v>
      </c>
      <c r="M16" s="24">
        <v>0</v>
      </c>
      <c r="N16" s="24">
        <v>747414</v>
      </c>
      <c r="O16" s="24">
        <v>0</v>
      </c>
      <c r="P16" s="26" t="s">
        <v>66</v>
      </c>
      <c r="Q16" s="23">
        <v>747414</v>
      </c>
      <c r="R16" s="24">
        <v>0</v>
      </c>
      <c r="S16" s="24">
        <v>0</v>
      </c>
      <c r="T16" s="22" t="s">
        <v>47</v>
      </c>
      <c r="U16" s="24">
        <v>0</v>
      </c>
      <c r="V16" s="23" t="s">
        <v>67</v>
      </c>
      <c r="W16" s="22">
        <v>43588</v>
      </c>
      <c r="X16" s="24">
        <v>61640</v>
      </c>
      <c r="Y16" s="22" t="s">
        <v>51</v>
      </c>
      <c r="Z16" s="24">
        <v>0</v>
      </c>
      <c r="AA16" s="31"/>
      <c r="AB16" s="24">
        <v>0</v>
      </c>
      <c r="AC16" s="24">
        <v>0</v>
      </c>
      <c r="AD16" s="31"/>
      <c r="AE16" s="23">
        <v>0</v>
      </c>
      <c r="AF16" s="23">
        <v>0</v>
      </c>
      <c r="AG16" s="23">
        <v>0</v>
      </c>
      <c r="AH16" s="29"/>
      <c r="AI16" s="29"/>
      <c r="AJ16" s="30"/>
      <c r="AK16" s="2" t="str">
        <f t="shared" si="0"/>
        <v>OK</v>
      </c>
      <c r="AL16" t="str">
        <f>IF(D16&lt;&gt;"",IF(AK16&lt;&gt;"OK",IF(IFERROR(VLOOKUP(C16&amp;D16,[1]Radicacion!$I$2:$EK$30047,2,0),VLOOKUP(D16,[1]Radicacion!$I$2:$K$30047,2,0))&lt;&gt;"","NO EXIGIBLES"),""),"")</f>
        <v/>
      </c>
    </row>
    <row r="17" spans="1:38" x14ac:dyDescent="0.25">
      <c r="A17" s="20">
        <v>9</v>
      </c>
      <c r="B17" s="21" t="s">
        <v>44</v>
      </c>
      <c r="C17" s="20" t="s">
        <v>45</v>
      </c>
      <c r="D17" s="20" t="s">
        <v>68</v>
      </c>
      <c r="E17" s="22">
        <v>43479</v>
      </c>
      <c r="F17" s="22">
        <v>43563</v>
      </c>
      <c r="G17" s="23">
        <v>280800</v>
      </c>
      <c r="H17" s="24">
        <v>0</v>
      </c>
      <c r="I17" s="31"/>
      <c r="J17" s="24">
        <v>0</v>
      </c>
      <c r="K17" s="24">
        <v>280800</v>
      </c>
      <c r="L17" s="24">
        <v>0</v>
      </c>
      <c r="M17" s="24">
        <v>0</v>
      </c>
      <c r="N17" s="24">
        <v>280800</v>
      </c>
      <c r="O17" s="24">
        <v>0</v>
      </c>
      <c r="P17" s="26" t="s">
        <v>69</v>
      </c>
      <c r="Q17" s="23">
        <v>280800</v>
      </c>
      <c r="R17" s="24">
        <v>0</v>
      </c>
      <c r="S17" s="24">
        <v>0</v>
      </c>
      <c r="T17" s="22" t="s">
        <v>47</v>
      </c>
      <c r="U17" s="24">
        <v>0</v>
      </c>
      <c r="V17" s="23" t="s">
        <v>70</v>
      </c>
      <c r="W17" s="22">
        <v>43588</v>
      </c>
      <c r="X17" s="24">
        <v>28080</v>
      </c>
      <c r="Y17" s="22" t="s">
        <v>51</v>
      </c>
      <c r="Z17" s="24">
        <v>0</v>
      </c>
      <c r="AA17" s="31"/>
      <c r="AB17" s="24">
        <v>0</v>
      </c>
      <c r="AC17" s="24">
        <v>0</v>
      </c>
      <c r="AD17" s="31"/>
      <c r="AE17" s="23">
        <v>0</v>
      </c>
      <c r="AF17" s="23">
        <v>0</v>
      </c>
      <c r="AG17" s="23">
        <v>0</v>
      </c>
      <c r="AH17" s="29"/>
      <c r="AI17" s="29"/>
      <c r="AJ17" s="30"/>
      <c r="AK17" s="2" t="str">
        <f t="shared" si="0"/>
        <v>OK</v>
      </c>
      <c r="AL17" t="str">
        <f>IF(D17&lt;&gt;"",IF(AK17&lt;&gt;"OK",IF(IFERROR(VLOOKUP(C17&amp;D17,[1]Radicacion!$I$2:$EK$30047,2,0),VLOOKUP(D17,[1]Radicacion!$I$2:$K$30047,2,0))&lt;&gt;"","NO EXIGIBLES"),""),"")</f>
        <v/>
      </c>
    </row>
    <row r="18" spans="1:38" x14ac:dyDescent="0.25">
      <c r="A18" s="20">
        <v>10</v>
      </c>
      <c r="B18" s="21" t="s">
        <v>44</v>
      </c>
      <c r="C18" s="20" t="s">
        <v>45</v>
      </c>
      <c r="D18" s="20" t="s">
        <v>71</v>
      </c>
      <c r="E18" s="22">
        <v>43524</v>
      </c>
      <c r="F18" s="22">
        <v>43563</v>
      </c>
      <c r="G18" s="23">
        <v>1824740</v>
      </c>
      <c r="H18" s="24">
        <v>0</v>
      </c>
      <c r="I18" s="31"/>
      <c r="J18" s="24">
        <v>0</v>
      </c>
      <c r="K18" s="24">
        <v>1156850</v>
      </c>
      <c r="L18" s="24">
        <v>0</v>
      </c>
      <c r="M18" s="24">
        <v>0</v>
      </c>
      <c r="N18" s="24">
        <v>1156850</v>
      </c>
      <c r="O18" s="24">
        <v>667890</v>
      </c>
      <c r="P18" s="26" t="s">
        <v>72</v>
      </c>
      <c r="Q18" s="23">
        <v>1824740</v>
      </c>
      <c r="R18" s="24">
        <v>0</v>
      </c>
      <c r="S18" s="24">
        <v>0</v>
      </c>
      <c r="T18" s="22" t="s">
        <v>47</v>
      </c>
      <c r="U18" s="24">
        <v>0</v>
      </c>
      <c r="V18" s="23" t="s">
        <v>73</v>
      </c>
      <c r="W18" s="22">
        <v>43588</v>
      </c>
      <c r="X18" s="24">
        <v>636030</v>
      </c>
      <c r="Y18" s="22" t="s">
        <v>51</v>
      </c>
      <c r="Z18" s="24">
        <v>0</v>
      </c>
      <c r="AA18" s="31"/>
      <c r="AB18" s="24">
        <v>667890</v>
      </c>
      <c r="AC18" s="24">
        <v>0</v>
      </c>
      <c r="AD18" s="31"/>
      <c r="AE18" s="23">
        <v>0</v>
      </c>
      <c r="AF18" s="23">
        <v>0</v>
      </c>
      <c r="AG18" s="23">
        <v>667890</v>
      </c>
      <c r="AH18" s="29"/>
      <c r="AI18" s="29"/>
      <c r="AJ18" s="30"/>
      <c r="AK18" s="2" t="str">
        <f t="shared" si="0"/>
        <v>OK</v>
      </c>
      <c r="AL18" t="str">
        <f>IF(D18&lt;&gt;"",IF(AK18&lt;&gt;"OK",IF(IFERROR(VLOOKUP(C18&amp;D18,[1]Radicacion!$I$2:$EK$30047,2,0),VLOOKUP(D18,[1]Radicacion!$I$2:$K$30047,2,0))&lt;&gt;"","NO EXIGIBLES"),""),"")</f>
        <v/>
      </c>
    </row>
    <row r="19" spans="1:38" x14ac:dyDescent="0.25">
      <c r="A19" s="20">
        <v>11</v>
      </c>
      <c r="B19" s="21" t="s">
        <v>44</v>
      </c>
      <c r="C19" s="20" t="s">
        <v>45</v>
      </c>
      <c r="D19" s="20" t="s">
        <v>74</v>
      </c>
      <c r="E19" s="22">
        <v>43497</v>
      </c>
      <c r="F19" s="22">
        <v>43587</v>
      </c>
      <c r="G19" s="23">
        <v>3107626</v>
      </c>
      <c r="H19" s="24">
        <v>0</v>
      </c>
      <c r="I19" s="31"/>
      <c r="J19" s="24">
        <v>0</v>
      </c>
      <c r="K19" s="24">
        <v>3087916</v>
      </c>
      <c r="L19" s="24">
        <v>0</v>
      </c>
      <c r="M19" s="24">
        <v>0</v>
      </c>
      <c r="N19" s="24">
        <v>3087916</v>
      </c>
      <c r="O19" s="24">
        <v>19710</v>
      </c>
      <c r="P19" s="26" t="s">
        <v>75</v>
      </c>
      <c r="Q19" s="23">
        <v>3107626</v>
      </c>
      <c r="R19" s="24">
        <v>0</v>
      </c>
      <c r="S19" s="24">
        <v>0</v>
      </c>
      <c r="T19" s="22" t="s">
        <v>47</v>
      </c>
      <c r="U19" s="24">
        <v>0</v>
      </c>
      <c r="V19" s="23" t="s">
        <v>76</v>
      </c>
      <c r="W19" s="22">
        <v>43615</v>
      </c>
      <c r="X19" s="24">
        <v>19710</v>
      </c>
      <c r="Y19" s="22" t="s">
        <v>51</v>
      </c>
      <c r="Z19" s="24">
        <v>0</v>
      </c>
      <c r="AA19" s="31"/>
      <c r="AB19" s="24">
        <v>0</v>
      </c>
      <c r="AC19" s="24">
        <v>0</v>
      </c>
      <c r="AD19" s="31"/>
      <c r="AE19" s="23">
        <v>0</v>
      </c>
      <c r="AF19" s="23">
        <v>19710</v>
      </c>
      <c r="AG19" s="23">
        <v>0</v>
      </c>
      <c r="AH19" s="29"/>
      <c r="AI19" s="29"/>
      <c r="AJ19" s="30"/>
      <c r="AK19" s="2" t="str">
        <f t="shared" si="0"/>
        <v>Verificar Valores</v>
      </c>
      <c r="AL19" t="e">
        <f>IF(D19&lt;&gt;"",IF(AK19&lt;&gt;"OK",IF(IFERROR(VLOOKUP(C19&amp;D19,[1]Radicacion!$I$2:$EK$30047,2,0),VLOOKUP(D19,[1]Radicacion!$I$2:$K$30047,2,0))&lt;&gt;"","NO EXIGIBLES"),""),"")</f>
        <v>#N/A</v>
      </c>
    </row>
    <row r="20" spans="1:38" x14ac:dyDescent="0.25">
      <c r="A20" s="20">
        <v>12</v>
      </c>
      <c r="B20" s="21" t="s">
        <v>44</v>
      </c>
      <c r="C20" s="20" t="s">
        <v>45</v>
      </c>
      <c r="D20" s="20" t="s">
        <v>77</v>
      </c>
      <c r="E20" s="22">
        <v>43524</v>
      </c>
      <c r="F20" s="22">
        <v>43563</v>
      </c>
      <c r="G20" s="23">
        <v>1799176</v>
      </c>
      <c r="H20" s="24">
        <v>0</v>
      </c>
      <c r="I20" s="31"/>
      <c r="J20" s="24">
        <v>0</v>
      </c>
      <c r="K20" s="24">
        <v>1774336</v>
      </c>
      <c r="L20" s="24">
        <v>0</v>
      </c>
      <c r="M20" s="24">
        <v>0</v>
      </c>
      <c r="N20" s="24">
        <v>1774336</v>
      </c>
      <c r="O20" s="24">
        <v>24840</v>
      </c>
      <c r="P20" s="26" t="s">
        <v>78</v>
      </c>
      <c r="Q20" s="23">
        <v>1799176</v>
      </c>
      <c r="R20" s="24">
        <v>0</v>
      </c>
      <c r="S20" s="24">
        <v>0</v>
      </c>
      <c r="T20" s="22" t="s">
        <v>47</v>
      </c>
      <c r="U20" s="24">
        <v>0</v>
      </c>
      <c r="V20" s="23" t="s">
        <v>79</v>
      </c>
      <c r="W20" s="22">
        <v>43588</v>
      </c>
      <c r="X20" s="24">
        <v>24840</v>
      </c>
      <c r="Y20" s="22" t="s">
        <v>51</v>
      </c>
      <c r="Z20" s="24">
        <v>0</v>
      </c>
      <c r="AA20" s="31"/>
      <c r="AB20" s="24">
        <v>24840</v>
      </c>
      <c r="AC20" s="24">
        <v>0</v>
      </c>
      <c r="AD20" s="31"/>
      <c r="AE20" s="23">
        <v>0</v>
      </c>
      <c r="AF20" s="23">
        <v>0</v>
      </c>
      <c r="AG20" s="23">
        <v>24840</v>
      </c>
      <c r="AH20" s="29"/>
      <c r="AI20" s="29"/>
      <c r="AJ20" s="30"/>
      <c r="AK20" s="2" t="str">
        <f t="shared" si="0"/>
        <v>OK</v>
      </c>
      <c r="AL20" t="str">
        <f>IF(D20&lt;&gt;"",IF(AK20&lt;&gt;"OK",IF(IFERROR(VLOOKUP(C20&amp;D20,[1]Radicacion!$I$2:$EK$30047,2,0),VLOOKUP(D20,[1]Radicacion!$I$2:$K$30047,2,0))&lt;&gt;"","NO EXIGIBLES"),""),"")</f>
        <v/>
      </c>
    </row>
    <row r="21" spans="1:38" x14ac:dyDescent="0.25">
      <c r="A21" s="20">
        <v>13</v>
      </c>
      <c r="B21" s="21" t="s">
        <v>44</v>
      </c>
      <c r="C21" s="20" t="s">
        <v>45</v>
      </c>
      <c r="D21" s="20" t="s">
        <v>80</v>
      </c>
      <c r="E21" s="22">
        <v>43500</v>
      </c>
      <c r="F21" s="22">
        <v>43563</v>
      </c>
      <c r="G21" s="23">
        <v>1270298</v>
      </c>
      <c r="H21" s="24">
        <v>0</v>
      </c>
      <c r="I21" s="31"/>
      <c r="J21" s="24">
        <v>0</v>
      </c>
      <c r="K21" s="24">
        <v>1088190</v>
      </c>
      <c r="L21" s="24">
        <v>0</v>
      </c>
      <c r="M21" s="24">
        <v>0</v>
      </c>
      <c r="N21" s="24">
        <v>1088190</v>
      </c>
      <c r="O21" s="24">
        <v>182108</v>
      </c>
      <c r="P21" s="26" t="s">
        <v>81</v>
      </c>
      <c r="Q21" s="23">
        <v>1270298</v>
      </c>
      <c r="R21" s="24">
        <v>0</v>
      </c>
      <c r="S21" s="24">
        <v>0</v>
      </c>
      <c r="T21" s="22" t="s">
        <v>47</v>
      </c>
      <c r="U21" s="24">
        <v>0</v>
      </c>
      <c r="V21" s="23" t="s">
        <v>82</v>
      </c>
      <c r="W21" s="22">
        <v>43588</v>
      </c>
      <c r="X21" s="24">
        <v>182108</v>
      </c>
      <c r="Y21" s="22" t="s">
        <v>51</v>
      </c>
      <c r="Z21" s="24">
        <v>0</v>
      </c>
      <c r="AA21" s="31"/>
      <c r="AB21" s="24">
        <v>182108</v>
      </c>
      <c r="AC21" s="24">
        <v>0</v>
      </c>
      <c r="AD21" s="31"/>
      <c r="AE21" s="23">
        <v>0</v>
      </c>
      <c r="AF21" s="23">
        <v>0</v>
      </c>
      <c r="AG21" s="23">
        <v>182108</v>
      </c>
      <c r="AH21" s="29"/>
      <c r="AI21" s="29"/>
      <c r="AJ21" s="30"/>
      <c r="AK21" s="2" t="str">
        <f t="shared" si="0"/>
        <v>OK</v>
      </c>
      <c r="AL21" t="str">
        <f>IF(D21&lt;&gt;"",IF(AK21&lt;&gt;"OK",IF(IFERROR(VLOOKUP(C21&amp;D21,[1]Radicacion!$I$2:$EK$30047,2,0),VLOOKUP(D21,[1]Radicacion!$I$2:$K$30047,2,0))&lt;&gt;"","NO EXIGIBLES"),""),"")</f>
        <v/>
      </c>
    </row>
    <row r="22" spans="1:38" x14ac:dyDescent="0.25">
      <c r="A22" s="20">
        <v>14</v>
      </c>
      <c r="B22" s="21" t="s">
        <v>44</v>
      </c>
      <c r="C22" s="20" t="s">
        <v>45</v>
      </c>
      <c r="D22" s="20" t="s">
        <v>83</v>
      </c>
      <c r="E22" s="22">
        <v>43500</v>
      </c>
      <c r="F22" s="22">
        <v>43563</v>
      </c>
      <c r="G22" s="23">
        <v>421200</v>
      </c>
      <c r="H22" s="24">
        <v>0</v>
      </c>
      <c r="I22" s="31"/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421200</v>
      </c>
      <c r="P22" s="26" t="s">
        <v>47</v>
      </c>
      <c r="Q22" s="23">
        <v>0</v>
      </c>
      <c r="R22" s="24">
        <v>0</v>
      </c>
      <c r="S22" s="24">
        <v>421200</v>
      </c>
      <c r="T22" s="22">
        <v>43524</v>
      </c>
      <c r="U22" s="24">
        <v>0</v>
      </c>
      <c r="V22" s="23">
        <v>0</v>
      </c>
      <c r="W22" s="22" t="s">
        <v>47</v>
      </c>
      <c r="X22" s="24">
        <v>0</v>
      </c>
      <c r="Y22" s="22" t="s">
        <v>47</v>
      </c>
      <c r="Z22" s="24">
        <v>0</v>
      </c>
      <c r="AA22" s="31"/>
      <c r="AB22" s="24">
        <v>0</v>
      </c>
      <c r="AC22" s="24">
        <v>0</v>
      </c>
      <c r="AD22" s="31"/>
      <c r="AE22" s="23">
        <v>0</v>
      </c>
      <c r="AF22" s="23">
        <v>0</v>
      </c>
      <c r="AG22" s="23">
        <v>0</v>
      </c>
      <c r="AH22" s="29"/>
      <c r="AI22" s="29"/>
      <c r="AJ22" s="30"/>
      <c r="AK22" s="2" t="str">
        <f t="shared" si="0"/>
        <v>Verificar Valores</v>
      </c>
      <c r="AL22" t="e">
        <f>IF(D22&lt;&gt;"",IF(AK22&lt;&gt;"OK",IF(IFERROR(VLOOKUP(C22&amp;D22,[1]Radicacion!$I$2:$EK$30047,2,0),VLOOKUP(D22,[1]Radicacion!$I$2:$K$30047,2,0))&lt;&gt;"","NO EXIGIBLES"),""),"")</f>
        <v>#N/A</v>
      </c>
    </row>
    <row r="23" spans="1:38" x14ac:dyDescent="0.25">
      <c r="A23" s="20">
        <v>15</v>
      </c>
      <c r="B23" s="21" t="s">
        <v>44</v>
      </c>
      <c r="C23" s="20" t="s">
        <v>45</v>
      </c>
      <c r="D23" s="20" t="s">
        <v>84</v>
      </c>
      <c r="E23" s="22">
        <v>43524</v>
      </c>
      <c r="F23" s="22">
        <v>43563</v>
      </c>
      <c r="G23" s="23">
        <v>413492</v>
      </c>
      <c r="H23" s="24">
        <v>0</v>
      </c>
      <c r="I23" s="31"/>
      <c r="J23" s="24">
        <v>0</v>
      </c>
      <c r="K23" s="24">
        <v>329252</v>
      </c>
      <c r="L23" s="24">
        <v>0</v>
      </c>
      <c r="M23" s="24">
        <v>0</v>
      </c>
      <c r="N23" s="24">
        <v>329252</v>
      </c>
      <c r="O23" s="24">
        <v>84240</v>
      </c>
      <c r="P23" s="26" t="s">
        <v>85</v>
      </c>
      <c r="Q23" s="23">
        <v>413492</v>
      </c>
      <c r="R23" s="24">
        <v>0</v>
      </c>
      <c r="S23" s="24">
        <v>0</v>
      </c>
      <c r="T23" s="22" t="s">
        <v>47</v>
      </c>
      <c r="U23" s="24">
        <v>0</v>
      </c>
      <c r="V23" s="23" t="s">
        <v>86</v>
      </c>
      <c r="W23" s="22">
        <v>43587</v>
      </c>
      <c r="X23" s="24">
        <v>28080</v>
      </c>
      <c r="Y23" s="22" t="s">
        <v>51</v>
      </c>
      <c r="Z23" s="24">
        <v>0</v>
      </c>
      <c r="AA23" s="31"/>
      <c r="AB23" s="24">
        <v>84240</v>
      </c>
      <c r="AC23" s="24">
        <v>0</v>
      </c>
      <c r="AD23" s="31"/>
      <c r="AE23" s="23">
        <v>0</v>
      </c>
      <c r="AF23" s="23">
        <v>0</v>
      </c>
      <c r="AG23" s="23">
        <v>84240</v>
      </c>
      <c r="AH23" s="29"/>
      <c r="AI23" s="29"/>
      <c r="AJ23" s="30"/>
      <c r="AK23" s="2" t="str">
        <f t="shared" si="0"/>
        <v>OK</v>
      </c>
      <c r="AL23" t="str">
        <f>IF(D23&lt;&gt;"",IF(AK23&lt;&gt;"OK",IF(IFERROR(VLOOKUP(C23&amp;D23,[1]Radicacion!$I$2:$EK$30047,2,0),VLOOKUP(D23,[1]Radicacion!$I$2:$K$30047,2,0))&lt;&gt;"","NO EXIGIBLES"),""),"")</f>
        <v/>
      </c>
    </row>
    <row r="24" spans="1:38" x14ac:dyDescent="0.25">
      <c r="A24" s="20">
        <v>16</v>
      </c>
      <c r="B24" s="21" t="s">
        <v>44</v>
      </c>
      <c r="C24" s="20" t="s">
        <v>45</v>
      </c>
      <c r="D24" s="20" t="s">
        <v>87</v>
      </c>
      <c r="E24" s="22">
        <v>43517</v>
      </c>
      <c r="F24" s="22">
        <v>43563</v>
      </c>
      <c r="G24" s="23">
        <v>365040</v>
      </c>
      <c r="H24" s="24">
        <v>0</v>
      </c>
      <c r="I24" s="31"/>
      <c r="J24" s="24">
        <v>0</v>
      </c>
      <c r="K24" s="24">
        <v>336960</v>
      </c>
      <c r="L24" s="24">
        <v>0</v>
      </c>
      <c r="M24" s="24">
        <v>0</v>
      </c>
      <c r="N24" s="24">
        <v>336960</v>
      </c>
      <c r="O24" s="24">
        <v>28080</v>
      </c>
      <c r="P24" s="26" t="s">
        <v>88</v>
      </c>
      <c r="Q24" s="23">
        <v>365040</v>
      </c>
      <c r="R24" s="24">
        <v>0</v>
      </c>
      <c r="S24" s="24">
        <v>0</v>
      </c>
      <c r="T24" s="22" t="s">
        <v>47</v>
      </c>
      <c r="U24" s="24">
        <v>0</v>
      </c>
      <c r="V24" s="23" t="s">
        <v>89</v>
      </c>
      <c r="W24" s="22">
        <v>43584</v>
      </c>
      <c r="X24" s="24">
        <v>28080</v>
      </c>
      <c r="Y24" s="22" t="s">
        <v>51</v>
      </c>
      <c r="Z24" s="24">
        <v>0</v>
      </c>
      <c r="AA24" s="31"/>
      <c r="AB24" s="24">
        <v>28080</v>
      </c>
      <c r="AC24" s="24">
        <v>0</v>
      </c>
      <c r="AD24" s="31"/>
      <c r="AE24" s="23">
        <v>0</v>
      </c>
      <c r="AF24" s="23">
        <v>0</v>
      </c>
      <c r="AG24" s="23">
        <v>28080</v>
      </c>
      <c r="AH24" s="29"/>
      <c r="AI24" s="29"/>
      <c r="AJ24" s="30"/>
      <c r="AK24" s="2" t="str">
        <f t="shared" si="0"/>
        <v>OK</v>
      </c>
      <c r="AL24" t="str">
        <f>IF(D24&lt;&gt;"",IF(AK24&lt;&gt;"OK",IF(IFERROR(VLOOKUP(C24&amp;D24,[1]Radicacion!$I$2:$EK$30047,2,0),VLOOKUP(D24,[1]Radicacion!$I$2:$K$30047,2,0))&lt;&gt;"","NO EXIGIBLES"),""),"")</f>
        <v/>
      </c>
    </row>
    <row r="25" spans="1:38" x14ac:dyDescent="0.25">
      <c r="A25" s="20">
        <v>17</v>
      </c>
      <c r="B25" s="21" t="s">
        <v>44</v>
      </c>
      <c r="C25" s="20" t="s">
        <v>45</v>
      </c>
      <c r="D25" s="20" t="s">
        <v>90</v>
      </c>
      <c r="E25" s="22">
        <v>43521</v>
      </c>
      <c r="F25" s="22">
        <v>43563</v>
      </c>
      <c r="G25" s="23">
        <v>336960</v>
      </c>
      <c r="H25" s="24">
        <v>0</v>
      </c>
      <c r="I25" s="31"/>
      <c r="J25" s="24">
        <v>0</v>
      </c>
      <c r="K25" s="24">
        <v>308880</v>
      </c>
      <c r="L25" s="24">
        <v>0</v>
      </c>
      <c r="M25" s="24">
        <v>0</v>
      </c>
      <c r="N25" s="24">
        <v>308880</v>
      </c>
      <c r="O25" s="24">
        <v>28080</v>
      </c>
      <c r="P25" s="26" t="s">
        <v>91</v>
      </c>
      <c r="Q25" s="23">
        <v>336960</v>
      </c>
      <c r="R25" s="24">
        <v>0</v>
      </c>
      <c r="S25" s="24">
        <v>0</v>
      </c>
      <c r="T25" s="22" t="s">
        <v>47</v>
      </c>
      <c r="U25" s="24">
        <v>0</v>
      </c>
      <c r="V25" s="23" t="s">
        <v>92</v>
      </c>
      <c r="W25" s="22">
        <v>43584</v>
      </c>
      <c r="X25" s="24">
        <v>28080</v>
      </c>
      <c r="Y25" s="22" t="s">
        <v>51</v>
      </c>
      <c r="Z25" s="24">
        <v>0</v>
      </c>
      <c r="AA25" s="31"/>
      <c r="AB25" s="24">
        <v>28080</v>
      </c>
      <c r="AC25" s="24">
        <v>0</v>
      </c>
      <c r="AD25" s="31"/>
      <c r="AE25" s="23">
        <v>0</v>
      </c>
      <c r="AF25" s="23">
        <v>0</v>
      </c>
      <c r="AG25" s="23">
        <v>28080</v>
      </c>
      <c r="AH25" s="29"/>
      <c r="AI25" s="29"/>
      <c r="AJ25" s="30"/>
      <c r="AK25" s="2" t="str">
        <f t="shared" si="0"/>
        <v>OK</v>
      </c>
      <c r="AL25" t="str">
        <f>IF(D25&lt;&gt;"",IF(AK25&lt;&gt;"OK",IF(IFERROR(VLOOKUP(C25&amp;D25,[1]Radicacion!$I$2:$EK$30047,2,0),VLOOKUP(D25,[1]Radicacion!$I$2:$K$30047,2,0))&lt;&gt;"","NO EXIGIBLES"),""),"")</f>
        <v/>
      </c>
    </row>
    <row r="26" spans="1:38" x14ac:dyDescent="0.25">
      <c r="A26" s="20">
        <v>18</v>
      </c>
      <c r="B26" s="21" t="s">
        <v>44</v>
      </c>
      <c r="C26" s="20" t="s">
        <v>45</v>
      </c>
      <c r="D26" s="20" t="s">
        <v>93</v>
      </c>
      <c r="E26" s="22">
        <v>43501</v>
      </c>
      <c r="F26" s="22">
        <v>43563</v>
      </c>
      <c r="G26" s="23">
        <v>201558</v>
      </c>
      <c r="H26" s="24">
        <v>0</v>
      </c>
      <c r="I26" s="31"/>
      <c r="J26" s="24">
        <v>0</v>
      </c>
      <c r="K26" s="24">
        <v>121169</v>
      </c>
      <c r="L26" s="24">
        <v>0</v>
      </c>
      <c r="M26" s="24">
        <v>0</v>
      </c>
      <c r="N26" s="24">
        <v>121169</v>
      </c>
      <c r="O26" s="24">
        <v>80389</v>
      </c>
      <c r="P26" s="26" t="s">
        <v>94</v>
      </c>
      <c r="Q26" s="23">
        <v>201558</v>
      </c>
      <c r="R26" s="24">
        <v>0</v>
      </c>
      <c r="S26" s="24">
        <v>0</v>
      </c>
      <c r="T26" s="22" t="s">
        <v>47</v>
      </c>
      <c r="U26" s="24">
        <v>0</v>
      </c>
      <c r="V26" s="23" t="s">
        <v>95</v>
      </c>
      <c r="W26" s="22">
        <v>43588</v>
      </c>
      <c r="X26" s="24">
        <v>80389</v>
      </c>
      <c r="Y26" s="22" t="s">
        <v>51</v>
      </c>
      <c r="Z26" s="24">
        <v>6117</v>
      </c>
      <c r="AA26" s="31"/>
      <c r="AB26" s="24">
        <v>74272</v>
      </c>
      <c r="AC26" s="24">
        <v>0</v>
      </c>
      <c r="AD26" s="31"/>
      <c r="AE26" s="23">
        <v>0</v>
      </c>
      <c r="AF26" s="23">
        <v>0</v>
      </c>
      <c r="AG26" s="23">
        <v>74272</v>
      </c>
      <c r="AH26" s="29"/>
      <c r="AI26" s="29"/>
      <c r="AJ26" s="30"/>
      <c r="AK26" s="2" t="str">
        <f t="shared" si="0"/>
        <v>Verificar Valores</v>
      </c>
      <c r="AL26" t="e">
        <f>IF(D26&lt;&gt;"",IF(AK26&lt;&gt;"OK",IF(IFERROR(VLOOKUP(C26&amp;D26,[1]Radicacion!$I$2:$EK$30047,2,0),VLOOKUP(D26,[1]Radicacion!$I$2:$K$30047,2,0))&lt;&gt;"","NO EXIGIBLES"),""),"")</f>
        <v>#N/A</v>
      </c>
    </row>
    <row r="27" spans="1:38" x14ac:dyDescent="0.25">
      <c r="A27" s="20">
        <v>19</v>
      </c>
      <c r="B27" s="21" t="s">
        <v>44</v>
      </c>
      <c r="C27" s="20" t="s">
        <v>45</v>
      </c>
      <c r="D27" s="20" t="s">
        <v>96</v>
      </c>
      <c r="E27" s="22">
        <v>43528</v>
      </c>
      <c r="F27" s="22">
        <v>43587</v>
      </c>
      <c r="G27" s="23">
        <v>2126059</v>
      </c>
      <c r="H27" s="24">
        <v>0</v>
      </c>
      <c r="I27" s="31"/>
      <c r="J27" s="24">
        <v>0</v>
      </c>
      <c r="K27" s="24">
        <v>2066683</v>
      </c>
      <c r="L27" s="24">
        <v>0</v>
      </c>
      <c r="M27" s="24">
        <v>0</v>
      </c>
      <c r="N27" s="24">
        <v>2066683</v>
      </c>
      <c r="O27" s="24">
        <v>59376</v>
      </c>
      <c r="P27" s="26" t="s">
        <v>97</v>
      </c>
      <c r="Q27" s="23">
        <v>2126059</v>
      </c>
      <c r="R27" s="24">
        <v>0</v>
      </c>
      <c r="S27" s="24">
        <v>0</v>
      </c>
      <c r="T27" s="22" t="s">
        <v>47</v>
      </c>
      <c r="U27" s="24">
        <v>0</v>
      </c>
      <c r="V27" s="23" t="s">
        <v>98</v>
      </c>
      <c r="W27" s="22">
        <v>43613</v>
      </c>
      <c r="X27" s="24">
        <v>59376</v>
      </c>
      <c r="Y27" s="22" t="s">
        <v>51</v>
      </c>
      <c r="Z27" s="24">
        <v>0</v>
      </c>
      <c r="AA27" s="31"/>
      <c r="AB27" s="24">
        <v>59376</v>
      </c>
      <c r="AC27" s="24">
        <v>0</v>
      </c>
      <c r="AD27" s="31"/>
      <c r="AE27" s="23">
        <v>0</v>
      </c>
      <c r="AF27" s="23">
        <v>0</v>
      </c>
      <c r="AG27" s="23">
        <v>59376</v>
      </c>
      <c r="AH27" s="29"/>
      <c r="AI27" s="29"/>
      <c r="AJ27" s="30"/>
      <c r="AK27" s="2" t="str">
        <f t="shared" si="0"/>
        <v>OK</v>
      </c>
      <c r="AL27" t="str">
        <f>IF(D27&lt;&gt;"",IF(AK27&lt;&gt;"OK",IF(IFERROR(VLOOKUP(C27&amp;D27,[1]Radicacion!$I$2:$EK$30047,2,0),VLOOKUP(D27,[1]Radicacion!$I$2:$K$30047,2,0))&lt;&gt;"","NO EXIGIBLES"),""),"")</f>
        <v/>
      </c>
    </row>
    <row r="28" spans="1:38" x14ac:dyDescent="0.25">
      <c r="A28" s="20">
        <v>20</v>
      </c>
      <c r="B28" s="21" t="s">
        <v>44</v>
      </c>
      <c r="C28" s="20" t="s">
        <v>45</v>
      </c>
      <c r="D28" s="20" t="s">
        <v>99</v>
      </c>
      <c r="E28" s="22">
        <v>43555</v>
      </c>
      <c r="F28" s="22">
        <v>43587</v>
      </c>
      <c r="G28" s="23">
        <v>891588</v>
      </c>
      <c r="H28" s="24">
        <v>0</v>
      </c>
      <c r="I28" s="31"/>
      <c r="J28" s="24">
        <v>0</v>
      </c>
      <c r="K28" s="24">
        <v>867738</v>
      </c>
      <c r="L28" s="24">
        <v>0</v>
      </c>
      <c r="M28" s="24">
        <v>0</v>
      </c>
      <c r="N28" s="24">
        <v>867738</v>
      </c>
      <c r="O28" s="24">
        <v>23850</v>
      </c>
      <c r="P28" s="26" t="s">
        <v>100</v>
      </c>
      <c r="Q28" s="23">
        <v>891588</v>
      </c>
      <c r="R28" s="24">
        <v>0</v>
      </c>
      <c r="S28" s="24">
        <v>0</v>
      </c>
      <c r="T28" s="22" t="s">
        <v>47</v>
      </c>
      <c r="U28" s="24">
        <v>0</v>
      </c>
      <c r="V28" s="23" t="s">
        <v>101</v>
      </c>
      <c r="W28" s="22">
        <v>43612</v>
      </c>
      <c r="X28" s="24">
        <v>23850</v>
      </c>
      <c r="Y28" s="22" t="s">
        <v>51</v>
      </c>
      <c r="Z28" s="24">
        <v>7155</v>
      </c>
      <c r="AA28" s="31"/>
      <c r="AB28" s="24">
        <v>16695</v>
      </c>
      <c r="AC28" s="24">
        <v>0</v>
      </c>
      <c r="AD28" s="31"/>
      <c r="AE28" s="23">
        <v>0</v>
      </c>
      <c r="AF28" s="23">
        <v>0</v>
      </c>
      <c r="AG28" s="23">
        <v>16695</v>
      </c>
      <c r="AH28" s="29"/>
      <c r="AI28" s="29"/>
      <c r="AJ28" s="30"/>
      <c r="AK28" s="2" t="str">
        <f t="shared" si="0"/>
        <v>Verificar Valores</v>
      </c>
      <c r="AL28" t="e">
        <f>IF(D28&lt;&gt;"",IF(AK28&lt;&gt;"OK",IF(IFERROR(VLOOKUP(C28&amp;D28,[1]Radicacion!$I$2:$EK$30047,2,0),VLOOKUP(D28,[1]Radicacion!$I$2:$K$30047,2,0))&lt;&gt;"","NO EXIGIBLES"),""),"")</f>
        <v>#N/A</v>
      </c>
    </row>
    <row r="29" spans="1:38" x14ac:dyDescent="0.25">
      <c r="A29" s="20">
        <v>21</v>
      </c>
      <c r="B29" s="21" t="s">
        <v>44</v>
      </c>
      <c r="C29" s="20" t="s">
        <v>45</v>
      </c>
      <c r="D29" s="20" t="s">
        <v>102</v>
      </c>
      <c r="E29" s="22">
        <v>43555</v>
      </c>
      <c r="F29" s="22">
        <v>43587</v>
      </c>
      <c r="G29" s="23">
        <v>954214</v>
      </c>
      <c r="H29" s="24">
        <v>0</v>
      </c>
      <c r="I29" s="31"/>
      <c r="J29" s="24">
        <v>0</v>
      </c>
      <c r="K29" s="24">
        <v>928948</v>
      </c>
      <c r="L29" s="24">
        <v>0</v>
      </c>
      <c r="M29" s="24">
        <v>0</v>
      </c>
      <c r="N29" s="24">
        <v>928948</v>
      </c>
      <c r="O29" s="24">
        <v>25266</v>
      </c>
      <c r="P29" s="26" t="s">
        <v>103</v>
      </c>
      <c r="Q29" s="23">
        <v>954214</v>
      </c>
      <c r="R29" s="24">
        <v>0</v>
      </c>
      <c r="S29" s="24">
        <v>0</v>
      </c>
      <c r="T29" s="22" t="s">
        <v>47</v>
      </c>
      <c r="U29" s="24">
        <v>0</v>
      </c>
      <c r="V29" s="23" t="s">
        <v>104</v>
      </c>
      <c r="W29" s="22">
        <v>43613</v>
      </c>
      <c r="X29" s="24">
        <v>84219</v>
      </c>
      <c r="Y29" s="22" t="s">
        <v>51</v>
      </c>
      <c r="Z29" s="24">
        <v>25266</v>
      </c>
      <c r="AA29" s="31"/>
      <c r="AB29" s="24">
        <v>58953</v>
      </c>
      <c r="AC29" s="24">
        <v>0</v>
      </c>
      <c r="AD29" s="31"/>
      <c r="AE29" s="23">
        <v>0</v>
      </c>
      <c r="AF29" s="23">
        <v>0</v>
      </c>
      <c r="AG29" s="23">
        <v>0</v>
      </c>
      <c r="AH29" s="29"/>
      <c r="AI29" s="29"/>
      <c r="AJ29" s="30"/>
      <c r="AK29" s="2" t="str">
        <f t="shared" si="0"/>
        <v>Verificar Valores</v>
      </c>
      <c r="AL29" t="e">
        <f>IF(D29&lt;&gt;"",IF(AK29&lt;&gt;"OK",IF(IFERROR(VLOOKUP(C29&amp;D29,[1]Radicacion!$I$2:$EK$30047,2,0),VLOOKUP(D29,[1]Radicacion!$I$2:$K$30047,2,0))&lt;&gt;"","NO EXIGIBLES"),""),"")</f>
        <v>#N/A</v>
      </c>
    </row>
    <row r="30" spans="1:38" x14ac:dyDescent="0.25">
      <c r="A30" s="20">
        <v>22</v>
      </c>
      <c r="B30" s="21" t="s">
        <v>44</v>
      </c>
      <c r="C30" s="20" t="s">
        <v>45</v>
      </c>
      <c r="D30" s="20" t="s">
        <v>105</v>
      </c>
      <c r="E30" s="22">
        <v>43555</v>
      </c>
      <c r="F30" s="22">
        <v>43587</v>
      </c>
      <c r="G30" s="23">
        <v>800000</v>
      </c>
      <c r="H30" s="24">
        <v>0</v>
      </c>
      <c r="I30" s="31"/>
      <c r="J30" s="24">
        <v>0</v>
      </c>
      <c r="K30" s="24">
        <v>510400</v>
      </c>
      <c r="L30" s="24">
        <v>0</v>
      </c>
      <c r="M30" s="24">
        <v>0</v>
      </c>
      <c r="N30" s="24">
        <v>510400</v>
      </c>
      <c r="O30" s="24">
        <v>289600</v>
      </c>
      <c r="P30" s="26" t="s">
        <v>106</v>
      </c>
      <c r="Q30" s="23">
        <v>800000</v>
      </c>
      <c r="R30" s="24">
        <v>0</v>
      </c>
      <c r="S30" s="24">
        <v>0</v>
      </c>
      <c r="T30" s="22" t="s">
        <v>47</v>
      </c>
      <c r="U30" s="24">
        <v>0</v>
      </c>
      <c r="V30" s="23" t="s">
        <v>107</v>
      </c>
      <c r="W30" s="22">
        <v>43613</v>
      </c>
      <c r="X30" s="24">
        <v>36200</v>
      </c>
      <c r="Y30" s="22" t="s">
        <v>51</v>
      </c>
      <c r="Z30" s="24">
        <v>86880</v>
      </c>
      <c r="AA30" s="31"/>
      <c r="AB30" s="24">
        <v>202720</v>
      </c>
      <c r="AC30" s="24">
        <v>0</v>
      </c>
      <c r="AD30" s="31"/>
      <c r="AE30" s="23">
        <v>0</v>
      </c>
      <c r="AF30" s="23">
        <v>0</v>
      </c>
      <c r="AG30" s="23">
        <v>202720</v>
      </c>
      <c r="AH30" s="29"/>
      <c r="AI30" s="29"/>
      <c r="AJ30" s="30"/>
      <c r="AK30" s="2" t="str">
        <f t="shared" si="0"/>
        <v>Verificar Valores</v>
      </c>
      <c r="AL30" t="e">
        <f>IF(D30&lt;&gt;"",IF(AK30&lt;&gt;"OK",IF(IFERROR(VLOOKUP(C30&amp;D30,[1]Radicacion!$I$2:$EK$30047,2,0),VLOOKUP(D30,[1]Radicacion!$I$2:$K$30047,2,0))&lt;&gt;"","NO EXIGIBLES"),""),"")</f>
        <v>#N/A</v>
      </c>
    </row>
    <row r="31" spans="1:38" x14ac:dyDescent="0.25">
      <c r="A31" s="20">
        <v>23</v>
      </c>
      <c r="B31" s="21" t="s">
        <v>44</v>
      </c>
      <c r="C31" s="20" t="s">
        <v>45</v>
      </c>
      <c r="D31" s="20" t="s">
        <v>108</v>
      </c>
      <c r="E31" s="22">
        <v>43555</v>
      </c>
      <c r="F31" s="22">
        <v>43587</v>
      </c>
      <c r="G31" s="23">
        <v>734135</v>
      </c>
      <c r="H31" s="24">
        <v>0</v>
      </c>
      <c r="I31" s="31"/>
      <c r="J31" s="24">
        <v>0</v>
      </c>
      <c r="K31" s="24">
        <v>625535</v>
      </c>
      <c r="L31" s="24">
        <v>0</v>
      </c>
      <c r="M31" s="24">
        <v>0</v>
      </c>
      <c r="N31" s="24">
        <v>625535</v>
      </c>
      <c r="O31" s="24">
        <v>108600</v>
      </c>
      <c r="P31" s="26" t="s">
        <v>109</v>
      </c>
      <c r="Q31" s="23">
        <v>734135</v>
      </c>
      <c r="R31" s="24">
        <v>0</v>
      </c>
      <c r="S31" s="24">
        <v>0</v>
      </c>
      <c r="T31" s="22" t="s">
        <v>47</v>
      </c>
      <c r="U31" s="24">
        <v>0</v>
      </c>
      <c r="V31" s="23" t="s">
        <v>110</v>
      </c>
      <c r="W31" s="22">
        <v>43615</v>
      </c>
      <c r="X31" s="24">
        <v>108600</v>
      </c>
      <c r="Y31" s="22" t="s">
        <v>51</v>
      </c>
      <c r="Z31" s="24">
        <v>0</v>
      </c>
      <c r="AA31" s="31"/>
      <c r="AB31" s="24">
        <v>86880</v>
      </c>
      <c r="AC31" s="24">
        <v>0</v>
      </c>
      <c r="AD31" s="31"/>
      <c r="AE31" s="23">
        <v>0</v>
      </c>
      <c r="AF31" s="23">
        <v>21720</v>
      </c>
      <c r="AG31" s="23">
        <v>86880</v>
      </c>
      <c r="AH31" s="29"/>
      <c r="AI31" s="29"/>
      <c r="AJ31" s="30"/>
      <c r="AK31" s="2" t="str">
        <f t="shared" si="0"/>
        <v>Verificar Valores</v>
      </c>
      <c r="AL31" t="e">
        <f>IF(D31&lt;&gt;"",IF(AK31&lt;&gt;"OK",IF(IFERROR(VLOOKUP(C31&amp;D31,[1]Radicacion!$I$2:$EK$30047,2,0),VLOOKUP(D31,[1]Radicacion!$I$2:$K$30047,2,0))&lt;&gt;"","NO EXIGIBLES"),""),"")</f>
        <v>#N/A</v>
      </c>
    </row>
    <row r="32" spans="1:38" x14ac:dyDescent="0.25">
      <c r="A32" s="20">
        <v>24</v>
      </c>
      <c r="B32" s="21" t="s">
        <v>44</v>
      </c>
      <c r="C32" s="20" t="s">
        <v>45</v>
      </c>
      <c r="D32" s="20" t="s">
        <v>111</v>
      </c>
      <c r="E32" s="22">
        <v>43555</v>
      </c>
      <c r="F32" s="22">
        <v>43587</v>
      </c>
      <c r="G32" s="23">
        <v>713008</v>
      </c>
      <c r="H32" s="24">
        <v>0</v>
      </c>
      <c r="I32" s="31"/>
      <c r="J32" s="24">
        <v>0</v>
      </c>
      <c r="K32" s="24">
        <v>608169</v>
      </c>
      <c r="L32" s="24">
        <v>0</v>
      </c>
      <c r="M32" s="24">
        <v>0</v>
      </c>
      <c r="N32" s="24">
        <v>608169</v>
      </c>
      <c r="O32" s="24">
        <v>104839</v>
      </c>
      <c r="P32" s="26" t="s">
        <v>112</v>
      </c>
      <c r="Q32" s="23">
        <v>713008</v>
      </c>
      <c r="R32" s="24">
        <v>0</v>
      </c>
      <c r="S32" s="24">
        <v>0</v>
      </c>
      <c r="T32" s="22" t="s">
        <v>47</v>
      </c>
      <c r="U32" s="24">
        <v>0</v>
      </c>
      <c r="V32" s="23" t="s">
        <v>113</v>
      </c>
      <c r="W32" s="22">
        <v>43613</v>
      </c>
      <c r="X32" s="24">
        <v>104839</v>
      </c>
      <c r="Y32" s="22" t="s">
        <v>51</v>
      </c>
      <c r="Z32" s="24">
        <v>31452</v>
      </c>
      <c r="AA32" s="31"/>
      <c r="AB32" s="24">
        <v>73387</v>
      </c>
      <c r="AC32" s="24">
        <v>0</v>
      </c>
      <c r="AD32" s="31"/>
      <c r="AE32" s="23">
        <v>0</v>
      </c>
      <c r="AF32" s="23">
        <v>0</v>
      </c>
      <c r="AG32" s="23">
        <v>73387</v>
      </c>
      <c r="AH32" s="29"/>
      <c r="AI32" s="29"/>
      <c r="AJ32" s="30"/>
      <c r="AK32" s="2" t="str">
        <f t="shared" si="0"/>
        <v>Verificar Valores</v>
      </c>
      <c r="AL32" t="e">
        <f>IF(D32&lt;&gt;"",IF(AK32&lt;&gt;"OK",IF(IFERROR(VLOOKUP(C32&amp;D32,[1]Radicacion!$I$2:$EK$30047,2,0),VLOOKUP(D32,[1]Radicacion!$I$2:$K$30047,2,0))&lt;&gt;"","NO EXIGIBLES"),""),"")</f>
        <v>#N/A</v>
      </c>
    </row>
    <row r="33" spans="1:38" x14ac:dyDescent="0.25">
      <c r="A33" s="20">
        <v>25</v>
      </c>
      <c r="B33" s="21" t="s">
        <v>44</v>
      </c>
      <c r="C33" s="20" t="s">
        <v>45</v>
      </c>
      <c r="D33" s="20" t="s">
        <v>114</v>
      </c>
      <c r="E33" s="22">
        <v>43580</v>
      </c>
      <c r="F33" s="22">
        <v>43587</v>
      </c>
      <c r="G33" s="23">
        <v>79218</v>
      </c>
      <c r="H33" s="24">
        <v>0</v>
      </c>
      <c r="I33" s="31"/>
      <c r="J33" s="24">
        <v>0</v>
      </c>
      <c r="K33" s="24">
        <v>59999</v>
      </c>
      <c r="L33" s="24">
        <v>0</v>
      </c>
      <c r="M33" s="24">
        <v>0</v>
      </c>
      <c r="N33" s="24">
        <v>59999</v>
      </c>
      <c r="O33" s="24">
        <v>19219</v>
      </c>
      <c r="P33" s="26" t="s">
        <v>115</v>
      </c>
      <c r="Q33" s="23">
        <v>79218</v>
      </c>
      <c r="R33" s="24">
        <v>0</v>
      </c>
      <c r="S33" s="24">
        <v>0</v>
      </c>
      <c r="T33" s="22" t="s">
        <v>47</v>
      </c>
      <c r="U33" s="24">
        <v>0</v>
      </c>
      <c r="V33" s="23" t="s">
        <v>116</v>
      </c>
      <c r="W33" s="22">
        <v>43612</v>
      </c>
      <c r="X33" s="24">
        <v>19219</v>
      </c>
      <c r="Y33" s="22" t="s">
        <v>51</v>
      </c>
      <c r="Z33" s="24">
        <v>5766</v>
      </c>
      <c r="AA33" s="31"/>
      <c r="AB33" s="24">
        <v>13453</v>
      </c>
      <c r="AC33" s="24">
        <v>0</v>
      </c>
      <c r="AD33" s="31"/>
      <c r="AE33" s="23">
        <v>0</v>
      </c>
      <c r="AF33" s="23">
        <v>0</v>
      </c>
      <c r="AG33" s="23">
        <v>13453</v>
      </c>
      <c r="AH33" s="29"/>
      <c r="AI33" s="29"/>
      <c r="AJ33" s="30"/>
      <c r="AK33" s="2" t="str">
        <f t="shared" si="0"/>
        <v>Verificar Valores</v>
      </c>
      <c r="AL33" t="e">
        <f>IF(D33&lt;&gt;"",IF(AK33&lt;&gt;"OK",IF(IFERROR(VLOOKUP(C33&amp;D33,[1]Radicacion!$I$2:$EK$30047,2,0),VLOOKUP(D33,[1]Radicacion!$I$2:$K$30047,2,0))&lt;&gt;"","NO EXIGIBLES"),""),"")</f>
        <v>#N/A</v>
      </c>
    </row>
    <row r="34" spans="1:38" x14ac:dyDescent="0.25">
      <c r="A34" s="20">
        <v>26</v>
      </c>
      <c r="B34" s="21" t="s">
        <v>44</v>
      </c>
      <c r="C34" s="20" t="s">
        <v>45</v>
      </c>
      <c r="D34" s="20" t="s">
        <v>117</v>
      </c>
      <c r="E34" s="22">
        <v>43580</v>
      </c>
      <c r="F34" s="22">
        <v>43587</v>
      </c>
      <c r="G34" s="23">
        <v>421200</v>
      </c>
      <c r="H34" s="24">
        <v>0</v>
      </c>
      <c r="I34" s="31"/>
      <c r="J34" s="24">
        <v>0</v>
      </c>
      <c r="K34" s="24">
        <v>395928</v>
      </c>
      <c r="L34" s="24">
        <v>0</v>
      </c>
      <c r="M34" s="24">
        <v>0</v>
      </c>
      <c r="N34" s="24">
        <v>395928</v>
      </c>
      <c r="O34" s="24">
        <v>25272</v>
      </c>
      <c r="P34" s="26" t="s">
        <v>118</v>
      </c>
      <c r="Q34" s="23">
        <v>421200</v>
      </c>
      <c r="R34" s="24">
        <v>0</v>
      </c>
      <c r="S34" s="24">
        <v>0</v>
      </c>
      <c r="T34" s="22" t="s">
        <v>47</v>
      </c>
      <c r="U34" s="24">
        <v>0</v>
      </c>
      <c r="V34" s="23" t="s">
        <v>119</v>
      </c>
      <c r="W34" s="22">
        <v>43613</v>
      </c>
      <c r="X34" s="24">
        <v>28080</v>
      </c>
      <c r="Y34" s="22" t="s">
        <v>51</v>
      </c>
      <c r="Z34" s="24">
        <v>25272</v>
      </c>
      <c r="AA34" s="31"/>
      <c r="AB34" s="24">
        <v>58968</v>
      </c>
      <c r="AC34" s="24">
        <v>0</v>
      </c>
      <c r="AD34" s="31"/>
      <c r="AE34" s="23">
        <v>0</v>
      </c>
      <c r="AF34" s="23">
        <v>0</v>
      </c>
      <c r="AG34" s="23">
        <v>0</v>
      </c>
      <c r="AH34" s="29"/>
      <c r="AI34" s="29"/>
      <c r="AJ34" s="30"/>
      <c r="AK34" s="2" t="str">
        <f t="shared" si="0"/>
        <v>Verificar Valores</v>
      </c>
      <c r="AL34" t="e">
        <f>IF(D34&lt;&gt;"",IF(AK34&lt;&gt;"OK",IF(IFERROR(VLOOKUP(C34&amp;D34,[1]Radicacion!$I$2:$EK$30047,2,0),VLOOKUP(D34,[1]Radicacion!$I$2:$K$30047,2,0))&lt;&gt;"","NO EXIGIBLES"),""),"")</f>
        <v>#N/A</v>
      </c>
    </row>
    <row r="35" spans="1:38" x14ac:dyDescent="0.25">
      <c r="A35" s="20">
        <v>27</v>
      </c>
      <c r="B35" s="21" t="s">
        <v>44</v>
      </c>
      <c r="C35" s="20" t="s">
        <v>45</v>
      </c>
      <c r="D35" s="20" t="s">
        <v>120</v>
      </c>
      <c r="E35" s="22">
        <v>43555</v>
      </c>
      <c r="F35" s="22">
        <v>43587</v>
      </c>
      <c r="G35" s="23">
        <v>421200</v>
      </c>
      <c r="H35" s="24">
        <v>0</v>
      </c>
      <c r="I35" s="31"/>
      <c r="J35" s="24">
        <v>0</v>
      </c>
      <c r="K35" s="24">
        <v>393120</v>
      </c>
      <c r="L35" s="24">
        <v>0</v>
      </c>
      <c r="M35" s="24">
        <v>0</v>
      </c>
      <c r="N35" s="24">
        <v>393120</v>
      </c>
      <c r="O35" s="24">
        <v>28080</v>
      </c>
      <c r="P35" s="26" t="s">
        <v>121</v>
      </c>
      <c r="Q35" s="23">
        <v>421200</v>
      </c>
      <c r="R35" s="24">
        <v>0</v>
      </c>
      <c r="S35" s="24">
        <v>0</v>
      </c>
      <c r="T35" s="22" t="s">
        <v>47</v>
      </c>
      <c r="U35" s="24">
        <v>0</v>
      </c>
      <c r="V35" s="23" t="s">
        <v>122</v>
      </c>
      <c r="W35" s="22">
        <v>43613</v>
      </c>
      <c r="X35" s="24">
        <v>28080</v>
      </c>
      <c r="Y35" s="22" t="s">
        <v>51</v>
      </c>
      <c r="Z35" s="24">
        <v>8424</v>
      </c>
      <c r="AA35" s="31"/>
      <c r="AB35" s="24">
        <v>19656</v>
      </c>
      <c r="AC35" s="24">
        <v>0</v>
      </c>
      <c r="AD35" s="31"/>
      <c r="AE35" s="23">
        <v>0</v>
      </c>
      <c r="AF35" s="23">
        <v>0</v>
      </c>
      <c r="AG35" s="23">
        <v>19656</v>
      </c>
      <c r="AH35" s="29"/>
      <c r="AI35" s="29"/>
      <c r="AJ35" s="30"/>
      <c r="AK35" s="2" t="str">
        <f t="shared" si="0"/>
        <v>Verificar Valores</v>
      </c>
      <c r="AL35" t="e">
        <f>IF(D35&lt;&gt;"",IF(AK35&lt;&gt;"OK",IF(IFERROR(VLOOKUP(C35&amp;D35,[1]Radicacion!$I$2:$EK$30047,2,0),VLOOKUP(D35,[1]Radicacion!$I$2:$K$30047,2,0))&lt;&gt;"","NO EXIGIBLES"),""),"")</f>
        <v>#N/A</v>
      </c>
    </row>
    <row r="36" spans="1:38" x14ac:dyDescent="0.25">
      <c r="A36" s="20">
        <v>28</v>
      </c>
      <c r="B36" s="21" t="s">
        <v>44</v>
      </c>
      <c r="C36" s="20" t="s">
        <v>45</v>
      </c>
      <c r="D36" s="20" t="s">
        <v>123</v>
      </c>
      <c r="E36" s="22">
        <v>43555</v>
      </c>
      <c r="F36" s="22">
        <v>43587</v>
      </c>
      <c r="G36" s="23">
        <v>421200</v>
      </c>
      <c r="H36" s="24">
        <v>0</v>
      </c>
      <c r="I36" s="31"/>
      <c r="J36" s="24">
        <v>0</v>
      </c>
      <c r="K36" s="24">
        <v>365040</v>
      </c>
      <c r="L36" s="24">
        <v>0</v>
      </c>
      <c r="M36" s="24">
        <v>0</v>
      </c>
      <c r="N36" s="24">
        <v>365040</v>
      </c>
      <c r="O36" s="24">
        <v>56160</v>
      </c>
      <c r="P36" s="26" t="s">
        <v>124</v>
      </c>
      <c r="Q36" s="23">
        <v>421200</v>
      </c>
      <c r="R36" s="24">
        <v>0</v>
      </c>
      <c r="S36" s="24">
        <v>0</v>
      </c>
      <c r="T36" s="22" t="s">
        <v>47</v>
      </c>
      <c r="U36" s="24">
        <v>0</v>
      </c>
      <c r="V36" s="23" t="s">
        <v>125</v>
      </c>
      <c r="W36" s="22">
        <v>43613</v>
      </c>
      <c r="X36" s="24">
        <v>56160</v>
      </c>
      <c r="Y36" s="22" t="s">
        <v>51</v>
      </c>
      <c r="Z36" s="24">
        <v>16848</v>
      </c>
      <c r="AA36" s="31"/>
      <c r="AB36" s="24">
        <v>39312</v>
      </c>
      <c r="AC36" s="24">
        <v>0</v>
      </c>
      <c r="AD36" s="31"/>
      <c r="AE36" s="23">
        <v>0</v>
      </c>
      <c r="AF36" s="23">
        <v>0</v>
      </c>
      <c r="AG36" s="23">
        <v>39312</v>
      </c>
      <c r="AH36" s="29"/>
      <c r="AI36" s="29"/>
      <c r="AJ36" s="30"/>
      <c r="AK36" s="2" t="str">
        <f t="shared" si="0"/>
        <v>Verificar Valores</v>
      </c>
      <c r="AL36" t="e">
        <f>IF(D36&lt;&gt;"",IF(AK36&lt;&gt;"OK",IF(IFERROR(VLOOKUP(C36&amp;D36,[1]Radicacion!$I$2:$EK$30047,2,0),VLOOKUP(D36,[1]Radicacion!$I$2:$K$30047,2,0))&lt;&gt;"","NO EXIGIBLES"),""),"")</f>
        <v>#N/A</v>
      </c>
    </row>
    <row r="37" spans="1:38" x14ac:dyDescent="0.25">
      <c r="A37" s="20">
        <v>29</v>
      </c>
      <c r="B37" s="21" t="s">
        <v>44</v>
      </c>
      <c r="C37" s="20" t="s">
        <v>45</v>
      </c>
      <c r="D37" s="20" t="s">
        <v>126</v>
      </c>
      <c r="E37" s="22">
        <v>43555</v>
      </c>
      <c r="F37" s="22">
        <v>43587</v>
      </c>
      <c r="G37" s="23">
        <v>421200</v>
      </c>
      <c r="H37" s="24">
        <v>0</v>
      </c>
      <c r="I37" s="31"/>
      <c r="J37" s="24">
        <v>0</v>
      </c>
      <c r="K37" s="24">
        <v>365040</v>
      </c>
      <c r="L37" s="24">
        <v>0</v>
      </c>
      <c r="M37" s="24">
        <v>0</v>
      </c>
      <c r="N37" s="24">
        <v>365040</v>
      </c>
      <c r="O37" s="24">
        <v>56160</v>
      </c>
      <c r="P37" s="26" t="s">
        <v>127</v>
      </c>
      <c r="Q37" s="23">
        <v>421200</v>
      </c>
      <c r="R37" s="24">
        <v>0</v>
      </c>
      <c r="S37" s="24">
        <v>0</v>
      </c>
      <c r="T37" s="22" t="s">
        <v>47</v>
      </c>
      <c r="U37" s="24">
        <v>0</v>
      </c>
      <c r="V37" s="23" t="s">
        <v>128</v>
      </c>
      <c r="W37" s="22">
        <v>43615</v>
      </c>
      <c r="X37" s="24">
        <v>56160</v>
      </c>
      <c r="Y37" s="22" t="s">
        <v>51</v>
      </c>
      <c r="Z37" s="24">
        <v>16848</v>
      </c>
      <c r="AA37" s="31"/>
      <c r="AB37" s="24">
        <v>39312</v>
      </c>
      <c r="AC37" s="24">
        <v>0</v>
      </c>
      <c r="AD37" s="31"/>
      <c r="AE37" s="23">
        <v>0</v>
      </c>
      <c r="AF37" s="23">
        <v>0</v>
      </c>
      <c r="AG37" s="23">
        <v>39312</v>
      </c>
      <c r="AH37" s="29"/>
      <c r="AI37" s="29"/>
      <c r="AJ37" s="30"/>
      <c r="AK37" s="2" t="str">
        <f t="shared" si="0"/>
        <v>Verificar Valores</v>
      </c>
      <c r="AL37" t="e">
        <f>IF(D37&lt;&gt;"",IF(AK37&lt;&gt;"OK",IF(IFERROR(VLOOKUP(C37&amp;D37,[1]Radicacion!$I$2:$EK$30047,2,0),VLOOKUP(D37,[1]Radicacion!$I$2:$K$30047,2,0))&lt;&gt;"","NO EXIGIBLES"),""),"")</f>
        <v>#N/A</v>
      </c>
    </row>
    <row r="38" spans="1:38" x14ac:dyDescent="0.25">
      <c r="A38" s="20">
        <v>30</v>
      </c>
      <c r="B38" s="21" t="s">
        <v>44</v>
      </c>
      <c r="C38" s="20" t="s">
        <v>45</v>
      </c>
      <c r="D38" s="20" t="s">
        <v>129</v>
      </c>
      <c r="E38" s="22">
        <v>43555</v>
      </c>
      <c r="F38" s="22">
        <v>43587</v>
      </c>
      <c r="G38" s="23">
        <v>421200</v>
      </c>
      <c r="H38" s="24">
        <v>0</v>
      </c>
      <c r="I38" s="31"/>
      <c r="J38" s="24">
        <v>0</v>
      </c>
      <c r="K38" s="24">
        <v>393120</v>
      </c>
      <c r="L38" s="24">
        <v>0</v>
      </c>
      <c r="M38" s="24">
        <v>0</v>
      </c>
      <c r="N38" s="24">
        <v>393120</v>
      </c>
      <c r="O38" s="24">
        <v>28080</v>
      </c>
      <c r="P38" s="26" t="s">
        <v>130</v>
      </c>
      <c r="Q38" s="23">
        <v>421200</v>
      </c>
      <c r="R38" s="24">
        <v>0</v>
      </c>
      <c r="S38" s="24">
        <v>0</v>
      </c>
      <c r="T38" s="22" t="s">
        <v>47</v>
      </c>
      <c r="U38" s="24">
        <v>0</v>
      </c>
      <c r="V38" s="23" t="s">
        <v>131</v>
      </c>
      <c r="W38" s="22">
        <v>43615</v>
      </c>
      <c r="X38" s="24">
        <v>28080</v>
      </c>
      <c r="Y38" s="22" t="s">
        <v>51</v>
      </c>
      <c r="Z38" s="24">
        <v>8424</v>
      </c>
      <c r="AA38" s="31"/>
      <c r="AB38" s="24">
        <v>19656</v>
      </c>
      <c r="AC38" s="24">
        <v>0</v>
      </c>
      <c r="AD38" s="31"/>
      <c r="AE38" s="23">
        <v>0</v>
      </c>
      <c r="AF38" s="23">
        <v>0</v>
      </c>
      <c r="AG38" s="23">
        <v>19656</v>
      </c>
      <c r="AH38" s="29"/>
      <c r="AI38" s="29"/>
      <c r="AJ38" s="30"/>
      <c r="AK38" s="2" t="str">
        <f t="shared" si="0"/>
        <v>Verificar Valores</v>
      </c>
      <c r="AL38" t="e">
        <f>IF(D38&lt;&gt;"",IF(AK38&lt;&gt;"OK",IF(IFERROR(VLOOKUP(C38&amp;D38,[1]Radicacion!$I$2:$EK$30047,2,0),VLOOKUP(D38,[1]Radicacion!$I$2:$K$30047,2,0))&lt;&gt;"","NO EXIGIBLES"),""),"")</f>
        <v>#N/A</v>
      </c>
    </row>
    <row r="39" spans="1:38" x14ac:dyDescent="0.25">
      <c r="A39" s="20">
        <v>31</v>
      </c>
      <c r="B39" s="21" t="s">
        <v>44</v>
      </c>
      <c r="C39" s="20" t="s">
        <v>45</v>
      </c>
      <c r="D39" s="20" t="s">
        <v>132</v>
      </c>
      <c r="E39" s="22">
        <v>43555</v>
      </c>
      <c r="F39" s="22">
        <v>43587</v>
      </c>
      <c r="G39" s="23">
        <v>421200</v>
      </c>
      <c r="H39" s="24">
        <v>0</v>
      </c>
      <c r="I39" s="31"/>
      <c r="J39" s="24">
        <v>0</v>
      </c>
      <c r="K39" s="24">
        <v>339768</v>
      </c>
      <c r="L39" s="24">
        <v>0</v>
      </c>
      <c r="M39" s="24">
        <v>0</v>
      </c>
      <c r="N39" s="24">
        <v>339768</v>
      </c>
      <c r="O39" s="24">
        <v>81432</v>
      </c>
      <c r="P39" s="26" t="s">
        <v>133</v>
      </c>
      <c r="Q39" s="23">
        <v>421200</v>
      </c>
      <c r="R39" s="24">
        <v>0</v>
      </c>
      <c r="S39" s="24">
        <v>0</v>
      </c>
      <c r="T39" s="22" t="s">
        <v>47</v>
      </c>
      <c r="U39" s="24">
        <v>0</v>
      </c>
      <c r="V39" s="23" t="s">
        <v>134</v>
      </c>
      <c r="W39" s="22">
        <v>43612</v>
      </c>
      <c r="X39" s="24">
        <v>140400</v>
      </c>
      <c r="Y39" s="22" t="s">
        <v>51</v>
      </c>
      <c r="Z39" s="24">
        <v>42120</v>
      </c>
      <c r="AA39" s="31"/>
      <c r="AB39" s="24">
        <v>98280</v>
      </c>
      <c r="AC39" s="24">
        <v>0</v>
      </c>
      <c r="AD39" s="31"/>
      <c r="AE39" s="23">
        <v>0</v>
      </c>
      <c r="AF39" s="23">
        <v>0</v>
      </c>
      <c r="AG39" s="23">
        <v>39312</v>
      </c>
      <c r="AH39" s="29"/>
      <c r="AI39" s="29"/>
      <c r="AJ39" s="30"/>
      <c r="AK39" s="2" t="str">
        <f t="shared" si="0"/>
        <v>Verificar Valores</v>
      </c>
      <c r="AL39" t="e">
        <f>IF(D39&lt;&gt;"",IF(AK39&lt;&gt;"OK",IF(IFERROR(VLOOKUP(C39&amp;D39,[1]Radicacion!$I$2:$EK$30047,2,0),VLOOKUP(D39,[1]Radicacion!$I$2:$K$30047,2,0))&lt;&gt;"","NO EXIGIBLES"),""),"")</f>
        <v>#N/A</v>
      </c>
    </row>
    <row r="40" spans="1:38" x14ac:dyDescent="0.25">
      <c r="A40" s="20">
        <v>32</v>
      </c>
      <c r="B40" s="21" t="s">
        <v>44</v>
      </c>
      <c r="C40" s="20" t="s">
        <v>45</v>
      </c>
      <c r="D40" s="20" t="s">
        <v>135</v>
      </c>
      <c r="E40" s="22">
        <v>43545</v>
      </c>
      <c r="F40" s="22">
        <v>43587</v>
      </c>
      <c r="G40" s="23">
        <v>421200</v>
      </c>
      <c r="H40" s="24">
        <v>0</v>
      </c>
      <c r="I40" s="31"/>
      <c r="J40" s="24">
        <v>0</v>
      </c>
      <c r="K40" s="24">
        <v>384696</v>
      </c>
      <c r="L40" s="24">
        <v>0</v>
      </c>
      <c r="M40" s="24">
        <v>0</v>
      </c>
      <c r="N40" s="24">
        <v>384696</v>
      </c>
      <c r="O40" s="24">
        <v>36504</v>
      </c>
      <c r="P40" s="26" t="s">
        <v>136</v>
      </c>
      <c r="Q40" s="23">
        <v>421200</v>
      </c>
      <c r="R40" s="24">
        <v>0</v>
      </c>
      <c r="S40" s="24">
        <v>0</v>
      </c>
      <c r="T40" s="22" t="s">
        <v>47</v>
      </c>
      <c r="U40" s="24">
        <v>0</v>
      </c>
      <c r="V40" s="23" t="s">
        <v>137</v>
      </c>
      <c r="W40" s="22">
        <v>43615</v>
      </c>
      <c r="X40" s="24">
        <v>28080</v>
      </c>
      <c r="Y40" s="22" t="s">
        <v>51</v>
      </c>
      <c r="Z40" s="24">
        <v>16848</v>
      </c>
      <c r="AA40" s="31"/>
      <c r="AB40" s="24">
        <v>39312</v>
      </c>
      <c r="AC40" s="24">
        <v>0</v>
      </c>
      <c r="AD40" s="31"/>
      <c r="AE40" s="23">
        <v>0</v>
      </c>
      <c r="AF40" s="23">
        <v>0</v>
      </c>
      <c r="AG40" s="23">
        <v>19656</v>
      </c>
      <c r="AH40" s="29"/>
      <c r="AI40" s="29"/>
      <c r="AJ40" s="30"/>
      <c r="AK40" s="2" t="str">
        <f t="shared" si="0"/>
        <v>Verificar Valores</v>
      </c>
      <c r="AL40" t="e">
        <f>IF(D40&lt;&gt;"",IF(AK40&lt;&gt;"OK",IF(IFERROR(VLOOKUP(C40&amp;D40,[1]Radicacion!$I$2:$EK$30047,2,0),VLOOKUP(D40,[1]Radicacion!$I$2:$K$30047,2,0))&lt;&gt;"","NO EXIGIBLES"),""),"")</f>
        <v>#N/A</v>
      </c>
    </row>
    <row r="41" spans="1:38" x14ac:dyDescent="0.25">
      <c r="A41" s="20">
        <v>33</v>
      </c>
      <c r="B41" s="21" t="s">
        <v>44</v>
      </c>
      <c r="C41" s="20" t="s">
        <v>45</v>
      </c>
      <c r="D41" s="20" t="s">
        <v>138</v>
      </c>
      <c r="E41" s="22">
        <v>43555</v>
      </c>
      <c r="F41" s="22">
        <v>43587</v>
      </c>
      <c r="G41" s="23">
        <v>280800</v>
      </c>
      <c r="H41" s="24">
        <v>0</v>
      </c>
      <c r="I41" s="31"/>
      <c r="J41" s="24">
        <v>0</v>
      </c>
      <c r="K41" s="24">
        <v>252720</v>
      </c>
      <c r="L41" s="24">
        <v>0</v>
      </c>
      <c r="M41" s="24">
        <v>0</v>
      </c>
      <c r="N41" s="24">
        <v>252720</v>
      </c>
      <c r="O41" s="24">
        <v>28080</v>
      </c>
      <c r="P41" s="26" t="s">
        <v>139</v>
      </c>
      <c r="Q41" s="23">
        <v>280800</v>
      </c>
      <c r="R41" s="24">
        <v>0</v>
      </c>
      <c r="S41" s="24">
        <v>0</v>
      </c>
      <c r="T41" s="22" t="s">
        <v>47</v>
      </c>
      <c r="U41" s="24">
        <v>0</v>
      </c>
      <c r="V41" s="23" t="s">
        <v>140</v>
      </c>
      <c r="W41" s="22">
        <v>43615</v>
      </c>
      <c r="X41" s="24">
        <v>28080</v>
      </c>
      <c r="Y41" s="22" t="s">
        <v>51</v>
      </c>
      <c r="Z41" s="24">
        <v>8424</v>
      </c>
      <c r="AA41" s="31"/>
      <c r="AB41" s="24">
        <v>19656</v>
      </c>
      <c r="AC41" s="24">
        <v>0</v>
      </c>
      <c r="AD41" s="31"/>
      <c r="AE41" s="23">
        <v>0</v>
      </c>
      <c r="AF41" s="23">
        <v>0</v>
      </c>
      <c r="AG41" s="23">
        <v>19656</v>
      </c>
      <c r="AH41" s="29"/>
      <c r="AI41" s="29"/>
      <c r="AJ41" s="30"/>
      <c r="AK41" s="2" t="str">
        <f t="shared" si="0"/>
        <v>Verificar Valores</v>
      </c>
      <c r="AL41" t="e">
        <f>IF(D41&lt;&gt;"",IF(AK41&lt;&gt;"OK",IF(IFERROR(VLOOKUP(C41&amp;D41,[1]Radicacion!$I$2:$EK$30047,2,0),VLOOKUP(D41,[1]Radicacion!$I$2:$K$30047,2,0))&lt;&gt;"","NO EXIGIBLES"),""),"")</f>
        <v>#N/A</v>
      </c>
    </row>
    <row r="42" spans="1:38" x14ac:dyDescent="0.25">
      <c r="A42" s="20">
        <v>34</v>
      </c>
      <c r="B42" s="21" t="s">
        <v>44</v>
      </c>
      <c r="C42" s="20" t="s">
        <v>45</v>
      </c>
      <c r="D42" s="20" t="s">
        <v>141</v>
      </c>
      <c r="E42" s="22">
        <v>43555</v>
      </c>
      <c r="F42" s="22">
        <v>43555</v>
      </c>
      <c r="G42" s="23">
        <v>89239</v>
      </c>
      <c r="H42" s="24">
        <v>0</v>
      </c>
      <c r="I42" s="31"/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89239</v>
      </c>
      <c r="P42" s="26" t="s">
        <v>47</v>
      </c>
      <c r="Q42" s="23">
        <v>0</v>
      </c>
      <c r="R42" s="24">
        <v>0</v>
      </c>
      <c r="S42" s="24">
        <v>89239</v>
      </c>
      <c r="T42" s="22">
        <v>43587</v>
      </c>
      <c r="U42" s="24">
        <v>0</v>
      </c>
      <c r="V42" s="23">
        <v>0</v>
      </c>
      <c r="W42" s="22" t="s">
        <v>47</v>
      </c>
      <c r="X42" s="24">
        <v>0</v>
      </c>
      <c r="Y42" s="22" t="s">
        <v>47</v>
      </c>
      <c r="Z42" s="24">
        <v>0</v>
      </c>
      <c r="AA42" s="31"/>
      <c r="AB42" s="24">
        <v>0</v>
      </c>
      <c r="AC42" s="24">
        <v>0</v>
      </c>
      <c r="AD42" s="31"/>
      <c r="AE42" s="23">
        <v>0</v>
      </c>
      <c r="AF42" s="23">
        <v>0</v>
      </c>
      <c r="AG42" s="23">
        <v>0</v>
      </c>
      <c r="AH42" s="29"/>
      <c r="AI42" s="29"/>
      <c r="AJ42" s="30"/>
      <c r="AK42" s="2" t="str">
        <f t="shared" si="0"/>
        <v>Verificar Valores</v>
      </c>
      <c r="AL42" t="e">
        <f>IF(D42&lt;&gt;"",IF(AK42&lt;&gt;"OK",IF(IFERROR(VLOOKUP(C42&amp;D42,[1]Radicacion!$I$2:$EK$30047,2,0),VLOOKUP(D42,[1]Radicacion!$I$2:$K$30047,2,0))&lt;&gt;"","NO EXIGIBLES"),""),"")</f>
        <v>#N/A</v>
      </c>
    </row>
    <row r="43" spans="1:38" x14ac:dyDescent="0.25">
      <c r="A43" s="20">
        <v>35</v>
      </c>
      <c r="B43" s="21" t="s">
        <v>44</v>
      </c>
      <c r="C43" s="20" t="s">
        <v>45</v>
      </c>
      <c r="D43" s="20" t="s">
        <v>142</v>
      </c>
      <c r="E43" s="22">
        <v>43566</v>
      </c>
      <c r="F43" s="22">
        <v>43620</v>
      </c>
      <c r="G43" s="23">
        <v>824189</v>
      </c>
      <c r="H43" s="24">
        <v>0</v>
      </c>
      <c r="I43" s="31"/>
      <c r="J43" s="24">
        <v>0</v>
      </c>
      <c r="K43" s="24">
        <v>799594</v>
      </c>
      <c r="L43" s="24">
        <v>0</v>
      </c>
      <c r="M43" s="24">
        <v>0</v>
      </c>
      <c r="N43" s="24">
        <v>799594</v>
      </c>
      <c r="O43" s="24">
        <v>24595</v>
      </c>
      <c r="P43" s="26" t="s">
        <v>143</v>
      </c>
      <c r="Q43" s="23">
        <v>824189</v>
      </c>
      <c r="R43" s="24">
        <v>0</v>
      </c>
      <c r="S43" s="24">
        <v>0</v>
      </c>
      <c r="T43" s="22" t="s">
        <v>47</v>
      </c>
      <c r="U43" s="24">
        <v>0</v>
      </c>
      <c r="V43" s="23" t="s">
        <v>144</v>
      </c>
      <c r="W43" s="22">
        <v>43649</v>
      </c>
      <c r="X43" s="24">
        <v>24595</v>
      </c>
      <c r="Y43" s="22" t="s">
        <v>51</v>
      </c>
      <c r="Z43" s="24">
        <v>7379</v>
      </c>
      <c r="AA43" s="31"/>
      <c r="AB43" s="24">
        <v>17216</v>
      </c>
      <c r="AC43" s="24">
        <v>0</v>
      </c>
      <c r="AD43" s="31"/>
      <c r="AE43" s="23">
        <v>0</v>
      </c>
      <c r="AF43" s="23">
        <v>0</v>
      </c>
      <c r="AG43" s="23">
        <v>17216</v>
      </c>
      <c r="AH43" s="29"/>
      <c r="AI43" s="29"/>
      <c r="AJ43" s="30"/>
      <c r="AK43" s="2" t="str">
        <f t="shared" si="0"/>
        <v>Verificar Valores</v>
      </c>
      <c r="AL43" t="e">
        <f>IF(D43&lt;&gt;"",IF(AK43&lt;&gt;"OK",IF(IFERROR(VLOOKUP(C43&amp;D43,[1]Radicacion!$I$2:$EK$30047,2,0),VLOOKUP(D43,[1]Radicacion!$I$2:$K$30047,2,0))&lt;&gt;"","NO EXIGIBLES"),""),"")</f>
        <v>#N/A</v>
      </c>
    </row>
    <row r="44" spans="1:38" x14ac:dyDescent="0.25">
      <c r="A44" s="20">
        <v>36</v>
      </c>
      <c r="B44" s="21" t="s">
        <v>44</v>
      </c>
      <c r="C44" s="20" t="s">
        <v>45</v>
      </c>
      <c r="D44" s="20" t="s">
        <v>145</v>
      </c>
      <c r="E44" s="22">
        <v>43616</v>
      </c>
      <c r="F44" s="22">
        <v>43735</v>
      </c>
      <c r="G44" s="23">
        <v>253158</v>
      </c>
      <c r="H44" s="24">
        <v>0</v>
      </c>
      <c r="I44" s="31"/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253158</v>
      </c>
      <c r="P44" s="26" t="s">
        <v>47</v>
      </c>
      <c r="Q44" s="23">
        <v>0</v>
      </c>
      <c r="R44" s="24">
        <v>0</v>
      </c>
      <c r="S44" s="24">
        <v>253158</v>
      </c>
      <c r="T44" s="22">
        <v>43649</v>
      </c>
      <c r="U44" s="24">
        <v>0</v>
      </c>
      <c r="V44" s="23">
        <v>0</v>
      </c>
      <c r="W44" s="22" t="s">
        <v>47</v>
      </c>
      <c r="X44" s="24">
        <v>0</v>
      </c>
      <c r="Y44" s="22" t="s">
        <v>47</v>
      </c>
      <c r="Z44" s="24">
        <v>0</v>
      </c>
      <c r="AA44" s="31"/>
      <c r="AB44" s="24">
        <v>0</v>
      </c>
      <c r="AC44" s="24">
        <v>0</v>
      </c>
      <c r="AD44" s="31"/>
      <c r="AE44" s="23">
        <v>0</v>
      </c>
      <c r="AF44" s="23">
        <v>0</v>
      </c>
      <c r="AG44" s="23">
        <v>0</v>
      </c>
      <c r="AH44" s="29"/>
      <c r="AI44" s="29"/>
      <c r="AJ44" s="30"/>
      <c r="AK44" s="2" t="str">
        <f t="shared" si="0"/>
        <v>Verificar Valores</v>
      </c>
      <c r="AL44" t="e">
        <f>IF(D44&lt;&gt;"",IF(AK44&lt;&gt;"OK",IF(IFERROR(VLOOKUP(C44&amp;D44,[1]Radicacion!$I$2:$EK$30047,2,0),VLOOKUP(D44,[1]Radicacion!$I$2:$K$30047,2,0))&lt;&gt;"","NO EXIGIBLES"),""),"")</f>
        <v>#N/A</v>
      </c>
    </row>
    <row r="45" spans="1:38" x14ac:dyDescent="0.25">
      <c r="A45" s="20">
        <v>37</v>
      </c>
      <c r="B45" s="21" t="s">
        <v>44</v>
      </c>
      <c r="C45" s="20" t="s">
        <v>45</v>
      </c>
      <c r="D45" s="20" t="s">
        <v>146</v>
      </c>
      <c r="E45" s="22">
        <v>43644</v>
      </c>
      <c r="F45" s="22">
        <v>43679</v>
      </c>
      <c r="G45" s="23">
        <v>55152</v>
      </c>
      <c r="H45" s="24">
        <v>0</v>
      </c>
      <c r="I45" s="31"/>
      <c r="J45" s="24">
        <v>0</v>
      </c>
      <c r="K45" s="24">
        <v>52032</v>
      </c>
      <c r="L45" s="24">
        <v>0</v>
      </c>
      <c r="M45" s="24">
        <v>0</v>
      </c>
      <c r="N45" s="24">
        <v>52032</v>
      </c>
      <c r="O45" s="24">
        <v>3120</v>
      </c>
      <c r="P45" s="26" t="s">
        <v>147</v>
      </c>
      <c r="Q45" s="23">
        <v>55152</v>
      </c>
      <c r="R45" s="24">
        <v>0</v>
      </c>
      <c r="S45" s="24">
        <v>0</v>
      </c>
      <c r="T45" s="22" t="s">
        <v>47</v>
      </c>
      <c r="U45" s="24">
        <v>0</v>
      </c>
      <c r="V45" s="23" t="s">
        <v>148</v>
      </c>
      <c r="W45" s="22">
        <v>43711</v>
      </c>
      <c r="X45" s="24">
        <v>3120</v>
      </c>
      <c r="Y45" s="22" t="s">
        <v>51</v>
      </c>
      <c r="Z45" s="24">
        <v>936</v>
      </c>
      <c r="AA45" s="31"/>
      <c r="AB45" s="24">
        <v>2184</v>
      </c>
      <c r="AC45" s="24">
        <v>0</v>
      </c>
      <c r="AD45" s="31"/>
      <c r="AE45" s="23">
        <v>0</v>
      </c>
      <c r="AF45" s="23">
        <v>0</v>
      </c>
      <c r="AG45" s="23">
        <v>2184</v>
      </c>
      <c r="AH45" s="29"/>
      <c r="AI45" s="29"/>
      <c r="AJ45" s="30"/>
      <c r="AK45" s="2" t="str">
        <f t="shared" si="0"/>
        <v>Verificar Valores</v>
      </c>
      <c r="AL45" t="e">
        <f>IF(D45&lt;&gt;"",IF(AK45&lt;&gt;"OK",IF(IFERROR(VLOOKUP(C45&amp;D45,[1]Radicacion!$I$2:$EK$30047,2,0),VLOOKUP(D45,[1]Radicacion!$I$2:$K$30047,2,0))&lt;&gt;"","NO EXIGIBLES"),""),"")</f>
        <v>#N/A</v>
      </c>
    </row>
    <row r="46" spans="1:38" x14ac:dyDescent="0.25">
      <c r="A46" s="20">
        <v>38</v>
      </c>
      <c r="B46" s="21" t="s">
        <v>44</v>
      </c>
      <c r="C46" s="20" t="s">
        <v>45</v>
      </c>
      <c r="D46" s="20" t="s">
        <v>149</v>
      </c>
      <c r="E46" s="22">
        <v>43646</v>
      </c>
      <c r="F46" s="22">
        <v>43679</v>
      </c>
      <c r="G46" s="23">
        <v>4888000</v>
      </c>
      <c r="H46" s="24">
        <v>0</v>
      </c>
      <c r="I46" s="31"/>
      <c r="J46" s="24">
        <v>0</v>
      </c>
      <c r="K46" s="24">
        <v>4116000</v>
      </c>
      <c r="L46" s="24">
        <v>0</v>
      </c>
      <c r="M46" s="24">
        <v>0</v>
      </c>
      <c r="N46" s="24">
        <v>4116000</v>
      </c>
      <c r="O46" s="24">
        <v>772000</v>
      </c>
      <c r="P46" s="26" t="s">
        <v>150</v>
      </c>
      <c r="Q46" s="23">
        <v>4888000</v>
      </c>
      <c r="R46" s="24">
        <v>0</v>
      </c>
      <c r="S46" s="24">
        <v>0</v>
      </c>
      <c r="T46" s="22" t="s">
        <v>47</v>
      </c>
      <c r="U46" s="24">
        <v>0</v>
      </c>
      <c r="V46" s="23" t="s">
        <v>151</v>
      </c>
      <c r="W46" s="22">
        <v>43711</v>
      </c>
      <c r="X46" s="24">
        <v>772000</v>
      </c>
      <c r="Y46" s="22" t="s">
        <v>51</v>
      </c>
      <c r="Z46" s="24">
        <v>231600</v>
      </c>
      <c r="AA46" s="31"/>
      <c r="AB46" s="24">
        <v>540400</v>
      </c>
      <c r="AC46" s="24">
        <v>0</v>
      </c>
      <c r="AD46" s="31"/>
      <c r="AE46" s="23">
        <v>0</v>
      </c>
      <c r="AF46" s="23">
        <v>0</v>
      </c>
      <c r="AG46" s="23">
        <v>540400</v>
      </c>
      <c r="AH46" s="29"/>
      <c r="AI46" s="29"/>
      <c r="AJ46" s="30"/>
      <c r="AK46" s="2" t="str">
        <f t="shared" si="0"/>
        <v>Verificar Valores</v>
      </c>
      <c r="AL46" t="e">
        <f>IF(D46&lt;&gt;"",IF(AK46&lt;&gt;"OK",IF(IFERROR(VLOOKUP(C46&amp;D46,[1]Radicacion!$I$2:$EK$30047,2,0),VLOOKUP(D46,[1]Radicacion!$I$2:$K$30047,2,0))&lt;&gt;"","NO EXIGIBLES"),""),"")</f>
        <v>#N/A</v>
      </c>
    </row>
    <row r="47" spans="1:38" x14ac:dyDescent="0.25">
      <c r="A47" s="20">
        <v>39</v>
      </c>
      <c r="B47" s="21" t="s">
        <v>44</v>
      </c>
      <c r="C47" s="20" t="s">
        <v>45</v>
      </c>
      <c r="D47" s="20" t="s">
        <v>152</v>
      </c>
      <c r="E47" s="22">
        <v>43677</v>
      </c>
      <c r="F47" s="22">
        <v>43711</v>
      </c>
      <c r="G47" s="23">
        <v>1285892</v>
      </c>
      <c r="H47" s="24">
        <v>0</v>
      </c>
      <c r="I47" s="31"/>
      <c r="J47" s="24">
        <v>0</v>
      </c>
      <c r="K47" s="24">
        <v>1226268</v>
      </c>
      <c r="L47" s="24">
        <v>0</v>
      </c>
      <c r="M47" s="24">
        <v>0</v>
      </c>
      <c r="N47" s="24">
        <v>1226268</v>
      </c>
      <c r="O47" s="24">
        <v>59624</v>
      </c>
      <c r="P47" s="26" t="s">
        <v>153</v>
      </c>
      <c r="Q47" s="23">
        <v>1285892</v>
      </c>
      <c r="R47" s="24">
        <v>0</v>
      </c>
      <c r="S47" s="24">
        <v>0</v>
      </c>
      <c r="T47" s="22" t="s">
        <v>47</v>
      </c>
      <c r="U47" s="24">
        <v>0</v>
      </c>
      <c r="V47" s="23" t="s">
        <v>154</v>
      </c>
      <c r="W47" s="22">
        <v>43738</v>
      </c>
      <c r="X47" s="24">
        <v>59624</v>
      </c>
      <c r="Y47" s="22" t="s">
        <v>51</v>
      </c>
      <c r="Z47" s="24">
        <v>17887</v>
      </c>
      <c r="AA47" s="31"/>
      <c r="AB47" s="24">
        <v>41737</v>
      </c>
      <c r="AC47" s="24">
        <v>0</v>
      </c>
      <c r="AD47" s="31"/>
      <c r="AE47" s="23">
        <v>0</v>
      </c>
      <c r="AF47" s="23">
        <v>0</v>
      </c>
      <c r="AG47" s="23">
        <v>41737</v>
      </c>
      <c r="AH47" s="29"/>
      <c r="AI47" s="29"/>
      <c r="AJ47" s="30"/>
      <c r="AK47" s="2" t="str">
        <f t="shared" si="0"/>
        <v>Verificar Valores</v>
      </c>
      <c r="AL47" t="e">
        <f>IF(D47&lt;&gt;"",IF(AK47&lt;&gt;"OK",IF(IFERROR(VLOOKUP(C47&amp;D47,[1]Radicacion!$I$2:$EK$30047,2,0),VLOOKUP(D47,[1]Radicacion!$I$2:$K$30047,2,0))&lt;&gt;"","NO EXIGIBLES"),""),"")</f>
        <v>#N/A</v>
      </c>
    </row>
    <row r="48" spans="1:38" x14ac:dyDescent="0.25">
      <c r="A48" s="20">
        <v>40</v>
      </c>
      <c r="B48" s="21" t="s">
        <v>44</v>
      </c>
      <c r="C48" s="20" t="s">
        <v>45</v>
      </c>
      <c r="D48" s="20" t="s">
        <v>155</v>
      </c>
      <c r="E48" s="22">
        <v>43703</v>
      </c>
      <c r="F48" s="22">
        <v>43740</v>
      </c>
      <c r="G48" s="23">
        <v>2004621</v>
      </c>
      <c r="H48" s="24">
        <v>0</v>
      </c>
      <c r="I48" s="31"/>
      <c r="J48" s="24">
        <v>0</v>
      </c>
      <c r="K48" s="24">
        <v>1881895</v>
      </c>
      <c r="L48" s="24">
        <v>0</v>
      </c>
      <c r="M48" s="24">
        <v>0</v>
      </c>
      <c r="N48" s="24">
        <v>1881895</v>
      </c>
      <c r="O48" s="24">
        <v>122726</v>
      </c>
      <c r="P48" s="26" t="s">
        <v>156</v>
      </c>
      <c r="Q48" s="23">
        <v>2004621</v>
      </c>
      <c r="R48" s="24">
        <v>0</v>
      </c>
      <c r="S48" s="24">
        <v>0</v>
      </c>
      <c r="T48" s="22" t="s">
        <v>47</v>
      </c>
      <c r="U48" s="24">
        <v>0</v>
      </c>
      <c r="V48" s="23" t="s">
        <v>157</v>
      </c>
      <c r="W48" s="22">
        <v>43767</v>
      </c>
      <c r="X48" s="24">
        <v>122726</v>
      </c>
      <c r="Y48" s="22" t="s">
        <v>51</v>
      </c>
      <c r="Z48" s="24">
        <v>36818</v>
      </c>
      <c r="AA48" s="31"/>
      <c r="AB48" s="24">
        <v>85908</v>
      </c>
      <c r="AC48" s="24">
        <v>0</v>
      </c>
      <c r="AD48" s="31"/>
      <c r="AE48" s="23">
        <v>0</v>
      </c>
      <c r="AF48" s="23">
        <v>0</v>
      </c>
      <c r="AG48" s="23">
        <v>85908</v>
      </c>
      <c r="AH48" s="29"/>
      <c r="AI48" s="29"/>
      <c r="AJ48" s="30"/>
      <c r="AK48" s="2" t="str">
        <f t="shared" si="0"/>
        <v>Verificar Valores</v>
      </c>
      <c r="AL48" t="e">
        <f>IF(D48&lt;&gt;"",IF(AK48&lt;&gt;"OK",IF(IFERROR(VLOOKUP(C48&amp;D48,[1]Radicacion!$I$2:$EK$30047,2,0),VLOOKUP(D48,[1]Radicacion!$I$2:$K$30047,2,0))&lt;&gt;"","NO EXIGIBLES"),""),"")</f>
        <v>#N/A</v>
      </c>
    </row>
    <row r="49" spans="1:38" x14ac:dyDescent="0.25">
      <c r="A49" s="20">
        <v>41</v>
      </c>
      <c r="B49" s="21" t="s">
        <v>44</v>
      </c>
      <c r="C49" s="20" t="s">
        <v>45</v>
      </c>
      <c r="D49" s="20" t="s">
        <v>158</v>
      </c>
      <c r="E49" s="22">
        <v>43703</v>
      </c>
      <c r="F49" s="22">
        <v>43740</v>
      </c>
      <c r="G49" s="23">
        <v>942064</v>
      </c>
      <c r="H49" s="24">
        <v>0</v>
      </c>
      <c r="I49" s="31"/>
      <c r="J49" s="24">
        <v>0</v>
      </c>
      <c r="K49" s="24">
        <v>896600</v>
      </c>
      <c r="L49" s="24">
        <v>0</v>
      </c>
      <c r="M49" s="24">
        <v>0</v>
      </c>
      <c r="N49" s="24">
        <v>896600</v>
      </c>
      <c r="O49" s="24">
        <v>45464</v>
      </c>
      <c r="P49" s="26" t="s">
        <v>159</v>
      </c>
      <c r="Q49" s="23">
        <v>942064</v>
      </c>
      <c r="R49" s="24">
        <v>0</v>
      </c>
      <c r="S49" s="24">
        <v>0</v>
      </c>
      <c r="T49" s="22" t="s">
        <v>47</v>
      </c>
      <c r="U49" s="24">
        <v>0</v>
      </c>
      <c r="V49" s="23" t="s">
        <v>160</v>
      </c>
      <c r="W49" s="22">
        <v>43768</v>
      </c>
      <c r="X49" s="24">
        <v>45464</v>
      </c>
      <c r="Y49" s="22" t="s">
        <v>51</v>
      </c>
      <c r="Z49" s="24">
        <v>13639</v>
      </c>
      <c r="AA49" s="31"/>
      <c r="AB49" s="24">
        <v>31825</v>
      </c>
      <c r="AC49" s="24">
        <v>0</v>
      </c>
      <c r="AD49" s="31"/>
      <c r="AE49" s="23">
        <v>0</v>
      </c>
      <c r="AF49" s="23">
        <v>0</v>
      </c>
      <c r="AG49" s="23">
        <v>31825</v>
      </c>
      <c r="AH49" s="29"/>
      <c r="AI49" s="29"/>
      <c r="AJ49" s="30"/>
      <c r="AK49" s="2" t="str">
        <f t="shared" si="0"/>
        <v>Verificar Valores</v>
      </c>
      <c r="AL49" t="e">
        <f>IF(D49&lt;&gt;"",IF(AK49&lt;&gt;"OK",IF(IFERROR(VLOOKUP(C49&amp;D49,[1]Radicacion!$I$2:$EK$30047,2,0),VLOOKUP(D49,[1]Radicacion!$I$2:$K$30047,2,0))&lt;&gt;"","NO EXIGIBLES"),""),"")</f>
        <v>#N/A</v>
      </c>
    </row>
    <row r="50" spans="1:38" x14ac:dyDescent="0.25">
      <c r="A50" s="20">
        <v>42</v>
      </c>
      <c r="B50" s="21" t="s">
        <v>44</v>
      </c>
      <c r="C50" s="20" t="s">
        <v>45</v>
      </c>
      <c r="D50" s="20" t="s">
        <v>161</v>
      </c>
      <c r="E50" s="22">
        <v>43708</v>
      </c>
      <c r="F50" s="22">
        <v>43740</v>
      </c>
      <c r="G50" s="23">
        <v>702000</v>
      </c>
      <c r="H50" s="24">
        <v>0</v>
      </c>
      <c r="I50" s="31"/>
      <c r="J50" s="24">
        <v>0</v>
      </c>
      <c r="K50" s="24">
        <v>500522</v>
      </c>
      <c r="L50" s="24">
        <v>0</v>
      </c>
      <c r="M50" s="24">
        <v>0</v>
      </c>
      <c r="N50" s="24">
        <v>500522</v>
      </c>
      <c r="O50" s="24">
        <v>201478</v>
      </c>
      <c r="P50" s="26" t="s">
        <v>162</v>
      </c>
      <c r="Q50" s="23">
        <v>702000</v>
      </c>
      <c r="R50" s="24">
        <v>0</v>
      </c>
      <c r="S50" s="24">
        <v>0</v>
      </c>
      <c r="T50" s="22" t="s">
        <v>47</v>
      </c>
      <c r="U50" s="24">
        <v>0</v>
      </c>
      <c r="V50" s="23" t="s">
        <v>163</v>
      </c>
      <c r="W50" s="22">
        <v>43767</v>
      </c>
      <c r="X50" s="24">
        <v>201478</v>
      </c>
      <c r="Y50" s="22" t="s">
        <v>51</v>
      </c>
      <c r="Z50" s="24">
        <v>60443</v>
      </c>
      <c r="AA50" s="31"/>
      <c r="AB50" s="24">
        <v>141035</v>
      </c>
      <c r="AC50" s="24">
        <v>0</v>
      </c>
      <c r="AD50" s="31"/>
      <c r="AE50" s="23">
        <v>0</v>
      </c>
      <c r="AF50" s="23">
        <v>0</v>
      </c>
      <c r="AG50" s="23">
        <v>141035</v>
      </c>
      <c r="AH50" s="29"/>
      <c r="AI50" s="29"/>
      <c r="AJ50" s="30"/>
      <c r="AK50" s="2" t="str">
        <f t="shared" si="0"/>
        <v>Verificar Valores</v>
      </c>
      <c r="AL50" t="e">
        <f>IF(D50&lt;&gt;"",IF(AK50&lt;&gt;"OK",IF(IFERROR(VLOOKUP(C50&amp;D50,[1]Radicacion!$I$2:$EK$30047,2,0),VLOOKUP(D50,[1]Radicacion!$I$2:$K$30047,2,0))&lt;&gt;"","NO EXIGIBLES"),""),"")</f>
        <v>#N/A</v>
      </c>
    </row>
    <row r="51" spans="1:38" x14ac:dyDescent="0.25">
      <c r="A51" s="20">
        <v>43</v>
      </c>
      <c r="B51" s="21" t="s">
        <v>44</v>
      </c>
      <c r="C51" s="20" t="s">
        <v>45</v>
      </c>
      <c r="D51" s="20" t="s">
        <v>164</v>
      </c>
      <c r="E51" s="22">
        <v>43708</v>
      </c>
      <c r="F51" s="22">
        <v>43708</v>
      </c>
      <c r="G51" s="23">
        <v>1074955</v>
      </c>
      <c r="H51" s="24">
        <v>0</v>
      </c>
      <c r="I51" s="31"/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1074955</v>
      </c>
      <c r="P51" s="26" t="s">
        <v>47</v>
      </c>
      <c r="Q51" s="23">
        <v>0</v>
      </c>
      <c r="R51" s="24">
        <v>0</v>
      </c>
      <c r="S51" s="24">
        <v>1074955</v>
      </c>
      <c r="T51" s="22">
        <v>43753</v>
      </c>
      <c r="U51" s="24">
        <v>0</v>
      </c>
      <c r="V51" s="23">
        <v>0</v>
      </c>
      <c r="W51" s="22" t="s">
        <v>47</v>
      </c>
      <c r="X51" s="24">
        <v>0</v>
      </c>
      <c r="Y51" s="22" t="s">
        <v>47</v>
      </c>
      <c r="Z51" s="24">
        <v>0</v>
      </c>
      <c r="AA51" s="31"/>
      <c r="AB51" s="24">
        <v>0</v>
      </c>
      <c r="AC51" s="24">
        <v>0</v>
      </c>
      <c r="AD51" s="31"/>
      <c r="AE51" s="23">
        <v>0</v>
      </c>
      <c r="AF51" s="23">
        <v>0</v>
      </c>
      <c r="AG51" s="23">
        <v>0</v>
      </c>
      <c r="AH51" s="29"/>
      <c r="AI51" s="29"/>
      <c r="AJ51" s="30"/>
      <c r="AK51" s="2" t="str">
        <f t="shared" si="0"/>
        <v>Verificar Valores</v>
      </c>
      <c r="AL51" t="e">
        <f>IF(D51&lt;&gt;"",IF(AK51&lt;&gt;"OK",IF(IFERROR(VLOOKUP(C51&amp;D51,[1]Radicacion!$I$2:$EK$30047,2,0),VLOOKUP(D51,[1]Radicacion!$I$2:$K$30047,2,0))&lt;&gt;"","NO EXIGIBLES"),""),"")</f>
        <v>#N/A</v>
      </c>
    </row>
    <row r="52" spans="1:38" x14ac:dyDescent="0.25">
      <c r="A52" s="20">
        <v>44</v>
      </c>
      <c r="B52" s="21" t="s">
        <v>44</v>
      </c>
      <c r="C52" s="20" t="s">
        <v>45</v>
      </c>
      <c r="D52" s="20" t="s">
        <v>165</v>
      </c>
      <c r="E52" s="22">
        <v>43738</v>
      </c>
      <c r="F52" s="22">
        <v>43738</v>
      </c>
      <c r="G52" s="23">
        <v>1433468</v>
      </c>
      <c r="H52" s="24">
        <v>0</v>
      </c>
      <c r="I52" s="31"/>
      <c r="J52" s="24">
        <v>0</v>
      </c>
      <c r="K52" s="24">
        <v>1433468</v>
      </c>
      <c r="L52" s="24">
        <v>0</v>
      </c>
      <c r="M52" s="24">
        <v>0</v>
      </c>
      <c r="N52" s="24">
        <v>1433468</v>
      </c>
      <c r="O52" s="24">
        <v>0</v>
      </c>
      <c r="P52" s="26" t="s">
        <v>166</v>
      </c>
      <c r="Q52" s="23">
        <v>1433468</v>
      </c>
      <c r="R52" s="24">
        <v>0</v>
      </c>
      <c r="S52" s="24">
        <v>0</v>
      </c>
      <c r="T52" s="22" t="s">
        <v>47</v>
      </c>
      <c r="U52" s="24">
        <v>0</v>
      </c>
      <c r="V52" s="23">
        <v>0</v>
      </c>
      <c r="W52" s="22" t="s">
        <v>47</v>
      </c>
      <c r="X52" s="24">
        <v>0</v>
      </c>
      <c r="Y52" s="22" t="s">
        <v>47</v>
      </c>
      <c r="Z52" s="24">
        <v>0</v>
      </c>
      <c r="AA52" s="31"/>
      <c r="AB52" s="24">
        <v>0</v>
      </c>
      <c r="AC52" s="24">
        <v>0</v>
      </c>
      <c r="AD52" s="31"/>
      <c r="AE52" s="23">
        <v>0</v>
      </c>
      <c r="AF52" s="23">
        <v>0</v>
      </c>
      <c r="AG52" s="23">
        <v>0</v>
      </c>
      <c r="AH52" s="29"/>
      <c r="AI52" s="29"/>
      <c r="AJ52" s="30"/>
      <c r="AK52" s="2" t="str">
        <f t="shared" si="0"/>
        <v>OK</v>
      </c>
      <c r="AL52" t="str">
        <f>IF(D52&lt;&gt;"",IF(AK52&lt;&gt;"OK",IF(IFERROR(VLOOKUP(C52&amp;D52,[1]Radicacion!$I$2:$EK$30047,2,0),VLOOKUP(D52,[1]Radicacion!$I$2:$K$30047,2,0))&lt;&gt;"","NO EXIGIBLES"),""),"")</f>
        <v/>
      </c>
    </row>
    <row r="53" spans="1:38" x14ac:dyDescent="0.25">
      <c r="A53" s="20">
        <v>45</v>
      </c>
      <c r="B53" s="21" t="s">
        <v>44</v>
      </c>
      <c r="C53" s="20" t="s">
        <v>45</v>
      </c>
      <c r="D53" s="20" t="s">
        <v>167</v>
      </c>
      <c r="E53" s="22">
        <v>43738</v>
      </c>
      <c r="F53" s="22">
        <v>43738</v>
      </c>
      <c r="G53" s="23">
        <v>2329079</v>
      </c>
      <c r="H53" s="24">
        <v>0</v>
      </c>
      <c r="I53" s="31"/>
      <c r="J53" s="24">
        <v>2329079</v>
      </c>
      <c r="K53" s="24">
        <v>0</v>
      </c>
      <c r="L53" s="24">
        <v>0</v>
      </c>
      <c r="M53" s="24">
        <v>0</v>
      </c>
      <c r="N53" s="24">
        <v>2329079</v>
      </c>
      <c r="O53" s="24">
        <v>0</v>
      </c>
      <c r="P53" s="26" t="s">
        <v>168</v>
      </c>
      <c r="Q53" s="23">
        <v>2329079</v>
      </c>
      <c r="R53" s="24">
        <v>0</v>
      </c>
      <c r="S53" s="24">
        <v>0</v>
      </c>
      <c r="T53" s="22" t="s">
        <v>47</v>
      </c>
      <c r="U53" s="24">
        <v>0</v>
      </c>
      <c r="V53" s="23">
        <v>0</v>
      </c>
      <c r="W53" s="22" t="s">
        <v>47</v>
      </c>
      <c r="X53" s="24">
        <v>0</v>
      </c>
      <c r="Y53" s="22" t="s">
        <v>47</v>
      </c>
      <c r="Z53" s="24">
        <v>0</v>
      </c>
      <c r="AA53" s="31"/>
      <c r="AB53" s="24">
        <v>0</v>
      </c>
      <c r="AC53" s="24">
        <v>0</v>
      </c>
      <c r="AD53" s="31"/>
      <c r="AE53" s="23">
        <v>0</v>
      </c>
      <c r="AF53" s="23">
        <v>0</v>
      </c>
      <c r="AG53" s="23">
        <v>0</v>
      </c>
      <c r="AH53" s="29"/>
      <c r="AI53" s="29"/>
      <c r="AJ53" s="30"/>
      <c r="AK53" s="2" t="str">
        <f t="shared" si="0"/>
        <v>OK</v>
      </c>
      <c r="AL53" t="str">
        <f>IF(D53&lt;&gt;"",IF(AK53&lt;&gt;"OK",IF(IFERROR(VLOOKUP(C53&amp;D53,[1]Radicacion!$I$2:$EK$30047,2,0),VLOOKUP(D53,[1]Radicacion!$I$2:$K$30047,2,0))&lt;&gt;"","NO EXIGIBLES"),""),"")</f>
        <v/>
      </c>
    </row>
    <row r="54" spans="1:38" x14ac:dyDescent="0.25">
      <c r="A54" s="20">
        <v>46</v>
      </c>
      <c r="B54" s="21" t="s">
        <v>44</v>
      </c>
      <c r="C54" s="20" t="s">
        <v>45</v>
      </c>
      <c r="D54" s="20" t="s">
        <v>169</v>
      </c>
      <c r="E54" s="22">
        <v>43738</v>
      </c>
      <c r="F54" s="22">
        <v>43738</v>
      </c>
      <c r="G54" s="23">
        <v>2001171</v>
      </c>
      <c r="H54" s="24">
        <v>0</v>
      </c>
      <c r="I54" s="31"/>
      <c r="J54" s="24">
        <v>2001171</v>
      </c>
      <c r="K54" s="24">
        <v>0</v>
      </c>
      <c r="L54" s="24">
        <v>0</v>
      </c>
      <c r="M54" s="24">
        <v>0</v>
      </c>
      <c r="N54" s="24">
        <v>2001171</v>
      </c>
      <c r="O54" s="24">
        <v>0</v>
      </c>
      <c r="P54" s="26" t="s">
        <v>170</v>
      </c>
      <c r="Q54" s="23">
        <v>2001171</v>
      </c>
      <c r="R54" s="24">
        <v>0</v>
      </c>
      <c r="S54" s="24">
        <v>0</v>
      </c>
      <c r="T54" s="22" t="s">
        <v>47</v>
      </c>
      <c r="U54" s="24">
        <v>0</v>
      </c>
      <c r="V54" s="23">
        <v>0</v>
      </c>
      <c r="W54" s="22" t="s">
        <v>47</v>
      </c>
      <c r="X54" s="24">
        <v>0</v>
      </c>
      <c r="Y54" s="22" t="s">
        <v>47</v>
      </c>
      <c r="Z54" s="24">
        <v>0</v>
      </c>
      <c r="AA54" s="31"/>
      <c r="AB54" s="24">
        <v>0</v>
      </c>
      <c r="AC54" s="24">
        <v>0</v>
      </c>
      <c r="AD54" s="31"/>
      <c r="AE54" s="23">
        <v>0</v>
      </c>
      <c r="AF54" s="23">
        <v>0</v>
      </c>
      <c r="AG54" s="23">
        <v>0</v>
      </c>
      <c r="AH54" s="29"/>
      <c r="AI54" s="29"/>
      <c r="AJ54" s="30"/>
      <c r="AK54" s="2" t="str">
        <f t="shared" si="0"/>
        <v>OK</v>
      </c>
      <c r="AL54" t="str">
        <f>IF(D54&lt;&gt;"",IF(AK54&lt;&gt;"OK",IF(IFERROR(VLOOKUP(C54&amp;D54,[1]Radicacion!$I$2:$EK$30047,2,0),VLOOKUP(D54,[1]Radicacion!$I$2:$K$30047,2,0))&lt;&gt;"","NO EXIGIBLES"),""),"")</f>
        <v/>
      </c>
    </row>
    <row r="55" spans="1:38" x14ac:dyDescent="0.25">
      <c r="A55" s="20">
        <v>47</v>
      </c>
      <c r="B55" s="21" t="s">
        <v>44</v>
      </c>
      <c r="C55" s="20" t="s">
        <v>45</v>
      </c>
      <c r="D55" s="20" t="s">
        <v>171</v>
      </c>
      <c r="E55" s="22">
        <v>43738</v>
      </c>
      <c r="F55" s="22">
        <v>43738</v>
      </c>
      <c r="G55" s="23">
        <v>1514459</v>
      </c>
      <c r="H55" s="24">
        <v>0</v>
      </c>
      <c r="I55" s="31"/>
      <c r="J55" s="24">
        <v>0</v>
      </c>
      <c r="K55" s="24">
        <v>1514459</v>
      </c>
      <c r="L55" s="24">
        <v>0</v>
      </c>
      <c r="M55" s="24">
        <v>0</v>
      </c>
      <c r="N55" s="24">
        <v>1514459</v>
      </c>
      <c r="O55" s="24">
        <v>0</v>
      </c>
      <c r="P55" s="26" t="s">
        <v>172</v>
      </c>
      <c r="Q55" s="23">
        <v>1514459</v>
      </c>
      <c r="R55" s="24">
        <v>0</v>
      </c>
      <c r="S55" s="24">
        <v>0</v>
      </c>
      <c r="T55" s="22" t="s">
        <v>47</v>
      </c>
      <c r="U55" s="24">
        <v>0</v>
      </c>
      <c r="V55" s="23">
        <v>0</v>
      </c>
      <c r="W55" s="22" t="s">
        <v>47</v>
      </c>
      <c r="X55" s="24">
        <v>0</v>
      </c>
      <c r="Y55" s="22" t="s">
        <v>47</v>
      </c>
      <c r="Z55" s="24">
        <v>0</v>
      </c>
      <c r="AA55" s="31"/>
      <c r="AB55" s="24">
        <v>0</v>
      </c>
      <c r="AC55" s="24">
        <v>0</v>
      </c>
      <c r="AD55" s="31"/>
      <c r="AE55" s="23">
        <v>0</v>
      </c>
      <c r="AF55" s="23">
        <v>0</v>
      </c>
      <c r="AG55" s="23">
        <v>0</v>
      </c>
      <c r="AH55" s="29"/>
      <c r="AI55" s="29"/>
      <c r="AJ55" s="30"/>
      <c r="AK55" s="2" t="str">
        <f t="shared" si="0"/>
        <v>OK</v>
      </c>
      <c r="AL55" t="str">
        <f>IF(D55&lt;&gt;"",IF(AK55&lt;&gt;"OK",IF(IFERROR(VLOOKUP(C55&amp;D55,[1]Radicacion!$I$2:$EK$30047,2,0),VLOOKUP(D55,[1]Radicacion!$I$2:$K$30047,2,0))&lt;&gt;"","NO EXIGIBLES"),""),"")</f>
        <v/>
      </c>
    </row>
    <row r="56" spans="1:38" x14ac:dyDescent="0.25">
      <c r="A56" s="20">
        <v>48</v>
      </c>
      <c r="B56" s="21" t="s">
        <v>44</v>
      </c>
      <c r="C56" s="20" t="s">
        <v>45</v>
      </c>
      <c r="D56" s="20" t="s">
        <v>173</v>
      </c>
      <c r="E56" s="22">
        <v>43738</v>
      </c>
      <c r="F56" s="22">
        <v>43738</v>
      </c>
      <c r="G56" s="23">
        <v>81486</v>
      </c>
      <c r="H56" s="24">
        <v>0</v>
      </c>
      <c r="I56" s="31"/>
      <c r="J56" s="24">
        <v>0</v>
      </c>
      <c r="K56" s="24">
        <v>81486</v>
      </c>
      <c r="L56" s="24">
        <v>0</v>
      </c>
      <c r="M56" s="24">
        <v>0</v>
      </c>
      <c r="N56" s="24">
        <v>81486</v>
      </c>
      <c r="O56" s="24">
        <v>0</v>
      </c>
      <c r="P56" s="26" t="s">
        <v>174</v>
      </c>
      <c r="Q56" s="23">
        <v>81486</v>
      </c>
      <c r="R56" s="24">
        <v>0</v>
      </c>
      <c r="S56" s="24">
        <v>0</v>
      </c>
      <c r="T56" s="22" t="s">
        <v>47</v>
      </c>
      <c r="U56" s="24">
        <v>0</v>
      </c>
      <c r="V56" s="23">
        <v>0</v>
      </c>
      <c r="W56" s="22" t="s">
        <v>47</v>
      </c>
      <c r="X56" s="24">
        <v>0</v>
      </c>
      <c r="Y56" s="22" t="s">
        <v>47</v>
      </c>
      <c r="Z56" s="24">
        <v>0</v>
      </c>
      <c r="AA56" s="31"/>
      <c r="AB56" s="24">
        <v>0</v>
      </c>
      <c r="AC56" s="24">
        <v>0</v>
      </c>
      <c r="AD56" s="31"/>
      <c r="AE56" s="23">
        <v>0</v>
      </c>
      <c r="AF56" s="23">
        <v>0</v>
      </c>
      <c r="AG56" s="23">
        <v>0</v>
      </c>
      <c r="AH56" s="29"/>
      <c r="AI56" s="29"/>
      <c r="AJ56" s="30"/>
      <c r="AK56" s="2" t="str">
        <f t="shared" si="0"/>
        <v>OK</v>
      </c>
      <c r="AL56" t="str">
        <f>IF(D56&lt;&gt;"",IF(AK56&lt;&gt;"OK",IF(IFERROR(VLOOKUP(C56&amp;D56,[1]Radicacion!$I$2:$EK$30047,2,0),VLOOKUP(D56,[1]Radicacion!$I$2:$K$30047,2,0))&lt;&gt;"","NO EXIGIBLES"),""),"")</f>
        <v/>
      </c>
    </row>
    <row r="57" spans="1:38" x14ac:dyDescent="0.25">
      <c r="A57" s="20">
        <v>49</v>
      </c>
      <c r="B57" s="21" t="s">
        <v>44</v>
      </c>
      <c r="C57" s="20" t="s">
        <v>45</v>
      </c>
      <c r="D57" s="20" t="s">
        <v>175</v>
      </c>
      <c r="E57" s="22">
        <v>43738</v>
      </c>
      <c r="F57" s="22">
        <v>43738</v>
      </c>
      <c r="G57" s="23">
        <v>735118</v>
      </c>
      <c r="H57" s="24">
        <v>0</v>
      </c>
      <c r="I57" s="31"/>
      <c r="J57" s="24">
        <v>735118</v>
      </c>
      <c r="K57" s="24">
        <v>0</v>
      </c>
      <c r="L57" s="24">
        <v>0</v>
      </c>
      <c r="M57" s="24">
        <v>0</v>
      </c>
      <c r="N57" s="24">
        <v>735118</v>
      </c>
      <c r="O57" s="24">
        <v>0</v>
      </c>
      <c r="P57" s="26" t="s">
        <v>176</v>
      </c>
      <c r="Q57" s="23">
        <v>735118</v>
      </c>
      <c r="R57" s="24">
        <v>0</v>
      </c>
      <c r="S57" s="24">
        <v>0</v>
      </c>
      <c r="T57" s="22" t="s">
        <v>47</v>
      </c>
      <c r="U57" s="24">
        <v>0</v>
      </c>
      <c r="V57" s="23">
        <v>0</v>
      </c>
      <c r="W57" s="22" t="s">
        <v>47</v>
      </c>
      <c r="X57" s="24">
        <v>0</v>
      </c>
      <c r="Y57" s="22" t="s">
        <v>47</v>
      </c>
      <c r="Z57" s="24">
        <v>0</v>
      </c>
      <c r="AA57" s="31"/>
      <c r="AB57" s="24">
        <v>0</v>
      </c>
      <c r="AC57" s="24">
        <v>0</v>
      </c>
      <c r="AD57" s="31"/>
      <c r="AE57" s="23">
        <v>0</v>
      </c>
      <c r="AF57" s="23">
        <v>0</v>
      </c>
      <c r="AG57" s="23">
        <v>0</v>
      </c>
      <c r="AH57" s="29"/>
      <c r="AI57" s="29"/>
      <c r="AJ57" s="30"/>
      <c r="AK57" s="2" t="str">
        <f t="shared" si="0"/>
        <v>OK</v>
      </c>
      <c r="AL57" t="str">
        <f>IF(D57&lt;&gt;"",IF(AK57&lt;&gt;"OK",IF(IFERROR(VLOOKUP(C57&amp;D57,[1]Radicacion!$I$2:$EK$30047,2,0),VLOOKUP(D57,[1]Radicacion!$I$2:$K$30047,2,0))&lt;&gt;"","NO EXIGIBLES"),""),"")</f>
        <v/>
      </c>
    </row>
    <row r="58" spans="1:38" x14ac:dyDescent="0.25">
      <c r="A58" s="20">
        <v>50</v>
      </c>
      <c r="B58" s="21" t="s">
        <v>44</v>
      </c>
      <c r="C58" s="20" t="s">
        <v>45</v>
      </c>
      <c r="D58" s="20" t="s">
        <v>177</v>
      </c>
      <c r="E58" s="22">
        <v>43738</v>
      </c>
      <c r="F58" s="22">
        <v>43738</v>
      </c>
      <c r="G58" s="23">
        <v>700000</v>
      </c>
      <c r="H58" s="24">
        <v>0</v>
      </c>
      <c r="I58" s="31"/>
      <c r="J58" s="24">
        <v>700000</v>
      </c>
      <c r="K58" s="24">
        <v>0</v>
      </c>
      <c r="L58" s="24">
        <v>0</v>
      </c>
      <c r="M58" s="24">
        <v>0</v>
      </c>
      <c r="N58" s="24">
        <v>700000</v>
      </c>
      <c r="O58" s="24">
        <v>0</v>
      </c>
      <c r="P58" s="26" t="s">
        <v>178</v>
      </c>
      <c r="Q58" s="23">
        <v>700000</v>
      </c>
      <c r="R58" s="24">
        <v>0</v>
      </c>
      <c r="S58" s="24">
        <v>0</v>
      </c>
      <c r="T58" s="22" t="s">
        <v>47</v>
      </c>
      <c r="U58" s="24">
        <v>0</v>
      </c>
      <c r="V58" s="23">
        <v>0</v>
      </c>
      <c r="W58" s="22" t="s">
        <v>47</v>
      </c>
      <c r="X58" s="24">
        <v>0</v>
      </c>
      <c r="Y58" s="22" t="s">
        <v>47</v>
      </c>
      <c r="Z58" s="24">
        <v>0</v>
      </c>
      <c r="AA58" s="31"/>
      <c r="AB58" s="24">
        <v>0</v>
      </c>
      <c r="AC58" s="24">
        <v>0</v>
      </c>
      <c r="AD58" s="31"/>
      <c r="AE58" s="23">
        <v>0</v>
      </c>
      <c r="AF58" s="23">
        <v>0</v>
      </c>
      <c r="AG58" s="23">
        <v>0</v>
      </c>
      <c r="AH58" s="29"/>
      <c r="AI58" s="29"/>
      <c r="AJ58" s="30"/>
      <c r="AK58" s="2" t="str">
        <f t="shared" si="0"/>
        <v>OK</v>
      </c>
      <c r="AL58" t="str">
        <f>IF(D58&lt;&gt;"",IF(AK58&lt;&gt;"OK",IF(IFERROR(VLOOKUP(C58&amp;D58,[1]Radicacion!$I$2:$EK$30047,2,0),VLOOKUP(D58,[1]Radicacion!$I$2:$K$30047,2,0))&lt;&gt;"","NO EXIGIBLES"),""),"")</f>
        <v/>
      </c>
    </row>
    <row r="59" spans="1:38" x14ac:dyDescent="0.25">
      <c r="A59" s="20">
        <v>51</v>
      </c>
      <c r="B59" s="21" t="s">
        <v>44</v>
      </c>
      <c r="C59" s="20" t="s">
        <v>45</v>
      </c>
      <c r="D59" s="20" t="s">
        <v>179</v>
      </c>
      <c r="E59" s="22">
        <v>43738</v>
      </c>
      <c r="F59" s="22">
        <v>43738</v>
      </c>
      <c r="G59" s="23">
        <v>420000</v>
      </c>
      <c r="H59" s="24">
        <v>0</v>
      </c>
      <c r="I59" s="31"/>
      <c r="J59" s="24">
        <v>420000</v>
      </c>
      <c r="K59" s="24">
        <v>0</v>
      </c>
      <c r="L59" s="24">
        <v>0</v>
      </c>
      <c r="M59" s="24">
        <v>0</v>
      </c>
      <c r="N59" s="24">
        <v>420000</v>
      </c>
      <c r="O59" s="24">
        <v>0</v>
      </c>
      <c r="P59" s="26" t="s">
        <v>180</v>
      </c>
      <c r="Q59" s="23">
        <v>420000</v>
      </c>
      <c r="R59" s="24">
        <v>0</v>
      </c>
      <c r="S59" s="24">
        <v>0</v>
      </c>
      <c r="T59" s="22" t="s">
        <v>47</v>
      </c>
      <c r="U59" s="24">
        <v>0</v>
      </c>
      <c r="V59" s="23">
        <v>0</v>
      </c>
      <c r="W59" s="22" t="s">
        <v>47</v>
      </c>
      <c r="X59" s="24">
        <v>0</v>
      </c>
      <c r="Y59" s="22" t="s">
        <v>47</v>
      </c>
      <c r="Z59" s="24">
        <v>0</v>
      </c>
      <c r="AA59" s="31"/>
      <c r="AB59" s="24">
        <v>0</v>
      </c>
      <c r="AC59" s="24">
        <v>0</v>
      </c>
      <c r="AD59" s="31"/>
      <c r="AE59" s="23">
        <v>0</v>
      </c>
      <c r="AF59" s="23">
        <v>0</v>
      </c>
      <c r="AG59" s="23">
        <v>0</v>
      </c>
      <c r="AH59" s="29"/>
      <c r="AI59" s="29"/>
      <c r="AJ59" s="30"/>
      <c r="AK59" s="2" t="str">
        <f t="shared" si="0"/>
        <v>OK</v>
      </c>
      <c r="AL59" t="str">
        <f>IF(D59&lt;&gt;"",IF(AK59&lt;&gt;"OK",IF(IFERROR(VLOOKUP(C59&amp;D59,[1]Radicacion!$I$2:$EK$30047,2,0),VLOOKUP(D59,[1]Radicacion!$I$2:$K$30047,2,0))&lt;&gt;"","NO EXIGIBLES"),""),"")</f>
        <v/>
      </c>
    </row>
    <row r="60" spans="1:38" x14ac:dyDescent="0.25">
      <c r="A60" s="20">
        <v>52</v>
      </c>
      <c r="B60" s="21" t="s">
        <v>44</v>
      </c>
      <c r="C60" s="20" t="s">
        <v>45</v>
      </c>
      <c r="D60" s="20" t="s">
        <v>181</v>
      </c>
      <c r="E60" s="22">
        <v>43738</v>
      </c>
      <c r="F60" s="22">
        <v>43738</v>
      </c>
      <c r="G60" s="23">
        <v>259368</v>
      </c>
      <c r="H60" s="24">
        <v>0</v>
      </c>
      <c r="I60" s="31"/>
      <c r="J60" s="24">
        <v>0</v>
      </c>
      <c r="K60" s="24">
        <v>259368</v>
      </c>
      <c r="L60" s="24">
        <v>0</v>
      </c>
      <c r="M60" s="24">
        <v>0</v>
      </c>
      <c r="N60" s="24">
        <v>259368</v>
      </c>
      <c r="O60" s="24">
        <v>0</v>
      </c>
      <c r="P60" s="26" t="s">
        <v>182</v>
      </c>
      <c r="Q60" s="23">
        <v>259368</v>
      </c>
      <c r="R60" s="24">
        <v>0</v>
      </c>
      <c r="S60" s="24">
        <v>0</v>
      </c>
      <c r="T60" s="22" t="s">
        <v>47</v>
      </c>
      <c r="U60" s="24">
        <v>0</v>
      </c>
      <c r="V60" s="23">
        <v>0</v>
      </c>
      <c r="W60" s="22" t="s">
        <v>47</v>
      </c>
      <c r="X60" s="24">
        <v>0</v>
      </c>
      <c r="Y60" s="22" t="s">
        <v>47</v>
      </c>
      <c r="Z60" s="24">
        <v>0</v>
      </c>
      <c r="AA60" s="31"/>
      <c r="AB60" s="24">
        <v>0</v>
      </c>
      <c r="AC60" s="24">
        <v>0</v>
      </c>
      <c r="AD60" s="31"/>
      <c r="AE60" s="23">
        <v>0</v>
      </c>
      <c r="AF60" s="23">
        <v>0</v>
      </c>
      <c r="AG60" s="23">
        <v>0</v>
      </c>
      <c r="AH60" s="29"/>
      <c r="AI60" s="29"/>
      <c r="AJ60" s="30"/>
      <c r="AK60" s="2" t="str">
        <f t="shared" si="0"/>
        <v>OK</v>
      </c>
      <c r="AL60" t="str">
        <f>IF(D60&lt;&gt;"",IF(AK60&lt;&gt;"OK",IF(IFERROR(VLOOKUP(C60&amp;D60,[1]Radicacion!$I$2:$EK$30047,2,0),VLOOKUP(D60,[1]Radicacion!$I$2:$K$30047,2,0))&lt;&gt;"","NO EXIGIBLES"),""),"")</f>
        <v/>
      </c>
    </row>
    <row r="61" spans="1:38" x14ac:dyDescent="0.25">
      <c r="A61" s="20">
        <v>53</v>
      </c>
      <c r="B61" s="21" t="s">
        <v>44</v>
      </c>
      <c r="C61" s="20" t="s">
        <v>45</v>
      </c>
      <c r="D61" s="20" t="s">
        <v>183</v>
      </c>
      <c r="E61" s="22">
        <v>43708</v>
      </c>
      <c r="F61" s="22">
        <v>43770</v>
      </c>
      <c r="G61" s="23">
        <v>8962500</v>
      </c>
      <c r="H61" s="24">
        <v>0</v>
      </c>
      <c r="I61" s="31"/>
      <c r="J61" s="24">
        <v>2522363</v>
      </c>
      <c r="K61" s="24">
        <v>6440137</v>
      </c>
      <c r="L61" s="24">
        <v>0</v>
      </c>
      <c r="M61" s="24">
        <v>0</v>
      </c>
      <c r="N61" s="24">
        <v>8962500</v>
      </c>
      <c r="O61" s="24">
        <v>0</v>
      </c>
      <c r="P61" s="26" t="s">
        <v>184</v>
      </c>
      <c r="Q61" s="23">
        <v>8962500</v>
      </c>
      <c r="R61" s="24">
        <v>0</v>
      </c>
      <c r="S61" s="24">
        <v>0</v>
      </c>
      <c r="T61" s="22" t="s">
        <v>47</v>
      </c>
      <c r="U61" s="24">
        <v>0</v>
      </c>
      <c r="V61" s="23">
        <v>0</v>
      </c>
      <c r="W61" s="22" t="s">
        <v>47</v>
      </c>
      <c r="X61" s="24">
        <v>0</v>
      </c>
      <c r="Y61" s="22" t="s">
        <v>47</v>
      </c>
      <c r="Z61" s="24">
        <v>0</v>
      </c>
      <c r="AA61" s="31"/>
      <c r="AB61" s="24">
        <v>0</v>
      </c>
      <c r="AC61" s="24">
        <v>0</v>
      </c>
      <c r="AD61" s="31"/>
      <c r="AE61" s="23">
        <v>0</v>
      </c>
      <c r="AF61" s="23">
        <v>0</v>
      </c>
      <c r="AG61" s="23">
        <v>0</v>
      </c>
      <c r="AH61" s="29"/>
      <c r="AI61" s="29"/>
      <c r="AJ61" s="30"/>
      <c r="AK61" s="2" t="str">
        <f t="shared" si="0"/>
        <v>OK</v>
      </c>
      <c r="AL61" t="str">
        <f>IF(D61&lt;&gt;"",IF(AK61&lt;&gt;"OK",IF(IFERROR(VLOOKUP(C61&amp;D61,[1]Radicacion!$I$2:$EK$30047,2,0),VLOOKUP(D61,[1]Radicacion!$I$2:$K$30047,2,0))&lt;&gt;"","NO EXIGIBLES"),""),"")</f>
        <v/>
      </c>
    </row>
    <row r="62" spans="1:38" x14ac:dyDescent="0.25">
      <c r="A62" s="20">
        <v>54</v>
      </c>
      <c r="B62" s="21" t="s">
        <v>44</v>
      </c>
      <c r="C62" s="20" t="s">
        <v>45</v>
      </c>
      <c r="D62" s="20" t="s">
        <v>185</v>
      </c>
      <c r="E62" s="22">
        <v>43738</v>
      </c>
      <c r="F62" s="22">
        <v>43738</v>
      </c>
      <c r="G62" s="23">
        <v>1104288</v>
      </c>
      <c r="H62" s="24">
        <v>0</v>
      </c>
      <c r="I62" s="31"/>
      <c r="J62" s="24">
        <v>0</v>
      </c>
      <c r="K62" s="24">
        <v>1104288</v>
      </c>
      <c r="L62" s="24">
        <v>0</v>
      </c>
      <c r="M62" s="24">
        <v>0</v>
      </c>
      <c r="N62" s="24">
        <v>1104288</v>
      </c>
      <c r="O62" s="24">
        <v>0</v>
      </c>
      <c r="P62" s="26" t="s">
        <v>186</v>
      </c>
      <c r="Q62" s="23">
        <v>1104288</v>
      </c>
      <c r="R62" s="24">
        <v>0</v>
      </c>
      <c r="S62" s="24">
        <v>0</v>
      </c>
      <c r="T62" s="22" t="s">
        <v>47</v>
      </c>
      <c r="U62" s="24">
        <v>0</v>
      </c>
      <c r="V62" s="23">
        <v>0</v>
      </c>
      <c r="W62" s="22" t="s">
        <v>47</v>
      </c>
      <c r="X62" s="24">
        <v>0</v>
      </c>
      <c r="Y62" s="22" t="s">
        <v>47</v>
      </c>
      <c r="Z62" s="24">
        <v>0</v>
      </c>
      <c r="AA62" s="31"/>
      <c r="AB62" s="24">
        <v>0</v>
      </c>
      <c r="AC62" s="24">
        <v>0</v>
      </c>
      <c r="AD62" s="31"/>
      <c r="AE62" s="23">
        <v>0</v>
      </c>
      <c r="AF62" s="23">
        <v>0</v>
      </c>
      <c r="AG62" s="23">
        <v>0</v>
      </c>
      <c r="AH62" s="29"/>
      <c r="AI62" s="29"/>
      <c r="AJ62" s="30"/>
      <c r="AK62" s="2" t="str">
        <f t="shared" si="0"/>
        <v>OK</v>
      </c>
      <c r="AL62" t="str">
        <f>IF(D62&lt;&gt;"",IF(AK62&lt;&gt;"OK",IF(IFERROR(VLOOKUP(C62&amp;D62,[1]Radicacion!$I$2:$EK$30047,2,0),VLOOKUP(D62,[1]Radicacion!$I$2:$K$30047,2,0))&lt;&gt;"","NO EXIGIBLES"),""),"")</f>
        <v/>
      </c>
    </row>
    <row r="63" spans="1:38" x14ac:dyDescent="0.25">
      <c r="A63" s="20">
        <v>55</v>
      </c>
      <c r="B63" s="21" t="s">
        <v>44</v>
      </c>
      <c r="C63" s="20" t="s">
        <v>45</v>
      </c>
      <c r="D63" s="20" t="s">
        <v>187</v>
      </c>
      <c r="E63" s="22">
        <v>43738</v>
      </c>
      <c r="F63" s="22">
        <v>43738</v>
      </c>
      <c r="G63" s="23">
        <v>2939478</v>
      </c>
      <c r="H63" s="24">
        <v>0</v>
      </c>
      <c r="I63" s="31"/>
      <c r="J63" s="24">
        <v>0</v>
      </c>
      <c r="K63" s="24">
        <v>2939478</v>
      </c>
      <c r="L63" s="24">
        <v>0</v>
      </c>
      <c r="M63" s="24">
        <v>0</v>
      </c>
      <c r="N63" s="24">
        <v>2939478</v>
      </c>
      <c r="O63" s="24">
        <v>0</v>
      </c>
      <c r="P63" s="26" t="s">
        <v>188</v>
      </c>
      <c r="Q63" s="23">
        <v>2939478</v>
      </c>
      <c r="R63" s="24">
        <v>0</v>
      </c>
      <c r="S63" s="24">
        <v>0</v>
      </c>
      <c r="T63" s="22" t="s">
        <v>47</v>
      </c>
      <c r="U63" s="24">
        <v>0</v>
      </c>
      <c r="V63" s="23">
        <v>0</v>
      </c>
      <c r="W63" s="22" t="s">
        <v>47</v>
      </c>
      <c r="X63" s="24">
        <v>0</v>
      </c>
      <c r="Y63" s="22" t="s">
        <v>47</v>
      </c>
      <c r="Z63" s="24">
        <v>0</v>
      </c>
      <c r="AA63" s="31"/>
      <c r="AB63" s="24">
        <v>0</v>
      </c>
      <c r="AC63" s="24">
        <v>0</v>
      </c>
      <c r="AD63" s="31"/>
      <c r="AE63" s="23">
        <v>0</v>
      </c>
      <c r="AF63" s="23">
        <v>0</v>
      </c>
      <c r="AG63" s="23">
        <v>0</v>
      </c>
      <c r="AH63" s="29"/>
      <c r="AI63" s="29"/>
      <c r="AJ63" s="30"/>
      <c r="AK63" s="2" t="str">
        <f t="shared" si="0"/>
        <v>OK</v>
      </c>
      <c r="AL63" t="str">
        <f>IF(D63&lt;&gt;"",IF(AK63&lt;&gt;"OK",IF(IFERROR(VLOOKUP(C63&amp;D63,[1]Radicacion!$I$2:$EK$30047,2,0),VLOOKUP(D63,[1]Radicacion!$I$2:$K$30047,2,0))&lt;&gt;"","NO EXIGIBLES"),""),"")</f>
        <v/>
      </c>
    </row>
    <row r="64" spans="1:38" x14ac:dyDescent="0.25">
      <c r="A64" s="20">
        <v>56</v>
      </c>
      <c r="B64" s="21" t="s">
        <v>44</v>
      </c>
      <c r="C64" s="20" t="s">
        <v>45</v>
      </c>
      <c r="D64" s="20" t="s">
        <v>189</v>
      </c>
      <c r="E64" s="22">
        <v>43738</v>
      </c>
      <c r="F64" s="22">
        <v>43738</v>
      </c>
      <c r="G64" s="23">
        <v>1727613</v>
      </c>
      <c r="H64" s="24">
        <v>0</v>
      </c>
      <c r="I64" s="31"/>
      <c r="J64" s="24">
        <v>1635464</v>
      </c>
      <c r="K64" s="24">
        <v>92149</v>
      </c>
      <c r="L64" s="24">
        <v>0</v>
      </c>
      <c r="M64" s="24">
        <v>0</v>
      </c>
      <c r="N64" s="24">
        <v>1727613</v>
      </c>
      <c r="O64" s="24">
        <v>0</v>
      </c>
      <c r="P64" s="26" t="s">
        <v>190</v>
      </c>
      <c r="Q64" s="23">
        <v>1727613</v>
      </c>
      <c r="R64" s="24">
        <v>0</v>
      </c>
      <c r="S64" s="24">
        <v>0</v>
      </c>
      <c r="T64" s="22" t="s">
        <v>47</v>
      </c>
      <c r="U64" s="24">
        <v>0</v>
      </c>
      <c r="V64" s="23">
        <v>0</v>
      </c>
      <c r="W64" s="22" t="s">
        <v>47</v>
      </c>
      <c r="X64" s="24">
        <v>0</v>
      </c>
      <c r="Y64" s="22" t="s">
        <v>47</v>
      </c>
      <c r="Z64" s="24">
        <v>0</v>
      </c>
      <c r="AA64" s="31"/>
      <c r="AB64" s="24">
        <v>0</v>
      </c>
      <c r="AC64" s="24">
        <v>0</v>
      </c>
      <c r="AD64" s="31"/>
      <c r="AE64" s="23">
        <v>0</v>
      </c>
      <c r="AF64" s="23">
        <v>0</v>
      </c>
      <c r="AG64" s="23">
        <v>0</v>
      </c>
      <c r="AH64" s="29"/>
      <c r="AI64" s="29"/>
      <c r="AJ64" s="30"/>
      <c r="AK64" s="2" t="str">
        <f t="shared" si="0"/>
        <v>OK</v>
      </c>
      <c r="AL64" t="str">
        <f>IF(D64&lt;&gt;"",IF(AK64&lt;&gt;"OK",IF(IFERROR(VLOOKUP(C64&amp;D64,[1]Radicacion!$I$2:$EK$30047,2,0),VLOOKUP(D64,[1]Radicacion!$I$2:$K$30047,2,0))&lt;&gt;"","NO EXIGIBLES"),""),"")</f>
        <v/>
      </c>
    </row>
    <row r="65" spans="1:38" x14ac:dyDescent="0.25">
      <c r="A65" s="20">
        <v>57</v>
      </c>
      <c r="B65" s="21" t="s">
        <v>44</v>
      </c>
      <c r="C65" s="20" t="s">
        <v>45</v>
      </c>
      <c r="D65" s="20" t="s">
        <v>191</v>
      </c>
      <c r="E65" s="22">
        <v>43769</v>
      </c>
      <c r="F65" s="22">
        <v>43769</v>
      </c>
      <c r="G65" s="23">
        <v>172912</v>
      </c>
      <c r="H65" s="24">
        <v>0</v>
      </c>
      <c r="I65" s="31"/>
      <c r="J65" s="24">
        <v>0</v>
      </c>
      <c r="K65" s="24">
        <v>172912</v>
      </c>
      <c r="L65" s="24">
        <v>0</v>
      </c>
      <c r="M65" s="24">
        <v>0</v>
      </c>
      <c r="N65" s="24">
        <v>172912</v>
      </c>
      <c r="O65" s="24">
        <v>0</v>
      </c>
      <c r="P65" s="26" t="s">
        <v>192</v>
      </c>
      <c r="Q65" s="23">
        <v>172912</v>
      </c>
      <c r="R65" s="24">
        <v>0</v>
      </c>
      <c r="S65" s="24">
        <v>0</v>
      </c>
      <c r="T65" s="22" t="s">
        <v>47</v>
      </c>
      <c r="U65" s="24">
        <v>0</v>
      </c>
      <c r="V65" s="23">
        <v>0</v>
      </c>
      <c r="W65" s="22" t="s">
        <v>47</v>
      </c>
      <c r="X65" s="24">
        <v>0</v>
      </c>
      <c r="Y65" s="22" t="s">
        <v>47</v>
      </c>
      <c r="Z65" s="24">
        <v>0</v>
      </c>
      <c r="AA65" s="31"/>
      <c r="AB65" s="24">
        <v>0</v>
      </c>
      <c r="AC65" s="24">
        <v>0</v>
      </c>
      <c r="AD65" s="31"/>
      <c r="AE65" s="23">
        <v>0</v>
      </c>
      <c r="AF65" s="23">
        <v>0</v>
      </c>
      <c r="AG65" s="23">
        <v>0</v>
      </c>
      <c r="AH65" s="29"/>
      <c r="AI65" s="29"/>
      <c r="AJ65" s="30"/>
      <c r="AK65" s="2" t="str">
        <f t="shared" si="0"/>
        <v>OK</v>
      </c>
      <c r="AL65" t="str">
        <f>IF(D65&lt;&gt;"",IF(AK65&lt;&gt;"OK",IF(IFERROR(VLOOKUP(C65&amp;D65,[1]Radicacion!$I$2:$EK$30047,2,0),VLOOKUP(D65,[1]Radicacion!$I$2:$K$30047,2,0))&lt;&gt;"","NO EXIGIBLES"),""),"")</f>
        <v/>
      </c>
    </row>
    <row r="66" spans="1:38" x14ac:dyDescent="0.25">
      <c r="A66" s="20">
        <v>58</v>
      </c>
      <c r="B66" s="21" t="s">
        <v>44</v>
      </c>
      <c r="C66" s="20" t="s">
        <v>45</v>
      </c>
      <c r="D66" s="20" t="s">
        <v>193</v>
      </c>
      <c r="E66" s="22">
        <v>43769</v>
      </c>
      <c r="F66" s="22">
        <v>43801</v>
      </c>
      <c r="G66" s="23">
        <v>1752958</v>
      </c>
      <c r="H66" s="24">
        <v>0</v>
      </c>
      <c r="I66" s="31"/>
      <c r="J66" s="24">
        <v>0</v>
      </c>
      <c r="K66" s="24">
        <v>1698551</v>
      </c>
      <c r="L66" s="24">
        <v>0</v>
      </c>
      <c r="M66" s="24">
        <v>0</v>
      </c>
      <c r="N66" s="24">
        <v>1698551</v>
      </c>
      <c r="O66" s="24">
        <v>54407</v>
      </c>
      <c r="P66" s="26" t="s">
        <v>194</v>
      </c>
      <c r="Q66" s="23">
        <v>1752958</v>
      </c>
      <c r="R66" s="24">
        <v>0</v>
      </c>
      <c r="S66" s="24">
        <v>0</v>
      </c>
      <c r="T66" s="22" t="s">
        <v>47</v>
      </c>
      <c r="U66" s="24">
        <v>0</v>
      </c>
      <c r="V66" s="23" t="s">
        <v>195</v>
      </c>
      <c r="W66" s="22">
        <v>43846</v>
      </c>
      <c r="X66" s="24">
        <v>54407</v>
      </c>
      <c r="Y66" s="22" t="s">
        <v>51</v>
      </c>
      <c r="Z66" s="24">
        <v>16322</v>
      </c>
      <c r="AA66" s="31"/>
      <c r="AB66" s="24">
        <v>38085</v>
      </c>
      <c r="AC66" s="24">
        <v>0</v>
      </c>
      <c r="AD66" s="31"/>
      <c r="AE66" s="23">
        <v>0</v>
      </c>
      <c r="AF66" s="23">
        <v>0</v>
      </c>
      <c r="AG66" s="23">
        <v>38085</v>
      </c>
      <c r="AH66" s="29"/>
      <c r="AI66" s="29"/>
      <c r="AJ66" s="30"/>
      <c r="AK66" s="2" t="str">
        <f t="shared" si="0"/>
        <v>Verificar Valores</v>
      </c>
      <c r="AL66" t="e">
        <f>IF(D66&lt;&gt;"",IF(AK66&lt;&gt;"OK",IF(IFERROR(VLOOKUP(C66&amp;D66,[1]Radicacion!$I$2:$EK$30047,2,0),VLOOKUP(D66,[1]Radicacion!$I$2:$K$30047,2,0))&lt;&gt;"","NO EXIGIBLES"),""),"")</f>
        <v>#N/A</v>
      </c>
    </row>
    <row r="67" spans="1:38" x14ac:dyDescent="0.25">
      <c r="A67" s="20">
        <v>59</v>
      </c>
      <c r="B67" s="21" t="s">
        <v>44</v>
      </c>
      <c r="C67" s="20" t="s">
        <v>45</v>
      </c>
      <c r="D67" s="20" t="s">
        <v>196</v>
      </c>
      <c r="E67" s="22">
        <v>43769</v>
      </c>
      <c r="F67" s="22">
        <v>43769</v>
      </c>
      <c r="G67" s="23">
        <v>691146</v>
      </c>
      <c r="H67" s="24">
        <v>0</v>
      </c>
      <c r="I67" s="31"/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691146</v>
      </c>
      <c r="P67" s="26" t="s">
        <v>47</v>
      </c>
      <c r="Q67" s="23">
        <v>0</v>
      </c>
      <c r="R67" s="24">
        <v>0</v>
      </c>
      <c r="S67" s="24">
        <v>691146</v>
      </c>
      <c r="T67" s="22">
        <v>43818</v>
      </c>
      <c r="U67" s="24">
        <v>0</v>
      </c>
      <c r="V67" s="23">
        <v>0</v>
      </c>
      <c r="W67" s="22" t="s">
        <v>47</v>
      </c>
      <c r="X67" s="24">
        <v>0</v>
      </c>
      <c r="Y67" s="22" t="s">
        <v>47</v>
      </c>
      <c r="Z67" s="24">
        <v>0</v>
      </c>
      <c r="AA67" s="31"/>
      <c r="AB67" s="24">
        <v>0</v>
      </c>
      <c r="AC67" s="24">
        <v>0</v>
      </c>
      <c r="AD67" s="31"/>
      <c r="AE67" s="23">
        <v>0</v>
      </c>
      <c r="AF67" s="23">
        <v>0</v>
      </c>
      <c r="AG67" s="23">
        <v>0</v>
      </c>
      <c r="AH67" s="29"/>
      <c r="AI67" s="29"/>
      <c r="AJ67" s="30"/>
      <c r="AK67" s="2" t="str">
        <f t="shared" si="0"/>
        <v>Verificar Valores</v>
      </c>
      <c r="AL67" t="e">
        <f>IF(D67&lt;&gt;"",IF(AK67&lt;&gt;"OK",IF(IFERROR(VLOOKUP(C67&amp;D67,[1]Radicacion!$I$2:$EK$30047,2,0),VLOOKUP(D67,[1]Radicacion!$I$2:$K$30047,2,0))&lt;&gt;"","NO EXIGIBLES"),""),"")</f>
        <v>#N/A</v>
      </c>
    </row>
    <row r="68" spans="1:38" x14ac:dyDescent="0.25">
      <c r="A68" s="20">
        <v>60</v>
      </c>
      <c r="B68" s="21" t="s">
        <v>44</v>
      </c>
      <c r="C68" s="20" t="s">
        <v>45</v>
      </c>
      <c r="D68" s="20" t="s">
        <v>197</v>
      </c>
      <c r="E68" s="22">
        <v>43769</v>
      </c>
      <c r="F68" s="22">
        <v>43769</v>
      </c>
      <c r="G68" s="23">
        <v>1619546</v>
      </c>
      <c r="H68" s="24">
        <v>0</v>
      </c>
      <c r="I68" s="31"/>
      <c r="J68" s="24">
        <v>0</v>
      </c>
      <c r="K68" s="24">
        <v>1619546</v>
      </c>
      <c r="L68" s="24">
        <v>0</v>
      </c>
      <c r="M68" s="24">
        <v>0</v>
      </c>
      <c r="N68" s="24">
        <v>1619546</v>
      </c>
      <c r="O68" s="24">
        <v>0</v>
      </c>
      <c r="P68" s="26" t="s">
        <v>198</v>
      </c>
      <c r="Q68" s="23">
        <v>1619546</v>
      </c>
      <c r="R68" s="24">
        <v>0</v>
      </c>
      <c r="S68" s="24">
        <v>0</v>
      </c>
      <c r="T68" s="22" t="s">
        <v>47</v>
      </c>
      <c r="U68" s="24">
        <v>0</v>
      </c>
      <c r="V68" s="23">
        <v>0</v>
      </c>
      <c r="W68" s="22" t="s">
        <v>47</v>
      </c>
      <c r="X68" s="24">
        <v>0</v>
      </c>
      <c r="Y68" s="22" t="s">
        <v>47</v>
      </c>
      <c r="Z68" s="24">
        <v>0</v>
      </c>
      <c r="AA68" s="31"/>
      <c r="AB68" s="24">
        <v>0</v>
      </c>
      <c r="AC68" s="24">
        <v>0</v>
      </c>
      <c r="AD68" s="31"/>
      <c r="AE68" s="23">
        <v>0</v>
      </c>
      <c r="AF68" s="23">
        <v>0</v>
      </c>
      <c r="AG68" s="23">
        <v>0</v>
      </c>
      <c r="AH68" s="29"/>
      <c r="AI68" s="29"/>
      <c r="AJ68" s="30"/>
      <c r="AK68" s="2" t="str">
        <f t="shared" si="0"/>
        <v>OK</v>
      </c>
      <c r="AL68" t="str">
        <f>IF(D68&lt;&gt;"",IF(AK68&lt;&gt;"OK",IF(IFERROR(VLOOKUP(C68&amp;D68,[1]Radicacion!$I$2:$EK$30047,2,0),VLOOKUP(D68,[1]Radicacion!$I$2:$K$30047,2,0))&lt;&gt;"","NO EXIGIBLES"),""),"")</f>
        <v/>
      </c>
    </row>
    <row r="69" spans="1:38" x14ac:dyDescent="0.25">
      <c r="A69" s="20">
        <v>61</v>
      </c>
      <c r="B69" s="21" t="s">
        <v>44</v>
      </c>
      <c r="C69" s="20" t="s">
        <v>45</v>
      </c>
      <c r="D69" s="20" t="s">
        <v>199</v>
      </c>
      <c r="E69" s="22">
        <v>43769</v>
      </c>
      <c r="F69" s="22">
        <v>43769</v>
      </c>
      <c r="G69" s="23">
        <v>2768061</v>
      </c>
      <c r="H69" s="24">
        <v>0</v>
      </c>
      <c r="I69" s="31"/>
      <c r="J69" s="24">
        <v>0</v>
      </c>
      <c r="K69" s="24">
        <v>2768061</v>
      </c>
      <c r="L69" s="24">
        <v>0</v>
      </c>
      <c r="M69" s="24">
        <v>0</v>
      </c>
      <c r="N69" s="24">
        <v>2768061</v>
      </c>
      <c r="O69" s="24">
        <v>0</v>
      </c>
      <c r="P69" s="26" t="s">
        <v>200</v>
      </c>
      <c r="Q69" s="23">
        <v>2768061</v>
      </c>
      <c r="R69" s="24">
        <v>0</v>
      </c>
      <c r="S69" s="24">
        <v>0</v>
      </c>
      <c r="T69" s="22" t="s">
        <v>47</v>
      </c>
      <c r="U69" s="24">
        <v>0</v>
      </c>
      <c r="V69" s="23">
        <v>0</v>
      </c>
      <c r="W69" s="22" t="s">
        <v>47</v>
      </c>
      <c r="X69" s="24">
        <v>0</v>
      </c>
      <c r="Y69" s="22" t="s">
        <v>47</v>
      </c>
      <c r="Z69" s="24">
        <v>0</v>
      </c>
      <c r="AA69" s="31"/>
      <c r="AB69" s="24">
        <v>0</v>
      </c>
      <c r="AC69" s="24">
        <v>0</v>
      </c>
      <c r="AD69" s="31"/>
      <c r="AE69" s="23">
        <v>0</v>
      </c>
      <c r="AF69" s="23">
        <v>0</v>
      </c>
      <c r="AG69" s="23">
        <v>0</v>
      </c>
      <c r="AH69" s="29"/>
      <c r="AI69" s="29"/>
      <c r="AJ69" s="30"/>
      <c r="AK69" s="2" t="str">
        <f t="shared" si="0"/>
        <v>OK</v>
      </c>
      <c r="AL69" t="str">
        <f>IF(D69&lt;&gt;"",IF(AK69&lt;&gt;"OK",IF(IFERROR(VLOOKUP(C69&amp;D69,[1]Radicacion!$I$2:$EK$30047,2,0),VLOOKUP(D69,[1]Radicacion!$I$2:$K$30047,2,0))&lt;&gt;"","NO EXIGIBLES"),""),"")</f>
        <v/>
      </c>
    </row>
    <row r="70" spans="1:38" x14ac:dyDescent="0.25">
      <c r="A70" s="20">
        <v>62</v>
      </c>
      <c r="B70" s="21" t="s">
        <v>44</v>
      </c>
      <c r="C70" s="20" t="s">
        <v>45</v>
      </c>
      <c r="D70" s="20" t="s">
        <v>201</v>
      </c>
      <c r="E70" s="22">
        <v>43769</v>
      </c>
      <c r="F70" s="22">
        <v>43769</v>
      </c>
      <c r="G70" s="23">
        <v>1447878</v>
      </c>
      <c r="H70" s="24">
        <v>0</v>
      </c>
      <c r="I70" s="31"/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1447878</v>
      </c>
      <c r="P70" s="26" t="s">
        <v>47</v>
      </c>
      <c r="Q70" s="23">
        <v>0</v>
      </c>
      <c r="R70" s="24">
        <v>0</v>
      </c>
      <c r="S70" s="24">
        <v>1447878</v>
      </c>
      <c r="T70" s="22">
        <v>43816</v>
      </c>
      <c r="U70" s="24">
        <v>0</v>
      </c>
      <c r="V70" s="23">
        <v>0</v>
      </c>
      <c r="W70" s="22" t="s">
        <v>47</v>
      </c>
      <c r="X70" s="24">
        <v>0</v>
      </c>
      <c r="Y70" s="22" t="s">
        <v>47</v>
      </c>
      <c r="Z70" s="24">
        <v>0</v>
      </c>
      <c r="AA70" s="31"/>
      <c r="AB70" s="24">
        <v>0</v>
      </c>
      <c r="AC70" s="24">
        <v>0</v>
      </c>
      <c r="AD70" s="31"/>
      <c r="AE70" s="23">
        <v>0</v>
      </c>
      <c r="AF70" s="23">
        <v>0</v>
      </c>
      <c r="AG70" s="23">
        <v>0</v>
      </c>
      <c r="AH70" s="29"/>
      <c r="AI70" s="29"/>
      <c r="AJ70" s="30"/>
      <c r="AK70" s="2" t="str">
        <f t="shared" si="0"/>
        <v>Verificar Valores</v>
      </c>
      <c r="AL70" t="e">
        <f>IF(D70&lt;&gt;"",IF(AK70&lt;&gt;"OK",IF(IFERROR(VLOOKUP(C70&amp;D70,[1]Radicacion!$I$2:$EK$30047,2,0),VLOOKUP(D70,[1]Radicacion!$I$2:$K$30047,2,0))&lt;&gt;"","NO EXIGIBLES"),""),"")</f>
        <v>#N/A</v>
      </c>
    </row>
    <row r="71" spans="1:38" x14ac:dyDescent="0.25">
      <c r="A71" s="20">
        <v>63</v>
      </c>
      <c r="B71" s="21" t="s">
        <v>44</v>
      </c>
      <c r="C71" s="20" t="s">
        <v>45</v>
      </c>
      <c r="D71" s="20" t="s">
        <v>202</v>
      </c>
      <c r="E71" s="22">
        <v>43769</v>
      </c>
      <c r="F71" s="22">
        <v>43769</v>
      </c>
      <c r="G71" s="23">
        <v>148563</v>
      </c>
      <c r="H71" s="24">
        <v>0</v>
      </c>
      <c r="I71" s="31"/>
      <c r="J71" s="24">
        <v>0</v>
      </c>
      <c r="K71" s="24">
        <v>148563</v>
      </c>
      <c r="L71" s="24">
        <v>0</v>
      </c>
      <c r="M71" s="24">
        <v>0</v>
      </c>
      <c r="N71" s="24">
        <v>148563</v>
      </c>
      <c r="O71" s="24">
        <v>0</v>
      </c>
      <c r="P71" s="26" t="s">
        <v>203</v>
      </c>
      <c r="Q71" s="23">
        <v>148563</v>
      </c>
      <c r="R71" s="24">
        <v>0</v>
      </c>
      <c r="S71" s="24">
        <v>0</v>
      </c>
      <c r="T71" s="22" t="s">
        <v>47</v>
      </c>
      <c r="U71" s="24">
        <v>0</v>
      </c>
      <c r="V71" s="23">
        <v>0</v>
      </c>
      <c r="W71" s="22" t="s">
        <v>47</v>
      </c>
      <c r="X71" s="24">
        <v>0</v>
      </c>
      <c r="Y71" s="22" t="s">
        <v>47</v>
      </c>
      <c r="Z71" s="24">
        <v>0</v>
      </c>
      <c r="AA71" s="31"/>
      <c r="AB71" s="24">
        <v>0</v>
      </c>
      <c r="AC71" s="24">
        <v>0</v>
      </c>
      <c r="AD71" s="31"/>
      <c r="AE71" s="23">
        <v>0</v>
      </c>
      <c r="AF71" s="23">
        <v>0</v>
      </c>
      <c r="AG71" s="23">
        <v>0</v>
      </c>
      <c r="AH71" s="29"/>
      <c r="AI71" s="29"/>
      <c r="AJ71" s="30"/>
      <c r="AK71" s="2" t="str">
        <f t="shared" si="0"/>
        <v>OK</v>
      </c>
      <c r="AL71" t="str">
        <f>IF(D71&lt;&gt;"",IF(AK71&lt;&gt;"OK",IF(IFERROR(VLOOKUP(C71&amp;D71,[1]Radicacion!$I$2:$EK$30047,2,0),VLOOKUP(D71,[1]Radicacion!$I$2:$K$30047,2,0))&lt;&gt;"","NO EXIGIBLES"),""),"")</f>
        <v/>
      </c>
    </row>
    <row r="72" spans="1:38" x14ac:dyDescent="0.25">
      <c r="A72" s="20">
        <v>64</v>
      </c>
      <c r="B72" s="21" t="s">
        <v>44</v>
      </c>
      <c r="C72" s="20" t="s">
        <v>45</v>
      </c>
      <c r="D72" s="20" t="s">
        <v>204</v>
      </c>
      <c r="E72" s="22">
        <v>43769</v>
      </c>
      <c r="F72" s="22">
        <v>43769</v>
      </c>
      <c r="G72" s="23">
        <v>61116</v>
      </c>
      <c r="H72" s="24">
        <v>0</v>
      </c>
      <c r="I72" s="31"/>
      <c r="J72" s="24">
        <v>0</v>
      </c>
      <c r="K72" s="24">
        <v>61116</v>
      </c>
      <c r="L72" s="24">
        <v>0</v>
      </c>
      <c r="M72" s="24">
        <v>0</v>
      </c>
      <c r="N72" s="24">
        <v>61116</v>
      </c>
      <c r="O72" s="24">
        <v>0</v>
      </c>
      <c r="P72" s="26" t="s">
        <v>205</v>
      </c>
      <c r="Q72" s="23">
        <v>61116</v>
      </c>
      <c r="R72" s="24">
        <v>0</v>
      </c>
      <c r="S72" s="24">
        <v>0</v>
      </c>
      <c r="T72" s="22" t="s">
        <v>47</v>
      </c>
      <c r="U72" s="24">
        <v>0</v>
      </c>
      <c r="V72" s="23">
        <v>0</v>
      </c>
      <c r="W72" s="22" t="s">
        <v>47</v>
      </c>
      <c r="X72" s="24">
        <v>0</v>
      </c>
      <c r="Y72" s="22" t="s">
        <v>47</v>
      </c>
      <c r="Z72" s="24">
        <v>0</v>
      </c>
      <c r="AA72" s="31"/>
      <c r="AB72" s="24">
        <v>0</v>
      </c>
      <c r="AC72" s="24">
        <v>0</v>
      </c>
      <c r="AD72" s="31"/>
      <c r="AE72" s="23">
        <v>0</v>
      </c>
      <c r="AF72" s="23">
        <v>0</v>
      </c>
      <c r="AG72" s="23">
        <v>0</v>
      </c>
      <c r="AH72" s="29"/>
      <c r="AI72" s="29"/>
      <c r="AJ72" s="30"/>
      <c r="AK72" s="2" t="str">
        <f t="shared" si="0"/>
        <v>OK</v>
      </c>
      <c r="AL72" t="str">
        <f>IF(D72&lt;&gt;"",IF(AK72&lt;&gt;"OK",IF(IFERROR(VLOOKUP(C72&amp;D72,[1]Radicacion!$I$2:$EK$30047,2,0),VLOOKUP(D72,[1]Radicacion!$I$2:$K$30047,2,0))&lt;&gt;"","NO EXIGIBLES"),""),"")</f>
        <v/>
      </c>
    </row>
    <row r="73" spans="1:38" x14ac:dyDescent="0.25">
      <c r="A73" s="20">
        <v>65</v>
      </c>
      <c r="B73" s="21" t="s">
        <v>44</v>
      </c>
      <c r="C73" s="20" t="s">
        <v>45</v>
      </c>
      <c r="D73" s="20" t="s">
        <v>206</v>
      </c>
      <c r="E73" s="22">
        <v>43769</v>
      </c>
      <c r="F73" s="22">
        <v>43769</v>
      </c>
      <c r="G73" s="23">
        <v>1050000</v>
      </c>
      <c r="H73" s="24">
        <v>0</v>
      </c>
      <c r="I73" s="31"/>
      <c r="J73" s="24">
        <v>0</v>
      </c>
      <c r="K73" s="24">
        <v>1050000</v>
      </c>
      <c r="L73" s="24">
        <v>0</v>
      </c>
      <c r="M73" s="24">
        <v>0</v>
      </c>
      <c r="N73" s="24">
        <v>1050000</v>
      </c>
      <c r="O73" s="24">
        <v>0</v>
      </c>
      <c r="P73" s="26" t="s">
        <v>207</v>
      </c>
      <c r="Q73" s="23">
        <v>1050000</v>
      </c>
      <c r="R73" s="24">
        <v>0</v>
      </c>
      <c r="S73" s="24">
        <v>0</v>
      </c>
      <c r="T73" s="22" t="s">
        <v>47</v>
      </c>
      <c r="U73" s="24">
        <v>0</v>
      </c>
      <c r="V73" s="23">
        <v>0</v>
      </c>
      <c r="W73" s="22" t="s">
        <v>47</v>
      </c>
      <c r="X73" s="24">
        <v>0</v>
      </c>
      <c r="Y73" s="22" t="s">
        <v>47</v>
      </c>
      <c r="Z73" s="24">
        <v>0</v>
      </c>
      <c r="AA73" s="31"/>
      <c r="AB73" s="24">
        <v>0</v>
      </c>
      <c r="AC73" s="24">
        <v>0</v>
      </c>
      <c r="AD73" s="31"/>
      <c r="AE73" s="23">
        <v>0</v>
      </c>
      <c r="AF73" s="23">
        <v>0</v>
      </c>
      <c r="AG73" s="23">
        <v>0</v>
      </c>
      <c r="AH73" s="29"/>
      <c r="AI73" s="29"/>
      <c r="AJ73" s="30"/>
      <c r="AK73" s="2" t="str">
        <f t="shared" si="0"/>
        <v>OK</v>
      </c>
      <c r="AL73" t="str">
        <f>IF(D73&lt;&gt;"",IF(AK73&lt;&gt;"OK",IF(IFERROR(VLOOKUP(C73&amp;D73,[1]Radicacion!$I$2:$EK$30047,2,0),VLOOKUP(D73,[1]Radicacion!$I$2:$K$30047,2,0))&lt;&gt;"","NO EXIGIBLES"),""),"")</f>
        <v/>
      </c>
    </row>
    <row r="74" spans="1:38" x14ac:dyDescent="0.25">
      <c r="A74" s="20">
        <v>66</v>
      </c>
      <c r="B74" s="21" t="s">
        <v>44</v>
      </c>
      <c r="C74" s="20" t="s">
        <v>45</v>
      </c>
      <c r="D74" s="20" t="s">
        <v>208</v>
      </c>
      <c r="E74" s="22">
        <v>43769</v>
      </c>
      <c r="F74" s="22">
        <v>43769</v>
      </c>
      <c r="G74" s="23">
        <v>172912</v>
      </c>
      <c r="H74" s="24">
        <v>0</v>
      </c>
      <c r="I74" s="31"/>
      <c r="J74" s="24">
        <v>0</v>
      </c>
      <c r="K74" s="24">
        <v>172912</v>
      </c>
      <c r="L74" s="24">
        <v>0</v>
      </c>
      <c r="M74" s="24">
        <v>0</v>
      </c>
      <c r="N74" s="24">
        <v>172912</v>
      </c>
      <c r="O74" s="24">
        <v>0</v>
      </c>
      <c r="P74" s="26" t="s">
        <v>209</v>
      </c>
      <c r="Q74" s="23">
        <v>172912</v>
      </c>
      <c r="R74" s="24">
        <v>0</v>
      </c>
      <c r="S74" s="24">
        <v>0</v>
      </c>
      <c r="T74" s="22" t="s">
        <v>47</v>
      </c>
      <c r="U74" s="24">
        <v>0</v>
      </c>
      <c r="V74" s="23">
        <v>0</v>
      </c>
      <c r="W74" s="22" t="s">
        <v>47</v>
      </c>
      <c r="X74" s="24">
        <v>0</v>
      </c>
      <c r="Y74" s="22" t="s">
        <v>47</v>
      </c>
      <c r="Z74" s="24">
        <v>0</v>
      </c>
      <c r="AA74" s="31"/>
      <c r="AB74" s="24">
        <v>0</v>
      </c>
      <c r="AC74" s="24">
        <v>0</v>
      </c>
      <c r="AD74" s="31"/>
      <c r="AE74" s="23">
        <v>0</v>
      </c>
      <c r="AF74" s="23">
        <v>0</v>
      </c>
      <c r="AG74" s="23">
        <v>0</v>
      </c>
      <c r="AH74" s="29"/>
      <c r="AI74" s="29"/>
      <c r="AJ74" s="30"/>
      <c r="AK74" s="2" t="str">
        <f t="shared" ref="AK74:AK137" si="1">IF(A74&lt;&gt;"",IF(O74-AG74=0,"OK","Verificar Valores"),"")</f>
        <v>OK</v>
      </c>
      <c r="AL74" t="str">
        <f>IF(D74&lt;&gt;"",IF(AK74&lt;&gt;"OK",IF(IFERROR(VLOOKUP(C74&amp;D74,[1]Radicacion!$I$2:$EK$30047,2,0),VLOOKUP(D74,[1]Radicacion!$I$2:$K$30047,2,0))&lt;&gt;"","NO EXIGIBLES"),""),"")</f>
        <v/>
      </c>
    </row>
    <row r="75" spans="1:38" x14ac:dyDescent="0.25">
      <c r="A75" s="20">
        <v>67</v>
      </c>
      <c r="B75" s="21" t="s">
        <v>44</v>
      </c>
      <c r="C75" s="20" t="s">
        <v>45</v>
      </c>
      <c r="D75" s="20" t="s">
        <v>210</v>
      </c>
      <c r="E75" s="22">
        <v>43769</v>
      </c>
      <c r="F75" s="22">
        <v>43769</v>
      </c>
      <c r="G75" s="23">
        <v>1594952</v>
      </c>
      <c r="H75" s="24">
        <v>0</v>
      </c>
      <c r="I75" s="31"/>
      <c r="J75" s="24">
        <v>0</v>
      </c>
      <c r="K75" s="24">
        <v>1594952</v>
      </c>
      <c r="L75" s="24">
        <v>0</v>
      </c>
      <c r="M75" s="24">
        <v>0</v>
      </c>
      <c r="N75" s="24">
        <v>1594952</v>
      </c>
      <c r="O75" s="24">
        <v>0</v>
      </c>
      <c r="P75" s="26" t="s">
        <v>211</v>
      </c>
      <c r="Q75" s="23">
        <v>1594952</v>
      </c>
      <c r="R75" s="24">
        <v>0</v>
      </c>
      <c r="S75" s="24">
        <v>0</v>
      </c>
      <c r="T75" s="22" t="s">
        <v>47</v>
      </c>
      <c r="U75" s="24">
        <v>0</v>
      </c>
      <c r="V75" s="23">
        <v>0</v>
      </c>
      <c r="W75" s="22" t="s">
        <v>47</v>
      </c>
      <c r="X75" s="24">
        <v>0</v>
      </c>
      <c r="Y75" s="22" t="s">
        <v>47</v>
      </c>
      <c r="Z75" s="24">
        <v>0</v>
      </c>
      <c r="AA75" s="31"/>
      <c r="AB75" s="24">
        <v>0</v>
      </c>
      <c r="AC75" s="24">
        <v>0</v>
      </c>
      <c r="AD75" s="31"/>
      <c r="AE75" s="23">
        <v>0</v>
      </c>
      <c r="AF75" s="23">
        <v>0</v>
      </c>
      <c r="AG75" s="23">
        <v>0</v>
      </c>
      <c r="AH75" s="29"/>
      <c r="AI75" s="29"/>
      <c r="AJ75" s="30"/>
      <c r="AK75" s="2" t="str">
        <f t="shared" si="1"/>
        <v>OK</v>
      </c>
      <c r="AL75" t="str">
        <f>IF(D75&lt;&gt;"",IF(AK75&lt;&gt;"OK",IF(IFERROR(VLOOKUP(C75&amp;D75,[1]Radicacion!$I$2:$EK$30047,2,0),VLOOKUP(D75,[1]Radicacion!$I$2:$K$30047,2,0))&lt;&gt;"","NO EXIGIBLES"),""),"")</f>
        <v/>
      </c>
    </row>
    <row r="76" spans="1:38" x14ac:dyDescent="0.25">
      <c r="A76" s="20">
        <v>68</v>
      </c>
      <c r="B76" s="21" t="s">
        <v>44</v>
      </c>
      <c r="C76" s="20" t="s">
        <v>45</v>
      </c>
      <c r="D76" s="20" t="s">
        <v>212</v>
      </c>
      <c r="E76" s="22">
        <v>43769</v>
      </c>
      <c r="F76" s="22">
        <v>43769</v>
      </c>
      <c r="G76" s="23">
        <v>1098577</v>
      </c>
      <c r="H76" s="24">
        <v>0</v>
      </c>
      <c r="I76" s="31"/>
      <c r="J76" s="24">
        <v>0</v>
      </c>
      <c r="K76" s="24">
        <v>1098577</v>
      </c>
      <c r="L76" s="24">
        <v>0</v>
      </c>
      <c r="M76" s="24">
        <v>0</v>
      </c>
      <c r="N76" s="24">
        <v>1098577</v>
      </c>
      <c r="O76" s="24">
        <v>0</v>
      </c>
      <c r="P76" s="26" t="s">
        <v>213</v>
      </c>
      <c r="Q76" s="23">
        <v>1098577</v>
      </c>
      <c r="R76" s="24">
        <v>0</v>
      </c>
      <c r="S76" s="24">
        <v>0</v>
      </c>
      <c r="T76" s="22" t="s">
        <v>47</v>
      </c>
      <c r="U76" s="24">
        <v>0</v>
      </c>
      <c r="V76" s="23">
        <v>0</v>
      </c>
      <c r="W76" s="22" t="s">
        <v>47</v>
      </c>
      <c r="X76" s="24">
        <v>0</v>
      </c>
      <c r="Y76" s="22" t="s">
        <v>47</v>
      </c>
      <c r="Z76" s="24">
        <v>0</v>
      </c>
      <c r="AA76" s="31"/>
      <c r="AB76" s="24">
        <v>0</v>
      </c>
      <c r="AC76" s="24">
        <v>0</v>
      </c>
      <c r="AD76" s="31"/>
      <c r="AE76" s="23">
        <v>0</v>
      </c>
      <c r="AF76" s="23">
        <v>0</v>
      </c>
      <c r="AG76" s="23">
        <v>0</v>
      </c>
      <c r="AH76" s="29"/>
      <c r="AI76" s="29"/>
      <c r="AJ76" s="30"/>
      <c r="AK76" s="2" t="str">
        <f t="shared" si="1"/>
        <v>OK</v>
      </c>
      <c r="AL76" t="str">
        <f>IF(D76&lt;&gt;"",IF(AK76&lt;&gt;"OK",IF(IFERROR(VLOOKUP(C76&amp;D76,[1]Radicacion!$I$2:$EK$30047,2,0),VLOOKUP(D76,[1]Radicacion!$I$2:$K$30047,2,0))&lt;&gt;"","NO EXIGIBLES"),""),"")</f>
        <v/>
      </c>
    </row>
    <row r="77" spans="1:38" x14ac:dyDescent="0.25">
      <c r="A77" s="20">
        <v>69</v>
      </c>
      <c r="B77" s="21" t="s">
        <v>44</v>
      </c>
      <c r="C77" s="20" t="s">
        <v>45</v>
      </c>
      <c r="D77" s="20" t="s">
        <v>214</v>
      </c>
      <c r="E77" s="22">
        <v>43769</v>
      </c>
      <c r="F77" s="22">
        <v>43769</v>
      </c>
      <c r="G77" s="23">
        <v>669780</v>
      </c>
      <c r="H77" s="24">
        <v>0</v>
      </c>
      <c r="I77" s="31"/>
      <c r="J77" s="24">
        <v>0</v>
      </c>
      <c r="K77" s="24">
        <v>669780</v>
      </c>
      <c r="L77" s="24">
        <v>0</v>
      </c>
      <c r="M77" s="24">
        <v>0</v>
      </c>
      <c r="N77" s="24">
        <v>669780</v>
      </c>
      <c r="O77" s="24">
        <v>0</v>
      </c>
      <c r="P77" s="26" t="s">
        <v>215</v>
      </c>
      <c r="Q77" s="23">
        <v>669780</v>
      </c>
      <c r="R77" s="24">
        <v>0</v>
      </c>
      <c r="S77" s="24">
        <v>0</v>
      </c>
      <c r="T77" s="22" t="s">
        <v>47</v>
      </c>
      <c r="U77" s="24">
        <v>0</v>
      </c>
      <c r="V77" s="23">
        <v>0</v>
      </c>
      <c r="W77" s="22" t="s">
        <v>47</v>
      </c>
      <c r="X77" s="24">
        <v>0</v>
      </c>
      <c r="Y77" s="22" t="s">
        <v>47</v>
      </c>
      <c r="Z77" s="24">
        <v>0</v>
      </c>
      <c r="AA77" s="31"/>
      <c r="AB77" s="24">
        <v>0</v>
      </c>
      <c r="AC77" s="24">
        <v>0</v>
      </c>
      <c r="AD77" s="31"/>
      <c r="AE77" s="23">
        <v>0</v>
      </c>
      <c r="AF77" s="23">
        <v>0</v>
      </c>
      <c r="AG77" s="23">
        <v>0</v>
      </c>
      <c r="AH77" s="29"/>
      <c r="AI77" s="29"/>
      <c r="AJ77" s="30"/>
      <c r="AK77" s="2" t="str">
        <f t="shared" si="1"/>
        <v>OK</v>
      </c>
      <c r="AL77" t="str">
        <f>IF(D77&lt;&gt;"",IF(AK77&lt;&gt;"OK",IF(IFERROR(VLOOKUP(C77&amp;D77,[1]Radicacion!$I$2:$EK$30047,2,0),VLOOKUP(D77,[1]Radicacion!$I$2:$K$30047,2,0))&lt;&gt;"","NO EXIGIBLES"),""),"")</f>
        <v/>
      </c>
    </row>
    <row r="78" spans="1:38" x14ac:dyDescent="0.25">
      <c r="A78" s="20">
        <v>70</v>
      </c>
      <c r="B78" s="21" t="s">
        <v>44</v>
      </c>
      <c r="C78" s="20" t="s">
        <v>45</v>
      </c>
      <c r="D78" s="20" t="s">
        <v>216</v>
      </c>
      <c r="E78" s="22">
        <v>43769</v>
      </c>
      <c r="F78" s="22">
        <v>43769</v>
      </c>
      <c r="G78" s="23">
        <v>2200632</v>
      </c>
      <c r="H78" s="24">
        <v>0</v>
      </c>
      <c r="I78" s="31"/>
      <c r="J78" s="24">
        <v>0</v>
      </c>
      <c r="K78" s="24">
        <v>2200632</v>
      </c>
      <c r="L78" s="24">
        <v>0</v>
      </c>
      <c r="M78" s="24">
        <v>0</v>
      </c>
      <c r="N78" s="24">
        <v>2200632</v>
      </c>
      <c r="O78" s="24">
        <v>0</v>
      </c>
      <c r="P78" s="26" t="s">
        <v>217</v>
      </c>
      <c r="Q78" s="23">
        <v>2200632</v>
      </c>
      <c r="R78" s="24">
        <v>0</v>
      </c>
      <c r="S78" s="24">
        <v>0</v>
      </c>
      <c r="T78" s="22" t="s">
        <v>47</v>
      </c>
      <c r="U78" s="24">
        <v>0</v>
      </c>
      <c r="V78" s="23">
        <v>0</v>
      </c>
      <c r="W78" s="22" t="s">
        <v>47</v>
      </c>
      <c r="X78" s="24">
        <v>0</v>
      </c>
      <c r="Y78" s="22" t="s">
        <v>47</v>
      </c>
      <c r="Z78" s="24">
        <v>0</v>
      </c>
      <c r="AA78" s="31"/>
      <c r="AB78" s="24">
        <v>0</v>
      </c>
      <c r="AC78" s="24">
        <v>0</v>
      </c>
      <c r="AD78" s="31"/>
      <c r="AE78" s="23">
        <v>0</v>
      </c>
      <c r="AF78" s="23">
        <v>0</v>
      </c>
      <c r="AG78" s="23">
        <v>0</v>
      </c>
      <c r="AH78" s="29"/>
      <c r="AI78" s="29"/>
      <c r="AJ78" s="30"/>
      <c r="AK78" s="2" t="str">
        <f t="shared" si="1"/>
        <v>OK</v>
      </c>
      <c r="AL78" t="str">
        <f>IF(D78&lt;&gt;"",IF(AK78&lt;&gt;"OK",IF(IFERROR(VLOOKUP(C78&amp;D78,[1]Radicacion!$I$2:$EK$30047,2,0),VLOOKUP(D78,[1]Radicacion!$I$2:$K$30047,2,0))&lt;&gt;"","NO EXIGIBLES"),""),"")</f>
        <v/>
      </c>
    </row>
    <row r="79" spans="1:38" x14ac:dyDescent="0.25">
      <c r="A79" s="20">
        <v>71</v>
      </c>
      <c r="B79" s="21" t="s">
        <v>44</v>
      </c>
      <c r="C79" s="20" t="s">
        <v>45</v>
      </c>
      <c r="D79" s="20" t="s">
        <v>218</v>
      </c>
      <c r="E79" s="22">
        <v>43769</v>
      </c>
      <c r="F79" s="22">
        <v>43769</v>
      </c>
      <c r="G79" s="23">
        <v>910000</v>
      </c>
      <c r="H79" s="24">
        <v>0</v>
      </c>
      <c r="I79" s="31"/>
      <c r="J79" s="24">
        <v>910000</v>
      </c>
      <c r="K79" s="24">
        <v>0</v>
      </c>
      <c r="L79" s="24">
        <v>0</v>
      </c>
      <c r="M79" s="24">
        <v>0</v>
      </c>
      <c r="N79" s="24">
        <v>910000</v>
      </c>
      <c r="O79" s="24">
        <v>0</v>
      </c>
      <c r="P79" s="26" t="s">
        <v>219</v>
      </c>
      <c r="Q79" s="23">
        <v>910000</v>
      </c>
      <c r="R79" s="24">
        <v>0</v>
      </c>
      <c r="S79" s="24">
        <v>0</v>
      </c>
      <c r="T79" s="22" t="s">
        <v>47</v>
      </c>
      <c r="U79" s="24">
        <v>0</v>
      </c>
      <c r="V79" s="23">
        <v>0</v>
      </c>
      <c r="W79" s="22" t="s">
        <v>47</v>
      </c>
      <c r="X79" s="24">
        <v>0</v>
      </c>
      <c r="Y79" s="22" t="s">
        <v>47</v>
      </c>
      <c r="Z79" s="24">
        <v>0</v>
      </c>
      <c r="AA79" s="31"/>
      <c r="AB79" s="24">
        <v>0</v>
      </c>
      <c r="AC79" s="24">
        <v>0</v>
      </c>
      <c r="AD79" s="31"/>
      <c r="AE79" s="23">
        <v>0</v>
      </c>
      <c r="AF79" s="23">
        <v>0</v>
      </c>
      <c r="AG79" s="23">
        <v>0</v>
      </c>
      <c r="AH79" s="29"/>
      <c r="AI79" s="29"/>
      <c r="AJ79" s="30"/>
      <c r="AK79" s="2" t="str">
        <f t="shared" si="1"/>
        <v>OK</v>
      </c>
      <c r="AL79" t="str">
        <f>IF(D79&lt;&gt;"",IF(AK79&lt;&gt;"OK",IF(IFERROR(VLOOKUP(C79&amp;D79,[1]Radicacion!$I$2:$EK$30047,2,0),VLOOKUP(D79,[1]Radicacion!$I$2:$K$30047,2,0))&lt;&gt;"","NO EXIGIBLES"),""),"")</f>
        <v/>
      </c>
    </row>
    <row r="80" spans="1:38" x14ac:dyDescent="0.25">
      <c r="A80" s="20">
        <v>72</v>
      </c>
      <c r="B80" s="21" t="s">
        <v>44</v>
      </c>
      <c r="C80" s="20" t="s">
        <v>45</v>
      </c>
      <c r="D80" s="20" t="s">
        <v>220</v>
      </c>
      <c r="E80" s="22">
        <v>43769</v>
      </c>
      <c r="F80" s="22">
        <v>43769</v>
      </c>
      <c r="G80" s="23">
        <v>840000</v>
      </c>
      <c r="H80" s="24">
        <v>0</v>
      </c>
      <c r="I80" s="31"/>
      <c r="J80" s="24">
        <v>0</v>
      </c>
      <c r="K80" s="24">
        <v>840000</v>
      </c>
      <c r="L80" s="24">
        <v>0</v>
      </c>
      <c r="M80" s="24">
        <v>0</v>
      </c>
      <c r="N80" s="24">
        <v>840000</v>
      </c>
      <c r="O80" s="24">
        <v>0</v>
      </c>
      <c r="P80" s="26" t="s">
        <v>221</v>
      </c>
      <c r="Q80" s="23">
        <v>840000</v>
      </c>
      <c r="R80" s="24">
        <v>0</v>
      </c>
      <c r="S80" s="24">
        <v>0</v>
      </c>
      <c r="T80" s="22" t="s">
        <v>47</v>
      </c>
      <c r="U80" s="24">
        <v>0</v>
      </c>
      <c r="V80" s="23">
        <v>0</v>
      </c>
      <c r="W80" s="22" t="s">
        <v>47</v>
      </c>
      <c r="X80" s="24">
        <v>0</v>
      </c>
      <c r="Y80" s="22" t="s">
        <v>47</v>
      </c>
      <c r="Z80" s="24">
        <v>0</v>
      </c>
      <c r="AA80" s="31"/>
      <c r="AB80" s="24">
        <v>0</v>
      </c>
      <c r="AC80" s="24">
        <v>0</v>
      </c>
      <c r="AD80" s="31"/>
      <c r="AE80" s="23">
        <v>0</v>
      </c>
      <c r="AF80" s="23">
        <v>0</v>
      </c>
      <c r="AG80" s="23">
        <v>0</v>
      </c>
      <c r="AH80" s="29"/>
      <c r="AI80" s="29"/>
      <c r="AJ80" s="30"/>
      <c r="AK80" s="2" t="str">
        <f t="shared" si="1"/>
        <v>OK</v>
      </c>
      <c r="AL80" t="str">
        <f>IF(D80&lt;&gt;"",IF(AK80&lt;&gt;"OK",IF(IFERROR(VLOOKUP(C80&amp;D80,[1]Radicacion!$I$2:$EK$30047,2,0),VLOOKUP(D80,[1]Radicacion!$I$2:$K$30047,2,0))&lt;&gt;"","NO EXIGIBLES"),""),"")</f>
        <v/>
      </c>
    </row>
    <row r="81" spans="1:38" x14ac:dyDescent="0.25">
      <c r="A81" s="20">
        <v>73</v>
      </c>
      <c r="B81" s="21" t="s">
        <v>44</v>
      </c>
      <c r="C81" s="20" t="s">
        <v>45</v>
      </c>
      <c r="D81" s="20" t="s">
        <v>222</v>
      </c>
      <c r="E81" s="22">
        <v>43769</v>
      </c>
      <c r="F81" s="22">
        <v>43769</v>
      </c>
      <c r="G81" s="23">
        <v>2058891</v>
      </c>
      <c r="H81" s="24">
        <v>0</v>
      </c>
      <c r="I81" s="31"/>
      <c r="J81" s="24">
        <v>0</v>
      </c>
      <c r="K81" s="24">
        <v>2058891</v>
      </c>
      <c r="L81" s="24">
        <v>0</v>
      </c>
      <c r="M81" s="24">
        <v>0</v>
      </c>
      <c r="N81" s="24">
        <v>2058891</v>
      </c>
      <c r="O81" s="24">
        <v>0</v>
      </c>
      <c r="P81" s="26" t="s">
        <v>223</v>
      </c>
      <c r="Q81" s="23">
        <v>2058891</v>
      </c>
      <c r="R81" s="24">
        <v>0</v>
      </c>
      <c r="S81" s="24">
        <v>0</v>
      </c>
      <c r="T81" s="22" t="s">
        <v>47</v>
      </c>
      <c r="U81" s="24">
        <v>0</v>
      </c>
      <c r="V81" s="23">
        <v>0</v>
      </c>
      <c r="W81" s="22" t="s">
        <v>47</v>
      </c>
      <c r="X81" s="24">
        <v>0</v>
      </c>
      <c r="Y81" s="22" t="s">
        <v>47</v>
      </c>
      <c r="Z81" s="24">
        <v>0</v>
      </c>
      <c r="AA81" s="31"/>
      <c r="AB81" s="24">
        <v>0</v>
      </c>
      <c r="AC81" s="24">
        <v>0</v>
      </c>
      <c r="AD81" s="31"/>
      <c r="AE81" s="23">
        <v>0</v>
      </c>
      <c r="AF81" s="23">
        <v>0</v>
      </c>
      <c r="AG81" s="23">
        <v>0</v>
      </c>
      <c r="AH81" s="29"/>
      <c r="AI81" s="29"/>
      <c r="AJ81" s="30"/>
      <c r="AK81" s="2" t="str">
        <f t="shared" si="1"/>
        <v>OK</v>
      </c>
      <c r="AL81" t="str">
        <f>IF(D81&lt;&gt;"",IF(AK81&lt;&gt;"OK",IF(IFERROR(VLOOKUP(C81&amp;D81,[1]Radicacion!$I$2:$EK$30047,2,0),VLOOKUP(D81,[1]Radicacion!$I$2:$K$30047,2,0))&lt;&gt;"","NO EXIGIBLES"),""),"")</f>
        <v/>
      </c>
    </row>
    <row r="82" spans="1:38" x14ac:dyDescent="0.25">
      <c r="A82" s="20">
        <v>74</v>
      </c>
      <c r="B82" s="21" t="s">
        <v>44</v>
      </c>
      <c r="C82" s="20" t="s">
        <v>45</v>
      </c>
      <c r="D82" s="20" t="s">
        <v>224</v>
      </c>
      <c r="E82" s="22">
        <v>43769</v>
      </c>
      <c r="F82" s="22">
        <v>43769</v>
      </c>
      <c r="G82" s="23">
        <v>1028434</v>
      </c>
      <c r="H82" s="24">
        <v>0</v>
      </c>
      <c r="I82" s="31"/>
      <c r="J82" s="24">
        <v>0</v>
      </c>
      <c r="K82" s="24">
        <v>1028434</v>
      </c>
      <c r="L82" s="24">
        <v>0</v>
      </c>
      <c r="M82" s="24">
        <v>0</v>
      </c>
      <c r="N82" s="24">
        <v>1028434</v>
      </c>
      <c r="O82" s="24">
        <v>0</v>
      </c>
      <c r="P82" s="26" t="s">
        <v>225</v>
      </c>
      <c r="Q82" s="23">
        <v>1028434</v>
      </c>
      <c r="R82" s="24">
        <v>0</v>
      </c>
      <c r="S82" s="24">
        <v>0</v>
      </c>
      <c r="T82" s="22" t="s">
        <v>47</v>
      </c>
      <c r="U82" s="24">
        <v>0</v>
      </c>
      <c r="V82" s="23">
        <v>0</v>
      </c>
      <c r="W82" s="22" t="s">
        <v>47</v>
      </c>
      <c r="X82" s="24">
        <v>0</v>
      </c>
      <c r="Y82" s="22" t="s">
        <v>47</v>
      </c>
      <c r="Z82" s="24">
        <v>0</v>
      </c>
      <c r="AA82" s="31"/>
      <c r="AB82" s="24">
        <v>0</v>
      </c>
      <c r="AC82" s="24">
        <v>0</v>
      </c>
      <c r="AD82" s="31"/>
      <c r="AE82" s="23">
        <v>0</v>
      </c>
      <c r="AF82" s="23">
        <v>0</v>
      </c>
      <c r="AG82" s="23">
        <v>0</v>
      </c>
      <c r="AH82" s="29"/>
      <c r="AI82" s="29"/>
      <c r="AJ82" s="30"/>
      <c r="AK82" s="2" t="str">
        <f t="shared" si="1"/>
        <v>OK</v>
      </c>
      <c r="AL82" t="str">
        <f>IF(D82&lt;&gt;"",IF(AK82&lt;&gt;"OK",IF(IFERROR(VLOOKUP(C82&amp;D82,[1]Radicacion!$I$2:$EK$30047,2,0),VLOOKUP(D82,[1]Radicacion!$I$2:$K$30047,2,0))&lt;&gt;"","NO EXIGIBLES"),""),"")</f>
        <v/>
      </c>
    </row>
    <row r="83" spans="1:38" x14ac:dyDescent="0.25">
      <c r="A83" s="20">
        <v>75</v>
      </c>
      <c r="B83" s="21" t="s">
        <v>44</v>
      </c>
      <c r="C83" s="20" t="s">
        <v>45</v>
      </c>
      <c r="D83" s="20" t="s">
        <v>226</v>
      </c>
      <c r="E83" s="22">
        <v>43769</v>
      </c>
      <c r="F83" s="22">
        <v>43769</v>
      </c>
      <c r="G83" s="23">
        <v>942723</v>
      </c>
      <c r="H83" s="24">
        <v>0</v>
      </c>
      <c r="I83" s="31"/>
      <c r="J83" s="24">
        <v>0</v>
      </c>
      <c r="K83" s="24">
        <v>942723</v>
      </c>
      <c r="L83" s="24">
        <v>0</v>
      </c>
      <c r="M83" s="24">
        <v>0</v>
      </c>
      <c r="N83" s="24">
        <v>942723</v>
      </c>
      <c r="O83" s="24">
        <v>0</v>
      </c>
      <c r="P83" s="26" t="s">
        <v>227</v>
      </c>
      <c r="Q83" s="23">
        <v>942723</v>
      </c>
      <c r="R83" s="24">
        <v>0</v>
      </c>
      <c r="S83" s="24">
        <v>0</v>
      </c>
      <c r="T83" s="22" t="s">
        <v>47</v>
      </c>
      <c r="U83" s="24">
        <v>0</v>
      </c>
      <c r="V83" s="23">
        <v>0</v>
      </c>
      <c r="W83" s="22" t="s">
        <v>47</v>
      </c>
      <c r="X83" s="24">
        <v>0</v>
      </c>
      <c r="Y83" s="22" t="s">
        <v>47</v>
      </c>
      <c r="Z83" s="24">
        <v>0</v>
      </c>
      <c r="AA83" s="31"/>
      <c r="AB83" s="24">
        <v>0</v>
      </c>
      <c r="AC83" s="24">
        <v>0</v>
      </c>
      <c r="AD83" s="31"/>
      <c r="AE83" s="23">
        <v>0</v>
      </c>
      <c r="AF83" s="23">
        <v>0</v>
      </c>
      <c r="AG83" s="23">
        <v>0</v>
      </c>
      <c r="AH83" s="29"/>
      <c r="AI83" s="29"/>
      <c r="AJ83" s="30"/>
      <c r="AK83" s="2" t="str">
        <f t="shared" si="1"/>
        <v>OK</v>
      </c>
      <c r="AL83" t="str">
        <f>IF(D83&lt;&gt;"",IF(AK83&lt;&gt;"OK",IF(IFERROR(VLOOKUP(C83&amp;D83,[1]Radicacion!$I$2:$EK$30047,2,0),VLOOKUP(D83,[1]Radicacion!$I$2:$K$30047,2,0))&lt;&gt;"","NO EXIGIBLES"),""),"")</f>
        <v/>
      </c>
    </row>
    <row r="84" spans="1:38" x14ac:dyDescent="0.25">
      <c r="A84" s="20">
        <v>76</v>
      </c>
      <c r="B84" s="21" t="s">
        <v>44</v>
      </c>
      <c r="C84" s="20" t="s">
        <v>45</v>
      </c>
      <c r="D84" s="20" t="s">
        <v>228</v>
      </c>
      <c r="E84" s="22">
        <v>43769</v>
      </c>
      <c r="F84" s="22">
        <v>43769</v>
      </c>
      <c r="G84" s="23">
        <v>1013299</v>
      </c>
      <c r="H84" s="24">
        <v>0</v>
      </c>
      <c r="I84" s="31"/>
      <c r="J84" s="24">
        <v>0</v>
      </c>
      <c r="K84" s="24">
        <v>1013299</v>
      </c>
      <c r="L84" s="24">
        <v>0</v>
      </c>
      <c r="M84" s="24">
        <v>0</v>
      </c>
      <c r="N84" s="24">
        <v>1013299</v>
      </c>
      <c r="O84" s="24">
        <v>0</v>
      </c>
      <c r="P84" s="26" t="s">
        <v>229</v>
      </c>
      <c r="Q84" s="23">
        <v>1013299</v>
      </c>
      <c r="R84" s="24">
        <v>0</v>
      </c>
      <c r="S84" s="24">
        <v>0</v>
      </c>
      <c r="T84" s="22" t="s">
        <v>47</v>
      </c>
      <c r="U84" s="24">
        <v>0</v>
      </c>
      <c r="V84" s="23">
        <v>0</v>
      </c>
      <c r="W84" s="22" t="s">
        <v>47</v>
      </c>
      <c r="X84" s="24">
        <v>0</v>
      </c>
      <c r="Y84" s="22" t="s">
        <v>47</v>
      </c>
      <c r="Z84" s="24">
        <v>0</v>
      </c>
      <c r="AA84" s="31"/>
      <c r="AB84" s="24">
        <v>0</v>
      </c>
      <c r="AC84" s="24">
        <v>0</v>
      </c>
      <c r="AD84" s="31"/>
      <c r="AE84" s="23">
        <v>0</v>
      </c>
      <c r="AF84" s="23">
        <v>0</v>
      </c>
      <c r="AG84" s="23">
        <v>0</v>
      </c>
      <c r="AH84" s="29"/>
      <c r="AI84" s="29"/>
      <c r="AJ84" s="30"/>
      <c r="AK84" s="2" t="str">
        <f t="shared" si="1"/>
        <v>OK</v>
      </c>
      <c r="AL84" t="str">
        <f>IF(D84&lt;&gt;"",IF(AK84&lt;&gt;"OK",IF(IFERROR(VLOOKUP(C84&amp;D84,[1]Radicacion!$I$2:$EK$30047,2,0),VLOOKUP(D84,[1]Radicacion!$I$2:$K$30047,2,0))&lt;&gt;"","NO EXIGIBLES"),""),"")</f>
        <v/>
      </c>
    </row>
    <row r="85" spans="1:38" x14ac:dyDescent="0.25">
      <c r="A85" s="20">
        <v>77</v>
      </c>
      <c r="B85" s="21" t="s">
        <v>44</v>
      </c>
      <c r="C85" s="20" t="s">
        <v>45</v>
      </c>
      <c r="D85" s="20" t="s">
        <v>230</v>
      </c>
      <c r="E85" s="22">
        <v>43769</v>
      </c>
      <c r="F85" s="22">
        <v>43769</v>
      </c>
      <c r="G85" s="23">
        <v>2741727</v>
      </c>
      <c r="H85" s="24">
        <v>0</v>
      </c>
      <c r="I85" s="31"/>
      <c r="J85" s="24">
        <v>0</v>
      </c>
      <c r="K85" s="24">
        <v>2741727</v>
      </c>
      <c r="L85" s="24">
        <v>0</v>
      </c>
      <c r="M85" s="24">
        <v>0</v>
      </c>
      <c r="N85" s="24">
        <v>2741727</v>
      </c>
      <c r="O85" s="24">
        <v>0</v>
      </c>
      <c r="P85" s="26" t="s">
        <v>231</v>
      </c>
      <c r="Q85" s="23">
        <v>2741727</v>
      </c>
      <c r="R85" s="24">
        <v>0</v>
      </c>
      <c r="S85" s="24">
        <v>0</v>
      </c>
      <c r="T85" s="22" t="s">
        <v>47</v>
      </c>
      <c r="U85" s="24">
        <v>0</v>
      </c>
      <c r="V85" s="23">
        <v>0</v>
      </c>
      <c r="W85" s="22" t="s">
        <v>47</v>
      </c>
      <c r="X85" s="24">
        <v>0</v>
      </c>
      <c r="Y85" s="22" t="s">
        <v>47</v>
      </c>
      <c r="Z85" s="24">
        <v>0</v>
      </c>
      <c r="AA85" s="31"/>
      <c r="AB85" s="24">
        <v>0</v>
      </c>
      <c r="AC85" s="24">
        <v>0</v>
      </c>
      <c r="AD85" s="31"/>
      <c r="AE85" s="23">
        <v>0</v>
      </c>
      <c r="AF85" s="23">
        <v>0</v>
      </c>
      <c r="AG85" s="23">
        <v>0</v>
      </c>
      <c r="AH85" s="29"/>
      <c r="AI85" s="29"/>
      <c r="AJ85" s="30"/>
      <c r="AK85" s="2" t="str">
        <f t="shared" si="1"/>
        <v>OK</v>
      </c>
      <c r="AL85" t="str">
        <f>IF(D85&lt;&gt;"",IF(AK85&lt;&gt;"OK",IF(IFERROR(VLOOKUP(C85&amp;D85,[1]Radicacion!$I$2:$EK$30047,2,0),VLOOKUP(D85,[1]Radicacion!$I$2:$K$30047,2,0))&lt;&gt;"","NO EXIGIBLES"),""),"")</f>
        <v/>
      </c>
    </row>
    <row r="86" spans="1:38" x14ac:dyDescent="0.25">
      <c r="A86" s="20">
        <v>78</v>
      </c>
      <c r="B86" s="21" t="s">
        <v>44</v>
      </c>
      <c r="C86" s="20" t="s">
        <v>45</v>
      </c>
      <c r="D86" s="20" t="s">
        <v>232</v>
      </c>
      <c r="E86" s="22">
        <v>43799</v>
      </c>
      <c r="F86" s="22">
        <v>43799</v>
      </c>
      <c r="G86" s="23">
        <v>2501987</v>
      </c>
      <c r="H86" s="24">
        <v>0</v>
      </c>
      <c r="I86" s="31"/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2501987</v>
      </c>
      <c r="P86" s="26" t="s">
        <v>47</v>
      </c>
      <c r="Q86" s="23">
        <v>0</v>
      </c>
      <c r="R86" s="24">
        <v>0</v>
      </c>
      <c r="S86" s="24">
        <v>2501987</v>
      </c>
      <c r="T86" s="22">
        <v>43866</v>
      </c>
      <c r="U86" s="24">
        <v>0</v>
      </c>
      <c r="V86" s="23">
        <v>0</v>
      </c>
      <c r="W86" s="22" t="s">
        <v>47</v>
      </c>
      <c r="X86" s="24">
        <v>0</v>
      </c>
      <c r="Y86" s="22" t="s">
        <v>47</v>
      </c>
      <c r="Z86" s="24">
        <v>0</v>
      </c>
      <c r="AA86" s="31"/>
      <c r="AB86" s="24">
        <v>0</v>
      </c>
      <c r="AC86" s="24">
        <v>0</v>
      </c>
      <c r="AD86" s="31"/>
      <c r="AE86" s="23">
        <v>0</v>
      </c>
      <c r="AF86" s="23">
        <v>0</v>
      </c>
      <c r="AG86" s="23">
        <v>0</v>
      </c>
      <c r="AH86" s="29"/>
      <c r="AI86" s="29"/>
      <c r="AJ86" s="30"/>
      <c r="AK86" s="2" t="str">
        <f t="shared" si="1"/>
        <v>Verificar Valores</v>
      </c>
      <c r="AL86" t="e">
        <f>IF(D86&lt;&gt;"",IF(AK86&lt;&gt;"OK",IF(IFERROR(VLOOKUP(C86&amp;D86,[1]Radicacion!$I$2:$EK$30047,2,0),VLOOKUP(D86,[1]Radicacion!$I$2:$K$30047,2,0))&lt;&gt;"","NO EXIGIBLES"),""),"")</f>
        <v>#N/A</v>
      </c>
    </row>
    <row r="87" spans="1:38" x14ac:dyDescent="0.25">
      <c r="A87" s="20">
        <v>79</v>
      </c>
      <c r="B87" s="21" t="s">
        <v>44</v>
      </c>
      <c r="C87" s="20" t="s">
        <v>45</v>
      </c>
      <c r="D87" s="20" t="s">
        <v>233</v>
      </c>
      <c r="E87" s="22">
        <v>43799</v>
      </c>
      <c r="F87" s="22">
        <v>43799</v>
      </c>
      <c r="G87" s="23">
        <v>683694</v>
      </c>
      <c r="H87" s="24">
        <v>0</v>
      </c>
      <c r="I87" s="31"/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683694</v>
      </c>
      <c r="P87" s="26" t="s">
        <v>47</v>
      </c>
      <c r="Q87" s="23">
        <v>0</v>
      </c>
      <c r="R87" s="24">
        <v>0</v>
      </c>
      <c r="S87" s="24">
        <v>683694</v>
      </c>
      <c r="T87" s="22">
        <v>43866</v>
      </c>
      <c r="U87" s="24">
        <v>0</v>
      </c>
      <c r="V87" s="23">
        <v>0</v>
      </c>
      <c r="W87" s="22" t="s">
        <v>47</v>
      </c>
      <c r="X87" s="24">
        <v>0</v>
      </c>
      <c r="Y87" s="22" t="s">
        <v>47</v>
      </c>
      <c r="Z87" s="24">
        <v>0</v>
      </c>
      <c r="AA87" s="31"/>
      <c r="AB87" s="24">
        <v>0</v>
      </c>
      <c r="AC87" s="24">
        <v>0</v>
      </c>
      <c r="AD87" s="31"/>
      <c r="AE87" s="23">
        <v>0</v>
      </c>
      <c r="AF87" s="23">
        <v>0</v>
      </c>
      <c r="AG87" s="23">
        <v>0</v>
      </c>
      <c r="AH87" s="29"/>
      <c r="AI87" s="29"/>
      <c r="AJ87" s="30"/>
      <c r="AK87" s="2" t="str">
        <f t="shared" si="1"/>
        <v>Verificar Valores</v>
      </c>
      <c r="AL87" t="e">
        <f>IF(D87&lt;&gt;"",IF(AK87&lt;&gt;"OK",IF(IFERROR(VLOOKUP(C87&amp;D87,[1]Radicacion!$I$2:$EK$30047,2,0),VLOOKUP(D87,[1]Radicacion!$I$2:$K$30047,2,0))&lt;&gt;"","NO EXIGIBLES"),""),"")</f>
        <v>#N/A</v>
      </c>
    </row>
    <row r="88" spans="1:38" x14ac:dyDescent="0.25">
      <c r="A88" s="20">
        <v>80</v>
      </c>
      <c r="B88" s="21" t="s">
        <v>44</v>
      </c>
      <c r="C88" s="20" t="s">
        <v>45</v>
      </c>
      <c r="D88" s="20" t="s">
        <v>234</v>
      </c>
      <c r="E88" s="22">
        <v>43799</v>
      </c>
      <c r="F88" s="22">
        <v>43799</v>
      </c>
      <c r="G88" s="23">
        <v>1137612</v>
      </c>
      <c r="H88" s="24">
        <v>0</v>
      </c>
      <c r="I88" s="31"/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1137612</v>
      </c>
      <c r="P88" s="26" t="s">
        <v>47</v>
      </c>
      <c r="Q88" s="23">
        <v>0</v>
      </c>
      <c r="R88" s="24">
        <v>0</v>
      </c>
      <c r="S88" s="24">
        <v>1137612</v>
      </c>
      <c r="T88" s="22">
        <v>43866</v>
      </c>
      <c r="U88" s="24">
        <v>0</v>
      </c>
      <c r="V88" s="23">
        <v>0</v>
      </c>
      <c r="W88" s="22" t="s">
        <v>47</v>
      </c>
      <c r="X88" s="24">
        <v>0</v>
      </c>
      <c r="Y88" s="22" t="s">
        <v>47</v>
      </c>
      <c r="Z88" s="24">
        <v>0</v>
      </c>
      <c r="AA88" s="31"/>
      <c r="AB88" s="24">
        <v>0</v>
      </c>
      <c r="AC88" s="24">
        <v>0</v>
      </c>
      <c r="AD88" s="31"/>
      <c r="AE88" s="23">
        <v>0</v>
      </c>
      <c r="AF88" s="23">
        <v>0</v>
      </c>
      <c r="AG88" s="23">
        <v>0</v>
      </c>
      <c r="AH88" s="29"/>
      <c r="AI88" s="29"/>
      <c r="AJ88" s="30"/>
      <c r="AK88" s="2" t="str">
        <f t="shared" si="1"/>
        <v>Verificar Valores</v>
      </c>
      <c r="AL88" t="e">
        <f>IF(D88&lt;&gt;"",IF(AK88&lt;&gt;"OK",IF(IFERROR(VLOOKUP(C88&amp;D88,[1]Radicacion!$I$2:$EK$30047,2,0),VLOOKUP(D88,[1]Radicacion!$I$2:$K$30047,2,0))&lt;&gt;"","NO EXIGIBLES"),""),"")</f>
        <v>#N/A</v>
      </c>
    </row>
    <row r="89" spans="1:38" x14ac:dyDescent="0.25">
      <c r="A89" s="20">
        <v>81</v>
      </c>
      <c r="B89" s="21" t="s">
        <v>44</v>
      </c>
      <c r="C89" s="20" t="s">
        <v>45</v>
      </c>
      <c r="D89" s="20" t="s">
        <v>235</v>
      </c>
      <c r="E89" s="22">
        <v>43799</v>
      </c>
      <c r="F89" s="22">
        <v>43799</v>
      </c>
      <c r="G89" s="23">
        <v>1705255</v>
      </c>
      <c r="H89" s="24">
        <v>0</v>
      </c>
      <c r="I89" s="31"/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1705255</v>
      </c>
      <c r="P89" s="26" t="s">
        <v>47</v>
      </c>
      <c r="Q89" s="23">
        <v>0</v>
      </c>
      <c r="R89" s="24">
        <v>0</v>
      </c>
      <c r="S89" s="24">
        <v>1705255</v>
      </c>
      <c r="T89" s="22">
        <v>43866</v>
      </c>
      <c r="U89" s="24">
        <v>0</v>
      </c>
      <c r="V89" s="23">
        <v>0</v>
      </c>
      <c r="W89" s="22" t="s">
        <v>47</v>
      </c>
      <c r="X89" s="24">
        <v>0</v>
      </c>
      <c r="Y89" s="22" t="s">
        <v>47</v>
      </c>
      <c r="Z89" s="24">
        <v>0</v>
      </c>
      <c r="AA89" s="31"/>
      <c r="AB89" s="24">
        <v>0</v>
      </c>
      <c r="AC89" s="24">
        <v>0</v>
      </c>
      <c r="AD89" s="31"/>
      <c r="AE89" s="23">
        <v>0</v>
      </c>
      <c r="AF89" s="23">
        <v>0</v>
      </c>
      <c r="AG89" s="23">
        <v>0</v>
      </c>
      <c r="AH89" s="29"/>
      <c r="AI89" s="29"/>
      <c r="AJ89" s="30"/>
      <c r="AK89" s="2" t="str">
        <f t="shared" si="1"/>
        <v>Verificar Valores</v>
      </c>
      <c r="AL89" t="e">
        <f>IF(D89&lt;&gt;"",IF(AK89&lt;&gt;"OK",IF(IFERROR(VLOOKUP(C89&amp;D89,[1]Radicacion!$I$2:$EK$30047,2,0),VLOOKUP(D89,[1]Radicacion!$I$2:$K$30047,2,0))&lt;&gt;"","NO EXIGIBLES"),""),"")</f>
        <v>#N/A</v>
      </c>
    </row>
    <row r="90" spans="1:38" x14ac:dyDescent="0.25">
      <c r="A90" s="20">
        <v>82</v>
      </c>
      <c r="B90" s="21" t="s">
        <v>44</v>
      </c>
      <c r="C90" s="20" t="s">
        <v>45</v>
      </c>
      <c r="D90" s="20" t="s">
        <v>236</v>
      </c>
      <c r="E90" s="22">
        <v>43799</v>
      </c>
      <c r="F90" s="22">
        <v>43799</v>
      </c>
      <c r="G90" s="23">
        <v>1050000</v>
      </c>
      <c r="H90" s="24">
        <v>0</v>
      </c>
      <c r="I90" s="31"/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1050000</v>
      </c>
      <c r="P90" s="26" t="s">
        <v>47</v>
      </c>
      <c r="Q90" s="23">
        <v>0</v>
      </c>
      <c r="R90" s="24">
        <v>0</v>
      </c>
      <c r="S90" s="24">
        <v>1050000</v>
      </c>
      <c r="T90" s="22">
        <v>43866</v>
      </c>
      <c r="U90" s="24">
        <v>0</v>
      </c>
      <c r="V90" s="23">
        <v>0</v>
      </c>
      <c r="W90" s="22" t="s">
        <v>47</v>
      </c>
      <c r="X90" s="24">
        <v>0</v>
      </c>
      <c r="Y90" s="22" t="s">
        <v>47</v>
      </c>
      <c r="Z90" s="24">
        <v>0</v>
      </c>
      <c r="AA90" s="31"/>
      <c r="AB90" s="24">
        <v>0</v>
      </c>
      <c r="AC90" s="24">
        <v>0</v>
      </c>
      <c r="AD90" s="31"/>
      <c r="AE90" s="23">
        <v>0</v>
      </c>
      <c r="AF90" s="23">
        <v>0</v>
      </c>
      <c r="AG90" s="23">
        <v>0</v>
      </c>
      <c r="AH90" s="29"/>
      <c r="AI90" s="29"/>
      <c r="AJ90" s="30"/>
      <c r="AK90" s="2" t="str">
        <f t="shared" si="1"/>
        <v>Verificar Valores</v>
      </c>
      <c r="AL90" t="e">
        <f>IF(D90&lt;&gt;"",IF(AK90&lt;&gt;"OK",IF(IFERROR(VLOOKUP(C90&amp;D90,[1]Radicacion!$I$2:$EK$30047,2,0),VLOOKUP(D90,[1]Radicacion!$I$2:$K$30047,2,0))&lt;&gt;"","NO EXIGIBLES"),""),"")</f>
        <v>#N/A</v>
      </c>
    </row>
    <row r="91" spans="1:38" x14ac:dyDescent="0.25">
      <c r="A91" s="20">
        <v>83</v>
      </c>
      <c r="B91" s="21" t="s">
        <v>44</v>
      </c>
      <c r="C91" s="20" t="s">
        <v>45</v>
      </c>
      <c r="D91" s="20" t="s">
        <v>237</v>
      </c>
      <c r="E91" s="22">
        <v>43799</v>
      </c>
      <c r="F91" s="22">
        <v>43799</v>
      </c>
      <c r="G91" s="23">
        <v>190800</v>
      </c>
      <c r="H91" s="24">
        <v>0</v>
      </c>
      <c r="I91" s="31"/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190800</v>
      </c>
      <c r="P91" s="26" t="s">
        <v>47</v>
      </c>
      <c r="Q91" s="23">
        <v>0</v>
      </c>
      <c r="R91" s="24">
        <v>0</v>
      </c>
      <c r="S91" s="24">
        <v>190800</v>
      </c>
      <c r="T91" s="22">
        <v>43866</v>
      </c>
      <c r="U91" s="24">
        <v>0</v>
      </c>
      <c r="V91" s="23">
        <v>0</v>
      </c>
      <c r="W91" s="22" t="s">
        <v>47</v>
      </c>
      <c r="X91" s="24">
        <v>0</v>
      </c>
      <c r="Y91" s="22" t="s">
        <v>47</v>
      </c>
      <c r="Z91" s="24">
        <v>0</v>
      </c>
      <c r="AA91" s="31"/>
      <c r="AB91" s="24">
        <v>0</v>
      </c>
      <c r="AC91" s="24">
        <v>0</v>
      </c>
      <c r="AD91" s="31"/>
      <c r="AE91" s="23">
        <v>0</v>
      </c>
      <c r="AF91" s="23">
        <v>0</v>
      </c>
      <c r="AG91" s="23">
        <v>0</v>
      </c>
      <c r="AH91" s="29"/>
      <c r="AI91" s="29"/>
      <c r="AJ91" s="30"/>
      <c r="AK91" s="2" t="str">
        <f t="shared" si="1"/>
        <v>Verificar Valores</v>
      </c>
      <c r="AL91" t="e">
        <f>IF(D91&lt;&gt;"",IF(AK91&lt;&gt;"OK",IF(IFERROR(VLOOKUP(C91&amp;D91,[1]Radicacion!$I$2:$EK$30047,2,0),VLOOKUP(D91,[1]Radicacion!$I$2:$K$30047,2,0))&lt;&gt;"","NO EXIGIBLES"),""),"")</f>
        <v>#N/A</v>
      </c>
    </row>
    <row r="92" spans="1:38" x14ac:dyDescent="0.25">
      <c r="A92" s="20">
        <v>84</v>
      </c>
      <c r="B92" s="21" t="s">
        <v>44</v>
      </c>
      <c r="C92" s="20" t="s">
        <v>45</v>
      </c>
      <c r="D92" s="20" t="s">
        <v>238</v>
      </c>
      <c r="E92" s="22">
        <v>43799</v>
      </c>
      <c r="F92" s="22">
        <v>43799</v>
      </c>
      <c r="G92" s="23">
        <v>939332</v>
      </c>
      <c r="H92" s="24">
        <v>0</v>
      </c>
      <c r="I92" s="31"/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939332</v>
      </c>
      <c r="P92" s="26" t="s">
        <v>47</v>
      </c>
      <c r="Q92" s="23">
        <v>0</v>
      </c>
      <c r="R92" s="24">
        <v>0</v>
      </c>
      <c r="S92" s="24">
        <v>939332</v>
      </c>
      <c r="T92" s="22">
        <v>43866</v>
      </c>
      <c r="U92" s="24">
        <v>0</v>
      </c>
      <c r="V92" s="23">
        <v>0</v>
      </c>
      <c r="W92" s="22" t="s">
        <v>47</v>
      </c>
      <c r="X92" s="24">
        <v>0</v>
      </c>
      <c r="Y92" s="22" t="s">
        <v>47</v>
      </c>
      <c r="Z92" s="24">
        <v>0</v>
      </c>
      <c r="AA92" s="31"/>
      <c r="AB92" s="24">
        <v>0</v>
      </c>
      <c r="AC92" s="24">
        <v>0</v>
      </c>
      <c r="AD92" s="31"/>
      <c r="AE92" s="23">
        <v>0</v>
      </c>
      <c r="AF92" s="23">
        <v>0</v>
      </c>
      <c r="AG92" s="23">
        <v>0</v>
      </c>
      <c r="AH92" s="29"/>
      <c r="AI92" s="29"/>
      <c r="AJ92" s="30"/>
      <c r="AK92" s="2" t="str">
        <f t="shared" si="1"/>
        <v>Verificar Valores</v>
      </c>
      <c r="AL92" t="e">
        <f>IF(D92&lt;&gt;"",IF(AK92&lt;&gt;"OK",IF(IFERROR(VLOOKUP(C92&amp;D92,[1]Radicacion!$I$2:$EK$30047,2,0),VLOOKUP(D92,[1]Radicacion!$I$2:$K$30047,2,0))&lt;&gt;"","NO EXIGIBLES"),""),"")</f>
        <v>#N/A</v>
      </c>
    </row>
    <row r="93" spans="1:38" x14ac:dyDescent="0.25">
      <c r="A93" s="20">
        <v>85</v>
      </c>
      <c r="B93" s="21" t="s">
        <v>44</v>
      </c>
      <c r="C93" s="20" t="s">
        <v>45</v>
      </c>
      <c r="D93" s="20" t="s">
        <v>239</v>
      </c>
      <c r="E93" s="22">
        <v>43799</v>
      </c>
      <c r="F93" s="22">
        <v>43799</v>
      </c>
      <c r="G93" s="23">
        <v>1908227</v>
      </c>
      <c r="H93" s="24">
        <v>0</v>
      </c>
      <c r="I93" s="31"/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1908227</v>
      </c>
      <c r="P93" s="26" t="s">
        <v>47</v>
      </c>
      <c r="Q93" s="23">
        <v>0</v>
      </c>
      <c r="R93" s="24">
        <v>0</v>
      </c>
      <c r="S93" s="24">
        <v>1908227</v>
      </c>
      <c r="T93" s="22">
        <v>43866</v>
      </c>
      <c r="U93" s="24">
        <v>0</v>
      </c>
      <c r="V93" s="23">
        <v>0</v>
      </c>
      <c r="W93" s="22" t="s">
        <v>47</v>
      </c>
      <c r="X93" s="24">
        <v>0</v>
      </c>
      <c r="Y93" s="22" t="s">
        <v>47</v>
      </c>
      <c r="Z93" s="24">
        <v>0</v>
      </c>
      <c r="AA93" s="31"/>
      <c r="AB93" s="24">
        <v>0</v>
      </c>
      <c r="AC93" s="24">
        <v>0</v>
      </c>
      <c r="AD93" s="31"/>
      <c r="AE93" s="23">
        <v>0</v>
      </c>
      <c r="AF93" s="23">
        <v>0</v>
      </c>
      <c r="AG93" s="23">
        <v>0</v>
      </c>
      <c r="AH93" s="29"/>
      <c r="AI93" s="29"/>
      <c r="AJ93" s="30"/>
      <c r="AK93" s="2" t="str">
        <f t="shared" si="1"/>
        <v>Verificar Valores</v>
      </c>
      <c r="AL93" t="e">
        <f>IF(D93&lt;&gt;"",IF(AK93&lt;&gt;"OK",IF(IFERROR(VLOOKUP(C93&amp;D93,[1]Radicacion!$I$2:$EK$30047,2,0),VLOOKUP(D93,[1]Radicacion!$I$2:$K$30047,2,0))&lt;&gt;"","NO EXIGIBLES"),""),"")</f>
        <v>#N/A</v>
      </c>
    </row>
    <row r="94" spans="1:38" x14ac:dyDescent="0.25">
      <c r="A94" s="20">
        <v>86</v>
      </c>
      <c r="B94" s="21" t="s">
        <v>44</v>
      </c>
      <c r="C94" s="20" t="s">
        <v>45</v>
      </c>
      <c r="D94" s="20" t="s">
        <v>240</v>
      </c>
      <c r="E94" s="22">
        <v>43799</v>
      </c>
      <c r="F94" s="22">
        <v>43799</v>
      </c>
      <c r="G94" s="23">
        <v>980000</v>
      </c>
      <c r="H94" s="24">
        <v>0</v>
      </c>
      <c r="I94" s="31"/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980000</v>
      </c>
      <c r="P94" s="26" t="s">
        <v>47</v>
      </c>
      <c r="Q94" s="23">
        <v>0</v>
      </c>
      <c r="R94" s="24">
        <v>0</v>
      </c>
      <c r="S94" s="24">
        <v>980000</v>
      </c>
      <c r="T94" s="22">
        <v>43866</v>
      </c>
      <c r="U94" s="24">
        <v>0</v>
      </c>
      <c r="V94" s="23">
        <v>0</v>
      </c>
      <c r="W94" s="22" t="s">
        <v>47</v>
      </c>
      <c r="X94" s="24">
        <v>0</v>
      </c>
      <c r="Y94" s="22" t="s">
        <v>47</v>
      </c>
      <c r="Z94" s="24">
        <v>0</v>
      </c>
      <c r="AA94" s="31"/>
      <c r="AB94" s="24">
        <v>0</v>
      </c>
      <c r="AC94" s="24">
        <v>0</v>
      </c>
      <c r="AD94" s="31"/>
      <c r="AE94" s="23">
        <v>0</v>
      </c>
      <c r="AF94" s="23">
        <v>0</v>
      </c>
      <c r="AG94" s="23">
        <v>0</v>
      </c>
      <c r="AH94" s="29"/>
      <c r="AI94" s="29"/>
      <c r="AJ94" s="30"/>
      <c r="AK94" s="2" t="str">
        <f t="shared" si="1"/>
        <v>Verificar Valores</v>
      </c>
      <c r="AL94" t="e">
        <f>IF(D94&lt;&gt;"",IF(AK94&lt;&gt;"OK",IF(IFERROR(VLOOKUP(C94&amp;D94,[1]Radicacion!$I$2:$EK$30047,2,0),VLOOKUP(D94,[1]Radicacion!$I$2:$K$30047,2,0))&lt;&gt;"","NO EXIGIBLES"),""),"")</f>
        <v>#N/A</v>
      </c>
    </row>
    <row r="95" spans="1:38" x14ac:dyDescent="0.25">
      <c r="A95" s="20">
        <v>87</v>
      </c>
      <c r="B95" s="21" t="s">
        <v>44</v>
      </c>
      <c r="C95" s="20" t="s">
        <v>45</v>
      </c>
      <c r="D95" s="20" t="s">
        <v>241</v>
      </c>
      <c r="E95" s="22">
        <v>43799</v>
      </c>
      <c r="F95" s="22">
        <v>43799</v>
      </c>
      <c r="G95" s="23">
        <v>3201219</v>
      </c>
      <c r="H95" s="24">
        <v>0</v>
      </c>
      <c r="I95" s="31"/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3201219</v>
      </c>
      <c r="P95" s="26" t="s">
        <v>47</v>
      </c>
      <c r="Q95" s="23">
        <v>0</v>
      </c>
      <c r="R95" s="24">
        <v>0</v>
      </c>
      <c r="S95" s="24">
        <v>3201219</v>
      </c>
      <c r="T95" s="22">
        <v>43866</v>
      </c>
      <c r="U95" s="24">
        <v>0</v>
      </c>
      <c r="V95" s="23">
        <v>0</v>
      </c>
      <c r="W95" s="22" t="s">
        <v>47</v>
      </c>
      <c r="X95" s="24">
        <v>0</v>
      </c>
      <c r="Y95" s="22" t="s">
        <v>47</v>
      </c>
      <c r="Z95" s="24">
        <v>0</v>
      </c>
      <c r="AA95" s="31"/>
      <c r="AB95" s="24">
        <v>0</v>
      </c>
      <c r="AC95" s="24">
        <v>0</v>
      </c>
      <c r="AD95" s="31"/>
      <c r="AE95" s="23">
        <v>0</v>
      </c>
      <c r="AF95" s="23">
        <v>0</v>
      </c>
      <c r="AG95" s="23">
        <v>0</v>
      </c>
      <c r="AH95" s="29"/>
      <c r="AI95" s="29"/>
      <c r="AJ95" s="30"/>
      <c r="AK95" s="2" t="str">
        <f t="shared" si="1"/>
        <v>Verificar Valores</v>
      </c>
      <c r="AL95" t="e">
        <f>IF(D95&lt;&gt;"",IF(AK95&lt;&gt;"OK",IF(IFERROR(VLOOKUP(C95&amp;D95,[1]Radicacion!$I$2:$EK$30047,2,0),VLOOKUP(D95,[1]Radicacion!$I$2:$K$30047,2,0))&lt;&gt;"","NO EXIGIBLES"),""),"")</f>
        <v>#N/A</v>
      </c>
    </row>
    <row r="96" spans="1:38" x14ac:dyDescent="0.25">
      <c r="A96" s="20">
        <v>88</v>
      </c>
      <c r="B96" s="21" t="s">
        <v>44</v>
      </c>
      <c r="C96" s="20" t="s">
        <v>45</v>
      </c>
      <c r="D96" s="20" t="s">
        <v>242</v>
      </c>
      <c r="E96" s="22">
        <v>43799</v>
      </c>
      <c r="F96" s="22">
        <v>43799</v>
      </c>
      <c r="G96" s="23">
        <v>926536</v>
      </c>
      <c r="H96" s="24">
        <v>0</v>
      </c>
      <c r="I96" s="31"/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926536</v>
      </c>
      <c r="P96" s="26" t="s">
        <v>47</v>
      </c>
      <c r="Q96" s="23">
        <v>0</v>
      </c>
      <c r="R96" s="24">
        <v>0</v>
      </c>
      <c r="S96" s="24">
        <v>926536</v>
      </c>
      <c r="T96" s="22">
        <v>43866</v>
      </c>
      <c r="U96" s="24">
        <v>0</v>
      </c>
      <c r="V96" s="23">
        <v>0</v>
      </c>
      <c r="W96" s="22" t="s">
        <v>47</v>
      </c>
      <c r="X96" s="24">
        <v>0</v>
      </c>
      <c r="Y96" s="22" t="s">
        <v>47</v>
      </c>
      <c r="Z96" s="24">
        <v>0</v>
      </c>
      <c r="AA96" s="31"/>
      <c r="AB96" s="24">
        <v>0</v>
      </c>
      <c r="AC96" s="24">
        <v>0</v>
      </c>
      <c r="AD96" s="31"/>
      <c r="AE96" s="23">
        <v>0</v>
      </c>
      <c r="AF96" s="23">
        <v>0</v>
      </c>
      <c r="AG96" s="23">
        <v>0</v>
      </c>
      <c r="AH96" s="29"/>
      <c r="AI96" s="29"/>
      <c r="AJ96" s="30"/>
      <c r="AK96" s="2" t="str">
        <f t="shared" si="1"/>
        <v>Verificar Valores</v>
      </c>
      <c r="AL96" t="e">
        <f>IF(D96&lt;&gt;"",IF(AK96&lt;&gt;"OK",IF(IFERROR(VLOOKUP(C96&amp;D96,[1]Radicacion!$I$2:$EK$30047,2,0),VLOOKUP(D96,[1]Radicacion!$I$2:$K$30047,2,0))&lt;&gt;"","NO EXIGIBLES"),""),"")</f>
        <v>#N/A</v>
      </c>
    </row>
    <row r="97" spans="1:38" x14ac:dyDescent="0.25">
      <c r="A97" s="20">
        <v>89</v>
      </c>
      <c r="B97" s="21" t="s">
        <v>44</v>
      </c>
      <c r="C97" s="20" t="s">
        <v>45</v>
      </c>
      <c r="D97" s="20" t="s">
        <v>243</v>
      </c>
      <c r="E97" s="22">
        <v>43830</v>
      </c>
      <c r="F97" s="22">
        <v>43830</v>
      </c>
      <c r="G97" s="23">
        <v>910000</v>
      </c>
      <c r="H97" s="24">
        <v>0</v>
      </c>
      <c r="I97" s="31"/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910000</v>
      </c>
      <c r="P97" s="26" t="s">
        <v>47</v>
      </c>
      <c r="Q97" s="23">
        <v>0</v>
      </c>
      <c r="R97" s="24">
        <v>0</v>
      </c>
      <c r="S97" s="24">
        <v>910000</v>
      </c>
      <c r="T97" s="22">
        <v>43865</v>
      </c>
      <c r="U97" s="24">
        <v>0</v>
      </c>
      <c r="V97" s="23">
        <v>0</v>
      </c>
      <c r="W97" s="22" t="s">
        <v>47</v>
      </c>
      <c r="X97" s="24">
        <v>0</v>
      </c>
      <c r="Y97" s="22" t="s">
        <v>47</v>
      </c>
      <c r="Z97" s="24">
        <v>0</v>
      </c>
      <c r="AA97" s="31"/>
      <c r="AB97" s="24">
        <v>0</v>
      </c>
      <c r="AC97" s="24">
        <v>0</v>
      </c>
      <c r="AD97" s="31"/>
      <c r="AE97" s="23">
        <v>0</v>
      </c>
      <c r="AF97" s="23">
        <v>0</v>
      </c>
      <c r="AG97" s="23">
        <v>0</v>
      </c>
      <c r="AH97" s="29"/>
      <c r="AI97" s="29"/>
      <c r="AJ97" s="30"/>
      <c r="AK97" s="2" t="str">
        <f t="shared" si="1"/>
        <v>Verificar Valores</v>
      </c>
      <c r="AL97" t="e">
        <f>IF(D97&lt;&gt;"",IF(AK97&lt;&gt;"OK",IF(IFERROR(VLOOKUP(C97&amp;D97,[1]Radicacion!$I$2:$EK$30047,2,0),VLOOKUP(D97,[1]Radicacion!$I$2:$K$30047,2,0))&lt;&gt;"","NO EXIGIBLES"),""),"")</f>
        <v>#N/A</v>
      </c>
    </row>
    <row r="98" spans="1:38" x14ac:dyDescent="0.25">
      <c r="A98" s="20">
        <v>90</v>
      </c>
      <c r="B98" s="21" t="s">
        <v>44</v>
      </c>
      <c r="C98" s="20" t="s">
        <v>45</v>
      </c>
      <c r="D98" s="20" t="s">
        <v>244</v>
      </c>
      <c r="E98" s="22">
        <v>43830</v>
      </c>
      <c r="F98" s="22">
        <v>43830</v>
      </c>
      <c r="G98" s="23">
        <v>400228</v>
      </c>
      <c r="H98" s="24">
        <v>0</v>
      </c>
      <c r="I98" s="31"/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400228</v>
      </c>
      <c r="P98" s="26" t="s">
        <v>47</v>
      </c>
      <c r="Q98" s="23">
        <v>0</v>
      </c>
      <c r="R98" s="24">
        <v>0</v>
      </c>
      <c r="S98" s="24">
        <v>400228</v>
      </c>
      <c r="T98" s="22">
        <v>43865</v>
      </c>
      <c r="U98" s="24">
        <v>0</v>
      </c>
      <c r="V98" s="23">
        <v>0</v>
      </c>
      <c r="W98" s="22" t="s">
        <v>47</v>
      </c>
      <c r="X98" s="24">
        <v>0</v>
      </c>
      <c r="Y98" s="22" t="s">
        <v>47</v>
      </c>
      <c r="Z98" s="24">
        <v>0</v>
      </c>
      <c r="AA98" s="31"/>
      <c r="AB98" s="24">
        <v>0</v>
      </c>
      <c r="AC98" s="24">
        <v>0</v>
      </c>
      <c r="AD98" s="31"/>
      <c r="AE98" s="23">
        <v>0</v>
      </c>
      <c r="AF98" s="23">
        <v>0</v>
      </c>
      <c r="AG98" s="23">
        <v>0</v>
      </c>
      <c r="AH98" s="29"/>
      <c r="AI98" s="29"/>
      <c r="AJ98" s="30"/>
      <c r="AK98" s="2" t="str">
        <f t="shared" si="1"/>
        <v>Verificar Valores</v>
      </c>
      <c r="AL98" t="e">
        <f>IF(D98&lt;&gt;"",IF(AK98&lt;&gt;"OK",IF(IFERROR(VLOOKUP(C98&amp;D98,[1]Radicacion!$I$2:$EK$30047,2,0),VLOOKUP(D98,[1]Radicacion!$I$2:$K$30047,2,0))&lt;&gt;"","NO EXIGIBLES"),""),"")</f>
        <v>#N/A</v>
      </c>
    </row>
    <row r="99" spans="1:38" x14ac:dyDescent="0.25">
      <c r="A99" s="20">
        <v>91</v>
      </c>
      <c r="B99" s="21" t="s">
        <v>44</v>
      </c>
      <c r="C99" s="20" t="s">
        <v>45</v>
      </c>
      <c r="D99" s="20" t="s">
        <v>245</v>
      </c>
      <c r="E99" s="22">
        <v>43830</v>
      </c>
      <c r="F99" s="22">
        <v>43830</v>
      </c>
      <c r="G99" s="23">
        <v>3320578</v>
      </c>
      <c r="H99" s="24">
        <v>0</v>
      </c>
      <c r="I99" s="31"/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3320578</v>
      </c>
      <c r="P99" s="26" t="s">
        <v>47</v>
      </c>
      <c r="Q99" s="23">
        <v>0</v>
      </c>
      <c r="R99" s="24">
        <v>0</v>
      </c>
      <c r="S99" s="24">
        <v>3320578</v>
      </c>
      <c r="T99" s="22">
        <v>43865</v>
      </c>
      <c r="U99" s="24">
        <v>0</v>
      </c>
      <c r="V99" s="23">
        <v>0</v>
      </c>
      <c r="W99" s="22" t="s">
        <v>47</v>
      </c>
      <c r="X99" s="24">
        <v>0</v>
      </c>
      <c r="Y99" s="22" t="s">
        <v>47</v>
      </c>
      <c r="Z99" s="24">
        <v>0</v>
      </c>
      <c r="AA99" s="31"/>
      <c r="AB99" s="24">
        <v>0</v>
      </c>
      <c r="AC99" s="24">
        <v>0</v>
      </c>
      <c r="AD99" s="31"/>
      <c r="AE99" s="23">
        <v>0</v>
      </c>
      <c r="AF99" s="23">
        <v>0</v>
      </c>
      <c r="AG99" s="23">
        <v>0</v>
      </c>
      <c r="AH99" s="29"/>
      <c r="AI99" s="29"/>
      <c r="AJ99" s="30"/>
      <c r="AK99" s="2" t="str">
        <f t="shared" si="1"/>
        <v>Verificar Valores</v>
      </c>
      <c r="AL99" t="e">
        <f>IF(D99&lt;&gt;"",IF(AK99&lt;&gt;"OK",IF(IFERROR(VLOOKUP(C99&amp;D99,[1]Radicacion!$I$2:$EK$30047,2,0),VLOOKUP(D99,[1]Radicacion!$I$2:$K$30047,2,0))&lt;&gt;"","NO EXIGIBLES"),""),"")</f>
        <v>#N/A</v>
      </c>
    </row>
    <row r="100" spans="1:38" x14ac:dyDescent="0.25">
      <c r="A100" s="20">
        <v>92</v>
      </c>
      <c r="B100" s="21" t="s">
        <v>44</v>
      </c>
      <c r="C100" s="20" t="s">
        <v>45</v>
      </c>
      <c r="D100" s="20" t="s">
        <v>246</v>
      </c>
      <c r="E100" s="22">
        <v>43830</v>
      </c>
      <c r="F100" s="22">
        <v>43830</v>
      </c>
      <c r="G100" s="23">
        <v>1642652</v>
      </c>
      <c r="H100" s="24">
        <v>0</v>
      </c>
      <c r="I100" s="31"/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1642652</v>
      </c>
      <c r="P100" s="26" t="s">
        <v>47</v>
      </c>
      <c r="Q100" s="23">
        <v>0</v>
      </c>
      <c r="R100" s="24">
        <v>0</v>
      </c>
      <c r="S100" s="24">
        <v>1642652</v>
      </c>
      <c r="T100" s="22">
        <v>43865</v>
      </c>
      <c r="U100" s="24">
        <v>0</v>
      </c>
      <c r="V100" s="23">
        <v>0</v>
      </c>
      <c r="W100" s="22" t="s">
        <v>47</v>
      </c>
      <c r="X100" s="24">
        <v>0</v>
      </c>
      <c r="Y100" s="22" t="s">
        <v>47</v>
      </c>
      <c r="Z100" s="24">
        <v>0</v>
      </c>
      <c r="AA100" s="31"/>
      <c r="AB100" s="24">
        <v>0</v>
      </c>
      <c r="AC100" s="24">
        <v>0</v>
      </c>
      <c r="AD100" s="31"/>
      <c r="AE100" s="23">
        <v>0</v>
      </c>
      <c r="AF100" s="23">
        <v>0</v>
      </c>
      <c r="AG100" s="23">
        <v>0</v>
      </c>
      <c r="AH100" s="29"/>
      <c r="AI100" s="29"/>
      <c r="AJ100" s="30"/>
      <c r="AK100" s="2" t="str">
        <f t="shared" si="1"/>
        <v>Verificar Valores</v>
      </c>
      <c r="AL100" t="e">
        <f>IF(D100&lt;&gt;"",IF(AK100&lt;&gt;"OK",IF(IFERROR(VLOOKUP(C100&amp;D100,[1]Radicacion!$I$2:$EK$30047,2,0),VLOOKUP(D100,[1]Radicacion!$I$2:$K$30047,2,0))&lt;&gt;"","NO EXIGIBLES"),""),"")</f>
        <v>#N/A</v>
      </c>
    </row>
    <row r="101" spans="1:38" x14ac:dyDescent="0.25">
      <c r="A101" s="20">
        <v>93</v>
      </c>
      <c r="B101" s="21" t="s">
        <v>44</v>
      </c>
      <c r="C101" s="20" t="s">
        <v>45</v>
      </c>
      <c r="D101" s="20" t="s">
        <v>247</v>
      </c>
      <c r="E101" s="22">
        <v>43830</v>
      </c>
      <c r="F101" s="22">
        <v>43830</v>
      </c>
      <c r="G101" s="23">
        <v>1364902</v>
      </c>
      <c r="H101" s="24">
        <v>0</v>
      </c>
      <c r="I101" s="31"/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1364902</v>
      </c>
      <c r="P101" s="26" t="s">
        <v>47</v>
      </c>
      <c r="Q101" s="23">
        <v>0</v>
      </c>
      <c r="R101" s="24">
        <v>0</v>
      </c>
      <c r="S101" s="24">
        <v>1364902</v>
      </c>
      <c r="T101" s="22">
        <v>43865</v>
      </c>
      <c r="U101" s="24">
        <v>0</v>
      </c>
      <c r="V101" s="23">
        <v>0</v>
      </c>
      <c r="W101" s="22" t="s">
        <v>47</v>
      </c>
      <c r="X101" s="24">
        <v>0</v>
      </c>
      <c r="Y101" s="22" t="s">
        <v>47</v>
      </c>
      <c r="Z101" s="24">
        <v>0</v>
      </c>
      <c r="AA101" s="31"/>
      <c r="AB101" s="24">
        <v>0</v>
      </c>
      <c r="AC101" s="24">
        <v>0</v>
      </c>
      <c r="AD101" s="31"/>
      <c r="AE101" s="23">
        <v>0</v>
      </c>
      <c r="AF101" s="23">
        <v>0</v>
      </c>
      <c r="AG101" s="23">
        <v>0</v>
      </c>
      <c r="AH101" s="29"/>
      <c r="AI101" s="29"/>
      <c r="AJ101" s="30"/>
      <c r="AK101" s="2" t="str">
        <f t="shared" si="1"/>
        <v>Verificar Valores</v>
      </c>
      <c r="AL101" t="e">
        <f>IF(D101&lt;&gt;"",IF(AK101&lt;&gt;"OK",IF(IFERROR(VLOOKUP(C101&amp;D101,[1]Radicacion!$I$2:$EK$30047,2,0),VLOOKUP(D101,[1]Radicacion!$I$2:$K$30047,2,0))&lt;&gt;"","NO EXIGIBLES"),""),"")</f>
        <v>#N/A</v>
      </c>
    </row>
    <row r="102" spans="1:38" x14ac:dyDescent="0.25">
      <c r="A102" s="20">
        <v>94</v>
      </c>
      <c r="B102" s="21" t="s">
        <v>44</v>
      </c>
      <c r="C102" s="20" t="s">
        <v>45</v>
      </c>
      <c r="D102" s="20" t="s">
        <v>248</v>
      </c>
      <c r="E102" s="22">
        <v>43830</v>
      </c>
      <c r="F102" s="22">
        <v>43830</v>
      </c>
      <c r="G102" s="23">
        <v>1139835</v>
      </c>
      <c r="H102" s="24">
        <v>0</v>
      </c>
      <c r="I102" s="31"/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1139835</v>
      </c>
      <c r="P102" s="26" t="s">
        <v>47</v>
      </c>
      <c r="Q102" s="23">
        <v>0</v>
      </c>
      <c r="R102" s="24">
        <v>0</v>
      </c>
      <c r="S102" s="24">
        <v>1139835</v>
      </c>
      <c r="T102" s="22">
        <v>43865</v>
      </c>
      <c r="U102" s="24">
        <v>0</v>
      </c>
      <c r="V102" s="23">
        <v>0</v>
      </c>
      <c r="W102" s="22" t="s">
        <v>47</v>
      </c>
      <c r="X102" s="24">
        <v>0</v>
      </c>
      <c r="Y102" s="22" t="s">
        <v>47</v>
      </c>
      <c r="Z102" s="24">
        <v>0</v>
      </c>
      <c r="AA102" s="31"/>
      <c r="AB102" s="24">
        <v>0</v>
      </c>
      <c r="AC102" s="24">
        <v>0</v>
      </c>
      <c r="AD102" s="31"/>
      <c r="AE102" s="23">
        <v>0</v>
      </c>
      <c r="AF102" s="23">
        <v>0</v>
      </c>
      <c r="AG102" s="23">
        <v>0</v>
      </c>
      <c r="AH102" s="29"/>
      <c r="AI102" s="29"/>
      <c r="AJ102" s="30"/>
      <c r="AK102" s="2" t="str">
        <f t="shared" si="1"/>
        <v>Verificar Valores</v>
      </c>
      <c r="AL102" t="e">
        <f>IF(D102&lt;&gt;"",IF(AK102&lt;&gt;"OK",IF(IFERROR(VLOOKUP(C102&amp;D102,[1]Radicacion!$I$2:$EK$30047,2,0),VLOOKUP(D102,[1]Radicacion!$I$2:$K$30047,2,0))&lt;&gt;"","NO EXIGIBLES"),""),"")</f>
        <v>#N/A</v>
      </c>
    </row>
    <row r="103" spans="1:38" x14ac:dyDescent="0.25">
      <c r="A103" s="20">
        <v>95</v>
      </c>
      <c r="B103" s="21" t="s">
        <v>44</v>
      </c>
      <c r="C103" s="20" t="s">
        <v>45</v>
      </c>
      <c r="D103" s="20" t="s">
        <v>249</v>
      </c>
      <c r="E103" s="22">
        <v>43830</v>
      </c>
      <c r="F103" s="22">
        <v>43830</v>
      </c>
      <c r="G103" s="23">
        <v>103845</v>
      </c>
      <c r="H103" s="24">
        <v>0</v>
      </c>
      <c r="I103" s="31"/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103845</v>
      </c>
      <c r="P103" s="26" t="s">
        <v>47</v>
      </c>
      <c r="Q103" s="23">
        <v>0</v>
      </c>
      <c r="R103" s="24">
        <v>0</v>
      </c>
      <c r="S103" s="24">
        <v>103845</v>
      </c>
      <c r="T103" s="22">
        <v>43865</v>
      </c>
      <c r="U103" s="24">
        <v>0</v>
      </c>
      <c r="V103" s="23">
        <v>0</v>
      </c>
      <c r="W103" s="22" t="s">
        <v>47</v>
      </c>
      <c r="X103" s="24">
        <v>0</v>
      </c>
      <c r="Y103" s="22" t="s">
        <v>47</v>
      </c>
      <c r="Z103" s="24">
        <v>0</v>
      </c>
      <c r="AA103" s="31"/>
      <c r="AB103" s="24">
        <v>0</v>
      </c>
      <c r="AC103" s="24">
        <v>0</v>
      </c>
      <c r="AD103" s="31"/>
      <c r="AE103" s="23">
        <v>0</v>
      </c>
      <c r="AF103" s="23">
        <v>0</v>
      </c>
      <c r="AG103" s="23">
        <v>0</v>
      </c>
      <c r="AH103" s="29"/>
      <c r="AI103" s="29"/>
      <c r="AJ103" s="30"/>
      <c r="AK103" s="2" t="str">
        <f t="shared" si="1"/>
        <v>Verificar Valores</v>
      </c>
      <c r="AL103" t="e">
        <f>IF(D103&lt;&gt;"",IF(AK103&lt;&gt;"OK",IF(IFERROR(VLOOKUP(C103&amp;D103,[1]Radicacion!$I$2:$EK$30047,2,0),VLOOKUP(D103,[1]Radicacion!$I$2:$K$30047,2,0))&lt;&gt;"","NO EXIGIBLES"),""),"")</f>
        <v>#N/A</v>
      </c>
    </row>
    <row r="104" spans="1:38" x14ac:dyDescent="0.25">
      <c r="A104" s="20">
        <v>96</v>
      </c>
      <c r="B104" s="21" t="s">
        <v>44</v>
      </c>
      <c r="C104" s="20" t="s">
        <v>45</v>
      </c>
      <c r="D104" s="20" t="s">
        <v>250</v>
      </c>
      <c r="E104" s="22">
        <v>43830</v>
      </c>
      <c r="F104" s="22">
        <v>43830</v>
      </c>
      <c r="G104" s="23">
        <v>127200</v>
      </c>
      <c r="H104" s="24">
        <v>0</v>
      </c>
      <c r="I104" s="31"/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127200</v>
      </c>
      <c r="P104" s="26" t="s">
        <v>47</v>
      </c>
      <c r="Q104" s="23">
        <v>0</v>
      </c>
      <c r="R104" s="24">
        <v>0</v>
      </c>
      <c r="S104" s="24">
        <v>127200</v>
      </c>
      <c r="T104" s="22">
        <v>43865</v>
      </c>
      <c r="U104" s="24">
        <v>0</v>
      </c>
      <c r="V104" s="23">
        <v>0</v>
      </c>
      <c r="W104" s="22" t="s">
        <v>47</v>
      </c>
      <c r="X104" s="24">
        <v>0</v>
      </c>
      <c r="Y104" s="22" t="s">
        <v>47</v>
      </c>
      <c r="Z104" s="24">
        <v>0</v>
      </c>
      <c r="AA104" s="31"/>
      <c r="AB104" s="24">
        <v>0</v>
      </c>
      <c r="AC104" s="24">
        <v>0</v>
      </c>
      <c r="AD104" s="31"/>
      <c r="AE104" s="23">
        <v>0</v>
      </c>
      <c r="AF104" s="23">
        <v>0</v>
      </c>
      <c r="AG104" s="23">
        <v>0</v>
      </c>
      <c r="AH104" s="29"/>
      <c r="AI104" s="29"/>
      <c r="AJ104" s="30"/>
      <c r="AK104" s="2" t="str">
        <f t="shared" si="1"/>
        <v>Verificar Valores</v>
      </c>
      <c r="AL104" t="e">
        <f>IF(D104&lt;&gt;"",IF(AK104&lt;&gt;"OK",IF(IFERROR(VLOOKUP(C104&amp;D104,[1]Radicacion!$I$2:$EK$30047,2,0),VLOOKUP(D104,[1]Radicacion!$I$2:$K$30047,2,0))&lt;&gt;"","NO EXIGIBLES"),""),"")</f>
        <v>#N/A</v>
      </c>
    </row>
    <row r="105" spans="1:38" x14ac:dyDescent="0.25">
      <c r="A105" s="20">
        <v>97</v>
      </c>
      <c r="B105" s="21" t="s">
        <v>44</v>
      </c>
      <c r="C105" s="20" t="s">
        <v>45</v>
      </c>
      <c r="D105" s="20" t="s">
        <v>251</v>
      </c>
      <c r="E105" s="22">
        <v>43830</v>
      </c>
      <c r="F105" s="22">
        <v>43830</v>
      </c>
      <c r="G105" s="23">
        <v>1864256</v>
      </c>
      <c r="H105" s="24">
        <v>0</v>
      </c>
      <c r="I105" s="31"/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1864256</v>
      </c>
      <c r="P105" s="26" t="s">
        <v>47</v>
      </c>
      <c r="Q105" s="23">
        <v>0</v>
      </c>
      <c r="R105" s="24">
        <v>0</v>
      </c>
      <c r="S105" s="24">
        <v>1864256</v>
      </c>
      <c r="T105" s="22">
        <v>43865</v>
      </c>
      <c r="U105" s="24">
        <v>0</v>
      </c>
      <c r="V105" s="23">
        <v>0</v>
      </c>
      <c r="W105" s="22" t="s">
        <v>47</v>
      </c>
      <c r="X105" s="24">
        <v>0</v>
      </c>
      <c r="Y105" s="22" t="s">
        <v>47</v>
      </c>
      <c r="Z105" s="24">
        <v>0</v>
      </c>
      <c r="AA105" s="31"/>
      <c r="AB105" s="24">
        <v>0</v>
      </c>
      <c r="AC105" s="24">
        <v>0</v>
      </c>
      <c r="AD105" s="31"/>
      <c r="AE105" s="23">
        <v>0</v>
      </c>
      <c r="AF105" s="23">
        <v>0</v>
      </c>
      <c r="AG105" s="23">
        <v>0</v>
      </c>
      <c r="AH105" s="29"/>
      <c r="AI105" s="29"/>
      <c r="AJ105" s="30"/>
      <c r="AK105" s="2" t="str">
        <f t="shared" si="1"/>
        <v>Verificar Valores</v>
      </c>
      <c r="AL105" t="e">
        <f>IF(D105&lt;&gt;"",IF(AK105&lt;&gt;"OK",IF(IFERROR(VLOOKUP(C105&amp;D105,[1]Radicacion!$I$2:$EK$30047,2,0),VLOOKUP(D105,[1]Radicacion!$I$2:$K$30047,2,0))&lt;&gt;"","NO EXIGIBLES"),""),"")</f>
        <v>#N/A</v>
      </c>
    </row>
    <row r="106" spans="1:38" x14ac:dyDescent="0.25">
      <c r="A106" s="20">
        <v>98</v>
      </c>
      <c r="B106" s="21" t="s">
        <v>44</v>
      </c>
      <c r="C106" s="20" t="s">
        <v>45</v>
      </c>
      <c r="D106" s="20" t="s">
        <v>252</v>
      </c>
      <c r="E106" s="22">
        <v>43830</v>
      </c>
      <c r="F106" s="22">
        <v>43830</v>
      </c>
      <c r="G106" s="23">
        <v>1298428</v>
      </c>
      <c r="H106" s="24">
        <v>0</v>
      </c>
      <c r="I106" s="31"/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1298428</v>
      </c>
      <c r="P106" s="26" t="s">
        <v>47</v>
      </c>
      <c r="Q106" s="23">
        <v>0</v>
      </c>
      <c r="R106" s="24">
        <v>0</v>
      </c>
      <c r="S106" s="24">
        <v>1298428</v>
      </c>
      <c r="T106" s="22">
        <v>43865</v>
      </c>
      <c r="U106" s="24">
        <v>0</v>
      </c>
      <c r="V106" s="23">
        <v>0</v>
      </c>
      <c r="W106" s="22" t="s">
        <v>47</v>
      </c>
      <c r="X106" s="24">
        <v>0</v>
      </c>
      <c r="Y106" s="22" t="s">
        <v>47</v>
      </c>
      <c r="Z106" s="24">
        <v>0</v>
      </c>
      <c r="AA106" s="31"/>
      <c r="AB106" s="24">
        <v>0</v>
      </c>
      <c r="AC106" s="24">
        <v>0</v>
      </c>
      <c r="AD106" s="31"/>
      <c r="AE106" s="23">
        <v>0</v>
      </c>
      <c r="AF106" s="23">
        <v>0</v>
      </c>
      <c r="AG106" s="23">
        <v>0</v>
      </c>
      <c r="AH106" s="29"/>
      <c r="AI106" s="29"/>
      <c r="AJ106" s="30"/>
      <c r="AK106" s="2" t="str">
        <f t="shared" si="1"/>
        <v>Verificar Valores</v>
      </c>
      <c r="AL106" t="e">
        <f>IF(D106&lt;&gt;"",IF(AK106&lt;&gt;"OK",IF(IFERROR(VLOOKUP(C106&amp;D106,[1]Radicacion!$I$2:$EK$30047,2,0),VLOOKUP(D106,[1]Radicacion!$I$2:$K$30047,2,0))&lt;&gt;"","NO EXIGIBLES"),""),"")</f>
        <v>#N/A</v>
      </c>
    </row>
    <row r="107" spans="1:38" x14ac:dyDescent="0.25">
      <c r="A107" s="20">
        <v>99</v>
      </c>
      <c r="B107" s="21" t="s">
        <v>44</v>
      </c>
      <c r="C107" s="20" t="s">
        <v>45</v>
      </c>
      <c r="D107" s="20" t="s">
        <v>253</v>
      </c>
      <c r="E107" s="22">
        <v>43830</v>
      </c>
      <c r="F107" s="22">
        <v>43830</v>
      </c>
      <c r="G107" s="23">
        <v>5736000</v>
      </c>
      <c r="H107" s="24">
        <v>0</v>
      </c>
      <c r="I107" s="31"/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5736000</v>
      </c>
      <c r="P107" s="26" t="s">
        <v>47</v>
      </c>
      <c r="Q107" s="23">
        <v>0</v>
      </c>
      <c r="R107" s="24">
        <v>0</v>
      </c>
      <c r="S107" s="24">
        <v>5736000</v>
      </c>
      <c r="T107" s="22">
        <v>43865</v>
      </c>
      <c r="U107" s="24">
        <v>0</v>
      </c>
      <c r="V107" s="23">
        <v>0</v>
      </c>
      <c r="W107" s="22" t="s">
        <v>47</v>
      </c>
      <c r="X107" s="24">
        <v>0</v>
      </c>
      <c r="Y107" s="22" t="s">
        <v>47</v>
      </c>
      <c r="Z107" s="24">
        <v>0</v>
      </c>
      <c r="AA107" s="31"/>
      <c r="AB107" s="24">
        <v>0</v>
      </c>
      <c r="AC107" s="24">
        <v>0</v>
      </c>
      <c r="AD107" s="31"/>
      <c r="AE107" s="23">
        <v>0</v>
      </c>
      <c r="AF107" s="23">
        <v>0</v>
      </c>
      <c r="AG107" s="23">
        <v>0</v>
      </c>
      <c r="AH107" s="29"/>
      <c r="AI107" s="29"/>
      <c r="AJ107" s="30"/>
      <c r="AK107" s="2" t="str">
        <f t="shared" si="1"/>
        <v>Verificar Valores</v>
      </c>
      <c r="AL107" t="e">
        <f>IF(D107&lt;&gt;"",IF(AK107&lt;&gt;"OK",IF(IFERROR(VLOOKUP(C107&amp;D107,[1]Radicacion!$I$2:$EK$30047,2,0),VLOOKUP(D107,[1]Radicacion!$I$2:$K$30047,2,0))&lt;&gt;"","NO EXIGIBLES"),""),"")</f>
        <v>#N/A</v>
      </c>
    </row>
    <row r="108" spans="1:38" x14ac:dyDescent="0.25">
      <c r="A108" s="20">
        <v>100</v>
      </c>
      <c r="B108" s="21" t="s">
        <v>44</v>
      </c>
      <c r="C108" s="20" t="s">
        <v>45</v>
      </c>
      <c r="D108" s="20" t="s">
        <v>254</v>
      </c>
      <c r="E108" s="22">
        <v>43830</v>
      </c>
      <c r="F108" s="22">
        <v>43830</v>
      </c>
      <c r="G108" s="23">
        <v>702000</v>
      </c>
      <c r="H108" s="24">
        <v>0</v>
      </c>
      <c r="I108" s="31"/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702000</v>
      </c>
      <c r="P108" s="26" t="s">
        <v>47</v>
      </c>
      <c r="Q108" s="23">
        <v>0</v>
      </c>
      <c r="R108" s="24">
        <v>0</v>
      </c>
      <c r="S108" s="24">
        <v>702000</v>
      </c>
      <c r="T108" s="22">
        <v>43865</v>
      </c>
      <c r="U108" s="24">
        <v>0</v>
      </c>
      <c r="V108" s="23">
        <v>0</v>
      </c>
      <c r="W108" s="22" t="s">
        <v>47</v>
      </c>
      <c r="X108" s="24">
        <v>0</v>
      </c>
      <c r="Y108" s="22" t="s">
        <v>47</v>
      </c>
      <c r="Z108" s="24">
        <v>0</v>
      </c>
      <c r="AA108" s="31"/>
      <c r="AB108" s="24">
        <v>0</v>
      </c>
      <c r="AC108" s="24">
        <v>0</v>
      </c>
      <c r="AD108" s="31"/>
      <c r="AE108" s="23">
        <v>0</v>
      </c>
      <c r="AF108" s="23">
        <v>0</v>
      </c>
      <c r="AG108" s="23">
        <v>0</v>
      </c>
      <c r="AH108" s="29"/>
      <c r="AI108" s="29"/>
      <c r="AJ108" s="30"/>
      <c r="AK108" s="2" t="str">
        <f t="shared" si="1"/>
        <v>Verificar Valores</v>
      </c>
      <c r="AL108" t="e">
        <f>IF(D108&lt;&gt;"",IF(AK108&lt;&gt;"OK",IF(IFERROR(VLOOKUP(C108&amp;D108,[1]Radicacion!$I$2:$EK$30047,2,0),VLOOKUP(D108,[1]Radicacion!$I$2:$K$30047,2,0))&lt;&gt;"","NO EXIGIBLES"),""),"")</f>
        <v>#N/A</v>
      </c>
    </row>
    <row r="109" spans="1:38" x14ac:dyDescent="0.25">
      <c r="A109" s="20">
        <v>101</v>
      </c>
      <c r="B109" s="21" t="s">
        <v>44</v>
      </c>
      <c r="C109" s="20" t="s">
        <v>45</v>
      </c>
      <c r="D109" s="20" t="s">
        <v>255</v>
      </c>
      <c r="E109" s="22">
        <v>43830</v>
      </c>
      <c r="F109" s="22">
        <v>43830</v>
      </c>
      <c r="G109" s="23">
        <v>1506567</v>
      </c>
      <c r="H109" s="24">
        <v>0</v>
      </c>
      <c r="I109" s="31"/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1506567</v>
      </c>
      <c r="P109" s="26" t="s">
        <v>47</v>
      </c>
      <c r="Q109" s="23">
        <v>0</v>
      </c>
      <c r="R109" s="24">
        <v>0</v>
      </c>
      <c r="S109" s="24">
        <v>1506567</v>
      </c>
      <c r="T109" s="22">
        <v>43865</v>
      </c>
      <c r="U109" s="24">
        <v>0</v>
      </c>
      <c r="V109" s="23">
        <v>0</v>
      </c>
      <c r="W109" s="22" t="s">
        <v>47</v>
      </c>
      <c r="X109" s="24">
        <v>0</v>
      </c>
      <c r="Y109" s="22" t="s">
        <v>47</v>
      </c>
      <c r="Z109" s="24">
        <v>0</v>
      </c>
      <c r="AA109" s="31"/>
      <c r="AB109" s="24">
        <v>0</v>
      </c>
      <c r="AC109" s="24">
        <v>0</v>
      </c>
      <c r="AD109" s="31"/>
      <c r="AE109" s="23">
        <v>0</v>
      </c>
      <c r="AF109" s="23">
        <v>0</v>
      </c>
      <c r="AG109" s="23">
        <v>0</v>
      </c>
      <c r="AH109" s="29"/>
      <c r="AI109" s="29"/>
      <c r="AJ109" s="30"/>
      <c r="AK109" s="2" t="str">
        <f t="shared" si="1"/>
        <v>Verificar Valores</v>
      </c>
      <c r="AL109" t="e">
        <f>IF(D109&lt;&gt;"",IF(AK109&lt;&gt;"OK",IF(IFERROR(VLOOKUP(C109&amp;D109,[1]Radicacion!$I$2:$EK$30047,2,0),VLOOKUP(D109,[1]Radicacion!$I$2:$K$30047,2,0))&lt;&gt;"","NO EXIGIBLES"),""),"")</f>
        <v>#N/A</v>
      </c>
    </row>
    <row r="110" spans="1:38" x14ac:dyDescent="0.25">
      <c r="A110" s="20">
        <v>102</v>
      </c>
      <c r="B110" s="21" t="s">
        <v>44</v>
      </c>
      <c r="C110" s="20" t="s">
        <v>45</v>
      </c>
      <c r="D110" s="20" t="s">
        <v>256</v>
      </c>
      <c r="E110" s="22">
        <v>43830</v>
      </c>
      <c r="F110" s="22">
        <v>43830</v>
      </c>
      <c r="G110" s="23">
        <v>3589853</v>
      </c>
      <c r="H110" s="24">
        <v>0</v>
      </c>
      <c r="I110" s="31"/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3589853</v>
      </c>
      <c r="P110" s="26" t="s">
        <v>47</v>
      </c>
      <c r="Q110" s="23">
        <v>0</v>
      </c>
      <c r="R110" s="24">
        <v>0</v>
      </c>
      <c r="S110" s="24">
        <v>3589853</v>
      </c>
      <c r="T110" s="22">
        <v>43865</v>
      </c>
      <c r="U110" s="24">
        <v>0</v>
      </c>
      <c r="V110" s="23">
        <v>0</v>
      </c>
      <c r="W110" s="22" t="s">
        <v>47</v>
      </c>
      <c r="X110" s="24">
        <v>0</v>
      </c>
      <c r="Y110" s="22" t="s">
        <v>47</v>
      </c>
      <c r="Z110" s="24">
        <v>0</v>
      </c>
      <c r="AA110" s="31"/>
      <c r="AB110" s="24">
        <v>0</v>
      </c>
      <c r="AC110" s="24">
        <v>0</v>
      </c>
      <c r="AD110" s="31"/>
      <c r="AE110" s="23">
        <v>0</v>
      </c>
      <c r="AF110" s="23">
        <v>0</v>
      </c>
      <c r="AG110" s="23">
        <v>0</v>
      </c>
      <c r="AH110" s="29"/>
      <c r="AI110" s="29"/>
      <c r="AJ110" s="30"/>
      <c r="AK110" s="2" t="str">
        <f t="shared" si="1"/>
        <v>Verificar Valores</v>
      </c>
      <c r="AL110" t="e">
        <f>IF(D110&lt;&gt;"",IF(AK110&lt;&gt;"OK",IF(IFERROR(VLOOKUP(C110&amp;D110,[1]Radicacion!$I$2:$EK$30047,2,0),VLOOKUP(D110,[1]Radicacion!$I$2:$K$30047,2,0))&lt;&gt;"","NO EXIGIBLES"),""),"")</f>
        <v>#N/A</v>
      </c>
    </row>
    <row r="111" spans="1:38" x14ac:dyDescent="0.25">
      <c r="A111" s="20">
        <v>103</v>
      </c>
      <c r="B111" s="21" t="s">
        <v>44</v>
      </c>
      <c r="C111" s="20" t="s">
        <v>45</v>
      </c>
      <c r="D111" s="20" t="s">
        <v>257</v>
      </c>
      <c r="E111" s="22">
        <v>43830</v>
      </c>
      <c r="F111" s="22">
        <v>43830</v>
      </c>
      <c r="G111" s="23">
        <v>1193807</v>
      </c>
      <c r="H111" s="24">
        <v>0</v>
      </c>
      <c r="I111" s="31"/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1193807</v>
      </c>
      <c r="P111" s="26" t="s">
        <v>47</v>
      </c>
      <c r="Q111" s="23">
        <v>0</v>
      </c>
      <c r="R111" s="24">
        <v>0</v>
      </c>
      <c r="S111" s="24">
        <v>1193807</v>
      </c>
      <c r="T111" s="22">
        <v>43865</v>
      </c>
      <c r="U111" s="24">
        <v>0</v>
      </c>
      <c r="V111" s="23">
        <v>0</v>
      </c>
      <c r="W111" s="22" t="s">
        <v>47</v>
      </c>
      <c r="X111" s="24">
        <v>0</v>
      </c>
      <c r="Y111" s="22" t="s">
        <v>47</v>
      </c>
      <c r="Z111" s="24">
        <v>0</v>
      </c>
      <c r="AA111" s="31"/>
      <c r="AB111" s="24">
        <v>0</v>
      </c>
      <c r="AC111" s="24">
        <v>0</v>
      </c>
      <c r="AD111" s="31"/>
      <c r="AE111" s="23">
        <v>0</v>
      </c>
      <c r="AF111" s="23">
        <v>0</v>
      </c>
      <c r="AG111" s="23">
        <v>0</v>
      </c>
      <c r="AH111" s="29"/>
      <c r="AI111" s="29"/>
      <c r="AJ111" s="30"/>
      <c r="AK111" s="2" t="str">
        <f t="shared" si="1"/>
        <v>Verificar Valores</v>
      </c>
      <c r="AL111" t="e">
        <f>IF(D111&lt;&gt;"",IF(AK111&lt;&gt;"OK",IF(IFERROR(VLOOKUP(C111&amp;D111,[1]Radicacion!$I$2:$EK$30047,2,0),VLOOKUP(D111,[1]Radicacion!$I$2:$K$30047,2,0))&lt;&gt;"","NO EXIGIBLES"),""),"")</f>
        <v>#N/A</v>
      </c>
    </row>
    <row r="112" spans="1:38" x14ac:dyDescent="0.25">
      <c r="A112" s="20">
        <v>104</v>
      </c>
      <c r="B112" s="21" t="s">
        <v>44</v>
      </c>
      <c r="C112" s="20" t="s">
        <v>45</v>
      </c>
      <c r="D112" s="20" t="s">
        <v>258</v>
      </c>
      <c r="E112" s="22">
        <v>43830</v>
      </c>
      <c r="F112" s="22">
        <v>43830</v>
      </c>
      <c r="G112" s="23">
        <v>1000479</v>
      </c>
      <c r="H112" s="24">
        <v>0</v>
      </c>
      <c r="I112" s="31"/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1000479</v>
      </c>
      <c r="P112" s="26" t="s">
        <v>47</v>
      </c>
      <c r="Q112" s="23">
        <v>0</v>
      </c>
      <c r="R112" s="24">
        <v>0</v>
      </c>
      <c r="S112" s="24">
        <v>1000479</v>
      </c>
      <c r="T112" s="22">
        <v>43865</v>
      </c>
      <c r="U112" s="24">
        <v>0</v>
      </c>
      <c r="V112" s="23">
        <v>0</v>
      </c>
      <c r="W112" s="22" t="s">
        <v>47</v>
      </c>
      <c r="X112" s="24">
        <v>0</v>
      </c>
      <c r="Y112" s="22" t="s">
        <v>47</v>
      </c>
      <c r="Z112" s="24">
        <v>0</v>
      </c>
      <c r="AA112" s="31"/>
      <c r="AB112" s="24">
        <v>0</v>
      </c>
      <c r="AC112" s="24">
        <v>0</v>
      </c>
      <c r="AD112" s="31"/>
      <c r="AE112" s="23">
        <v>0</v>
      </c>
      <c r="AF112" s="23">
        <v>0</v>
      </c>
      <c r="AG112" s="23">
        <v>0</v>
      </c>
      <c r="AH112" s="29"/>
      <c r="AI112" s="29"/>
      <c r="AJ112" s="30"/>
      <c r="AK112" s="2" t="str">
        <f t="shared" si="1"/>
        <v>Verificar Valores</v>
      </c>
      <c r="AL112" t="e">
        <f>IF(D112&lt;&gt;"",IF(AK112&lt;&gt;"OK",IF(IFERROR(VLOOKUP(C112&amp;D112,[1]Radicacion!$I$2:$EK$30047,2,0),VLOOKUP(D112,[1]Radicacion!$I$2:$K$30047,2,0))&lt;&gt;"","NO EXIGIBLES"),""),"")</f>
        <v>#N/A</v>
      </c>
    </row>
    <row r="113" spans="1:38" x14ac:dyDescent="0.25">
      <c r="A113" s="20">
        <v>105</v>
      </c>
      <c r="B113" s="21" t="s">
        <v>44</v>
      </c>
      <c r="C113" s="20" t="s">
        <v>45</v>
      </c>
      <c r="D113" s="20" t="s">
        <v>259</v>
      </c>
      <c r="E113" s="22">
        <v>43867</v>
      </c>
      <c r="F113" s="22" t="s">
        <v>47</v>
      </c>
      <c r="G113" s="23">
        <v>630000</v>
      </c>
      <c r="H113" s="24">
        <v>0</v>
      </c>
      <c r="I113" s="31"/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630000</v>
      </c>
      <c r="P113" s="26" t="s">
        <v>47</v>
      </c>
      <c r="Q113" s="23">
        <v>0</v>
      </c>
      <c r="R113" s="24">
        <v>0</v>
      </c>
      <c r="S113" s="24">
        <v>0</v>
      </c>
      <c r="T113" s="22" t="s">
        <v>47</v>
      </c>
      <c r="U113" s="24">
        <v>0</v>
      </c>
      <c r="V113" s="23">
        <v>0</v>
      </c>
      <c r="W113" s="22" t="s">
        <v>47</v>
      </c>
      <c r="X113" s="24">
        <v>0</v>
      </c>
      <c r="Y113" s="22" t="s">
        <v>47</v>
      </c>
      <c r="Z113" s="24">
        <v>0</v>
      </c>
      <c r="AA113" s="31"/>
      <c r="AB113" s="24">
        <v>0</v>
      </c>
      <c r="AC113" s="24">
        <v>0</v>
      </c>
      <c r="AD113" s="31"/>
      <c r="AE113" s="23">
        <v>0</v>
      </c>
      <c r="AF113" s="23">
        <v>0</v>
      </c>
      <c r="AG113" s="23">
        <v>0</v>
      </c>
      <c r="AH113" s="29"/>
      <c r="AI113" s="29"/>
      <c r="AJ113" s="30"/>
      <c r="AK113" s="2" t="str">
        <f t="shared" si="1"/>
        <v>Verificar Valores</v>
      </c>
      <c r="AL113" t="str">
        <f>IF(D113&lt;&gt;"",IF(AK113&lt;&gt;"OK",IF(IFERROR(VLOOKUP(C113&amp;D113,[1]Radicacion!$I$2:$EK$30047,2,0),VLOOKUP(D113,[1]Radicacion!$I$2:$K$30047,2,0))&lt;&gt;"","NO EXIGIBLES"),""),"")</f>
        <v>NO EXIGIBLES</v>
      </c>
    </row>
    <row r="114" spans="1:38" x14ac:dyDescent="0.25">
      <c r="A114" s="20">
        <v>106</v>
      </c>
      <c r="B114" s="21" t="s">
        <v>44</v>
      </c>
      <c r="C114" s="20" t="s">
        <v>45</v>
      </c>
      <c r="D114" s="20" t="s">
        <v>260</v>
      </c>
      <c r="E114" s="22">
        <v>43867</v>
      </c>
      <c r="F114" s="22" t="s">
        <v>47</v>
      </c>
      <c r="G114" s="23">
        <v>864055</v>
      </c>
      <c r="H114" s="24">
        <v>0</v>
      </c>
      <c r="I114" s="31"/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864055</v>
      </c>
      <c r="P114" s="26" t="s">
        <v>47</v>
      </c>
      <c r="Q114" s="23">
        <v>0</v>
      </c>
      <c r="R114" s="24">
        <v>0</v>
      </c>
      <c r="S114" s="24">
        <v>0</v>
      </c>
      <c r="T114" s="22" t="s">
        <v>47</v>
      </c>
      <c r="U114" s="24">
        <v>0</v>
      </c>
      <c r="V114" s="23">
        <v>0</v>
      </c>
      <c r="W114" s="22" t="s">
        <v>47</v>
      </c>
      <c r="X114" s="24">
        <v>0</v>
      </c>
      <c r="Y114" s="22" t="s">
        <v>47</v>
      </c>
      <c r="Z114" s="24">
        <v>0</v>
      </c>
      <c r="AA114" s="31"/>
      <c r="AB114" s="24">
        <v>0</v>
      </c>
      <c r="AC114" s="24">
        <v>0</v>
      </c>
      <c r="AD114" s="31"/>
      <c r="AE114" s="23">
        <v>0</v>
      </c>
      <c r="AF114" s="23">
        <v>0</v>
      </c>
      <c r="AG114" s="23">
        <v>0</v>
      </c>
      <c r="AH114" s="29"/>
      <c r="AI114" s="29"/>
      <c r="AJ114" s="30"/>
      <c r="AK114" s="2" t="str">
        <f t="shared" si="1"/>
        <v>Verificar Valores</v>
      </c>
      <c r="AL114" t="str">
        <f>IF(D114&lt;&gt;"",IF(AK114&lt;&gt;"OK",IF(IFERROR(VLOOKUP(C114&amp;D114,[1]Radicacion!$I$2:$EK$30047,2,0),VLOOKUP(D114,[1]Radicacion!$I$2:$K$30047,2,0))&lt;&gt;"","NO EXIGIBLES"),""),"")</f>
        <v>NO EXIGIBLES</v>
      </c>
    </row>
    <row r="115" spans="1:38" x14ac:dyDescent="0.25">
      <c r="A115" s="20">
        <v>107</v>
      </c>
      <c r="B115" s="21" t="s">
        <v>44</v>
      </c>
      <c r="C115" s="20" t="s">
        <v>45</v>
      </c>
      <c r="D115" s="20" t="s">
        <v>261</v>
      </c>
      <c r="E115" s="22">
        <v>43867</v>
      </c>
      <c r="F115" s="22" t="s">
        <v>47</v>
      </c>
      <c r="G115" s="23">
        <v>1183790</v>
      </c>
      <c r="H115" s="24">
        <v>0</v>
      </c>
      <c r="I115" s="31"/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1183790</v>
      </c>
      <c r="P115" s="26" t="s">
        <v>47</v>
      </c>
      <c r="Q115" s="23">
        <v>0</v>
      </c>
      <c r="R115" s="24">
        <v>0</v>
      </c>
      <c r="S115" s="24">
        <v>0</v>
      </c>
      <c r="T115" s="22" t="s">
        <v>47</v>
      </c>
      <c r="U115" s="24">
        <v>0</v>
      </c>
      <c r="V115" s="23">
        <v>0</v>
      </c>
      <c r="W115" s="22" t="s">
        <v>47</v>
      </c>
      <c r="X115" s="24">
        <v>0</v>
      </c>
      <c r="Y115" s="22" t="s">
        <v>47</v>
      </c>
      <c r="Z115" s="24">
        <v>0</v>
      </c>
      <c r="AA115" s="31"/>
      <c r="AB115" s="24">
        <v>0</v>
      </c>
      <c r="AC115" s="24">
        <v>0</v>
      </c>
      <c r="AD115" s="31"/>
      <c r="AE115" s="23">
        <v>0</v>
      </c>
      <c r="AF115" s="23">
        <v>0</v>
      </c>
      <c r="AG115" s="23">
        <v>0</v>
      </c>
      <c r="AH115" s="29"/>
      <c r="AI115" s="29"/>
      <c r="AJ115" s="30"/>
      <c r="AK115" s="2" t="str">
        <f t="shared" si="1"/>
        <v>Verificar Valores</v>
      </c>
      <c r="AL115" t="str">
        <f>IF(D115&lt;&gt;"",IF(AK115&lt;&gt;"OK",IF(IFERROR(VLOOKUP(C115&amp;D115,[1]Radicacion!$I$2:$EK$30047,2,0),VLOOKUP(D115,[1]Radicacion!$I$2:$K$30047,2,0))&lt;&gt;"","NO EXIGIBLES"),""),"")</f>
        <v>NO EXIGIBLES</v>
      </c>
    </row>
    <row r="116" spans="1:38" x14ac:dyDescent="0.25">
      <c r="A116" s="20">
        <v>108</v>
      </c>
      <c r="B116" s="21" t="s">
        <v>44</v>
      </c>
      <c r="C116" s="20" t="s">
        <v>45</v>
      </c>
      <c r="D116" s="20" t="s">
        <v>262</v>
      </c>
      <c r="E116" s="22">
        <v>43867</v>
      </c>
      <c r="F116" s="22" t="s">
        <v>47</v>
      </c>
      <c r="G116" s="23">
        <v>1525890</v>
      </c>
      <c r="H116" s="24">
        <v>0</v>
      </c>
      <c r="I116" s="31"/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1525890</v>
      </c>
      <c r="P116" s="26" t="s">
        <v>47</v>
      </c>
      <c r="Q116" s="23">
        <v>0</v>
      </c>
      <c r="R116" s="24">
        <v>0</v>
      </c>
      <c r="S116" s="24">
        <v>0</v>
      </c>
      <c r="T116" s="22" t="s">
        <v>47</v>
      </c>
      <c r="U116" s="24">
        <v>0</v>
      </c>
      <c r="V116" s="23">
        <v>0</v>
      </c>
      <c r="W116" s="22" t="s">
        <v>47</v>
      </c>
      <c r="X116" s="24">
        <v>0</v>
      </c>
      <c r="Y116" s="22" t="s">
        <v>47</v>
      </c>
      <c r="Z116" s="24">
        <v>0</v>
      </c>
      <c r="AA116" s="31"/>
      <c r="AB116" s="24">
        <v>0</v>
      </c>
      <c r="AC116" s="24">
        <v>0</v>
      </c>
      <c r="AD116" s="31"/>
      <c r="AE116" s="23">
        <v>0</v>
      </c>
      <c r="AF116" s="23">
        <v>0</v>
      </c>
      <c r="AG116" s="23">
        <v>0</v>
      </c>
      <c r="AH116" s="29"/>
      <c r="AI116" s="29"/>
      <c r="AJ116" s="30"/>
      <c r="AK116" s="2" t="str">
        <f t="shared" si="1"/>
        <v>Verificar Valores</v>
      </c>
      <c r="AL116" t="str">
        <f>IF(D116&lt;&gt;"",IF(AK116&lt;&gt;"OK",IF(IFERROR(VLOOKUP(C116&amp;D116,[1]Radicacion!$I$2:$EK$30047,2,0),VLOOKUP(D116,[1]Radicacion!$I$2:$K$30047,2,0))&lt;&gt;"","NO EXIGIBLES"),""),"")</f>
        <v>NO EXIGIBLES</v>
      </c>
    </row>
    <row r="117" spans="1:38" x14ac:dyDescent="0.25">
      <c r="A117" s="20">
        <v>109</v>
      </c>
      <c r="B117" s="21" t="s">
        <v>44</v>
      </c>
      <c r="C117" s="20" t="s">
        <v>45</v>
      </c>
      <c r="D117" s="20" t="s">
        <v>263</v>
      </c>
      <c r="E117" s="22">
        <v>43867</v>
      </c>
      <c r="F117" s="22" t="s">
        <v>47</v>
      </c>
      <c r="G117" s="23">
        <v>66600</v>
      </c>
      <c r="H117" s="24">
        <v>0</v>
      </c>
      <c r="I117" s="31"/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66600</v>
      </c>
      <c r="P117" s="26" t="s">
        <v>47</v>
      </c>
      <c r="Q117" s="23">
        <v>0</v>
      </c>
      <c r="R117" s="24">
        <v>0</v>
      </c>
      <c r="S117" s="24">
        <v>0</v>
      </c>
      <c r="T117" s="22" t="s">
        <v>47</v>
      </c>
      <c r="U117" s="24">
        <v>0</v>
      </c>
      <c r="V117" s="23">
        <v>0</v>
      </c>
      <c r="W117" s="22" t="s">
        <v>47</v>
      </c>
      <c r="X117" s="24">
        <v>0</v>
      </c>
      <c r="Y117" s="22" t="s">
        <v>47</v>
      </c>
      <c r="Z117" s="24">
        <v>0</v>
      </c>
      <c r="AA117" s="31"/>
      <c r="AB117" s="24">
        <v>0</v>
      </c>
      <c r="AC117" s="24">
        <v>0</v>
      </c>
      <c r="AD117" s="31"/>
      <c r="AE117" s="23">
        <v>0</v>
      </c>
      <c r="AF117" s="23">
        <v>0</v>
      </c>
      <c r="AG117" s="23">
        <v>0</v>
      </c>
      <c r="AH117" s="29"/>
      <c r="AI117" s="29"/>
      <c r="AJ117" s="30"/>
      <c r="AK117" s="2" t="str">
        <f t="shared" si="1"/>
        <v>Verificar Valores</v>
      </c>
      <c r="AL117" t="str">
        <f>IF(D117&lt;&gt;"",IF(AK117&lt;&gt;"OK",IF(IFERROR(VLOOKUP(C117&amp;D117,[1]Radicacion!$I$2:$EK$30047,2,0),VLOOKUP(D117,[1]Radicacion!$I$2:$K$30047,2,0))&lt;&gt;"","NO EXIGIBLES"),""),"")</f>
        <v>NO EXIGIBLES</v>
      </c>
    </row>
    <row r="118" spans="1:38" x14ac:dyDescent="0.25">
      <c r="A118" s="20">
        <v>110</v>
      </c>
      <c r="B118" s="21" t="s">
        <v>44</v>
      </c>
      <c r="C118" s="20" t="s">
        <v>45</v>
      </c>
      <c r="D118" s="20" t="s">
        <v>264</v>
      </c>
      <c r="E118" s="22">
        <v>43867</v>
      </c>
      <c r="F118" s="22" t="s">
        <v>47</v>
      </c>
      <c r="G118" s="23">
        <v>198996</v>
      </c>
      <c r="H118" s="24">
        <v>0</v>
      </c>
      <c r="I118" s="31"/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198996</v>
      </c>
      <c r="P118" s="26" t="s">
        <v>47</v>
      </c>
      <c r="Q118" s="23">
        <v>0</v>
      </c>
      <c r="R118" s="24">
        <v>0</v>
      </c>
      <c r="S118" s="24">
        <v>0</v>
      </c>
      <c r="T118" s="22" t="s">
        <v>47</v>
      </c>
      <c r="U118" s="24">
        <v>0</v>
      </c>
      <c r="V118" s="23">
        <v>0</v>
      </c>
      <c r="W118" s="22" t="s">
        <v>47</v>
      </c>
      <c r="X118" s="24">
        <v>0</v>
      </c>
      <c r="Y118" s="22" t="s">
        <v>47</v>
      </c>
      <c r="Z118" s="24">
        <v>0</v>
      </c>
      <c r="AA118" s="31"/>
      <c r="AB118" s="24">
        <v>0</v>
      </c>
      <c r="AC118" s="24">
        <v>0</v>
      </c>
      <c r="AD118" s="31"/>
      <c r="AE118" s="23">
        <v>0</v>
      </c>
      <c r="AF118" s="23">
        <v>0</v>
      </c>
      <c r="AG118" s="23">
        <v>0</v>
      </c>
      <c r="AH118" s="29"/>
      <c r="AI118" s="29"/>
      <c r="AJ118" s="30"/>
      <c r="AK118" s="2" t="str">
        <f t="shared" si="1"/>
        <v>Verificar Valores</v>
      </c>
      <c r="AL118" t="str">
        <f>IF(D118&lt;&gt;"",IF(AK118&lt;&gt;"OK",IF(IFERROR(VLOOKUP(C118&amp;D118,[1]Radicacion!$I$2:$EK$30047,2,0),VLOOKUP(D118,[1]Radicacion!$I$2:$K$30047,2,0))&lt;&gt;"","NO EXIGIBLES"),""),"")</f>
        <v>NO EXIGIBLES</v>
      </c>
    </row>
    <row r="119" spans="1:38" x14ac:dyDescent="0.25">
      <c r="A119" s="20">
        <v>111</v>
      </c>
      <c r="B119" s="21" t="s">
        <v>44</v>
      </c>
      <c r="C119" s="20" t="s">
        <v>45</v>
      </c>
      <c r="D119" s="20" t="s">
        <v>265</v>
      </c>
      <c r="E119" s="22">
        <v>43867</v>
      </c>
      <c r="F119" s="22" t="s">
        <v>47</v>
      </c>
      <c r="G119" s="23">
        <v>1277642</v>
      </c>
      <c r="H119" s="24">
        <v>0</v>
      </c>
      <c r="I119" s="31"/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1277642</v>
      </c>
      <c r="P119" s="26" t="s">
        <v>47</v>
      </c>
      <c r="Q119" s="23">
        <v>0</v>
      </c>
      <c r="R119" s="24">
        <v>0</v>
      </c>
      <c r="S119" s="24">
        <v>0</v>
      </c>
      <c r="T119" s="22" t="s">
        <v>47</v>
      </c>
      <c r="U119" s="24">
        <v>0</v>
      </c>
      <c r="V119" s="23">
        <v>0</v>
      </c>
      <c r="W119" s="22" t="s">
        <v>47</v>
      </c>
      <c r="X119" s="24">
        <v>0</v>
      </c>
      <c r="Y119" s="22" t="s">
        <v>47</v>
      </c>
      <c r="Z119" s="24">
        <v>0</v>
      </c>
      <c r="AA119" s="31"/>
      <c r="AB119" s="24">
        <v>0</v>
      </c>
      <c r="AC119" s="24">
        <v>0</v>
      </c>
      <c r="AD119" s="31"/>
      <c r="AE119" s="23">
        <v>0</v>
      </c>
      <c r="AF119" s="23">
        <v>0</v>
      </c>
      <c r="AG119" s="23">
        <v>0</v>
      </c>
      <c r="AH119" s="29"/>
      <c r="AI119" s="29"/>
      <c r="AJ119" s="30"/>
      <c r="AK119" s="2" t="str">
        <f t="shared" si="1"/>
        <v>Verificar Valores</v>
      </c>
      <c r="AL119" t="str">
        <f>IF(D119&lt;&gt;"",IF(AK119&lt;&gt;"OK",IF(IFERROR(VLOOKUP(C119&amp;D119,[1]Radicacion!$I$2:$EK$30047,2,0),VLOOKUP(D119,[1]Radicacion!$I$2:$K$30047,2,0))&lt;&gt;"","NO EXIGIBLES"),""),"")</f>
        <v>NO EXIGIBLES</v>
      </c>
    </row>
    <row r="120" spans="1:38" x14ac:dyDescent="0.25">
      <c r="A120" s="20">
        <v>112</v>
      </c>
      <c r="B120" s="21" t="s">
        <v>44</v>
      </c>
      <c r="C120" s="20" t="s">
        <v>45</v>
      </c>
      <c r="D120" s="20" t="s">
        <v>266</v>
      </c>
      <c r="E120" s="22">
        <v>43867</v>
      </c>
      <c r="F120" s="22" t="s">
        <v>47</v>
      </c>
      <c r="G120" s="23">
        <v>1117212</v>
      </c>
      <c r="H120" s="24">
        <v>0</v>
      </c>
      <c r="I120" s="31"/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1117212</v>
      </c>
      <c r="P120" s="26" t="s">
        <v>47</v>
      </c>
      <c r="Q120" s="23">
        <v>0</v>
      </c>
      <c r="R120" s="24">
        <v>0</v>
      </c>
      <c r="S120" s="24">
        <v>0</v>
      </c>
      <c r="T120" s="22" t="s">
        <v>47</v>
      </c>
      <c r="U120" s="24">
        <v>0</v>
      </c>
      <c r="V120" s="23">
        <v>0</v>
      </c>
      <c r="W120" s="22" t="s">
        <v>47</v>
      </c>
      <c r="X120" s="24">
        <v>0</v>
      </c>
      <c r="Y120" s="22" t="s">
        <v>47</v>
      </c>
      <c r="Z120" s="24">
        <v>0</v>
      </c>
      <c r="AA120" s="31"/>
      <c r="AB120" s="24">
        <v>0</v>
      </c>
      <c r="AC120" s="24">
        <v>0</v>
      </c>
      <c r="AD120" s="31"/>
      <c r="AE120" s="23">
        <v>0</v>
      </c>
      <c r="AF120" s="23">
        <v>0</v>
      </c>
      <c r="AG120" s="23">
        <v>0</v>
      </c>
      <c r="AH120" s="29"/>
      <c r="AI120" s="29"/>
      <c r="AJ120" s="30"/>
      <c r="AK120" s="2" t="str">
        <f t="shared" si="1"/>
        <v>Verificar Valores</v>
      </c>
      <c r="AL120" t="str">
        <f>IF(D120&lt;&gt;"",IF(AK120&lt;&gt;"OK",IF(IFERROR(VLOOKUP(C120&amp;D120,[1]Radicacion!$I$2:$EK$30047,2,0),VLOOKUP(D120,[1]Radicacion!$I$2:$K$30047,2,0))&lt;&gt;"","NO EXIGIBLES"),""),"")</f>
        <v>NO EXIGIBLES</v>
      </c>
    </row>
    <row r="121" spans="1:38" x14ac:dyDescent="0.25">
      <c r="A121" s="20">
        <v>113</v>
      </c>
      <c r="B121" s="21" t="s">
        <v>44</v>
      </c>
      <c r="C121" s="20" t="s">
        <v>45</v>
      </c>
      <c r="D121" s="20" t="s">
        <v>267</v>
      </c>
      <c r="E121" s="22">
        <v>43873</v>
      </c>
      <c r="F121" s="22" t="s">
        <v>47</v>
      </c>
      <c r="G121" s="23">
        <v>785054</v>
      </c>
      <c r="H121" s="24">
        <v>0</v>
      </c>
      <c r="I121" s="31"/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785054</v>
      </c>
      <c r="P121" s="26" t="s">
        <v>47</v>
      </c>
      <c r="Q121" s="23">
        <v>0</v>
      </c>
      <c r="R121" s="24">
        <v>0</v>
      </c>
      <c r="S121" s="24">
        <v>0</v>
      </c>
      <c r="T121" s="22" t="s">
        <v>47</v>
      </c>
      <c r="U121" s="24">
        <v>0</v>
      </c>
      <c r="V121" s="23">
        <v>0</v>
      </c>
      <c r="W121" s="22" t="s">
        <v>47</v>
      </c>
      <c r="X121" s="24">
        <v>0</v>
      </c>
      <c r="Y121" s="22" t="s">
        <v>47</v>
      </c>
      <c r="Z121" s="24">
        <v>0</v>
      </c>
      <c r="AA121" s="31"/>
      <c r="AB121" s="24">
        <v>0</v>
      </c>
      <c r="AC121" s="24">
        <v>0</v>
      </c>
      <c r="AD121" s="31"/>
      <c r="AE121" s="23">
        <v>0</v>
      </c>
      <c r="AF121" s="23">
        <v>0</v>
      </c>
      <c r="AG121" s="23">
        <v>0</v>
      </c>
      <c r="AH121" s="29"/>
      <c r="AI121" s="29"/>
      <c r="AJ121" s="30"/>
      <c r="AK121" s="2" t="str">
        <f t="shared" si="1"/>
        <v>Verificar Valores</v>
      </c>
      <c r="AL121" t="str">
        <f>IF(D121&lt;&gt;"",IF(AK121&lt;&gt;"OK",IF(IFERROR(VLOOKUP(C121&amp;D121,[1]Radicacion!$I$2:$EK$30047,2,0),VLOOKUP(D121,[1]Radicacion!$I$2:$K$30047,2,0))&lt;&gt;"","NO EXIGIBLES"),""),"")</f>
        <v>NO EXIGIBLES</v>
      </c>
    </row>
    <row r="122" spans="1:38" x14ac:dyDescent="0.25">
      <c r="A122" s="20">
        <v>114</v>
      </c>
      <c r="B122" s="21" t="s">
        <v>44</v>
      </c>
      <c r="C122" s="20" t="s">
        <v>45</v>
      </c>
      <c r="D122" s="20" t="s">
        <v>268</v>
      </c>
      <c r="E122" s="22">
        <v>43873</v>
      </c>
      <c r="F122" s="22" t="s">
        <v>47</v>
      </c>
      <c r="G122" s="23">
        <v>2431927</v>
      </c>
      <c r="H122" s="24">
        <v>0</v>
      </c>
      <c r="I122" s="31"/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2431927</v>
      </c>
      <c r="P122" s="26" t="s">
        <v>47</v>
      </c>
      <c r="Q122" s="23">
        <v>0</v>
      </c>
      <c r="R122" s="24">
        <v>0</v>
      </c>
      <c r="S122" s="24">
        <v>0</v>
      </c>
      <c r="T122" s="22" t="s">
        <v>47</v>
      </c>
      <c r="U122" s="24">
        <v>0</v>
      </c>
      <c r="V122" s="23">
        <v>0</v>
      </c>
      <c r="W122" s="22" t="s">
        <v>47</v>
      </c>
      <c r="X122" s="24">
        <v>0</v>
      </c>
      <c r="Y122" s="22" t="s">
        <v>47</v>
      </c>
      <c r="Z122" s="24">
        <v>0</v>
      </c>
      <c r="AA122" s="31"/>
      <c r="AB122" s="24">
        <v>0</v>
      </c>
      <c r="AC122" s="24">
        <v>0</v>
      </c>
      <c r="AD122" s="31"/>
      <c r="AE122" s="23">
        <v>0</v>
      </c>
      <c r="AF122" s="23">
        <v>0</v>
      </c>
      <c r="AG122" s="23">
        <v>0</v>
      </c>
      <c r="AH122" s="29"/>
      <c r="AI122" s="29"/>
      <c r="AJ122" s="30"/>
      <c r="AK122" s="2" t="str">
        <f t="shared" si="1"/>
        <v>Verificar Valores</v>
      </c>
      <c r="AL122" t="str">
        <f>IF(D122&lt;&gt;"",IF(AK122&lt;&gt;"OK",IF(IFERROR(VLOOKUP(C122&amp;D122,[1]Radicacion!$I$2:$EK$30047,2,0),VLOOKUP(D122,[1]Radicacion!$I$2:$K$30047,2,0))&lt;&gt;"","NO EXIGIBLES"),""),"")</f>
        <v>NO EXIGIBLES</v>
      </c>
    </row>
    <row r="123" spans="1:38" x14ac:dyDescent="0.25">
      <c r="A123" s="20">
        <v>115</v>
      </c>
      <c r="B123" s="21" t="s">
        <v>44</v>
      </c>
      <c r="C123" s="20" t="s">
        <v>45</v>
      </c>
      <c r="D123" s="20" t="s">
        <v>269</v>
      </c>
      <c r="E123" s="22">
        <v>43873</v>
      </c>
      <c r="F123" s="22" t="s">
        <v>47</v>
      </c>
      <c r="G123" s="23">
        <v>630000</v>
      </c>
      <c r="H123" s="24">
        <v>0</v>
      </c>
      <c r="I123" s="31"/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630000</v>
      </c>
      <c r="P123" s="26" t="s">
        <v>47</v>
      </c>
      <c r="Q123" s="23">
        <v>0</v>
      </c>
      <c r="R123" s="24">
        <v>0</v>
      </c>
      <c r="S123" s="24">
        <v>0</v>
      </c>
      <c r="T123" s="22" t="s">
        <v>47</v>
      </c>
      <c r="U123" s="24">
        <v>0</v>
      </c>
      <c r="V123" s="23">
        <v>0</v>
      </c>
      <c r="W123" s="22" t="s">
        <v>47</v>
      </c>
      <c r="X123" s="24">
        <v>0</v>
      </c>
      <c r="Y123" s="22" t="s">
        <v>47</v>
      </c>
      <c r="Z123" s="24">
        <v>0</v>
      </c>
      <c r="AA123" s="31"/>
      <c r="AB123" s="24">
        <v>0</v>
      </c>
      <c r="AC123" s="24">
        <v>0</v>
      </c>
      <c r="AD123" s="31"/>
      <c r="AE123" s="23">
        <v>0</v>
      </c>
      <c r="AF123" s="23">
        <v>0</v>
      </c>
      <c r="AG123" s="23">
        <v>0</v>
      </c>
      <c r="AH123" s="29"/>
      <c r="AI123" s="29"/>
      <c r="AJ123" s="30"/>
      <c r="AK123" s="2" t="str">
        <f t="shared" si="1"/>
        <v>Verificar Valores</v>
      </c>
      <c r="AL123" t="str">
        <f>IF(D123&lt;&gt;"",IF(AK123&lt;&gt;"OK",IF(IFERROR(VLOOKUP(C123&amp;D123,[1]Radicacion!$I$2:$EK$30047,2,0),VLOOKUP(D123,[1]Radicacion!$I$2:$K$30047,2,0))&lt;&gt;"","NO EXIGIBLES"),""),"")</f>
        <v>NO EXIGIBLES</v>
      </c>
    </row>
    <row r="124" spans="1:38" x14ac:dyDescent="0.25">
      <c r="A124" s="20">
        <v>116</v>
      </c>
      <c r="B124" s="21" t="s">
        <v>44</v>
      </c>
      <c r="C124" s="20" t="s">
        <v>45</v>
      </c>
      <c r="D124" s="20" t="s">
        <v>270</v>
      </c>
      <c r="E124" s="22">
        <v>43878</v>
      </c>
      <c r="F124" s="22" t="s">
        <v>47</v>
      </c>
      <c r="G124" s="23">
        <v>101858</v>
      </c>
      <c r="H124" s="24">
        <v>0</v>
      </c>
      <c r="I124" s="31"/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101858</v>
      </c>
      <c r="P124" s="26" t="s">
        <v>47</v>
      </c>
      <c r="Q124" s="23">
        <v>0</v>
      </c>
      <c r="R124" s="24">
        <v>0</v>
      </c>
      <c r="S124" s="24">
        <v>0</v>
      </c>
      <c r="T124" s="22" t="s">
        <v>47</v>
      </c>
      <c r="U124" s="24">
        <v>0</v>
      </c>
      <c r="V124" s="23">
        <v>0</v>
      </c>
      <c r="W124" s="22" t="s">
        <v>47</v>
      </c>
      <c r="X124" s="24">
        <v>0</v>
      </c>
      <c r="Y124" s="22" t="s">
        <v>47</v>
      </c>
      <c r="Z124" s="24">
        <v>0</v>
      </c>
      <c r="AA124" s="31"/>
      <c r="AB124" s="24">
        <v>0</v>
      </c>
      <c r="AC124" s="24">
        <v>0</v>
      </c>
      <c r="AD124" s="31"/>
      <c r="AE124" s="23">
        <v>0</v>
      </c>
      <c r="AF124" s="23">
        <v>0</v>
      </c>
      <c r="AG124" s="23">
        <v>0</v>
      </c>
      <c r="AH124" s="29"/>
      <c r="AI124" s="29"/>
      <c r="AJ124" s="30"/>
      <c r="AK124" s="2" t="str">
        <f t="shared" si="1"/>
        <v>Verificar Valores</v>
      </c>
      <c r="AL124" t="str">
        <f>IF(D124&lt;&gt;"",IF(AK124&lt;&gt;"OK",IF(IFERROR(VLOOKUP(C124&amp;D124,[1]Radicacion!$I$2:$EK$30047,2,0),VLOOKUP(D124,[1]Radicacion!$I$2:$K$30047,2,0))&lt;&gt;"","NO EXIGIBLES"),""),"")</f>
        <v>NO EXIGIBLES</v>
      </c>
    </row>
    <row r="125" spans="1:38" x14ac:dyDescent="0.25">
      <c r="A125" s="20">
        <v>117</v>
      </c>
      <c r="B125" s="21" t="s">
        <v>44</v>
      </c>
      <c r="C125" s="20" t="s">
        <v>45</v>
      </c>
      <c r="D125" s="20" t="s">
        <v>271</v>
      </c>
      <c r="E125" s="22">
        <v>43878</v>
      </c>
      <c r="F125" s="22" t="s">
        <v>47</v>
      </c>
      <c r="G125" s="23">
        <v>1843937</v>
      </c>
      <c r="H125" s="24">
        <v>0</v>
      </c>
      <c r="I125" s="31"/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1843937</v>
      </c>
      <c r="P125" s="26" t="s">
        <v>47</v>
      </c>
      <c r="Q125" s="23">
        <v>0</v>
      </c>
      <c r="R125" s="24">
        <v>0</v>
      </c>
      <c r="S125" s="24">
        <v>0</v>
      </c>
      <c r="T125" s="22" t="s">
        <v>47</v>
      </c>
      <c r="U125" s="24">
        <v>0</v>
      </c>
      <c r="V125" s="23">
        <v>0</v>
      </c>
      <c r="W125" s="22" t="s">
        <v>47</v>
      </c>
      <c r="X125" s="24">
        <v>0</v>
      </c>
      <c r="Y125" s="22" t="s">
        <v>47</v>
      </c>
      <c r="Z125" s="24">
        <v>0</v>
      </c>
      <c r="AA125" s="31"/>
      <c r="AB125" s="24">
        <v>0</v>
      </c>
      <c r="AC125" s="24">
        <v>0</v>
      </c>
      <c r="AD125" s="31"/>
      <c r="AE125" s="23">
        <v>0</v>
      </c>
      <c r="AF125" s="23">
        <v>0</v>
      </c>
      <c r="AG125" s="23">
        <v>0</v>
      </c>
      <c r="AH125" s="29"/>
      <c r="AI125" s="29"/>
      <c r="AJ125" s="30"/>
      <c r="AK125" s="2" t="str">
        <f t="shared" si="1"/>
        <v>Verificar Valores</v>
      </c>
      <c r="AL125" t="str">
        <f>IF(D125&lt;&gt;"",IF(AK125&lt;&gt;"OK",IF(IFERROR(VLOOKUP(C125&amp;D125,[1]Radicacion!$I$2:$EK$30047,2,0),VLOOKUP(D125,[1]Radicacion!$I$2:$K$30047,2,0))&lt;&gt;"","NO EXIGIBLES"),""),"")</f>
        <v>NO EXIGIBLES</v>
      </c>
    </row>
    <row r="126" spans="1:38" x14ac:dyDescent="0.25">
      <c r="A126" s="20">
        <v>118</v>
      </c>
      <c r="B126" s="21" t="s">
        <v>44</v>
      </c>
      <c r="C126" s="20" t="s">
        <v>45</v>
      </c>
      <c r="D126" s="20" t="s">
        <v>272</v>
      </c>
      <c r="E126" s="22">
        <v>43878</v>
      </c>
      <c r="F126" s="22" t="s">
        <v>47</v>
      </c>
      <c r="G126" s="23">
        <v>1371633</v>
      </c>
      <c r="H126" s="24">
        <v>0</v>
      </c>
      <c r="I126" s="31"/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1371633</v>
      </c>
      <c r="P126" s="26" t="s">
        <v>47</v>
      </c>
      <c r="Q126" s="23">
        <v>0</v>
      </c>
      <c r="R126" s="24">
        <v>0</v>
      </c>
      <c r="S126" s="24">
        <v>0</v>
      </c>
      <c r="T126" s="22" t="s">
        <v>47</v>
      </c>
      <c r="U126" s="24">
        <v>0</v>
      </c>
      <c r="V126" s="23">
        <v>0</v>
      </c>
      <c r="W126" s="22" t="s">
        <v>47</v>
      </c>
      <c r="X126" s="24">
        <v>0</v>
      </c>
      <c r="Y126" s="22" t="s">
        <v>47</v>
      </c>
      <c r="Z126" s="24">
        <v>0</v>
      </c>
      <c r="AA126" s="31"/>
      <c r="AB126" s="24">
        <v>0</v>
      </c>
      <c r="AC126" s="24">
        <v>0</v>
      </c>
      <c r="AD126" s="31"/>
      <c r="AE126" s="23">
        <v>0</v>
      </c>
      <c r="AF126" s="23">
        <v>0</v>
      </c>
      <c r="AG126" s="23">
        <v>0</v>
      </c>
      <c r="AH126" s="29"/>
      <c r="AI126" s="29"/>
      <c r="AJ126" s="30"/>
      <c r="AK126" s="2" t="str">
        <f t="shared" si="1"/>
        <v>Verificar Valores</v>
      </c>
      <c r="AL126" t="str">
        <f>IF(D126&lt;&gt;"",IF(AK126&lt;&gt;"OK",IF(IFERROR(VLOOKUP(C126&amp;D126,[1]Radicacion!$I$2:$EK$30047,2,0),VLOOKUP(D126,[1]Radicacion!$I$2:$K$30047,2,0))&lt;&gt;"","NO EXIGIBLES"),""),"")</f>
        <v>NO EXIGIBLES</v>
      </c>
    </row>
    <row r="127" spans="1:38" x14ac:dyDescent="0.25">
      <c r="A127" s="20">
        <v>119</v>
      </c>
      <c r="B127" s="21" t="s">
        <v>44</v>
      </c>
      <c r="C127" s="20" t="s">
        <v>45</v>
      </c>
      <c r="D127" s="20" t="s">
        <v>273</v>
      </c>
      <c r="E127" s="22">
        <v>43878</v>
      </c>
      <c r="F127" s="22" t="s">
        <v>47</v>
      </c>
      <c r="G127" s="23">
        <v>1266463</v>
      </c>
      <c r="H127" s="24">
        <v>0</v>
      </c>
      <c r="I127" s="31"/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1266463</v>
      </c>
      <c r="P127" s="26" t="s">
        <v>47</v>
      </c>
      <c r="Q127" s="23">
        <v>0</v>
      </c>
      <c r="R127" s="24">
        <v>0</v>
      </c>
      <c r="S127" s="24">
        <v>0</v>
      </c>
      <c r="T127" s="22" t="s">
        <v>47</v>
      </c>
      <c r="U127" s="24">
        <v>0</v>
      </c>
      <c r="V127" s="23">
        <v>0</v>
      </c>
      <c r="W127" s="22" t="s">
        <v>47</v>
      </c>
      <c r="X127" s="24">
        <v>0</v>
      </c>
      <c r="Y127" s="22" t="s">
        <v>47</v>
      </c>
      <c r="Z127" s="24">
        <v>0</v>
      </c>
      <c r="AA127" s="31"/>
      <c r="AB127" s="24">
        <v>0</v>
      </c>
      <c r="AC127" s="24">
        <v>0</v>
      </c>
      <c r="AD127" s="31"/>
      <c r="AE127" s="23">
        <v>0</v>
      </c>
      <c r="AF127" s="23">
        <v>0</v>
      </c>
      <c r="AG127" s="23">
        <v>0</v>
      </c>
      <c r="AH127" s="29"/>
      <c r="AI127" s="29"/>
      <c r="AJ127" s="30"/>
      <c r="AK127" s="2" t="str">
        <f t="shared" si="1"/>
        <v>Verificar Valores</v>
      </c>
      <c r="AL127" t="str">
        <f>IF(D127&lt;&gt;"",IF(AK127&lt;&gt;"OK",IF(IFERROR(VLOOKUP(C127&amp;D127,[1]Radicacion!$I$2:$EK$30047,2,0),VLOOKUP(D127,[1]Radicacion!$I$2:$K$30047,2,0))&lt;&gt;"","NO EXIGIBLES"),""),"")</f>
        <v>NO EXIGIBLES</v>
      </c>
    </row>
    <row r="128" spans="1:38" x14ac:dyDescent="0.25">
      <c r="A128" s="20">
        <v>120</v>
      </c>
      <c r="B128" s="21" t="s">
        <v>44</v>
      </c>
      <c r="C128" s="20" t="s">
        <v>45</v>
      </c>
      <c r="D128" s="20" t="s">
        <v>274</v>
      </c>
      <c r="E128" s="22">
        <v>43878</v>
      </c>
      <c r="F128" s="22" t="s">
        <v>47</v>
      </c>
      <c r="G128" s="23">
        <v>700000</v>
      </c>
      <c r="H128" s="24">
        <v>0</v>
      </c>
      <c r="I128" s="31"/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700000</v>
      </c>
      <c r="P128" s="26" t="s">
        <v>47</v>
      </c>
      <c r="Q128" s="23">
        <v>0</v>
      </c>
      <c r="R128" s="24">
        <v>0</v>
      </c>
      <c r="S128" s="24">
        <v>0</v>
      </c>
      <c r="T128" s="22" t="s">
        <v>47</v>
      </c>
      <c r="U128" s="24">
        <v>0</v>
      </c>
      <c r="V128" s="23">
        <v>0</v>
      </c>
      <c r="W128" s="22" t="s">
        <v>47</v>
      </c>
      <c r="X128" s="24">
        <v>0</v>
      </c>
      <c r="Y128" s="22" t="s">
        <v>47</v>
      </c>
      <c r="Z128" s="24">
        <v>0</v>
      </c>
      <c r="AA128" s="31"/>
      <c r="AB128" s="24">
        <v>0</v>
      </c>
      <c r="AC128" s="24">
        <v>0</v>
      </c>
      <c r="AD128" s="31"/>
      <c r="AE128" s="23">
        <v>0</v>
      </c>
      <c r="AF128" s="23">
        <v>0</v>
      </c>
      <c r="AG128" s="23">
        <v>0</v>
      </c>
      <c r="AH128" s="29"/>
      <c r="AI128" s="29"/>
      <c r="AJ128" s="30"/>
      <c r="AK128" s="2" t="str">
        <f t="shared" si="1"/>
        <v>Verificar Valores</v>
      </c>
      <c r="AL128" t="str">
        <f>IF(D128&lt;&gt;"",IF(AK128&lt;&gt;"OK",IF(IFERROR(VLOOKUP(C128&amp;D128,[1]Radicacion!$I$2:$EK$30047,2,0),VLOOKUP(D128,[1]Radicacion!$I$2:$K$30047,2,0))&lt;&gt;"","NO EXIGIBLES"),""),"")</f>
        <v>NO EXIGIBLES</v>
      </c>
    </row>
    <row r="129" spans="1:38" x14ac:dyDescent="0.25">
      <c r="A129" s="20">
        <v>121</v>
      </c>
      <c r="B129" s="21" t="s">
        <v>44</v>
      </c>
      <c r="C129" s="20" t="s">
        <v>45</v>
      </c>
      <c r="D129" s="20" t="s">
        <v>275</v>
      </c>
      <c r="E129" s="22">
        <v>43878</v>
      </c>
      <c r="F129" s="22" t="s">
        <v>47</v>
      </c>
      <c r="G129" s="23">
        <v>308926</v>
      </c>
      <c r="H129" s="24">
        <v>0</v>
      </c>
      <c r="I129" s="31"/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308926</v>
      </c>
      <c r="P129" s="26" t="s">
        <v>47</v>
      </c>
      <c r="Q129" s="23">
        <v>0</v>
      </c>
      <c r="R129" s="24">
        <v>0</v>
      </c>
      <c r="S129" s="24">
        <v>0</v>
      </c>
      <c r="T129" s="22" t="s">
        <v>47</v>
      </c>
      <c r="U129" s="24">
        <v>0</v>
      </c>
      <c r="V129" s="23">
        <v>0</v>
      </c>
      <c r="W129" s="22" t="s">
        <v>47</v>
      </c>
      <c r="X129" s="24">
        <v>0</v>
      </c>
      <c r="Y129" s="22" t="s">
        <v>47</v>
      </c>
      <c r="Z129" s="24">
        <v>0</v>
      </c>
      <c r="AA129" s="31"/>
      <c r="AB129" s="24">
        <v>0</v>
      </c>
      <c r="AC129" s="24">
        <v>0</v>
      </c>
      <c r="AD129" s="31"/>
      <c r="AE129" s="23">
        <v>0</v>
      </c>
      <c r="AF129" s="23">
        <v>0</v>
      </c>
      <c r="AG129" s="23">
        <v>0</v>
      </c>
      <c r="AH129" s="29"/>
      <c r="AI129" s="29"/>
      <c r="AJ129" s="30"/>
      <c r="AK129" s="2" t="str">
        <f t="shared" si="1"/>
        <v>Verificar Valores</v>
      </c>
      <c r="AL129" t="str">
        <f>IF(D129&lt;&gt;"",IF(AK129&lt;&gt;"OK",IF(IFERROR(VLOOKUP(C129&amp;D129,[1]Radicacion!$I$2:$EK$30047,2,0),VLOOKUP(D129,[1]Radicacion!$I$2:$K$30047,2,0))&lt;&gt;"","NO EXIGIBLES"),""),"")</f>
        <v>NO EXIGIBLES</v>
      </c>
    </row>
    <row r="130" spans="1:38" x14ac:dyDescent="0.25">
      <c r="A130" s="20">
        <v>122</v>
      </c>
      <c r="B130" s="21" t="s">
        <v>44</v>
      </c>
      <c r="C130" s="20" t="s">
        <v>45</v>
      </c>
      <c r="D130" s="20" t="s">
        <v>276</v>
      </c>
      <c r="E130" s="22">
        <v>43878</v>
      </c>
      <c r="F130" s="22" t="s">
        <v>47</v>
      </c>
      <c r="G130" s="23">
        <v>629635</v>
      </c>
      <c r="H130" s="24">
        <v>0</v>
      </c>
      <c r="I130" s="31"/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629635</v>
      </c>
      <c r="P130" s="26" t="s">
        <v>47</v>
      </c>
      <c r="Q130" s="23">
        <v>0</v>
      </c>
      <c r="R130" s="24">
        <v>0</v>
      </c>
      <c r="S130" s="24">
        <v>0</v>
      </c>
      <c r="T130" s="22" t="s">
        <v>47</v>
      </c>
      <c r="U130" s="24">
        <v>0</v>
      </c>
      <c r="V130" s="23">
        <v>0</v>
      </c>
      <c r="W130" s="22" t="s">
        <v>47</v>
      </c>
      <c r="X130" s="24">
        <v>0</v>
      </c>
      <c r="Y130" s="22" t="s">
        <v>47</v>
      </c>
      <c r="Z130" s="24">
        <v>0</v>
      </c>
      <c r="AA130" s="31"/>
      <c r="AB130" s="24">
        <v>0</v>
      </c>
      <c r="AC130" s="24">
        <v>0</v>
      </c>
      <c r="AD130" s="31"/>
      <c r="AE130" s="23">
        <v>0</v>
      </c>
      <c r="AF130" s="23">
        <v>0</v>
      </c>
      <c r="AG130" s="23">
        <v>0</v>
      </c>
      <c r="AH130" s="29"/>
      <c r="AI130" s="29"/>
      <c r="AJ130" s="30"/>
      <c r="AK130" s="2" t="str">
        <f t="shared" si="1"/>
        <v>Verificar Valores</v>
      </c>
      <c r="AL130" t="str">
        <f>IF(D130&lt;&gt;"",IF(AK130&lt;&gt;"OK",IF(IFERROR(VLOOKUP(C130&amp;D130,[1]Radicacion!$I$2:$EK$30047,2,0),VLOOKUP(D130,[1]Radicacion!$I$2:$K$30047,2,0))&lt;&gt;"","NO EXIGIBLES"),""),"")</f>
        <v>NO EXIGIBLES</v>
      </c>
    </row>
    <row r="131" spans="1:38" x14ac:dyDescent="0.25">
      <c r="A131" s="20">
        <v>123</v>
      </c>
      <c r="B131" s="21" t="s">
        <v>44</v>
      </c>
      <c r="C131" s="20" t="s">
        <v>45</v>
      </c>
      <c r="D131" s="20" t="s">
        <v>277</v>
      </c>
      <c r="E131" s="22">
        <v>43878</v>
      </c>
      <c r="F131" s="22" t="s">
        <v>47</v>
      </c>
      <c r="G131" s="23">
        <v>697604</v>
      </c>
      <c r="H131" s="24">
        <v>0</v>
      </c>
      <c r="I131" s="31"/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697604</v>
      </c>
      <c r="P131" s="26" t="s">
        <v>47</v>
      </c>
      <c r="Q131" s="23">
        <v>0</v>
      </c>
      <c r="R131" s="24">
        <v>0</v>
      </c>
      <c r="S131" s="24">
        <v>0</v>
      </c>
      <c r="T131" s="22" t="s">
        <v>47</v>
      </c>
      <c r="U131" s="24">
        <v>0</v>
      </c>
      <c r="V131" s="23">
        <v>0</v>
      </c>
      <c r="W131" s="22" t="s">
        <v>47</v>
      </c>
      <c r="X131" s="24">
        <v>0</v>
      </c>
      <c r="Y131" s="22" t="s">
        <v>47</v>
      </c>
      <c r="Z131" s="24">
        <v>0</v>
      </c>
      <c r="AA131" s="31"/>
      <c r="AB131" s="24">
        <v>0</v>
      </c>
      <c r="AC131" s="24">
        <v>0</v>
      </c>
      <c r="AD131" s="31"/>
      <c r="AE131" s="23">
        <v>0</v>
      </c>
      <c r="AF131" s="23">
        <v>0</v>
      </c>
      <c r="AG131" s="23">
        <v>0</v>
      </c>
      <c r="AH131" s="29"/>
      <c r="AI131" s="29"/>
      <c r="AJ131" s="30"/>
      <c r="AK131" s="2" t="str">
        <f t="shared" si="1"/>
        <v>Verificar Valores</v>
      </c>
      <c r="AL131" t="str">
        <f>IF(D131&lt;&gt;"",IF(AK131&lt;&gt;"OK",IF(IFERROR(VLOOKUP(C131&amp;D131,[1]Radicacion!$I$2:$EK$30047,2,0),VLOOKUP(D131,[1]Radicacion!$I$2:$K$30047,2,0))&lt;&gt;"","NO EXIGIBLES"),""),"")</f>
        <v>NO EXIGIBLES</v>
      </c>
    </row>
    <row r="132" spans="1:38" x14ac:dyDescent="0.25">
      <c r="A132" s="20">
        <v>124</v>
      </c>
      <c r="B132" s="21" t="s">
        <v>44</v>
      </c>
      <c r="C132" s="20" t="s">
        <v>45</v>
      </c>
      <c r="D132" s="20" t="s">
        <v>278</v>
      </c>
      <c r="E132" s="22">
        <v>43878</v>
      </c>
      <c r="F132" s="22" t="s">
        <v>47</v>
      </c>
      <c r="G132" s="23">
        <v>687380</v>
      </c>
      <c r="H132" s="24">
        <v>0</v>
      </c>
      <c r="I132" s="31"/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687380</v>
      </c>
      <c r="P132" s="26" t="s">
        <v>47</v>
      </c>
      <c r="Q132" s="23">
        <v>0</v>
      </c>
      <c r="R132" s="24">
        <v>0</v>
      </c>
      <c r="S132" s="24">
        <v>0</v>
      </c>
      <c r="T132" s="22" t="s">
        <v>47</v>
      </c>
      <c r="U132" s="24">
        <v>0</v>
      </c>
      <c r="V132" s="23">
        <v>0</v>
      </c>
      <c r="W132" s="22" t="s">
        <v>47</v>
      </c>
      <c r="X132" s="24">
        <v>0</v>
      </c>
      <c r="Y132" s="22" t="s">
        <v>47</v>
      </c>
      <c r="Z132" s="24">
        <v>0</v>
      </c>
      <c r="AA132" s="31"/>
      <c r="AB132" s="24">
        <v>0</v>
      </c>
      <c r="AC132" s="24">
        <v>0</v>
      </c>
      <c r="AD132" s="31"/>
      <c r="AE132" s="23">
        <v>0</v>
      </c>
      <c r="AF132" s="23">
        <v>0</v>
      </c>
      <c r="AG132" s="23">
        <v>0</v>
      </c>
      <c r="AH132" s="29"/>
      <c r="AI132" s="29"/>
      <c r="AJ132" s="30"/>
      <c r="AK132" s="2" t="str">
        <f t="shared" si="1"/>
        <v>Verificar Valores</v>
      </c>
      <c r="AL132" t="str">
        <f>IF(D132&lt;&gt;"",IF(AK132&lt;&gt;"OK",IF(IFERROR(VLOOKUP(C132&amp;D132,[1]Radicacion!$I$2:$EK$30047,2,0),VLOOKUP(D132,[1]Radicacion!$I$2:$K$30047,2,0))&lt;&gt;"","NO EXIGIBLES"),""),"")</f>
        <v>NO EXIGIBLES</v>
      </c>
    </row>
    <row r="133" spans="1:38" x14ac:dyDescent="0.25">
      <c r="A133" s="20">
        <v>125</v>
      </c>
      <c r="B133" s="21" t="s">
        <v>44</v>
      </c>
      <c r="C133" s="20" t="s">
        <v>45</v>
      </c>
      <c r="D133" s="20" t="s">
        <v>279</v>
      </c>
      <c r="E133" s="22">
        <v>43878</v>
      </c>
      <c r="F133" s="22" t="s">
        <v>47</v>
      </c>
      <c r="G133" s="23">
        <v>703150</v>
      </c>
      <c r="H133" s="24">
        <v>0</v>
      </c>
      <c r="I133" s="31"/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703150</v>
      </c>
      <c r="P133" s="26" t="s">
        <v>47</v>
      </c>
      <c r="Q133" s="23">
        <v>0</v>
      </c>
      <c r="R133" s="24">
        <v>0</v>
      </c>
      <c r="S133" s="24">
        <v>0</v>
      </c>
      <c r="T133" s="22" t="s">
        <v>47</v>
      </c>
      <c r="U133" s="24">
        <v>0</v>
      </c>
      <c r="V133" s="23">
        <v>0</v>
      </c>
      <c r="W133" s="22" t="s">
        <v>47</v>
      </c>
      <c r="X133" s="24">
        <v>0</v>
      </c>
      <c r="Y133" s="22" t="s">
        <v>47</v>
      </c>
      <c r="Z133" s="24">
        <v>0</v>
      </c>
      <c r="AA133" s="31"/>
      <c r="AB133" s="24">
        <v>0</v>
      </c>
      <c r="AC133" s="24">
        <v>0</v>
      </c>
      <c r="AD133" s="31"/>
      <c r="AE133" s="23">
        <v>0</v>
      </c>
      <c r="AF133" s="23">
        <v>0</v>
      </c>
      <c r="AG133" s="23">
        <v>0</v>
      </c>
      <c r="AH133" s="29"/>
      <c r="AI133" s="29"/>
      <c r="AJ133" s="30"/>
      <c r="AK133" s="2" t="str">
        <f t="shared" si="1"/>
        <v>Verificar Valores</v>
      </c>
      <c r="AL133" t="str">
        <f>IF(D133&lt;&gt;"",IF(AK133&lt;&gt;"OK",IF(IFERROR(VLOOKUP(C133&amp;D133,[1]Radicacion!$I$2:$EK$30047,2,0),VLOOKUP(D133,[1]Radicacion!$I$2:$K$30047,2,0))&lt;&gt;"","NO EXIGIBLES"),""),"")</f>
        <v>NO EXIGIBLES</v>
      </c>
    </row>
    <row r="134" spans="1:38" x14ac:dyDescent="0.25">
      <c r="A134" s="20">
        <v>126</v>
      </c>
      <c r="B134" s="21" t="s">
        <v>44</v>
      </c>
      <c r="C134" s="20" t="s">
        <v>45</v>
      </c>
      <c r="D134" s="20" t="s">
        <v>280</v>
      </c>
      <c r="E134" s="22">
        <v>43878</v>
      </c>
      <c r="F134" s="22" t="s">
        <v>47</v>
      </c>
      <c r="G134" s="23">
        <v>210000</v>
      </c>
      <c r="H134" s="24">
        <v>0</v>
      </c>
      <c r="I134" s="31"/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210000</v>
      </c>
      <c r="P134" s="26" t="s">
        <v>47</v>
      </c>
      <c r="Q134" s="23">
        <v>0</v>
      </c>
      <c r="R134" s="24">
        <v>0</v>
      </c>
      <c r="S134" s="24">
        <v>0</v>
      </c>
      <c r="T134" s="22" t="s">
        <v>47</v>
      </c>
      <c r="U134" s="24">
        <v>0</v>
      </c>
      <c r="V134" s="23">
        <v>0</v>
      </c>
      <c r="W134" s="22" t="s">
        <v>47</v>
      </c>
      <c r="X134" s="24">
        <v>0</v>
      </c>
      <c r="Y134" s="22" t="s">
        <v>47</v>
      </c>
      <c r="Z134" s="24">
        <v>0</v>
      </c>
      <c r="AA134" s="31"/>
      <c r="AB134" s="24">
        <v>0</v>
      </c>
      <c r="AC134" s="24">
        <v>0</v>
      </c>
      <c r="AD134" s="31"/>
      <c r="AE134" s="23">
        <v>0</v>
      </c>
      <c r="AF134" s="23">
        <v>0</v>
      </c>
      <c r="AG134" s="23">
        <v>0</v>
      </c>
      <c r="AH134" s="29"/>
      <c r="AI134" s="29"/>
      <c r="AJ134" s="30"/>
      <c r="AK134" s="2" t="str">
        <f t="shared" si="1"/>
        <v>Verificar Valores</v>
      </c>
      <c r="AL134" t="str">
        <f>IF(D134&lt;&gt;"",IF(AK134&lt;&gt;"OK",IF(IFERROR(VLOOKUP(C134&amp;D134,[1]Radicacion!$I$2:$EK$30047,2,0),VLOOKUP(D134,[1]Radicacion!$I$2:$K$30047,2,0))&lt;&gt;"","NO EXIGIBLES"),""),"")</f>
        <v>NO EXIGIBLES</v>
      </c>
    </row>
    <row r="135" spans="1:38" x14ac:dyDescent="0.25">
      <c r="A135" s="20">
        <v>127</v>
      </c>
      <c r="B135" s="21" t="s">
        <v>44</v>
      </c>
      <c r="C135" s="20" t="s">
        <v>45</v>
      </c>
      <c r="D135" s="20" t="s">
        <v>281</v>
      </c>
      <c r="E135" s="22">
        <v>43892</v>
      </c>
      <c r="F135" s="22" t="s">
        <v>47</v>
      </c>
      <c r="G135" s="23">
        <v>1111424</v>
      </c>
      <c r="H135" s="24">
        <v>0</v>
      </c>
      <c r="I135" s="31"/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1111424</v>
      </c>
      <c r="P135" s="26" t="s">
        <v>47</v>
      </c>
      <c r="Q135" s="23">
        <v>0</v>
      </c>
      <c r="R135" s="24">
        <v>0</v>
      </c>
      <c r="S135" s="24">
        <v>0</v>
      </c>
      <c r="T135" s="22" t="s">
        <v>47</v>
      </c>
      <c r="U135" s="24">
        <v>0</v>
      </c>
      <c r="V135" s="23">
        <v>0</v>
      </c>
      <c r="W135" s="22" t="s">
        <v>47</v>
      </c>
      <c r="X135" s="24">
        <v>0</v>
      </c>
      <c r="Y135" s="22" t="s">
        <v>47</v>
      </c>
      <c r="Z135" s="24">
        <v>0</v>
      </c>
      <c r="AA135" s="31"/>
      <c r="AB135" s="24">
        <v>0</v>
      </c>
      <c r="AC135" s="24">
        <v>0</v>
      </c>
      <c r="AD135" s="31"/>
      <c r="AE135" s="23">
        <v>0</v>
      </c>
      <c r="AF135" s="23">
        <v>0</v>
      </c>
      <c r="AG135" s="23">
        <v>0</v>
      </c>
      <c r="AH135" s="29"/>
      <c r="AI135" s="29"/>
      <c r="AJ135" s="30"/>
      <c r="AK135" s="2" t="str">
        <f t="shared" si="1"/>
        <v>Verificar Valores</v>
      </c>
      <c r="AL135" t="str">
        <f>IF(D135&lt;&gt;"",IF(AK135&lt;&gt;"OK",IF(IFERROR(VLOOKUP(C135&amp;D135,[1]Radicacion!$I$2:$EK$30047,2,0),VLOOKUP(D135,[1]Radicacion!$I$2:$K$30047,2,0))&lt;&gt;"","NO EXIGIBLES"),""),"")</f>
        <v>NO EXIGIBLES</v>
      </c>
    </row>
    <row r="136" spans="1:38" x14ac:dyDescent="0.25">
      <c r="A136" s="20">
        <v>128</v>
      </c>
      <c r="B136" s="21" t="s">
        <v>44</v>
      </c>
      <c r="C136" s="20" t="s">
        <v>45</v>
      </c>
      <c r="D136" s="20" t="s">
        <v>282</v>
      </c>
      <c r="E136" s="22">
        <v>43892</v>
      </c>
      <c r="F136" s="22" t="s">
        <v>47</v>
      </c>
      <c r="G136" s="23">
        <v>206199</v>
      </c>
      <c r="H136" s="24">
        <v>0</v>
      </c>
      <c r="I136" s="31"/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206199</v>
      </c>
      <c r="P136" s="26" t="s">
        <v>47</v>
      </c>
      <c r="Q136" s="23">
        <v>0</v>
      </c>
      <c r="R136" s="24">
        <v>0</v>
      </c>
      <c r="S136" s="24">
        <v>0</v>
      </c>
      <c r="T136" s="22" t="s">
        <v>47</v>
      </c>
      <c r="U136" s="24">
        <v>0</v>
      </c>
      <c r="V136" s="23">
        <v>0</v>
      </c>
      <c r="W136" s="22" t="s">
        <v>47</v>
      </c>
      <c r="X136" s="24">
        <v>0</v>
      </c>
      <c r="Y136" s="22" t="s">
        <v>47</v>
      </c>
      <c r="Z136" s="24">
        <v>0</v>
      </c>
      <c r="AA136" s="31"/>
      <c r="AB136" s="24">
        <v>0</v>
      </c>
      <c r="AC136" s="24">
        <v>0</v>
      </c>
      <c r="AD136" s="31"/>
      <c r="AE136" s="23">
        <v>0</v>
      </c>
      <c r="AF136" s="23">
        <v>0</v>
      </c>
      <c r="AG136" s="23">
        <v>0</v>
      </c>
      <c r="AH136" s="29"/>
      <c r="AI136" s="29"/>
      <c r="AJ136" s="30"/>
      <c r="AK136" s="2" t="str">
        <f t="shared" si="1"/>
        <v>Verificar Valores</v>
      </c>
      <c r="AL136" t="str">
        <f>IF(D136&lt;&gt;"",IF(AK136&lt;&gt;"OK",IF(IFERROR(VLOOKUP(C136&amp;D136,[1]Radicacion!$I$2:$EK$30047,2,0),VLOOKUP(D136,[1]Radicacion!$I$2:$K$30047,2,0))&lt;&gt;"","NO EXIGIBLES"),""),"")</f>
        <v>NO EXIGIBLES</v>
      </c>
    </row>
    <row r="137" spans="1:38" x14ac:dyDescent="0.25">
      <c r="A137" s="20">
        <v>129</v>
      </c>
      <c r="B137" s="21" t="s">
        <v>44</v>
      </c>
      <c r="C137" s="20" t="s">
        <v>45</v>
      </c>
      <c r="D137" s="20" t="s">
        <v>283</v>
      </c>
      <c r="E137" s="22">
        <v>43892</v>
      </c>
      <c r="F137" s="22" t="s">
        <v>47</v>
      </c>
      <c r="G137" s="23">
        <v>1419670</v>
      </c>
      <c r="H137" s="24">
        <v>0</v>
      </c>
      <c r="I137" s="31"/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1419670</v>
      </c>
      <c r="P137" s="26" t="s">
        <v>47</v>
      </c>
      <c r="Q137" s="23">
        <v>0</v>
      </c>
      <c r="R137" s="24">
        <v>0</v>
      </c>
      <c r="S137" s="24">
        <v>0</v>
      </c>
      <c r="T137" s="22" t="s">
        <v>47</v>
      </c>
      <c r="U137" s="24">
        <v>0</v>
      </c>
      <c r="V137" s="23">
        <v>0</v>
      </c>
      <c r="W137" s="22" t="s">
        <v>47</v>
      </c>
      <c r="X137" s="24">
        <v>0</v>
      </c>
      <c r="Y137" s="22" t="s">
        <v>47</v>
      </c>
      <c r="Z137" s="24">
        <v>0</v>
      </c>
      <c r="AA137" s="31"/>
      <c r="AB137" s="24">
        <v>0</v>
      </c>
      <c r="AC137" s="24">
        <v>0</v>
      </c>
      <c r="AD137" s="31"/>
      <c r="AE137" s="23">
        <v>0</v>
      </c>
      <c r="AF137" s="23">
        <v>0</v>
      </c>
      <c r="AG137" s="23">
        <v>0</v>
      </c>
      <c r="AH137" s="29"/>
      <c r="AI137" s="29"/>
      <c r="AJ137" s="30"/>
      <c r="AK137" s="2" t="str">
        <f t="shared" si="1"/>
        <v>Verificar Valores</v>
      </c>
      <c r="AL137" t="str">
        <f>IF(D137&lt;&gt;"",IF(AK137&lt;&gt;"OK",IF(IFERROR(VLOOKUP(C137&amp;D137,[1]Radicacion!$I$2:$EK$30047,2,0),VLOOKUP(D137,[1]Radicacion!$I$2:$K$30047,2,0))&lt;&gt;"","NO EXIGIBLES"),""),"")</f>
        <v>NO EXIGIBLES</v>
      </c>
    </row>
    <row r="138" spans="1:38" x14ac:dyDescent="0.25">
      <c r="A138" s="20">
        <v>130</v>
      </c>
      <c r="B138" s="21" t="s">
        <v>44</v>
      </c>
      <c r="C138" s="20" t="s">
        <v>45</v>
      </c>
      <c r="D138" s="20" t="s">
        <v>284</v>
      </c>
      <c r="E138" s="22">
        <v>43892</v>
      </c>
      <c r="F138" s="22" t="s">
        <v>47</v>
      </c>
      <c r="G138" s="23">
        <v>2305545</v>
      </c>
      <c r="H138" s="24">
        <v>0</v>
      </c>
      <c r="I138" s="31"/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2305545</v>
      </c>
      <c r="P138" s="26" t="s">
        <v>47</v>
      </c>
      <c r="Q138" s="23">
        <v>0</v>
      </c>
      <c r="R138" s="24">
        <v>0</v>
      </c>
      <c r="S138" s="24">
        <v>0</v>
      </c>
      <c r="T138" s="22" t="s">
        <v>47</v>
      </c>
      <c r="U138" s="24">
        <v>0</v>
      </c>
      <c r="V138" s="23">
        <v>0</v>
      </c>
      <c r="W138" s="22" t="s">
        <v>47</v>
      </c>
      <c r="X138" s="24">
        <v>0</v>
      </c>
      <c r="Y138" s="22" t="s">
        <v>47</v>
      </c>
      <c r="Z138" s="24">
        <v>0</v>
      </c>
      <c r="AA138" s="31"/>
      <c r="AB138" s="24">
        <v>0</v>
      </c>
      <c r="AC138" s="24">
        <v>0</v>
      </c>
      <c r="AD138" s="31"/>
      <c r="AE138" s="23">
        <v>0</v>
      </c>
      <c r="AF138" s="23">
        <v>0</v>
      </c>
      <c r="AG138" s="23">
        <v>0</v>
      </c>
      <c r="AH138" s="29"/>
      <c r="AI138" s="29"/>
      <c r="AJ138" s="30"/>
      <c r="AK138" s="2" t="str">
        <f t="shared" ref="AK138:AK201" si="2">IF(A138&lt;&gt;"",IF(O138-AG138=0,"OK","Verificar Valores"),"")</f>
        <v>Verificar Valores</v>
      </c>
      <c r="AL138" t="str">
        <f>IF(D138&lt;&gt;"",IF(AK138&lt;&gt;"OK",IF(IFERROR(VLOOKUP(C138&amp;D138,[1]Radicacion!$I$2:$EK$30047,2,0),VLOOKUP(D138,[1]Radicacion!$I$2:$K$30047,2,0))&lt;&gt;"","NO EXIGIBLES"),""),"")</f>
        <v>NO EXIGIBLES</v>
      </c>
    </row>
    <row r="139" spans="1:38" x14ac:dyDescent="0.25">
      <c r="A139" s="20">
        <v>131</v>
      </c>
      <c r="B139" s="21" t="s">
        <v>44</v>
      </c>
      <c r="C139" s="20" t="s">
        <v>45</v>
      </c>
      <c r="D139" s="20" t="s">
        <v>285</v>
      </c>
      <c r="E139" s="22">
        <v>43892</v>
      </c>
      <c r="F139" s="22" t="s">
        <v>47</v>
      </c>
      <c r="G139" s="23">
        <v>86376</v>
      </c>
      <c r="H139" s="24">
        <v>0</v>
      </c>
      <c r="I139" s="31"/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86376</v>
      </c>
      <c r="P139" s="26" t="s">
        <v>47</v>
      </c>
      <c r="Q139" s="23">
        <v>0</v>
      </c>
      <c r="R139" s="24">
        <v>0</v>
      </c>
      <c r="S139" s="24">
        <v>0</v>
      </c>
      <c r="T139" s="22" t="s">
        <v>47</v>
      </c>
      <c r="U139" s="24">
        <v>0</v>
      </c>
      <c r="V139" s="23">
        <v>0</v>
      </c>
      <c r="W139" s="22" t="s">
        <v>47</v>
      </c>
      <c r="X139" s="24">
        <v>0</v>
      </c>
      <c r="Y139" s="22" t="s">
        <v>47</v>
      </c>
      <c r="Z139" s="24">
        <v>0</v>
      </c>
      <c r="AA139" s="31"/>
      <c r="AB139" s="24">
        <v>0</v>
      </c>
      <c r="AC139" s="24">
        <v>0</v>
      </c>
      <c r="AD139" s="31"/>
      <c r="AE139" s="23">
        <v>0</v>
      </c>
      <c r="AF139" s="23">
        <v>0</v>
      </c>
      <c r="AG139" s="23">
        <v>0</v>
      </c>
      <c r="AH139" s="29"/>
      <c r="AI139" s="29"/>
      <c r="AJ139" s="30"/>
      <c r="AK139" s="2" t="str">
        <f t="shared" si="2"/>
        <v>Verificar Valores</v>
      </c>
      <c r="AL139" t="str">
        <f>IF(D139&lt;&gt;"",IF(AK139&lt;&gt;"OK",IF(IFERROR(VLOOKUP(C139&amp;D139,[1]Radicacion!$I$2:$EK$30047,2,0),VLOOKUP(D139,[1]Radicacion!$I$2:$K$30047,2,0))&lt;&gt;"","NO EXIGIBLES"),""),"")</f>
        <v>NO EXIGIBLES</v>
      </c>
    </row>
    <row r="140" spans="1:38" x14ac:dyDescent="0.25">
      <c r="A140" s="20">
        <v>132</v>
      </c>
      <c r="B140" s="21" t="s">
        <v>44</v>
      </c>
      <c r="C140" s="20" t="s">
        <v>45</v>
      </c>
      <c r="D140" s="20" t="s">
        <v>286</v>
      </c>
      <c r="E140" s="22">
        <v>43892</v>
      </c>
      <c r="F140" s="22" t="s">
        <v>47</v>
      </c>
      <c r="G140" s="23">
        <v>57982</v>
      </c>
      <c r="H140" s="24">
        <v>0</v>
      </c>
      <c r="I140" s="31"/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57982</v>
      </c>
      <c r="P140" s="26" t="s">
        <v>47</v>
      </c>
      <c r="Q140" s="23">
        <v>0</v>
      </c>
      <c r="R140" s="24">
        <v>0</v>
      </c>
      <c r="S140" s="24">
        <v>0</v>
      </c>
      <c r="T140" s="22" t="s">
        <v>47</v>
      </c>
      <c r="U140" s="24">
        <v>0</v>
      </c>
      <c r="V140" s="23">
        <v>0</v>
      </c>
      <c r="W140" s="22" t="s">
        <v>47</v>
      </c>
      <c r="X140" s="24">
        <v>0</v>
      </c>
      <c r="Y140" s="22" t="s">
        <v>47</v>
      </c>
      <c r="Z140" s="24">
        <v>0</v>
      </c>
      <c r="AA140" s="31"/>
      <c r="AB140" s="24">
        <v>0</v>
      </c>
      <c r="AC140" s="24">
        <v>0</v>
      </c>
      <c r="AD140" s="31"/>
      <c r="AE140" s="23">
        <v>0</v>
      </c>
      <c r="AF140" s="23">
        <v>0</v>
      </c>
      <c r="AG140" s="23">
        <v>0</v>
      </c>
      <c r="AH140" s="29"/>
      <c r="AI140" s="29"/>
      <c r="AJ140" s="30"/>
      <c r="AK140" s="2" t="str">
        <f t="shared" si="2"/>
        <v>Verificar Valores</v>
      </c>
      <c r="AL140" t="str">
        <f>IF(D140&lt;&gt;"",IF(AK140&lt;&gt;"OK",IF(IFERROR(VLOOKUP(C140&amp;D140,[1]Radicacion!$I$2:$EK$30047,2,0),VLOOKUP(D140,[1]Radicacion!$I$2:$K$30047,2,0))&lt;&gt;"","NO EXIGIBLES"),""),"")</f>
        <v>NO EXIGIBLES</v>
      </c>
    </row>
    <row r="141" spans="1:38" x14ac:dyDescent="0.25">
      <c r="A141" s="20">
        <v>133</v>
      </c>
      <c r="B141" s="21" t="s">
        <v>44</v>
      </c>
      <c r="C141" s="20" t="s">
        <v>45</v>
      </c>
      <c r="D141" s="20" t="s">
        <v>287</v>
      </c>
      <c r="E141" s="22">
        <v>43892</v>
      </c>
      <c r="F141" s="22" t="s">
        <v>47</v>
      </c>
      <c r="G141" s="23">
        <v>731075</v>
      </c>
      <c r="H141" s="24">
        <v>0</v>
      </c>
      <c r="I141" s="31"/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731075</v>
      </c>
      <c r="P141" s="26" t="s">
        <v>47</v>
      </c>
      <c r="Q141" s="23">
        <v>0</v>
      </c>
      <c r="R141" s="24">
        <v>0</v>
      </c>
      <c r="S141" s="24">
        <v>0</v>
      </c>
      <c r="T141" s="22" t="s">
        <v>47</v>
      </c>
      <c r="U141" s="24">
        <v>0</v>
      </c>
      <c r="V141" s="23">
        <v>0</v>
      </c>
      <c r="W141" s="22" t="s">
        <v>47</v>
      </c>
      <c r="X141" s="24">
        <v>0</v>
      </c>
      <c r="Y141" s="22" t="s">
        <v>47</v>
      </c>
      <c r="Z141" s="24">
        <v>0</v>
      </c>
      <c r="AA141" s="31"/>
      <c r="AB141" s="24">
        <v>0</v>
      </c>
      <c r="AC141" s="24">
        <v>0</v>
      </c>
      <c r="AD141" s="31"/>
      <c r="AE141" s="23">
        <v>0</v>
      </c>
      <c r="AF141" s="23">
        <v>0</v>
      </c>
      <c r="AG141" s="23">
        <v>0</v>
      </c>
      <c r="AH141" s="29"/>
      <c r="AI141" s="29"/>
      <c r="AJ141" s="30"/>
      <c r="AK141" s="2" t="str">
        <f t="shared" si="2"/>
        <v>Verificar Valores</v>
      </c>
      <c r="AL141" t="str">
        <f>IF(D141&lt;&gt;"",IF(AK141&lt;&gt;"OK",IF(IFERROR(VLOOKUP(C141&amp;D141,[1]Radicacion!$I$2:$EK$30047,2,0),VLOOKUP(D141,[1]Radicacion!$I$2:$K$30047,2,0))&lt;&gt;"","NO EXIGIBLES"),""),"")</f>
        <v>NO EXIGIBLES</v>
      </c>
    </row>
    <row r="142" spans="1:38" x14ac:dyDescent="0.25">
      <c r="A142" s="20">
        <v>134</v>
      </c>
      <c r="B142" s="21" t="s">
        <v>44</v>
      </c>
      <c r="C142" s="20" t="s">
        <v>45</v>
      </c>
      <c r="D142" s="20" t="s">
        <v>288</v>
      </c>
      <c r="E142" s="22">
        <v>43900</v>
      </c>
      <c r="F142" s="22" t="s">
        <v>47</v>
      </c>
      <c r="G142" s="23">
        <v>859859</v>
      </c>
      <c r="H142" s="24">
        <v>0</v>
      </c>
      <c r="I142" s="31"/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859859</v>
      </c>
      <c r="P142" s="26" t="s">
        <v>47</v>
      </c>
      <c r="Q142" s="23">
        <v>0</v>
      </c>
      <c r="R142" s="24">
        <v>0</v>
      </c>
      <c r="S142" s="24">
        <v>0</v>
      </c>
      <c r="T142" s="22" t="s">
        <v>47</v>
      </c>
      <c r="U142" s="24">
        <v>0</v>
      </c>
      <c r="V142" s="23">
        <v>0</v>
      </c>
      <c r="W142" s="22" t="s">
        <v>47</v>
      </c>
      <c r="X142" s="24">
        <v>0</v>
      </c>
      <c r="Y142" s="22" t="s">
        <v>47</v>
      </c>
      <c r="Z142" s="24">
        <v>0</v>
      </c>
      <c r="AA142" s="31"/>
      <c r="AB142" s="24">
        <v>0</v>
      </c>
      <c r="AC142" s="24">
        <v>0</v>
      </c>
      <c r="AD142" s="31"/>
      <c r="AE142" s="23">
        <v>0</v>
      </c>
      <c r="AF142" s="23">
        <v>0</v>
      </c>
      <c r="AG142" s="23">
        <v>0</v>
      </c>
      <c r="AH142" s="29"/>
      <c r="AI142" s="29"/>
      <c r="AJ142" s="30"/>
      <c r="AK142" s="2" t="str">
        <f t="shared" si="2"/>
        <v>Verificar Valores</v>
      </c>
      <c r="AL142" t="str">
        <f>IF(D142&lt;&gt;"",IF(AK142&lt;&gt;"OK",IF(IFERROR(VLOOKUP(C142&amp;D142,[1]Radicacion!$I$2:$EK$30047,2,0),VLOOKUP(D142,[1]Radicacion!$I$2:$K$30047,2,0))&lt;&gt;"","NO EXIGIBLES"),""),"")</f>
        <v>NO EXIGIBLES</v>
      </c>
    </row>
    <row r="143" spans="1:38" x14ac:dyDescent="0.25">
      <c r="A143" s="20">
        <v>135</v>
      </c>
      <c r="B143" s="21" t="s">
        <v>44</v>
      </c>
      <c r="C143" s="20" t="s">
        <v>45</v>
      </c>
      <c r="D143" s="20" t="s">
        <v>289</v>
      </c>
      <c r="E143" s="22">
        <v>43900</v>
      </c>
      <c r="F143" s="22" t="s">
        <v>47</v>
      </c>
      <c r="G143" s="23">
        <v>245651</v>
      </c>
      <c r="H143" s="24">
        <v>0</v>
      </c>
      <c r="I143" s="31"/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245651</v>
      </c>
      <c r="P143" s="26" t="s">
        <v>47</v>
      </c>
      <c r="Q143" s="23">
        <v>0</v>
      </c>
      <c r="R143" s="24">
        <v>0</v>
      </c>
      <c r="S143" s="24">
        <v>0</v>
      </c>
      <c r="T143" s="22" t="s">
        <v>47</v>
      </c>
      <c r="U143" s="24">
        <v>0</v>
      </c>
      <c r="V143" s="23">
        <v>0</v>
      </c>
      <c r="W143" s="22" t="s">
        <v>47</v>
      </c>
      <c r="X143" s="24">
        <v>0</v>
      </c>
      <c r="Y143" s="22" t="s">
        <v>47</v>
      </c>
      <c r="Z143" s="24">
        <v>0</v>
      </c>
      <c r="AA143" s="31"/>
      <c r="AB143" s="24">
        <v>0</v>
      </c>
      <c r="AC143" s="24">
        <v>0</v>
      </c>
      <c r="AD143" s="31"/>
      <c r="AE143" s="23">
        <v>0</v>
      </c>
      <c r="AF143" s="23">
        <v>0</v>
      </c>
      <c r="AG143" s="23">
        <v>0</v>
      </c>
      <c r="AH143" s="29"/>
      <c r="AI143" s="29"/>
      <c r="AJ143" s="30"/>
      <c r="AK143" s="2" t="str">
        <f t="shared" si="2"/>
        <v>Verificar Valores</v>
      </c>
      <c r="AL143" t="str">
        <f>IF(D143&lt;&gt;"",IF(AK143&lt;&gt;"OK",IF(IFERROR(VLOOKUP(C143&amp;D143,[1]Radicacion!$I$2:$EK$30047,2,0),VLOOKUP(D143,[1]Radicacion!$I$2:$K$30047,2,0))&lt;&gt;"","NO EXIGIBLES"),""),"")</f>
        <v>NO EXIGIBLES</v>
      </c>
    </row>
    <row r="144" spans="1:38" x14ac:dyDescent="0.25">
      <c r="A144" s="20">
        <v>136</v>
      </c>
      <c r="B144" s="21" t="s">
        <v>44</v>
      </c>
      <c r="C144" s="20" t="s">
        <v>45</v>
      </c>
      <c r="D144" s="20" t="s">
        <v>290</v>
      </c>
      <c r="E144" s="22">
        <v>43900</v>
      </c>
      <c r="F144" s="22" t="s">
        <v>47</v>
      </c>
      <c r="G144" s="23">
        <v>116651</v>
      </c>
      <c r="H144" s="24">
        <v>0</v>
      </c>
      <c r="I144" s="31"/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116651</v>
      </c>
      <c r="P144" s="26" t="s">
        <v>47</v>
      </c>
      <c r="Q144" s="23">
        <v>0</v>
      </c>
      <c r="R144" s="24">
        <v>0</v>
      </c>
      <c r="S144" s="24">
        <v>0</v>
      </c>
      <c r="T144" s="22" t="s">
        <v>47</v>
      </c>
      <c r="U144" s="24">
        <v>0</v>
      </c>
      <c r="V144" s="23">
        <v>0</v>
      </c>
      <c r="W144" s="22" t="s">
        <v>47</v>
      </c>
      <c r="X144" s="24">
        <v>0</v>
      </c>
      <c r="Y144" s="22" t="s">
        <v>47</v>
      </c>
      <c r="Z144" s="24">
        <v>0</v>
      </c>
      <c r="AA144" s="31"/>
      <c r="AB144" s="24">
        <v>0</v>
      </c>
      <c r="AC144" s="24">
        <v>0</v>
      </c>
      <c r="AD144" s="31"/>
      <c r="AE144" s="23">
        <v>0</v>
      </c>
      <c r="AF144" s="23">
        <v>0</v>
      </c>
      <c r="AG144" s="23">
        <v>0</v>
      </c>
      <c r="AH144" s="29"/>
      <c r="AI144" s="29"/>
      <c r="AJ144" s="30"/>
      <c r="AK144" s="2" t="str">
        <f t="shared" si="2"/>
        <v>Verificar Valores</v>
      </c>
      <c r="AL144" t="str">
        <f>IF(D144&lt;&gt;"",IF(AK144&lt;&gt;"OK",IF(IFERROR(VLOOKUP(C144&amp;D144,[1]Radicacion!$I$2:$EK$30047,2,0),VLOOKUP(D144,[1]Radicacion!$I$2:$K$30047,2,0))&lt;&gt;"","NO EXIGIBLES"),""),"")</f>
        <v>NO EXIGIBLES</v>
      </c>
    </row>
    <row r="145" spans="1:38" x14ac:dyDescent="0.25">
      <c r="A145" s="20">
        <v>137</v>
      </c>
      <c r="B145" s="21" t="s">
        <v>44</v>
      </c>
      <c r="C145" s="20" t="s">
        <v>45</v>
      </c>
      <c r="D145" s="20" t="s">
        <v>291</v>
      </c>
      <c r="E145" s="22">
        <v>43900</v>
      </c>
      <c r="F145" s="22" t="s">
        <v>47</v>
      </c>
      <c r="G145" s="23">
        <v>1167719</v>
      </c>
      <c r="H145" s="24">
        <v>0</v>
      </c>
      <c r="I145" s="31"/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1167719</v>
      </c>
      <c r="P145" s="26" t="s">
        <v>47</v>
      </c>
      <c r="Q145" s="23">
        <v>0</v>
      </c>
      <c r="R145" s="24">
        <v>0</v>
      </c>
      <c r="S145" s="24">
        <v>0</v>
      </c>
      <c r="T145" s="22" t="s">
        <v>47</v>
      </c>
      <c r="U145" s="24">
        <v>0</v>
      </c>
      <c r="V145" s="23">
        <v>0</v>
      </c>
      <c r="W145" s="22" t="s">
        <v>47</v>
      </c>
      <c r="X145" s="24">
        <v>0</v>
      </c>
      <c r="Y145" s="22" t="s">
        <v>47</v>
      </c>
      <c r="Z145" s="24">
        <v>0</v>
      </c>
      <c r="AA145" s="31"/>
      <c r="AB145" s="24">
        <v>0</v>
      </c>
      <c r="AC145" s="24">
        <v>0</v>
      </c>
      <c r="AD145" s="31"/>
      <c r="AE145" s="23">
        <v>0</v>
      </c>
      <c r="AF145" s="23">
        <v>0</v>
      </c>
      <c r="AG145" s="23">
        <v>0</v>
      </c>
      <c r="AH145" s="29"/>
      <c r="AI145" s="29"/>
      <c r="AJ145" s="30"/>
      <c r="AK145" s="2" t="str">
        <f t="shared" si="2"/>
        <v>Verificar Valores</v>
      </c>
      <c r="AL145" t="str">
        <f>IF(D145&lt;&gt;"",IF(AK145&lt;&gt;"OK",IF(IFERROR(VLOOKUP(C145&amp;D145,[1]Radicacion!$I$2:$EK$30047,2,0),VLOOKUP(D145,[1]Radicacion!$I$2:$K$30047,2,0))&lt;&gt;"","NO EXIGIBLES"),""),"")</f>
        <v>NO EXIGIBLES</v>
      </c>
    </row>
    <row r="146" spans="1:38" x14ac:dyDescent="0.25">
      <c r="A146" s="20">
        <v>138</v>
      </c>
      <c r="B146" s="21" t="s">
        <v>44</v>
      </c>
      <c r="C146" s="20" t="s">
        <v>45</v>
      </c>
      <c r="D146" s="20" t="s">
        <v>292</v>
      </c>
      <c r="E146" s="22">
        <v>43900</v>
      </c>
      <c r="F146" s="22" t="s">
        <v>47</v>
      </c>
      <c r="G146" s="23">
        <v>707485</v>
      </c>
      <c r="H146" s="24">
        <v>0</v>
      </c>
      <c r="I146" s="31"/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707485</v>
      </c>
      <c r="P146" s="26" t="s">
        <v>47</v>
      </c>
      <c r="Q146" s="23">
        <v>0</v>
      </c>
      <c r="R146" s="24">
        <v>0</v>
      </c>
      <c r="S146" s="24">
        <v>0</v>
      </c>
      <c r="T146" s="22" t="s">
        <v>47</v>
      </c>
      <c r="U146" s="24">
        <v>0</v>
      </c>
      <c r="V146" s="23">
        <v>0</v>
      </c>
      <c r="W146" s="22" t="s">
        <v>47</v>
      </c>
      <c r="X146" s="24">
        <v>0</v>
      </c>
      <c r="Y146" s="22" t="s">
        <v>47</v>
      </c>
      <c r="Z146" s="24">
        <v>0</v>
      </c>
      <c r="AA146" s="31"/>
      <c r="AB146" s="24">
        <v>0</v>
      </c>
      <c r="AC146" s="24">
        <v>0</v>
      </c>
      <c r="AD146" s="31"/>
      <c r="AE146" s="23">
        <v>0</v>
      </c>
      <c r="AF146" s="23">
        <v>0</v>
      </c>
      <c r="AG146" s="23">
        <v>0</v>
      </c>
      <c r="AH146" s="29"/>
      <c r="AI146" s="29"/>
      <c r="AJ146" s="30"/>
      <c r="AK146" s="2" t="str">
        <f t="shared" si="2"/>
        <v>Verificar Valores</v>
      </c>
      <c r="AL146" t="str">
        <f>IF(D146&lt;&gt;"",IF(AK146&lt;&gt;"OK",IF(IFERROR(VLOOKUP(C146&amp;D146,[1]Radicacion!$I$2:$EK$30047,2,0),VLOOKUP(D146,[1]Radicacion!$I$2:$K$30047,2,0))&lt;&gt;"","NO EXIGIBLES"),""),"")</f>
        <v>NO EXIGIBLES</v>
      </c>
    </row>
    <row r="147" spans="1:38" x14ac:dyDescent="0.25">
      <c r="A147" s="20">
        <v>139</v>
      </c>
      <c r="B147" s="21" t="s">
        <v>44</v>
      </c>
      <c r="C147" s="20" t="s">
        <v>45</v>
      </c>
      <c r="D147" s="20" t="s">
        <v>293</v>
      </c>
      <c r="E147" s="22">
        <v>43900</v>
      </c>
      <c r="F147" s="22" t="s">
        <v>47</v>
      </c>
      <c r="G147" s="23">
        <v>658351</v>
      </c>
      <c r="H147" s="24">
        <v>0</v>
      </c>
      <c r="I147" s="31"/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658351</v>
      </c>
      <c r="P147" s="26" t="s">
        <v>47</v>
      </c>
      <c r="Q147" s="23">
        <v>0</v>
      </c>
      <c r="R147" s="24">
        <v>0</v>
      </c>
      <c r="S147" s="24">
        <v>0</v>
      </c>
      <c r="T147" s="22" t="s">
        <v>47</v>
      </c>
      <c r="U147" s="24">
        <v>0</v>
      </c>
      <c r="V147" s="23">
        <v>0</v>
      </c>
      <c r="W147" s="22" t="s">
        <v>47</v>
      </c>
      <c r="X147" s="24">
        <v>0</v>
      </c>
      <c r="Y147" s="22" t="s">
        <v>47</v>
      </c>
      <c r="Z147" s="24">
        <v>0</v>
      </c>
      <c r="AA147" s="31"/>
      <c r="AB147" s="24">
        <v>0</v>
      </c>
      <c r="AC147" s="24">
        <v>0</v>
      </c>
      <c r="AD147" s="31"/>
      <c r="AE147" s="23">
        <v>0</v>
      </c>
      <c r="AF147" s="23">
        <v>0</v>
      </c>
      <c r="AG147" s="23">
        <v>0</v>
      </c>
      <c r="AH147" s="29"/>
      <c r="AI147" s="29"/>
      <c r="AJ147" s="30"/>
      <c r="AK147" s="2" t="str">
        <f t="shared" si="2"/>
        <v>Verificar Valores</v>
      </c>
      <c r="AL147" t="str">
        <f>IF(D147&lt;&gt;"",IF(AK147&lt;&gt;"OK",IF(IFERROR(VLOOKUP(C147&amp;D147,[1]Radicacion!$I$2:$EK$30047,2,0),VLOOKUP(D147,[1]Radicacion!$I$2:$K$30047,2,0))&lt;&gt;"","NO EXIGIBLES"),""),"")</f>
        <v>NO EXIGIBLES</v>
      </c>
    </row>
    <row r="148" spans="1:38" x14ac:dyDescent="0.25">
      <c r="A148" s="20">
        <v>140</v>
      </c>
      <c r="B148" s="21" t="s">
        <v>44</v>
      </c>
      <c r="C148" s="20" t="s">
        <v>45</v>
      </c>
      <c r="D148" s="20" t="s">
        <v>294</v>
      </c>
      <c r="E148" s="22">
        <v>43906</v>
      </c>
      <c r="F148" s="22" t="s">
        <v>47</v>
      </c>
      <c r="G148" s="23">
        <v>1255838</v>
      </c>
      <c r="H148" s="24">
        <v>0</v>
      </c>
      <c r="I148" s="31"/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1255838</v>
      </c>
      <c r="P148" s="26" t="s">
        <v>47</v>
      </c>
      <c r="Q148" s="23">
        <v>0</v>
      </c>
      <c r="R148" s="24">
        <v>0</v>
      </c>
      <c r="S148" s="24">
        <v>0</v>
      </c>
      <c r="T148" s="22" t="s">
        <v>47</v>
      </c>
      <c r="U148" s="24">
        <v>0</v>
      </c>
      <c r="V148" s="23">
        <v>0</v>
      </c>
      <c r="W148" s="22" t="s">
        <v>47</v>
      </c>
      <c r="X148" s="24">
        <v>0</v>
      </c>
      <c r="Y148" s="22" t="s">
        <v>47</v>
      </c>
      <c r="Z148" s="24">
        <v>0</v>
      </c>
      <c r="AA148" s="31"/>
      <c r="AB148" s="24">
        <v>0</v>
      </c>
      <c r="AC148" s="24">
        <v>0</v>
      </c>
      <c r="AD148" s="31"/>
      <c r="AE148" s="23">
        <v>0</v>
      </c>
      <c r="AF148" s="23">
        <v>0</v>
      </c>
      <c r="AG148" s="23">
        <v>0</v>
      </c>
      <c r="AH148" s="29"/>
      <c r="AI148" s="29"/>
      <c r="AJ148" s="30"/>
      <c r="AK148" s="2" t="str">
        <f t="shared" si="2"/>
        <v>Verificar Valores</v>
      </c>
      <c r="AL148" t="str">
        <f>IF(D148&lt;&gt;"",IF(AK148&lt;&gt;"OK",IF(IFERROR(VLOOKUP(C148&amp;D148,[1]Radicacion!$I$2:$EK$30047,2,0),VLOOKUP(D148,[1]Radicacion!$I$2:$K$30047,2,0))&lt;&gt;"","NO EXIGIBLES"),""),"")</f>
        <v>NO EXIGIBLES</v>
      </c>
    </row>
    <row r="149" spans="1:38" x14ac:dyDescent="0.25">
      <c r="A149" s="20">
        <v>141</v>
      </c>
      <c r="B149" s="21" t="s">
        <v>44</v>
      </c>
      <c r="C149" s="20" t="s">
        <v>45</v>
      </c>
      <c r="D149" s="20" t="s">
        <v>295</v>
      </c>
      <c r="E149" s="22">
        <v>43909</v>
      </c>
      <c r="F149" s="22" t="s">
        <v>47</v>
      </c>
      <c r="G149" s="23">
        <v>630000</v>
      </c>
      <c r="H149" s="24">
        <v>0</v>
      </c>
      <c r="I149" s="31"/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630000</v>
      </c>
      <c r="P149" s="26" t="s">
        <v>47</v>
      </c>
      <c r="Q149" s="23">
        <v>0</v>
      </c>
      <c r="R149" s="24">
        <v>0</v>
      </c>
      <c r="S149" s="24">
        <v>0</v>
      </c>
      <c r="T149" s="22" t="s">
        <v>47</v>
      </c>
      <c r="U149" s="24">
        <v>0</v>
      </c>
      <c r="V149" s="23">
        <v>0</v>
      </c>
      <c r="W149" s="22" t="s">
        <v>47</v>
      </c>
      <c r="X149" s="24">
        <v>0</v>
      </c>
      <c r="Y149" s="22" t="s">
        <v>47</v>
      </c>
      <c r="Z149" s="24">
        <v>0</v>
      </c>
      <c r="AA149" s="31"/>
      <c r="AB149" s="24">
        <v>0</v>
      </c>
      <c r="AC149" s="24">
        <v>0</v>
      </c>
      <c r="AD149" s="31"/>
      <c r="AE149" s="23">
        <v>0</v>
      </c>
      <c r="AF149" s="23">
        <v>0</v>
      </c>
      <c r="AG149" s="23">
        <v>0</v>
      </c>
      <c r="AH149" s="29"/>
      <c r="AI149" s="29"/>
      <c r="AJ149" s="30"/>
      <c r="AK149" s="2" t="str">
        <f t="shared" si="2"/>
        <v>Verificar Valores</v>
      </c>
      <c r="AL149" t="str">
        <f>IF(D149&lt;&gt;"",IF(AK149&lt;&gt;"OK",IF(IFERROR(VLOOKUP(C149&amp;D149,[1]Radicacion!$I$2:$EK$30047,2,0),VLOOKUP(D149,[1]Radicacion!$I$2:$K$30047,2,0))&lt;&gt;"","NO EXIGIBLES"),""),"")</f>
        <v>NO EXIGIBLES</v>
      </c>
    </row>
    <row r="150" spans="1:38" x14ac:dyDescent="0.25">
      <c r="A150" s="20">
        <v>142</v>
      </c>
      <c r="B150" s="21" t="s">
        <v>44</v>
      </c>
      <c r="C150" s="20" t="s">
        <v>45</v>
      </c>
      <c r="D150" s="20" t="s">
        <v>296</v>
      </c>
      <c r="E150" s="22">
        <v>43909</v>
      </c>
      <c r="F150" s="22" t="s">
        <v>47</v>
      </c>
      <c r="G150" s="23">
        <v>630000</v>
      </c>
      <c r="H150" s="24">
        <v>0</v>
      </c>
      <c r="I150" s="31"/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630000</v>
      </c>
      <c r="P150" s="26" t="s">
        <v>47</v>
      </c>
      <c r="Q150" s="23">
        <v>0</v>
      </c>
      <c r="R150" s="24">
        <v>0</v>
      </c>
      <c r="S150" s="24">
        <v>0</v>
      </c>
      <c r="T150" s="22" t="s">
        <v>47</v>
      </c>
      <c r="U150" s="24">
        <v>0</v>
      </c>
      <c r="V150" s="23">
        <v>0</v>
      </c>
      <c r="W150" s="22" t="s">
        <v>47</v>
      </c>
      <c r="X150" s="24">
        <v>0</v>
      </c>
      <c r="Y150" s="22" t="s">
        <v>47</v>
      </c>
      <c r="Z150" s="24">
        <v>0</v>
      </c>
      <c r="AA150" s="31"/>
      <c r="AB150" s="24">
        <v>0</v>
      </c>
      <c r="AC150" s="24">
        <v>0</v>
      </c>
      <c r="AD150" s="31"/>
      <c r="AE150" s="23">
        <v>0</v>
      </c>
      <c r="AF150" s="23">
        <v>0</v>
      </c>
      <c r="AG150" s="23">
        <v>0</v>
      </c>
      <c r="AH150" s="29"/>
      <c r="AI150" s="29"/>
      <c r="AJ150" s="30"/>
      <c r="AK150" s="2" t="str">
        <f t="shared" si="2"/>
        <v>Verificar Valores</v>
      </c>
      <c r="AL150" t="str">
        <f>IF(D150&lt;&gt;"",IF(AK150&lt;&gt;"OK",IF(IFERROR(VLOOKUP(C150&amp;D150,[1]Radicacion!$I$2:$EK$30047,2,0),VLOOKUP(D150,[1]Radicacion!$I$2:$K$30047,2,0))&lt;&gt;"","NO EXIGIBLES"),""),"")</f>
        <v>NO EXIGIBLES</v>
      </c>
    </row>
    <row r="151" spans="1:38" x14ac:dyDescent="0.25">
      <c r="A151" s="20">
        <v>143</v>
      </c>
      <c r="B151" s="21" t="s">
        <v>44</v>
      </c>
      <c r="C151" s="20" t="s">
        <v>45</v>
      </c>
      <c r="D151" s="20" t="s">
        <v>297</v>
      </c>
      <c r="E151" s="22">
        <v>43909</v>
      </c>
      <c r="F151" s="22" t="s">
        <v>47</v>
      </c>
      <c r="G151" s="23">
        <v>560000</v>
      </c>
      <c r="H151" s="24">
        <v>0</v>
      </c>
      <c r="I151" s="31"/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560000</v>
      </c>
      <c r="P151" s="26" t="s">
        <v>47</v>
      </c>
      <c r="Q151" s="23">
        <v>0</v>
      </c>
      <c r="R151" s="24">
        <v>0</v>
      </c>
      <c r="S151" s="24">
        <v>0</v>
      </c>
      <c r="T151" s="22" t="s">
        <v>47</v>
      </c>
      <c r="U151" s="24">
        <v>0</v>
      </c>
      <c r="V151" s="23">
        <v>0</v>
      </c>
      <c r="W151" s="22" t="s">
        <v>47</v>
      </c>
      <c r="X151" s="24">
        <v>0</v>
      </c>
      <c r="Y151" s="22" t="s">
        <v>47</v>
      </c>
      <c r="Z151" s="24">
        <v>0</v>
      </c>
      <c r="AA151" s="31"/>
      <c r="AB151" s="24">
        <v>0</v>
      </c>
      <c r="AC151" s="24">
        <v>0</v>
      </c>
      <c r="AD151" s="31"/>
      <c r="AE151" s="23">
        <v>0</v>
      </c>
      <c r="AF151" s="23">
        <v>0</v>
      </c>
      <c r="AG151" s="23">
        <v>0</v>
      </c>
      <c r="AH151" s="29"/>
      <c r="AI151" s="29"/>
      <c r="AJ151" s="30"/>
      <c r="AK151" s="2" t="str">
        <f t="shared" si="2"/>
        <v>Verificar Valores</v>
      </c>
      <c r="AL151" t="str">
        <f>IF(D151&lt;&gt;"",IF(AK151&lt;&gt;"OK",IF(IFERROR(VLOOKUP(C151&amp;D151,[1]Radicacion!$I$2:$EK$30047,2,0),VLOOKUP(D151,[1]Radicacion!$I$2:$K$30047,2,0))&lt;&gt;"","NO EXIGIBLES"),""),"")</f>
        <v>NO EXIGIBLES</v>
      </c>
    </row>
    <row r="152" spans="1:38" x14ac:dyDescent="0.25">
      <c r="A152" s="20">
        <v>144</v>
      </c>
      <c r="B152" s="21" t="s">
        <v>44</v>
      </c>
      <c r="C152" s="20" t="s">
        <v>45</v>
      </c>
      <c r="D152" s="20" t="s">
        <v>298</v>
      </c>
      <c r="E152" s="22">
        <v>43909</v>
      </c>
      <c r="F152" s="22" t="s">
        <v>47</v>
      </c>
      <c r="G152" s="23">
        <v>471643</v>
      </c>
      <c r="H152" s="24">
        <v>0</v>
      </c>
      <c r="I152" s="31"/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471643</v>
      </c>
      <c r="P152" s="26" t="s">
        <v>47</v>
      </c>
      <c r="Q152" s="23">
        <v>0</v>
      </c>
      <c r="R152" s="24">
        <v>0</v>
      </c>
      <c r="S152" s="24">
        <v>0</v>
      </c>
      <c r="T152" s="22" t="s">
        <v>47</v>
      </c>
      <c r="U152" s="24">
        <v>0</v>
      </c>
      <c r="V152" s="23">
        <v>0</v>
      </c>
      <c r="W152" s="22" t="s">
        <v>47</v>
      </c>
      <c r="X152" s="24">
        <v>0</v>
      </c>
      <c r="Y152" s="22" t="s">
        <v>47</v>
      </c>
      <c r="Z152" s="24">
        <v>0</v>
      </c>
      <c r="AA152" s="31"/>
      <c r="AB152" s="24">
        <v>0</v>
      </c>
      <c r="AC152" s="24">
        <v>0</v>
      </c>
      <c r="AD152" s="31"/>
      <c r="AE152" s="23">
        <v>0</v>
      </c>
      <c r="AF152" s="23">
        <v>0</v>
      </c>
      <c r="AG152" s="23">
        <v>0</v>
      </c>
      <c r="AH152" s="29"/>
      <c r="AI152" s="29"/>
      <c r="AJ152" s="30"/>
      <c r="AK152" s="2" t="str">
        <f t="shared" si="2"/>
        <v>Verificar Valores</v>
      </c>
      <c r="AL152" t="str">
        <f>IF(D152&lt;&gt;"",IF(AK152&lt;&gt;"OK",IF(IFERROR(VLOOKUP(C152&amp;D152,[1]Radicacion!$I$2:$EK$30047,2,0),VLOOKUP(D152,[1]Radicacion!$I$2:$K$30047,2,0))&lt;&gt;"","NO EXIGIBLES"),""),"")</f>
        <v>NO EXIGIBLES</v>
      </c>
    </row>
    <row r="153" spans="1:38" x14ac:dyDescent="0.25">
      <c r="A153" s="20">
        <v>145</v>
      </c>
      <c r="B153" s="21" t="s">
        <v>44</v>
      </c>
      <c r="C153" s="20" t="s">
        <v>45</v>
      </c>
      <c r="D153" s="20" t="s">
        <v>299</v>
      </c>
      <c r="E153" s="22">
        <v>43909</v>
      </c>
      <c r="F153" s="22" t="s">
        <v>47</v>
      </c>
      <c r="G153" s="23">
        <v>59376</v>
      </c>
      <c r="H153" s="24">
        <v>0</v>
      </c>
      <c r="I153" s="31"/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59376</v>
      </c>
      <c r="P153" s="26" t="s">
        <v>47</v>
      </c>
      <c r="Q153" s="23">
        <v>0</v>
      </c>
      <c r="R153" s="24">
        <v>0</v>
      </c>
      <c r="S153" s="24">
        <v>0</v>
      </c>
      <c r="T153" s="22" t="s">
        <v>47</v>
      </c>
      <c r="U153" s="24">
        <v>0</v>
      </c>
      <c r="V153" s="23">
        <v>0</v>
      </c>
      <c r="W153" s="22" t="s">
        <v>47</v>
      </c>
      <c r="X153" s="24">
        <v>0</v>
      </c>
      <c r="Y153" s="22" t="s">
        <v>47</v>
      </c>
      <c r="Z153" s="24">
        <v>0</v>
      </c>
      <c r="AA153" s="31"/>
      <c r="AB153" s="24">
        <v>0</v>
      </c>
      <c r="AC153" s="24">
        <v>0</v>
      </c>
      <c r="AD153" s="31"/>
      <c r="AE153" s="23">
        <v>0</v>
      </c>
      <c r="AF153" s="23">
        <v>0</v>
      </c>
      <c r="AG153" s="23">
        <v>0</v>
      </c>
      <c r="AH153" s="29"/>
      <c r="AI153" s="29"/>
      <c r="AJ153" s="30"/>
      <c r="AK153" s="2" t="str">
        <f t="shared" si="2"/>
        <v>Verificar Valores</v>
      </c>
      <c r="AL153" t="str">
        <f>IF(D153&lt;&gt;"",IF(AK153&lt;&gt;"OK",IF(IFERROR(VLOOKUP(C153&amp;D153,[1]Radicacion!$I$2:$EK$30047,2,0),VLOOKUP(D153,[1]Radicacion!$I$2:$K$30047,2,0))&lt;&gt;"","NO EXIGIBLES"),""),"")</f>
        <v>NO EXIGIBLES</v>
      </c>
    </row>
    <row r="154" spans="1:38" x14ac:dyDescent="0.25">
      <c r="A154" s="20">
        <v>146</v>
      </c>
      <c r="B154" s="21" t="s">
        <v>44</v>
      </c>
      <c r="C154" s="20" t="s">
        <v>45</v>
      </c>
      <c r="D154" s="20" t="s">
        <v>300</v>
      </c>
      <c r="E154" s="22">
        <v>43909</v>
      </c>
      <c r="F154" s="22" t="s">
        <v>47</v>
      </c>
      <c r="G154" s="23">
        <v>703346</v>
      </c>
      <c r="H154" s="24">
        <v>0</v>
      </c>
      <c r="I154" s="31"/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703346</v>
      </c>
      <c r="P154" s="26" t="s">
        <v>47</v>
      </c>
      <c r="Q154" s="23">
        <v>0</v>
      </c>
      <c r="R154" s="24">
        <v>0</v>
      </c>
      <c r="S154" s="24">
        <v>0</v>
      </c>
      <c r="T154" s="22" t="s">
        <v>47</v>
      </c>
      <c r="U154" s="24">
        <v>0</v>
      </c>
      <c r="V154" s="23">
        <v>0</v>
      </c>
      <c r="W154" s="22" t="s">
        <v>47</v>
      </c>
      <c r="X154" s="24">
        <v>0</v>
      </c>
      <c r="Y154" s="22" t="s">
        <v>47</v>
      </c>
      <c r="Z154" s="24">
        <v>0</v>
      </c>
      <c r="AA154" s="31"/>
      <c r="AB154" s="24">
        <v>0</v>
      </c>
      <c r="AC154" s="24">
        <v>0</v>
      </c>
      <c r="AD154" s="31"/>
      <c r="AE154" s="23">
        <v>0</v>
      </c>
      <c r="AF154" s="23">
        <v>0</v>
      </c>
      <c r="AG154" s="23">
        <v>0</v>
      </c>
      <c r="AH154" s="29"/>
      <c r="AI154" s="29"/>
      <c r="AJ154" s="30"/>
      <c r="AK154" s="2" t="str">
        <f t="shared" si="2"/>
        <v>Verificar Valores</v>
      </c>
      <c r="AL154" t="str">
        <f>IF(D154&lt;&gt;"",IF(AK154&lt;&gt;"OK",IF(IFERROR(VLOOKUP(C154&amp;D154,[1]Radicacion!$I$2:$EK$30047,2,0),VLOOKUP(D154,[1]Radicacion!$I$2:$K$30047,2,0))&lt;&gt;"","NO EXIGIBLES"),""),"")</f>
        <v>NO EXIGIBLES</v>
      </c>
    </row>
    <row r="155" spans="1:38" x14ac:dyDescent="0.25">
      <c r="A155" s="20">
        <v>147</v>
      </c>
      <c r="B155" s="21" t="s">
        <v>44</v>
      </c>
      <c r="C155" s="20" t="s">
        <v>45</v>
      </c>
      <c r="D155" s="20" t="s">
        <v>301</v>
      </c>
      <c r="E155" s="22">
        <v>43909</v>
      </c>
      <c r="F155" s="22" t="s">
        <v>47</v>
      </c>
      <c r="G155" s="23">
        <v>775944</v>
      </c>
      <c r="H155" s="24">
        <v>0</v>
      </c>
      <c r="I155" s="31"/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775944</v>
      </c>
      <c r="P155" s="26" t="s">
        <v>47</v>
      </c>
      <c r="Q155" s="23">
        <v>0</v>
      </c>
      <c r="R155" s="24">
        <v>0</v>
      </c>
      <c r="S155" s="24">
        <v>0</v>
      </c>
      <c r="T155" s="22" t="s">
        <v>47</v>
      </c>
      <c r="U155" s="24">
        <v>0</v>
      </c>
      <c r="V155" s="23">
        <v>0</v>
      </c>
      <c r="W155" s="22" t="s">
        <v>47</v>
      </c>
      <c r="X155" s="24">
        <v>0</v>
      </c>
      <c r="Y155" s="22" t="s">
        <v>47</v>
      </c>
      <c r="Z155" s="24">
        <v>0</v>
      </c>
      <c r="AA155" s="31"/>
      <c r="AB155" s="24">
        <v>0</v>
      </c>
      <c r="AC155" s="24">
        <v>0</v>
      </c>
      <c r="AD155" s="31"/>
      <c r="AE155" s="23">
        <v>0</v>
      </c>
      <c r="AF155" s="23">
        <v>0</v>
      </c>
      <c r="AG155" s="23">
        <v>0</v>
      </c>
      <c r="AH155" s="29"/>
      <c r="AI155" s="29"/>
      <c r="AJ155" s="30"/>
      <c r="AK155" s="2" t="str">
        <f t="shared" si="2"/>
        <v>Verificar Valores</v>
      </c>
      <c r="AL155" t="str">
        <f>IF(D155&lt;&gt;"",IF(AK155&lt;&gt;"OK",IF(IFERROR(VLOOKUP(C155&amp;D155,[1]Radicacion!$I$2:$EK$30047,2,0),VLOOKUP(D155,[1]Radicacion!$I$2:$K$30047,2,0))&lt;&gt;"","NO EXIGIBLES"),""),"")</f>
        <v>NO EXIGIBLES</v>
      </c>
    </row>
    <row r="156" spans="1:38" x14ac:dyDescent="0.25">
      <c r="A156" s="20">
        <v>148</v>
      </c>
      <c r="B156" s="21" t="s">
        <v>44</v>
      </c>
      <c r="C156" s="20" t="s">
        <v>45</v>
      </c>
      <c r="D156" s="20" t="s">
        <v>302</v>
      </c>
      <c r="E156" s="22">
        <v>43909</v>
      </c>
      <c r="F156" s="22" t="s">
        <v>47</v>
      </c>
      <c r="G156" s="23">
        <v>700000</v>
      </c>
      <c r="H156" s="24">
        <v>0</v>
      </c>
      <c r="I156" s="31"/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700000</v>
      </c>
      <c r="P156" s="26" t="s">
        <v>47</v>
      </c>
      <c r="Q156" s="23">
        <v>0</v>
      </c>
      <c r="R156" s="24">
        <v>0</v>
      </c>
      <c r="S156" s="24">
        <v>0</v>
      </c>
      <c r="T156" s="22" t="s">
        <v>47</v>
      </c>
      <c r="U156" s="24">
        <v>0</v>
      </c>
      <c r="V156" s="23">
        <v>0</v>
      </c>
      <c r="W156" s="22" t="s">
        <v>47</v>
      </c>
      <c r="X156" s="24">
        <v>0</v>
      </c>
      <c r="Y156" s="22" t="s">
        <v>47</v>
      </c>
      <c r="Z156" s="24">
        <v>0</v>
      </c>
      <c r="AA156" s="31"/>
      <c r="AB156" s="24">
        <v>0</v>
      </c>
      <c r="AC156" s="24">
        <v>0</v>
      </c>
      <c r="AD156" s="31"/>
      <c r="AE156" s="23">
        <v>0</v>
      </c>
      <c r="AF156" s="23">
        <v>0</v>
      </c>
      <c r="AG156" s="23">
        <v>0</v>
      </c>
      <c r="AH156" s="29"/>
      <c r="AI156" s="29"/>
      <c r="AJ156" s="30"/>
      <c r="AK156" s="2" t="str">
        <f t="shared" si="2"/>
        <v>Verificar Valores</v>
      </c>
      <c r="AL156" t="str">
        <f>IF(D156&lt;&gt;"",IF(AK156&lt;&gt;"OK",IF(IFERROR(VLOOKUP(C156&amp;D156,[1]Radicacion!$I$2:$EK$30047,2,0),VLOOKUP(D156,[1]Radicacion!$I$2:$K$30047,2,0))&lt;&gt;"","NO EXIGIBLES"),""),"")</f>
        <v>NO EXIGIBLES</v>
      </c>
    </row>
    <row r="157" spans="1:38" x14ac:dyDescent="0.25">
      <c r="A157" s="20">
        <v>149</v>
      </c>
      <c r="B157" s="21" t="s">
        <v>44</v>
      </c>
      <c r="C157" s="20" t="s">
        <v>45</v>
      </c>
      <c r="D157" s="20" t="s">
        <v>303</v>
      </c>
      <c r="E157" s="22">
        <v>43909</v>
      </c>
      <c r="F157" s="22" t="s">
        <v>47</v>
      </c>
      <c r="G157" s="23">
        <v>630000</v>
      </c>
      <c r="H157" s="24">
        <v>0</v>
      </c>
      <c r="I157" s="31"/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630000</v>
      </c>
      <c r="P157" s="26" t="s">
        <v>47</v>
      </c>
      <c r="Q157" s="23">
        <v>0</v>
      </c>
      <c r="R157" s="24">
        <v>0</v>
      </c>
      <c r="S157" s="24">
        <v>0</v>
      </c>
      <c r="T157" s="22" t="s">
        <v>47</v>
      </c>
      <c r="U157" s="24">
        <v>0</v>
      </c>
      <c r="V157" s="23">
        <v>0</v>
      </c>
      <c r="W157" s="22" t="s">
        <v>47</v>
      </c>
      <c r="X157" s="24">
        <v>0</v>
      </c>
      <c r="Y157" s="22" t="s">
        <v>47</v>
      </c>
      <c r="Z157" s="24">
        <v>0</v>
      </c>
      <c r="AA157" s="31"/>
      <c r="AB157" s="24">
        <v>0</v>
      </c>
      <c r="AC157" s="24">
        <v>0</v>
      </c>
      <c r="AD157" s="31"/>
      <c r="AE157" s="23">
        <v>0</v>
      </c>
      <c r="AF157" s="23">
        <v>0</v>
      </c>
      <c r="AG157" s="23">
        <v>0</v>
      </c>
      <c r="AH157" s="29"/>
      <c r="AI157" s="29"/>
      <c r="AJ157" s="30"/>
      <c r="AK157" s="2" t="str">
        <f t="shared" si="2"/>
        <v>Verificar Valores</v>
      </c>
      <c r="AL157" t="str">
        <f>IF(D157&lt;&gt;"",IF(AK157&lt;&gt;"OK",IF(IFERROR(VLOOKUP(C157&amp;D157,[1]Radicacion!$I$2:$EK$30047,2,0),VLOOKUP(D157,[1]Radicacion!$I$2:$K$30047,2,0))&lt;&gt;"","NO EXIGIBLES"),""),"")</f>
        <v>NO EXIGIBLES</v>
      </c>
    </row>
    <row r="158" spans="1:38" x14ac:dyDescent="0.25">
      <c r="A158" s="20">
        <v>150</v>
      </c>
      <c r="B158" s="21" t="s">
        <v>44</v>
      </c>
      <c r="C158" s="20" t="s">
        <v>45</v>
      </c>
      <c r="D158" s="20" t="s">
        <v>304</v>
      </c>
      <c r="E158" s="22">
        <v>43909</v>
      </c>
      <c r="F158" s="22" t="s">
        <v>47</v>
      </c>
      <c r="G158" s="23">
        <v>662492</v>
      </c>
      <c r="H158" s="24">
        <v>0</v>
      </c>
      <c r="I158" s="31"/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662492</v>
      </c>
      <c r="P158" s="26" t="s">
        <v>47</v>
      </c>
      <c r="Q158" s="23">
        <v>0</v>
      </c>
      <c r="R158" s="24">
        <v>0</v>
      </c>
      <c r="S158" s="24">
        <v>0</v>
      </c>
      <c r="T158" s="22" t="s">
        <v>47</v>
      </c>
      <c r="U158" s="24">
        <v>0</v>
      </c>
      <c r="V158" s="23">
        <v>0</v>
      </c>
      <c r="W158" s="22" t="s">
        <v>47</v>
      </c>
      <c r="X158" s="24">
        <v>0</v>
      </c>
      <c r="Y158" s="22" t="s">
        <v>47</v>
      </c>
      <c r="Z158" s="24">
        <v>0</v>
      </c>
      <c r="AA158" s="31"/>
      <c r="AB158" s="24">
        <v>0</v>
      </c>
      <c r="AC158" s="24">
        <v>0</v>
      </c>
      <c r="AD158" s="31"/>
      <c r="AE158" s="23">
        <v>0</v>
      </c>
      <c r="AF158" s="23">
        <v>0</v>
      </c>
      <c r="AG158" s="23">
        <v>0</v>
      </c>
      <c r="AH158" s="29"/>
      <c r="AI158" s="29"/>
      <c r="AJ158" s="30"/>
      <c r="AK158" s="2" t="str">
        <f t="shared" si="2"/>
        <v>Verificar Valores</v>
      </c>
      <c r="AL158" t="str">
        <f>IF(D158&lt;&gt;"",IF(AK158&lt;&gt;"OK",IF(IFERROR(VLOOKUP(C158&amp;D158,[1]Radicacion!$I$2:$EK$30047,2,0),VLOOKUP(D158,[1]Radicacion!$I$2:$K$30047,2,0))&lt;&gt;"","NO EXIGIBLES"),""),"")</f>
        <v>NO EXIGIBLES</v>
      </c>
    </row>
    <row r="159" spans="1:38" x14ac:dyDescent="0.25">
      <c r="A159" s="20">
        <v>151</v>
      </c>
      <c r="B159" s="21" t="s">
        <v>44</v>
      </c>
      <c r="C159" s="20" t="s">
        <v>45</v>
      </c>
      <c r="D159" s="20" t="s">
        <v>305</v>
      </c>
      <c r="E159" s="22">
        <v>43910</v>
      </c>
      <c r="F159" s="22" t="s">
        <v>47</v>
      </c>
      <c r="G159" s="23">
        <v>137466</v>
      </c>
      <c r="H159" s="24">
        <v>0</v>
      </c>
      <c r="I159" s="31"/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137466</v>
      </c>
      <c r="P159" s="26" t="s">
        <v>47</v>
      </c>
      <c r="Q159" s="23">
        <v>0</v>
      </c>
      <c r="R159" s="24">
        <v>0</v>
      </c>
      <c r="S159" s="24">
        <v>0</v>
      </c>
      <c r="T159" s="22" t="s">
        <v>47</v>
      </c>
      <c r="U159" s="24">
        <v>0</v>
      </c>
      <c r="V159" s="23">
        <v>0</v>
      </c>
      <c r="W159" s="22" t="s">
        <v>47</v>
      </c>
      <c r="X159" s="24">
        <v>0</v>
      </c>
      <c r="Y159" s="22" t="s">
        <v>47</v>
      </c>
      <c r="Z159" s="24">
        <v>0</v>
      </c>
      <c r="AA159" s="31"/>
      <c r="AB159" s="24">
        <v>0</v>
      </c>
      <c r="AC159" s="24">
        <v>0</v>
      </c>
      <c r="AD159" s="31"/>
      <c r="AE159" s="23">
        <v>0</v>
      </c>
      <c r="AF159" s="23">
        <v>0</v>
      </c>
      <c r="AG159" s="23">
        <v>0</v>
      </c>
      <c r="AH159" s="29"/>
      <c r="AI159" s="29"/>
      <c r="AJ159" s="30"/>
      <c r="AK159" s="2" t="str">
        <f t="shared" si="2"/>
        <v>Verificar Valores</v>
      </c>
      <c r="AL159" t="str">
        <f>IF(D159&lt;&gt;"",IF(AK159&lt;&gt;"OK",IF(IFERROR(VLOOKUP(C159&amp;D159,[1]Radicacion!$I$2:$EK$30047,2,0),VLOOKUP(D159,[1]Radicacion!$I$2:$K$30047,2,0))&lt;&gt;"","NO EXIGIBLES"),""),"")</f>
        <v>NO EXIGIBLES</v>
      </c>
    </row>
    <row r="160" spans="1:38" x14ac:dyDescent="0.25">
      <c r="A160" s="20">
        <v>152</v>
      </c>
      <c r="B160" s="21" t="s">
        <v>44</v>
      </c>
      <c r="C160" s="20" t="s">
        <v>45</v>
      </c>
      <c r="D160" s="20" t="s">
        <v>306</v>
      </c>
      <c r="E160" s="22">
        <v>43910</v>
      </c>
      <c r="F160" s="22" t="s">
        <v>47</v>
      </c>
      <c r="G160" s="23">
        <v>1473919</v>
      </c>
      <c r="H160" s="24">
        <v>0</v>
      </c>
      <c r="I160" s="31"/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1473919</v>
      </c>
      <c r="P160" s="26" t="s">
        <v>47</v>
      </c>
      <c r="Q160" s="23">
        <v>0</v>
      </c>
      <c r="R160" s="24">
        <v>0</v>
      </c>
      <c r="S160" s="24">
        <v>0</v>
      </c>
      <c r="T160" s="22" t="s">
        <v>47</v>
      </c>
      <c r="U160" s="24">
        <v>0</v>
      </c>
      <c r="V160" s="23">
        <v>0</v>
      </c>
      <c r="W160" s="22" t="s">
        <v>47</v>
      </c>
      <c r="X160" s="24">
        <v>0</v>
      </c>
      <c r="Y160" s="22" t="s">
        <v>47</v>
      </c>
      <c r="Z160" s="24">
        <v>0</v>
      </c>
      <c r="AA160" s="31"/>
      <c r="AB160" s="24">
        <v>0</v>
      </c>
      <c r="AC160" s="24">
        <v>0</v>
      </c>
      <c r="AD160" s="31"/>
      <c r="AE160" s="23">
        <v>0</v>
      </c>
      <c r="AF160" s="23">
        <v>0</v>
      </c>
      <c r="AG160" s="23">
        <v>0</v>
      </c>
      <c r="AH160" s="29"/>
      <c r="AI160" s="29"/>
      <c r="AJ160" s="30"/>
      <c r="AK160" s="2" t="str">
        <f t="shared" si="2"/>
        <v>Verificar Valores</v>
      </c>
      <c r="AL160" t="str">
        <f>IF(D160&lt;&gt;"",IF(AK160&lt;&gt;"OK",IF(IFERROR(VLOOKUP(C160&amp;D160,[1]Radicacion!$I$2:$EK$30047,2,0),VLOOKUP(D160,[1]Radicacion!$I$2:$K$30047,2,0))&lt;&gt;"","NO EXIGIBLES"),""),"")</f>
        <v>NO EXIGIBLES</v>
      </c>
    </row>
    <row r="161" spans="1:38" x14ac:dyDescent="0.25">
      <c r="A161" s="20">
        <v>153</v>
      </c>
      <c r="B161" s="21" t="s">
        <v>44</v>
      </c>
      <c r="C161" s="20" t="s">
        <v>45</v>
      </c>
      <c r="D161" s="20" t="s">
        <v>307</v>
      </c>
      <c r="E161" s="22">
        <v>43910</v>
      </c>
      <c r="F161" s="22" t="s">
        <v>47</v>
      </c>
      <c r="G161" s="23">
        <v>58461</v>
      </c>
      <c r="H161" s="24">
        <v>0</v>
      </c>
      <c r="I161" s="31"/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58461</v>
      </c>
      <c r="P161" s="26" t="s">
        <v>47</v>
      </c>
      <c r="Q161" s="23">
        <v>0</v>
      </c>
      <c r="R161" s="24">
        <v>0</v>
      </c>
      <c r="S161" s="24">
        <v>0</v>
      </c>
      <c r="T161" s="22" t="s">
        <v>47</v>
      </c>
      <c r="U161" s="24">
        <v>0</v>
      </c>
      <c r="V161" s="23">
        <v>0</v>
      </c>
      <c r="W161" s="22" t="s">
        <v>47</v>
      </c>
      <c r="X161" s="24">
        <v>0</v>
      </c>
      <c r="Y161" s="22" t="s">
        <v>47</v>
      </c>
      <c r="Z161" s="24">
        <v>0</v>
      </c>
      <c r="AA161" s="31"/>
      <c r="AB161" s="24">
        <v>0</v>
      </c>
      <c r="AC161" s="24">
        <v>0</v>
      </c>
      <c r="AD161" s="31"/>
      <c r="AE161" s="23">
        <v>0</v>
      </c>
      <c r="AF161" s="23">
        <v>0</v>
      </c>
      <c r="AG161" s="23">
        <v>0</v>
      </c>
      <c r="AH161" s="29"/>
      <c r="AI161" s="29"/>
      <c r="AJ161" s="30"/>
      <c r="AK161" s="2" t="str">
        <f t="shared" si="2"/>
        <v>Verificar Valores</v>
      </c>
      <c r="AL161" t="str">
        <f>IF(D161&lt;&gt;"",IF(AK161&lt;&gt;"OK",IF(IFERROR(VLOOKUP(C161&amp;D161,[1]Radicacion!$I$2:$EK$30047,2,0),VLOOKUP(D161,[1]Radicacion!$I$2:$K$30047,2,0))&lt;&gt;"","NO EXIGIBLES"),""),"")</f>
        <v>NO EXIGIBLES</v>
      </c>
    </row>
    <row r="162" spans="1:38" x14ac:dyDescent="0.25">
      <c r="A162" s="20">
        <v>154</v>
      </c>
      <c r="B162" s="21" t="s">
        <v>44</v>
      </c>
      <c r="C162" s="20" t="s">
        <v>45</v>
      </c>
      <c r="D162" s="20" t="s">
        <v>308</v>
      </c>
      <c r="E162" s="22">
        <v>43910</v>
      </c>
      <c r="F162" s="22" t="s">
        <v>47</v>
      </c>
      <c r="G162" s="23">
        <v>172752</v>
      </c>
      <c r="H162" s="24">
        <v>0</v>
      </c>
      <c r="I162" s="31"/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172752</v>
      </c>
      <c r="P162" s="26" t="s">
        <v>47</v>
      </c>
      <c r="Q162" s="23">
        <v>0</v>
      </c>
      <c r="R162" s="24">
        <v>0</v>
      </c>
      <c r="S162" s="24">
        <v>0</v>
      </c>
      <c r="T162" s="22" t="s">
        <v>47</v>
      </c>
      <c r="U162" s="24">
        <v>0</v>
      </c>
      <c r="V162" s="23">
        <v>0</v>
      </c>
      <c r="W162" s="22" t="s">
        <v>47</v>
      </c>
      <c r="X162" s="24">
        <v>0</v>
      </c>
      <c r="Y162" s="22" t="s">
        <v>47</v>
      </c>
      <c r="Z162" s="24">
        <v>0</v>
      </c>
      <c r="AA162" s="31"/>
      <c r="AB162" s="24">
        <v>0</v>
      </c>
      <c r="AC162" s="24">
        <v>0</v>
      </c>
      <c r="AD162" s="31"/>
      <c r="AE162" s="23">
        <v>0</v>
      </c>
      <c r="AF162" s="23">
        <v>0</v>
      </c>
      <c r="AG162" s="23">
        <v>0</v>
      </c>
      <c r="AH162" s="29"/>
      <c r="AI162" s="29"/>
      <c r="AJ162" s="30"/>
      <c r="AK162" s="2" t="str">
        <f t="shared" si="2"/>
        <v>Verificar Valores</v>
      </c>
      <c r="AL162" t="str">
        <f>IF(D162&lt;&gt;"",IF(AK162&lt;&gt;"OK",IF(IFERROR(VLOOKUP(C162&amp;D162,[1]Radicacion!$I$2:$EK$30047,2,0),VLOOKUP(D162,[1]Radicacion!$I$2:$K$30047,2,0))&lt;&gt;"","NO EXIGIBLES"),""),"")</f>
        <v>NO EXIGIBLES</v>
      </c>
    </row>
    <row r="163" spans="1:38" x14ac:dyDescent="0.25">
      <c r="A163" s="20">
        <v>155</v>
      </c>
      <c r="B163" s="21" t="s">
        <v>44</v>
      </c>
      <c r="C163" s="20" t="s">
        <v>45</v>
      </c>
      <c r="D163" s="20" t="s">
        <v>309</v>
      </c>
      <c r="E163" s="22">
        <v>43910</v>
      </c>
      <c r="F163" s="22" t="s">
        <v>47</v>
      </c>
      <c r="G163" s="23">
        <v>1769682</v>
      </c>
      <c r="H163" s="24">
        <v>0</v>
      </c>
      <c r="I163" s="31"/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1769682</v>
      </c>
      <c r="P163" s="26" t="s">
        <v>47</v>
      </c>
      <c r="Q163" s="23">
        <v>0</v>
      </c>
      <c r="R163" s="24">
        <v>0</v>
      </c>
      <c r="S163" s="24">
        <v>0</v>
      </c>
      <c r="T163" s="22" t="s">
        <v>47</v>
      </c>
      <c r="U163" s="24">
        <v>0</v>
      </c>
      <c r="V163" s="23">
        <v>0</v>
      </c>
      <c r="W163" s="22" t="s">
        <v>47</v>
      </c>
      <c r="X163" s="24">
        <v>0</v>
      </c>
      <c r="Y163" s="22" t="s">
        <v>47</v>
      </c>
      <c r="Z163" s="24">
        <v>0</v>
      </c>
      <c r="AA163" s="31"/>
      <c r="AB163" s="24">
        <v>0</v>
      </c>
      <c r="AC163" s="24">
        <v>0</v>
      </c>
      <c r="AD163" s="31"/>
      <c r="AE163" s="23">
        <v>0</v>
      </c>
      <c r="AF163" s="23">
        <v>0</v>
      </c>
      <c r="AG163" s="23">
        <v>0</v>
      </c>
      <c r="AH163" s="29"/>
      <c r="AI163" s="29"/>
      <c r="AJ163" s="30"/>
      <c r="AK163" s="2" t="str">
        <f t="shared" si="2"/>
        <v>Verificar Valores</v>
      </c>
      <c r="AL163" t="str">
        <f>IF(D163&lt;&gt;"",IF(AK163&lt;&gt;"OK",IF(IFERROR(VLOOKUP(C163&amp;D163,[1]Radicacion!$I$2:$EK$30047,2,0),VLOOKUP(D163,[1]Radicacion!$I$2:$K$30047,2,0))&lt;&gt;"","NO EXIGIBLES"),""),"")</f>
        <v>NO EXIGIBLES</v>
      </c>
    </row>
    <row r="164" spans="1:38" x14ac:dyDescent="0.25">
      <c r="A164" s="20">
        <v>156</v>
      </c>
      <c r="B164" s="21" t="s">
        <v>44</v>
      </c>
      <c r="C164" s="20" t="s">
        <v>45</v>
      </c>
      <c r="D164" s="20" t="s">
        <v>310</v>
      </c>
      <c r="E164" s="22">
        <v>43916</v>
      </c>
      <c r="F164" s="22" t="s">
        <v>47</v>
      </c>
      <c r="G164" s="23">
        <v>70000</v>
      </c>
      <c r="H164" s="24">
        <v>0</v>
      </c>
      <c r="I164" s="31"/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70000</v>
      </c>
      <c r="P164" s="26" t="s">
        <v>47</v>
      </c>
      <c r="Q164" s="23">
        <v>0</v>
      </c>
      <c r="R164" s="24">
        <v>0</v>
      </c>
      <c r="S164" s="24">
        <v>0</v>
      </c>
      <c r="T164" s="22" t="s">
        <v>47</v>
      </c>
      <c r="U164" s="24">
        <v>0</v>
      </c>
      <c r="V164" s="23">
        <v>0</v>
      </c>
      <c r="W164" s="22" t="s">
        <v>47</v>
      </c>
      <c r="X164" s="24">
        <v>0</v>
      </c>
      <c r="Y164" s="22" t="s">
        <v>47</v>
      </c>
      <c r="Z164" s="24">
        <v>0</v>
      </c>
      <c r="AA164" s="31"/>
      <c r="AB164" s="24">
        <v>0</v>
      </c>
      <c r="AC164" s="24">
        <v>0</v>
      </c>
      <c r="AD164" s="31"/>
      <c r="AE164" s="23">
        <v>0</v>
      </c>
      <c r="AF164" s="23">
        <v>0</v>
      </c>
      <c r="AG164" s="23">
        <v>0</v>
      </c>
      <c r="AH164" s="29"/>
      <c r="AI164" s="29"/>
      <c r="AJ164" s="30"/>
      <c r="AK164" s="2" t="str">
        <f t="shared" si="2"/>
        <v>Verificar Valores</v>
      </c>
      <c r="AL164" t="str">
        <f>IF(D164&lt;&gt;"",IF(AK164&lt;&gt;"OK",IF(IFERROR(VLOOKUP(C164&amp;D164,[1]Radicacion!$I$2:$EK$30047,2,0),VLOOKUP(D164,[1]Radicacion!$I$2:$K$30047,2,0))&lt;&gt;"","NO EXIGIBLES"),""),"")</f>
        <v>NO EXIGIBLES</v>
      </c>
    </row>
    <row r="165" spans="1:38" x14ac:dyDescent="0.25">
      <c r="A165" s="20">
        <v>157</v>
      </c>
      <c r="B165" s="21" t="s">
        <v>44</v>
      </c>
      <c r="C165" s="20" t="s">
        <v>45</v>
      </c>
      <c r="D165" s="20" t="s">
        <v>311</v>
      </c>
      <c r="E165" s="22">
        <v>43916</v>
      </c>
      <c r="F165" s="22" t="s">
        <v>47</v>
      </c>
      <c r="G165" s="23">
        <v>475368</v>
      </c>
      <c r="H165" s="24">
        <v>0</v>
      </c>
      <c r="I165" s="31"/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475368</v>
      </c>
      <c r="P165" s="26" t="s">
        <v>47</v>
      </c>
      <c r="Q165" s="23">
        <v>0</v>
      </c>
      <c r="R165" s="24">
        <v>0</v>
      </c>
      <c r="S165" s="24">
        <v>0</v>
      </c>
      <c r="T165" s="22" t="s">
        <v>47</v>
      </c>
      <c r="U165" s="24">
        <v>0</v>
      </c>
      <c r="V165" s="23">
        <v>0</v>
      </c>
      <c r="W165" s="22" t="s">
        <v>47</v>
      </c>
      <c r="X165" s="24">
        <v>0</v>
      </c>
      <c r="Y165" s="22" t="s">
        <v>47</v>
      </c>
      <c r="Z165" s="24">
        <v>0</v>
      </c>
      <c r="AA165" s="31"/>
      <c r="AB165" s="24">
        <v>0</v>
      </c>
      <c r="AC165" s="24">
        <v>0</v>
      </c>
      <c r="AD165" s="31"/>
      <c r="AE165" s="23">
        <v>0</v>
      </c>
      <c r="AF165" s="23">
        <v>0</v>
      </c>
      <c r="AG165" s="23">
        <v>0</v>
      </c>
      <c r="AH165" s="29"/>
      <c r="AI165" s="29"/>
      <c r="AJ165" s="30"/>
      <c r="AK165" s="2" t="str">
        <f t="shared" si="2"/>
        <v>Verificar Valores</v>
      </c>
      <c r="AL165" t="str">
        <f>IF(D165&lt;&gt;"",IF(AK165&lt;&gt;"OK",IF(IFERROR(VLOOKUP(C165&amp;D165,[1]Radicacion!$I$2:$EK$30047,2,0),VLOOKUP(D165,[1]Radicacion!$I$2:$K$30047,2,0))&lt;&gt;"","NO EXIGIBLES"),""),"")</f>
        <v>NO EXIGIBLES</v>
      </c>
    </row>
    <row r="166" spans="1:38" x14ac:dyDescent="0.25">
      <c r="A166" s="20">
        <v>158</v>
      </c>
      <c r="B166" s="21" t="s">
        <v>44</v>
      </c>
      <c r="C166" s="20" t="s">
        <v>45</v>
      </c>
      <c r="D166" s="20" t="s">
        <v>312</v>
      </c>
      <c r="E166" s="22">
        <v>43916</v>
      </c>
      <c r="F166" s="22" t="s">
        <v>47</v>
      </c>
      <c r="G166" s="23">
        <v>989233</v>
      </c>
      <c r="H166" s="24">
        <v>0</v>
      </c>
      <c r="I166" s="31"/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989233</v>
      </c>
      <c r="P166" s="26" t="s">
        <v>47</v>
      </c>
      <c r="Q166" s="23">
        <v>0</v>
      </c>
      <c r="R166" s="24">
        <v>0</v>
      </c>
      <c r="S166" s="24">
        <v>0</v>
      </c>
      <c r="T166" s="22" t="s">
        <v>47</v>
      </c>
      <c r="U166" s="24">
        <v>0</v>
      </c>
      <c r="V166" s="23">
        <v>0</v>
      </c>
      <c r="W166" s="22" t="s">
        <v>47</v>
      </c>
      <c r="X166" s="24">
        <v>0</v>
      </c>
      <c r="Y166" s="22" t="s">
        <v>47</v>
      </c>
      <c r="Z166" s="24">
        <v>0</v>
      </c>
      <c r="AA166" s="31"/>
      <c r="AB166" s="24">
        <v>0</v>
      </c>
      <c r="AC166" s="24">
        <v>0</v>
      </c>
      <c r="AD166" s="31"/>
      <c r="AE166" s="23">
        <v>0</v>
      </c>
      <c r="AF166" s="23">
        <v>0</v>
      </c>
      <c r="AG166" s="23">
        <v>0</v>
      </c>
      <c r="AH166" s="29"/>
      <c r="AI166" s="29"/>
      <c r="AJ166" s="30"/>
      <c r="AK166" s="2" t="str">
        <f t="shared" si="2"/>
        <v>Verificar Valores</v>
      </c>
      <c r="AL166" t="str">
        <f>IF(D166&lt;&gt;"",IF(AK166&lt;&gt;"OK",IF(IFERROR(VLOOKUP(C166&amp;D166,[1]Radicacion!$I$2:$EK$30047,2,0),VLOOKUP(D166,[1]Radicacion!$I$2:$K$30047,2,0))&lt;&gt;"","NO EXIGIBLES"),""),"")</f>
        <v>NO EXIGIBLES</v>
      </c>
    </row>
    <row r="167" spans="1:38" x14ac:dyDescent="0.25">
      <c r="A167" s="20">
        <v>159</v>
      </c>
      <c r="B167" s="21" t="s">
        <v>44</v>
      </c>
      <c r="C167" s="20" t="s">
        <v>45</v>
      </c>
      <c r="D167" s="20" t="s">
        <v>313</v>
      </c>
      <c r="E167" s="22">
        <v>43916</v>
      </c>
      <c r="F167" s="22" t="s">
        <v>47</v>
      </c>
      <c r="G167" s="23">
        <v>1050325</v>
      </c>
      <c r="H167" s="24">
        <v>0</v>
      </c>
      <c r="I167" s="31"/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1050325</v>
      </c>
      <c r="P167" s="26" t="s">
        <v>47</v>
      </c>
      <c r="Q167" s="23">
        <v>0</v>
      </c>
      <c r="R167" s="24">
        <v>0</v>
      </c>
      <c r="S167" s="24">
        <v>0</v>
      </c>
      <c r="T167" s="22" t="s">
        <v>47</v>
      </c>
      <c r="U167" s="24">
        <v>0</v>
      </c>
      <c r="V167" s="23">
        <v>0</v>
      </c>
      <c r="W167" s="22" t="s">
        <v>47</v>
      </c>
      <c r="X167" s="24">
        <v>0</v>
      </c>
      <c r="Y167" s="22" t="s">
        <v>47</v>
      </c>
      <c r="Z167" s="24">
        <v>0</v>
      </c>
      <c r="AA167" s="31"/>
      <c r="AB167" s="24">
        <v>0</v>
      </c>
      <c r="AC167" s="24">
        <v>0</v>
      </c>
      <c r="AD167" s="31"/>
      <c r="AE167" s="23">
        <v>0</v>
      </c>
      <c r="AF167" s="23">
        <v>0</v>
      </c>
      <c r="AG167" s="23">
        <v>0</v>
      </c>
      <c r="AH167" s="29"/>
      <c r="AI167" s="29"/>
      <c r="AJ167" s="30"/>
      <c r="AK167" s="2" t="str">
        <f t="shared" si="2"/>
        <v>Verificar Valores</v>
      </c>
      <c r="AL167" t="str">
        <f>IF(D167&lt;&gt;"",IF(AK167&lt;&gt;"OK",IF(IFERROR(VLOOKUP(C167&amp;D167,[1]Radicacion!$I$2:$EK$30047,2,0),VLOOKUP(D167,[1]Radicacion!$I$2:$K$30047,2,0))&lt;&gt;"","NO EXIGIBLES"),""),"")</f>
        <v>NO EXIGIBLES</v>
      </c>
    </row>
    <row r="168" spans="1:38" x14ac:dyDescent="0.25">
      <c r="A168" s="20">
        <v>160</v>
      </c>
      <c r="B168" s="21" t="s">
        <v>44</v>
      </c>
      <c r="C168" s="20" t="s">
        <v>45</v>
      </c>
      <c r="D168" s="20" t="s">
        <v>314</v>
      </c>
      <c r="E168" s="22">
        <v>43916</v>
      </c>
      <c r="F168" s="22" t="s">
        <v>47</v>
      </c>
      <c r="G168" s="23">
        <v>1003949</v>
      </c>
      <c r="H168" s="24">
        <v>0</v>
      </c>
      <c r="I168" s="31"/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1003949</v>
      </c>
      <c r="P168" s="26" t="s">
        <v>47</v>
      </c>
      <c r="Q168" s="23">
        <v>0</v>
      </c>
      <c r="R168" s="24">
        <v>0</v>
      </c>
      <c r="S168" s="24">
        <v>0</v>
      </c>
      <c r="T168" s="22" t="s">
        <v>47</v>
      </c>
      <c r="U168" s="24">
        <v>0</v>
      </c>
      <c r="V168" s="23">
        <v>0</v>
      </c>
      <c r="W168" s="22" t="s">
        <v>47</v>
      </c>
      <c r="X168" s="24">
        <v>0</v>
      </c>
      <c r="Y168" s="22" t="s">
        <v>47</v>
      </c>
      <c r="Z168" s="24">
        <v>0</v>
      </c>
      <c r="AA168" s="31"/>
      <c r="AB168" s="24">
        <v>0</v>
      </c>
      <c r="AC168" s="24">
        <v>0</v>
      </c>
      <c r="AD168" s="31"/>
      <c r="AE168" s="23">
        <v>0</v>
      </c>
      <c r="AF168" s="23">
        <v>0</v>
      </c>
      <c r="AG168" s="23">
        <v>0</v>
      </c>
      <c r="AH168" s="29"/>
      <c r="AI168" s="29"/>
      <c r="AJ168" s="30"/>
      <c r="AK168" s="2" t="str">
        <f t="shared" si="2"/>
        <v>Verificar Valores</v>
      </c>
      <c r="AL168" t="str">
        <f>IF(D168&lt;&gt;"",IF(AK168&lt;&gt;"OK",IF(IFERROR(VLOOKUP(C168&amp;D168,[1]Radicacion!$I$2:$EK$30047,2,0),VLOOKUP(D168,[1]Radicacion!$I$2:$K$30047,2,0))&lt;&gt;"","NO EXIGIBLES"),""),"")</f>
        <v>NO EXIGIBLES</v>
      </c>
    </row>
    <row r="169" spans="1:38" x14ac:dyDescent="0.25">
      <c r="A169" s="20">
        <v>161</v>
      </c>
      <c r="B169" s="21" t="s">
        <v>44</v>
      </c>
      <c r="C169" s="20" t="s">
        <v>45</v>
      </c>
      <c r="D169" s="20" t="s">
        <v>315</v>
      </c>
      <c r="E169" s="22">
        <v>43916</v>
      </c>
      <c r="F169" s="22" t="s">
        <v>47</v>
      </c>
      <c r="G169" s="23">
        <v>845229</v>
      </c>
      <c r="H169" s="24">
        <v>0</v>
      </c>
      <c r="I169" s="31"/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845229</v>
      </c>
      <c r="P169" s="26" t="s">
        <v>47</v>
      </c>
      <c r="Q169" s="23">
        <v>0</v>
      </c>
      <c r="R169" s="24">
        <v>0</v>
      </c>
      <c r="S169" s="24">
        <v>0</v>
      </c>
      <c r="T169" s="22" t="s">
        <v>47</v>
      </c>
      <c r="U169" s="24">
        <v>0</v>
      </c>
      <c r="V169" s="23">
        <v>0</v>
      </c>
      <c r="W169" s="22" t="s">
        <v>47</v>
      </c>
      <c r="X169" s="24">
        <v>0</v>
      </c>
      <c r="Y169" s="22" t="s">
        <v>47</v>
      </c>
      <c r="Z169" s="24">
        <v>0</v>
      </c>
      <c r="AA169" s="31"/>
      <c r="AB169" s="24">
        <v>0</v>
      </c>
      <c r="AC169" s="24">
        <v>0</v>
      </c>
      <c r="AD169" s="31"/>
      <c r="AE169" s="23">
        <v>0</v>
      </c>
      <c r="AF169" s="23">
        <v>0</v>
      </c>
      <c r="AG169" s="23">
        <v>0</v>
      </c>
      <c r="AH169" s="29"/>
      <c r="AI169" s="29"/>
      <c r="AJ169" s="30"/>
      <c r="AK169" s="2" t="str">
        <f t="shared" si="2"/>
        <v>Verificar Valores</v>
      </c>
      <c r="AL169" t="str">
        <f>IF(D169&lt;&gt;"",IF(AK169&lt;&gt;"OK",IF(IFERROR(VLOOKUP(C169&amp;D169,[1]Radicacion!$I$2:$EK$30047,2,0),VLOOKUP(D169,[1]Radicacion!$I$2:$K$30047,2,0))&lt;&gt;"","NO EXIGIBLES"),""),"")</f>
        <v>NO EXIGIBLES</v>
      </c>
    </row>
    <row r="170" spans="1:38" x14ac:dyDescent="0.25">
      <c r="A170" s="20">
        <v>162</v>
      </c>
      <c r="B170" s="21" t="s">
        <v>44</v>
      </c>
      <c r="C170" s="20" t="s">
        <v>45</v>
      </c>
      <c r="D170" s="20" t="s">
        <v>316</v>
      </c>
      <c r="E170" s="22">
        <v>43918</v>
      </c>
      <c r="F170" s="22" t="s">
        <v>47</v>
      </c>
      <c r="G170" s="23">
        <v>1386159</v>
      </c>
      <c r="H170" s="24">
        <v>0</v>
      </c>
      <c r="I170" s="31"/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1386159</v>
      </c>
      <c r="P170" s="26" t="s">
        <v>47</v>
      </c>
      <c r="Q170" s="23">
        <v>0</v>
      </c>
      <c r="R170" s="24">
        <v>0</v>
      </c>
      <c r="S170" s="24">
        <v>0</v>
      </c>
      <c r="T170" s="22" t="s">
        <v>47</v>
      </c>
      <c r="U170" s="24">
        <v>0</v>
      </c>
      <c r="V170" s="23">
        <v>0</v>
      </c>
      <c r="W170" s="22" t="s">
        <v>47</v>
      </c>
      <c r="X170" s="24">
        <v>0</v>
      </c>
      <c r="Y170" s="22" t="s">
        <v>47</v>
      </c>
      <c r="Z170" s="24">
        <v>0</v>
      </c>
      <c r="AA170" s="31"/>
      <c r="AB170" s="24">
        <v>0</v>
      </c>
      <c r="AC170" s="24">
        <v>0</v>
      </c>
      <c r="AD170" s="31"/>
      <c r="AE170" s="23">
        <v>0</v>
      </c>
      <c r="AF170" s="23">
        <v>0</v>
      </c>
      <c r="AG170" s="23">
        <v>0</v>
      </c>
      <c r="AH170" s="29"/>
      <c r="AI170" s="29"/>
      <c r="AJ170" s="30"/>
      <c r="AK170" s="2" t="str">
        <f t="shared" si="2"/>
        <v>Verificar Valores</v>
      </c>
      <c r="AL170" t="str">
        <f>IF(D170&lt;&gt;"",IF(AK170&lt;&gt;"OK",IF(IFERROR(VLOOKUP(C170&amp;D170,[1]Radicacion!$I$2:$EK$30047,2,0),VLOOKUP(D170,[1]Radicacion!$I$2:$K$30047,2,0))&lt;&gt;"","NO EXIGIBLES"),""),"")</f>
        <v>NO EXIGIBLES</v>
      </c>
    </row>
    <row r="171" spans="1:38" x14ac:dyDescent="0.25">
      <c r="A171" s="20">
        <v>163</v>
      </c>
      <c r="B171" s="21" t="s">
        <v>44</v>
      </c>
      <c r="C171" s="20" t="s">
        <v>45</v>
      </c>
      <c r="D171" s="20" t="s">
        <v>317</v>
      </c>
      <c r="E171" s="22">
        <v>43918</v>
      </c>
      <c r="F171" s="22" t="s">
        <v>47</v>
      </c>
      <c r="G171" s="23">
        <v>731502</v>
      </c>
      <c r="H171" s="24">
        <v>0</v>
      </c>
      <c r="I171" s="31"/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731502</v>
      </c>
      <c r="P171" s="26" t="s">
        <v>47</v>
      </c>
      <c r="Q171" s="23">
        <v>0</v>
      </c>
      <c r="R171" s="24">
        <v>0</v>
      </c>
      <c r="S171" s="24">
        <v>0</v>
      </c>
      <c r="T171" s="22" t="s">
        <v>47</v>
      </c>
      <c r="U171" s="24">
        <v>0</v>
      </c>
      <c r="V171" s="23">
        <v>0</v>
      </c>
      <c r="W171" s="22" t="s">
        <v>47</v>
      </c>
      <c r="X171" s="24">
        <v>0</v>
      </c>
      <c r="Y171" s="22" t="s">
        <v>47</v>
      </c>
      <c r="Z171" s="24">
        <v>0</v>
      </c>
      <c r="AA171" s="31"/>
      <c r="AB171" s="24">
        <v>0</v>
      </c>
      <c r="AC171" s="24">
        <v>0</v>
      </c>
      <c r="AD171" s="31"/>
      <c r="AE171" s="23">
        <v>0</v>
      </c>
      <c r="AF171" s="23">
        <v>0</v>
      </c>
      <c r="AG171" s="23">
        <v>0</v>
      </c>
      <c r="AH171" s="29"/>
      <c r="AI171" s="29"/>
      <c r="AJ171" s="30"/>
      <c r="AK171" s="2" t="str">
        <f t="shared" si="2"/>
        <v>Verificar Valores</v>
      </c>
      <c r="AL171" t="str">
        <f>IF(D171&lt;&gt;"",IF(AK171&lt;&gt;"OK",IF(IFERROR(VLOOKUP(C171&amp;D171,[1]Radicacion!$I$2:$EK$30047,2,0),VLOOKUP(D171,[1]Radicacion!$I$2:$K$30047,2,0))&lt;&gt;"","NO EXIGIBLES"),""),"")</f>
        <v>NO EXIGIBLES</v>
      </c>
    </row>
    <row r="172" spans="1:38" x14ac:dyDescent="0.25">
      <c r="A172" s="20">
        <v>164</v>
      </c>
      <c r="B172" s="21" t="s">
        <v>44</v>
      </c>
      <c r="C172" s="20" t="s">
        <v>45</v>
      </c>
      <c r="D172" s="20" t="s">
        <v>318</v>
      </c>
      <c r="E172" s="22">
        <v>43918</v>
      </c>
      <c r="F172" s="22" t="s">
        <v>47</v>
      </c>
      <c r="G172" s="23">
        <v>980000</v>
      </c>
      <c r="H172" s="24">
        <v>0</v>
      </c>
      <c r="I172" s="31"/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980000</v>
      </c>
      <c r="P172" s="26" t="s">
        <v>47</v>
      </c>
      <c r="Q172" s="23">
        <v>0</v>
      </c>
      <c r="R172" s="24">
        <v>0</v>
      </c>
      <c r="S172" s="24">
        <v>0</v>
      </c>
      <c r="T172" s="22" t="s">
        <v>47</v>
      </c>
      <c r="U172" s="24">
        <v>0</v>
      </c>
      <c r="V172" s="23">
        <v>0</v>
      </c>
      <c r="W172" s="22" t="s">
        <v>47</v>
      </c>
      <c r="X172" s="24">
        <v>0</v>
      </c>
      <c r="Y172" s="22" t="s">
        <v>47</v>
      </c>
      <c r="Z172" s="24">
        <v>0</v>
      </c>
      <c r="AA172" s="31"/>
      <c r="AB172" s="24">
        <v>0</v>
      </c>
      <c r="AC172" s="24">
        <v>0</v>
      </c>
      <c r="AD172" s="31"/>
      <c r="AE172" s="23">
        <v>0</v>
      </c>
      <c r="AF172" s="23">
        <v>0</v>
      </c>
      <c r="AG172" s="23">
        <v>0</v>
      </c>
      <c r="AH172" s="29"/>
      <c r="AI172" s="29"/>
      <c r="AJ172" s="30"/>
      <c r="AK172" s="2" t="str">
        <f t="shared" si="2"/>
        <v>Verificar Valores</v>
      </c>
      <c r="AL172" t="str">
        <f>IF(D172&lt;&gt;"",IF(AK172&lt;&gt;"OK",IF(IFERROR(VLOOKUP(C172&amp;D172,[1]Radicacion!$I$2:$EK$30047,2,0),VLOOKUP(D172,[1]Radicacion!$I$2:$K$30047,2,0))&lt;&gt;"","NO EXIGIBLES"),""),"")</f>
        <v>NO EXIGIBLES</v>
      </c>
    </row>
    <row r="173" spans="1:38" x14ac:dyDescent="0.25">
      <c r="A173" s="20">
        <v>165</v>
      </c>
      <c r="B173" s="21" t="s">
        <v>44</v>
      </c>
      <c r="C173" s="20" t="s">
        <v>45</v>
      </c>
      <c r="D173" s="20" t="s">
        <v>319</v>
      </c>
      <c r="E173" s="22">
        <v>43936</v>
      </c>
      <c r="F173" s="22" t="s">
        <v>47</v>
      </c>
      <c r="G173" s="23">
        <v>1598478</v>
      </c>
      <c r="H173" s="24">
        <v>0</v>
      </c>
      <c r="I173" s="31"/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1598478</v>
      </c>
      <c r="P173" s="26" t="s">
        <v>47</v>
      </c>
      <c r="Q173" s="23">
        <v>0</v>
      </c>
      <c r="R173" s="24">
        <v>0</v>
      </c>
      <c r="S173" s="24">
        <v>0</v>
      </c>
      <c r="T173" s="22" t="s">
        <v>47</v>
      </c>
      <c r="U173" s="24">
        <v>0</v>
      </c>
      <c r="V173" s="23">
        <v>0</v>
      </c>
      <c r="W173" s="22" t="s">
        <v>47</v>
      </c>
      <c r="X173" s="24">
        <v>0</v>
      </c>
      <c r="Y173" s="22" t="s">
        <v>47</v>
      </c>
      <c r="Z173" s="24">
        <v>0</v>
      </c>
      <c r="AA173" s="31"/>
      <c r="AB173" s="24">
        <v>0</v>
      </c>
      <c r="AC173" s="24">
        <v>0</v>
      </c>
      <c r="AD173" s="31"/>
      <c r="AE173" s="23">
        <v>0</v>
      </c>
      <c r="AF173" s="23">
        <v>0</v>
      </c>
      <c r="AG173" s="23">
        <v>0</v>
      </c>
      <c r="AH173" s="29"/>
      <c r="AI173" s="29"/>
      <c r="AJ173" s="30"/>
      <c r="AK173" s="2" t="str">
        <f t="shared" si="2"/>
        <v>Verificar Valores</v>
      </c>
      <c r="AL173" t="str">
        <f>IF(D173&lt;&gt;"",IF(AK173&lt;&gt;"OK",IF(IFERROR(VLOOKUP(C173&amp;D173,[1]Radicacion!$I$2:$EK$30047,2,0),VLOOKUP(D173,[1]Radicacion!$I$2:$K$30047,2,0))&lt;&gt;"","NO EXIGIBLES"),""),"")</f>
        <v>NO EXIGIBLES</v>
      </c>
    </row>
    <row r="174" spans="1:38" x14ac:dyDescent="0.25">
      <c r="A174" s="20">
        <v>166</v>
      </c>
      <c r="B174" s="21" t="s">
        <v>44</v>
      </c>
      <c r="C174" s="20" t="s">
        <v>45</v>
      </c>
      <c r="D174" s="20" t="s">
        <v>320</v>
      </c>
      <c r="E174" s="22">
        <v>43936</v>
      </c>
      <c r="F174" s="22" t="s">
        <v>47</v>
      </c>
      <c r="G174" s="23">
        <v>1795818</v>
      </c>
      <c r="H174" s="24">
        <v>0</v>
      </c>
      <c r="I174" s="31"/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1795818</v>
      </c>
      <c r="P174" s="26" t="s">
        <v>47</v>
      </c>
      <c r="Q174" s="23">
        <v>0</v>
      </c>
      <c r="R174" s="24">
        <v>0</v>
      </c>
      <c r="S174" s="24">
        <v>0</v>
      </c>
      <c r="T174" s="22" t="s">
        <v>47</v>
      </c>
      <c r="U174" s="24">
        <v>0</v>
      </c>
      <c r="V174" s="23">
        <v>0</v>
      </c>
      <c r="W174" s="22" t="s">
        <v>47</v>
      </c>
      <c r="X174" s="24">
        <v>0</v>
      </c>
      <c r="Y174" s="22" t="s">
        <v>47</v>
      </c>
      <c r="Z174" s="24">
        <v>0</v>
      </c>
      <c r="AA174" s="31"/>
      <c r="AB174" s="24">
        <v>0</v>
      </c>
      <c r="AC174" s="24">
        <v>0</v>
      </c>
      <c r="AD174" s="31"/>
      <c r="AE174" s="23">
        <v>0</v>
      </c>
      <c r="AF174" s="23">
        <v>0</v>
      </c>
      <c r="AG174" s="23">
        <v>0</v>
      </c>
      <c r="AH174" s="29"/>
      <c r="AI174" s="29"/>
      <c r="AJ174" s="30"/>
      <c r="AK174" s="2" t="str">
        <f t="shared" si="2"/>
        <v>Verificar Valores</v>
      </c>
      <c r="AL174" t="str">
        <f>IF(D174&lt;&gt;"",IF(AK174&lt;&gt;"OK",IF(IFERROR(VLOOKUP(C174&amp;D174,[1]Radicacion!$I$2:$EK$30047,2,0),VLOOKUP(D174,[1]Radicacion!$I$2:$K$30047,2,0))&lt;&gt;"","NO EXIGIBLES"),""),"")</f>
        <v>NO EXIGIBLES</v>
      </c>
    </row>
    <row r="175" spans="1:38" x14ac:dyDescent="0.25">
      <c r="A175" s="20">
        <v>167</v>
      </c>
      <c r="B175" s="21" t="s">
        <v>44</v>
      </c>
      <c r="C175" s="20" t="s">
        <v>45</v>
      </c>
      <c r="D175" s="20" t="s">
        <v>321</v>
      </c>
      <c r="E175" s="22">
        <v>43936</v>
      </c>
      <c r="F175" s="22" t="s">
        <v>47</v>
      </c>
      <c r="G175" s="23">
        <v>435824</v>
      </c>
      <c r="H175" s="24">
        <v>0</v>
      </c>
      <c r="I175" s="31"/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435824</v>
      </c>
      <c r="P175" s="26" t="s">
        <v>47</v>
      </c>
      <c r="Q175" s="23">
        <v>0</v>
      </c>
      <c r="R175" s="24">
        <v>0</v>
      </c>
      <c r="S175" s="24">
        <v>0</v>
      </c>
      <c r="T175" s="22" t="s">
        <v>47</v>
      </c>
      <c r="U175" s="24">
        <v>0</v>
      </c>
      <c r="V175" s="23">
        <v>0</v>
      </c>
      <c r="W175" s="22" t="s">
        <v>47</v>
      </c>
      <c r="X175" s="24">
        <v>0</v>
      </c>
      <c r="Y175" s="22" t="s">
        <v>47</v>
      </c>
      <c r="Z175" s="24">
        <v>0</v>
      </c>
      <c r="AA175" s="31"/>
      <c r="AB175" s="24">
        <v>0</v>
      </c>
      <c r="AC175" s="24">
        <v>0</v>
      </c>
      <c r="AD175" s="31"/>
      <c r="AE175" s="23">
        <v>0</v>
      </c>
      <c r="AF175" s="23">
        <v>0</v>
      </c>
      <c r="AG175" s="23">
        <v>0</v>
      </c>
      <c r="AH175" s="29"/>
      <c r="AI175" s="29"/>
      <c r="AJ175" s="30"/>
      <c r="AK175" s="2" t="str">
        <f t="shared" si="2"/>
        <v>Verificar Valores</v>
      </c>
      <c r="AL175" t="str">
        <f>IF(D175&lt;&gt;"",IF(AK175&lt;&gt;"OK",IF(IFERROR(VLOOKUP(C175&amp;D175,[1]Radicacion!$I$2:$EK$30047,2,0),VLOOKUP(D175,[1]Radicacion!$I$2:$K$30047,2,0))&lt;&gt;"","NO EXIGIBLES"),""),"")</f>
        <v>NO EXIGIBLES</v>
      </c>
    </row>
    <row r="176" spans="1:38" x14ac:dyDescent="0.25">
      <c r="A176" s="20">
        <v>168</v>
      </c>
      <c r="B176" s="21" t="s">
        <v>44</v>
      </c>
      <c r="C176" s="20" t="s">
        <v>45</v>
      </c>
      <c r="D176" s="20" t="s">
        <v>322</v>
      </c>
      <c r="E176" s="22">
        <v>43936</v>
      </c>
      <c r="F176" s="22" t="s">
        <v>47</v>
      </c>
      <c r="G176" s="23">
        <v>2588117</v>
      </c>
      <c r="H176" s="24">
        <v>0</v>
      </c>
      <c r="I176" s="31"/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2588117</v>
      </c>
      <c r="P176" s="26" t="s">
        <v>47</v>
      </c>
      <c r="Q176" s="23">
        <v>0</v>
      </c>
      <c r="R176" s="24">
        <v>0</v>
      </c>
      <c r="S176" s="24">
        <v>0</v>
      </c>
      <c r="T176" s="22" t="s">
        <v>47</v>
      </c>
      <c r="U176" s="24">
        <v>0</v>
      </c>
      <c r="V176" s="23">
        <v>0</v>
      </c>
      <c r="W176" s="22" t="s">
        <v>47</v>
      </c>
      <c r="X176" s="24">
        <v>0</v>
      </c>
      <c r="Y176" s="22" t="s">
        <v>47</v>
      </c>
      <c r="Z176" s="24">
        <v>0</v>
      </c>
      <c r="AA176" s="31"/>
      <c r="AB176" s="24">
        <v>0</v>
      </c>
      <c r="AC176" s="24">
        <v>0</v>
      </c>
      <c r="AD176" s="31"/>
      <c r="AE176" s="23">
        <v>0</v>
      </c>
      <c r="AF176" s="23">
        <v>0</v>
      </c>
      <c r="AG176" s="23">
        <v>0</v>
      </c>
      <c r="AH176" s="29"/>
      <c r="AI176" s="29"/>
      <c r="AJ176" s="30"/>
      <c r="AK176" s="2" t="str">
        <f t="shared" si="2"/>
        <v>Verificar Valores</v>
      </c>
      <c r="AL176" t="str">
        <f>IF(D176&lt;&gt;"",IF(AK176&lt;&gt;"OK",IF(IFERROR(VLOOKUP(C176&amp;D176,[1]Radicacion!$I$2:$EK$30047,2,0),VLOOKUP(D176,[1]Radicacion!$I$2:$K$30047,2,0))&lt;&gt;"","NO EXIGIBLES"),""),"")</f>
        <v>NO EXIGIBLES</v>
      </c>
    </row>
    <row r="177" spans="1:38" x14ac:dyDescent="0.25">
      <c r="A177" s="20">
        <v>169</v>
      </c>
      <c r="B177" s="21" t="s">
        <v>44</v>
      </c>
      <c r="C177" s="20" t="s">
        <v>45</v>
      </c>
      <c r="D177" s="20" t="s">
        <v>323</v>
      </c>
      <c r="E177" s="22">
        <v>43936</v>
      </c>
      <c r="F177" s="22">
        <v>44022</v>
      </c>
      <c r="G177" s="23">
        <v>38974</v>
      </c>
      <c r="H177" s="24">
        <v>0</v>
      </c>
      <c r="I177" s="31"/>
      <c r="J177" s="24">
        <v>38974</v>
      </c>
      <c r="K177" s="24">
        <v>0</v>
      </c>
      <c r="L177" s="24">
        <v>0</v>
      </c>
      <c r="M177" s="24">
        <v>0</v>
      </c>
      <c r="N177" s="24">
        <v>38974</v>
      </c>
      <c r="O177" s="24">
        <v>0</v>
      </c>
      <c r="P177" s="26" t="s">
        <v>324</v>
      </c>
      <c r="Q177" s="23">
        <v>38974</v>
      </c>
      <c r="R177" s="24">
        <v>0</v>
      </c>
      <c r="S177" s="24">
        <v>0</v>
      </c>
      <c r="T177" s="22" t="s">
        <v>47</v>
      </c>
      <c r="U177" s="24">
        <v>0</v>
      </c>
      <c r="V177" s="23">
        <v>0</v>
      </c>
      <c r="W177" s="22" t="s">
        <v>47</v>
      </c>
      <c r="X177" s="24">
        <v>0</v>
      </c>
      <c r="Y177" s="22" t="s">
        <v>47</v>
      </c>
      <c r="Z177" s="24">
        <v>0</v>
      </c>
      <c r="AA177" s="31"/>
      <c r="AB177" s="24">
        <v>0</v>
      </c>
      <c r="AC177" s="24">
        <v>0</v>
      </c>
      <c r="AD177" s="31"/>
      <c r="AE177" s="23">
        <v>0</v>
      </c>
      <c r="AF177" s="23">
        <v>0</v>
      </c>
      <c r="AG177" s="23">
        <v>0</v>
      </c>
      <c r="AH177" s="29"/>
      <c r="AI177" s="29"/>
      <c r="AJ177" s="30"/>
      <c r="AK177" s="2" t="str">
        <f t="shared" si="2"/>
        <v>OK</v>
      </c>
      <c r="AL177" t="str">
        <f>IF(D177&lt;&gt;"",IF(AK177&lt;&gt;"OK",IF(IFERROR(VLOOKUP(C177&amp;D177,[1]Radicacion!$I$2:$EK$30047,2,0),VLOOKUP(D177,[1]Radicacion!$I$2:$K$30047,2,0))&lt;&gt;"","NO EXIGIBLES"),""),"")</f>
        <v/>
      </c>
    </row>
    <row r="178" spans="1:38" x14ac:dyDescent="0.25">
      <c r="A178" s="20">
        <v>170</v>
      </c>
      <c r="B178" s="21" t="s">
        <v>44</v>
      </c>
      <c r="C178" s="20" t="s">
        <v>45</v>
      </c>
      <c r="D178" s="20" t="s">
        <v>325</v>
      </c>
      <c r="E178" s="22">
        <v>43944</v>
      </c>
      <c r="F178" s="22">
        <v>44022</v>
      </c>
      <c r="G178" s="23">
        <v>182493</v>
      </c>
      <c r="H178" s="24">
        <v>0</v>
      </c>
      <c r="I178" s="31"/>
      <c r="J178" s="24">
        <v>182493</v>
      </c>
      <c r="K178" s="24">
        <v>0</v>
      </c>
      <c r="L178" s="24">
        <v>0</v>
      </c>
      <c r="M178" s="24">
        <v>0</v>
      </c>
      <c r="N178" s="24">
        <v>182493</v>
      </c>
      <c r="O178" s="24">
        <v>0</v>
      </c>
      <c r="P178" s="26" t="s">
        <v>326</v>
      </c>
      <c r="Q178" s="23">
        <v>182493</v>
      </c>
      <c r="R178" s="24">
        <v>0</v>
      </c>
      <c r="S178" s="24">
        <v>0</v>
      </c>
      <c r="T178" s="22" t="s">
        <v>47</v>
      </c>
      <c r="U178" s="24">
        <v>0</v>
      </c>
      <c r="V178" s="23">
        <v>0</v>
      </c>
      <c r="W178" s="22" t="s">
        <v>47</v>
      </c>
      <c r="X178" s="24">
        <v>0</v>
      </c>
      <c r="Y178" s="22" t="s">
        <v>47</v>
      </c>
      <c r="Z178" s="24">
        <v>0</v>
      </c>
      <c r="AA178" s="31"/>
      <c r="AB178" s="24">
        <v>0</v>
      </c>
      <c r="AC178" s="24">
        <v>0</v>
      </c>
      <c r="AD178" s="31"/>
      <c r="AE178" s="23">
        <v>0</v>
      </c>
      <c r="AF178" s="23">
        <v>0</v>
      </c>
      <c r="AG178" s="23">
        <v>0</v>
      </c>
      <c r="AH178" s="29"/>
      <c r="AI178" s="29"/>
      <c r="AJ178" s="30"/>
      <c r="AK178" s="2" t="str">
        <f t="shared" si="2"/>
        <v>OK</v>
      </c>
      <c r="AL178" t="str">
        <f>IF(D178&lt;&gt;"",IF(AK178&lt;&gt;"OK",IF(IFERROR(VLOOKUP(C178&amp;D178,[1]Radicacion!$I$2:$EK$30047,2,0),VLOOKUP(D178,[1]Radicacion!$I$2:$K$30047,2,0))&lt;&gt;"","NO EXIGIBLES"),""),"")</f>
        <v/>
      </c>
    </row>
    <row r="179" spans="1:38" x14ac:dyDescent="0.25">
      <c r="A179" s="20">
        <v>171</v>
      </c>
      <c r="B179" s="21" t="s">
        <v>44</v>
      </c>
      <c r="C179" s="20" t="s">
        <v>45</v>
      </c>
      <c r="D179" s="20" t="s">
        <v>327</v>
      </c>
      <c r="E179" s="22">
        <v>43944</v>
      </c>
      <c r="F179" s="22">
        <v>44022</v>
      </c>
      <c r="G179" s="23">
        <v>97435</v>
      </c>
      <c r="H179" s="24">
        <v>0</v>
      </c>
      <c r="I179" s="31"/>
      <c r="J179" s="24">
        <v>97435</v>
      </c>
      <c r="K179" s="24">
        <v>0</v>
      </c>
      <c r="L179" s="24">
        <v>0</v>
      </c>
      <c r="M179" s="24">
        <v>0</v>
      </c>
      <c r="N179" s="24">
        <v>97435</v>
      </c>
      <c r="O179" s="24">
        <v>0</v>
      </c>
      <c r="P179" s="26" t="s">
        <v>328</v>
      </c>
      <c r="Q179" s="23">
        <v>97435</v>
      </c>
      <c r="R179" s="24">
        <v>0</v>
      </c>
      <c r="S179" s="24">
        <v>0</v>
      </c>
      <c r="T179" s="22" t="s">
        <v>47</v>
      </c>
      <c r="U179" s="24">
        <v>0</v>
      </c>
      <c r="V179" s="23">
        <v>0</v>
      </c>
      <c r="W179" s="22" t="s">
        <v>47</v>
      </c>
      <c r="X179" s="24">
        <v>0</v>
      </c>
      <c r="Y179" s="22" t="s">
        <v>47</v>
      </c>
      <c r="Z179" s="24">
        <v>0</v>
      </c>
      <c r="AA179" s="31"/>
      <c r="AB179" s="24">
        <v>0</v>
      </c>
      <c r="AC179" s="24">
        <v>0</v>
      </c>
      <c r="AD179" s="31"/>
      <c r="AE179" s="23">
        <v>0</v>
      </c>
      <c r="AF179" s="23">
        <v>0</v>
      </c>
      <c r="AG179" s="23">
        <v>0</v>
      </c>
      <c r="AH179" s="29"/>
      <c r="AI179" s="29"/>
      <c r="AJ179" s="30"/>
      <c r="AK179" s="2" t="str">
        <f t="shared" si="2"/>
        <v>OK</v>
      </c>
      <c r="AL179" t="str">
        <f>IF(D179&lt;&gt;"",IF(AK179&lt;&gt;"OK",IF(IFERROR(VLOOKUP(C179&amp;D179,[1]Radicacion!$I$2:$EK$30047,2,0),VLOOKUP(D179,[1]Radicacion!$I$2:$K$30047,2,0))&lt;&gt;"","NO EXIGIBLES"),""),"")</f>
        <v/>
      </c>
    </row>
    <row r="180" spans="1:38" x14ac:dyDescent="0.25">
      <c r="A180" s="20">
        <v>172</v>
      </c>
      <c r="B180" s="21" t="s">
        <v>44</v>
      </c>
      <c r="C180" s="20" t="s">
        <v>45</v>
      </c>
      <c r="D180" s="20" t="s">
        <v>329</v>
      </c>
      <c r="E180" s="22">
        <v>43944</v>
      </c>
      <c r="F180" s="22">
        <v>44022</v>
      </c>
      <c r="G180" s="23">
        <v>77948</v>
      </c>
      <c r="H180" s="24">
        <v>0</v>
      </c>
      <c r="I180" s="31"/>
      <c r="J180" s="24">
        <v>77948</v>
      </c>
      <c r="K180" s="24">
        <v>0</v>
      </c>
      <c r="L180" s="24">
        <v>0</v>
      </c>
      <c r="M180" s="24">
        <v>0</v>
      </c>
      <c r="N180" s="24">
        <v>77948</v>
      </c>
      <c r="O180" s="24">
        <v>0</v>
      </c>
      <c r="P180" s="26" t="s">
        <v>330</v>
      </c>
      <c r="Q180" s="23">
        <v>77948</v>
      </c>
      <c r="R180" s="24">
        <v>0</v>
      </c>
      <c r="S180" s="24">
        <v>0</v>
      </c>
      <c r="T180" s="22" t="s">
        <v>47</v>
      </c>
      <c r="U180" s="24">
        <v>0</v>
      </c>
      <c r="V180" s="23">
        <v>0</v>
      </c>
      <c r="W180" s="22" t="s">
        <v>47</v>
      </c>
      <c r="X180" s="24">
        <v>0</v>
      </c>
      <c r="Y180" s="22" t="s">
        <v>47</v>
      </c>
      <c r="Z180" s="24">
        <v>0</v>
      </c>
      <c r="AA180" s="31"/>
      <c r="AB180" s="24">
        <v>0</v>
      </c>
      <c r="AC180" s="24">
        <v>0</v>
      </c>
      <c r="AD180" s="31"/>
      <c r="AE180" s="23">
        <v>0</v>
      </c>
      <c r="AF180" s="23">
        <v>0</v>
      </c>
      <c r="AG180" s="23">
        <v>0</v>
      </c>
      <c r="AH180" s="29"/>
      <c r="AI180" s="29"/>
      <c r="AJ180" s="30"/>
      <c r="AK180" s="2" t="str">
        <f t="shared" si="2"/>
        <v>OK</v>
      </c>
      <c r="AL180" t="str">
        <f>IF(D180&lt;&gt;"",IF(AK180&lt;&gt;"OK",IF(IFERROR(VLOOKUP(C180&amp;D180,[1]Radicacion!$I$2:$EK$30047,2,0),VLOOKUP(D180,[1]Radicacion!$I$2:$K$30047,2,0))&lt;&gt;"","NO EXIGIBLES"),""),"")</f>
        <v/>
      </c>
    </row>
    <row r="181" spans="1:38" x14ac:dyDescent="0.25">
      <c r="A181" s="20">
        <v>173</v>
      </c>
      <c r="B181" s="21" t="s">
        <v>44</v>
      </c>
      <c r="C181" s="20" t="s">
        <v>45</v>
      </c>
      <c r="D181" s="20" t="s">
        <v>331</v>
      </c>
      <c r="E181" s="22">
        <v>43944</v>
      </c>
      <c r="F181" s="22">
        <v>44022</v>
      </c>
      <c r="G181" s="23">
        <v>58461</v>
      </c>
      <c r="H181" s="24">
        <v>0</v>
      </c>
      <c r="I181" s="31"/>
      <c r="J181" s="24">
        <v>58461</v>
      </c>
      <c r="K181" s="24">
        <v>0</v>
      </c>
      <c r="L181" s="24">
        <v>0</v>
      </c>
      <c r="M181" s="24">
        <v>0</v>
      </c>
      <c r="N181" s="24">
        <v>58461</v>
      </c>
      <c r="O181" s="24">
        <v>0</v>
      </c>
      <c r="P181" s="26" t="s">
        <v>332</v>
      </c>
      <c r="Q181" s="23">
        <v>58461</v>
      </c>
      <c r="R181" s="24">
        <v>0</v>
      </c>
      <c r="S181" s="24">
        <v>0</v>
      </c>
      <c r="T181" s="22" t="s">
        <v>47</v>
      </c>
      <c r="U181" s="24">
        <v>0</v>
      </c>
      <c r="V181" s="23">
        <v>0</v>
      </c>
      <c r="W181" s="22" t="s">
        <v>47</v>
      </c>
      <c r="X181" s="24">
        <v>0</v>
      </c>
      <c r="Y181" s="22" t="s">
        <v>47</v>
      </c>
      <c r="Z181" s="24">
        <v>0</v>
      </c>
      <c r="AA181" s="31"/>
      <c r="AB181" s="24">
        <v>0</v>
      </c>
      <c r="AC181" s="24">
        <v>0</v>
      </c>
      <c r="AD181" s="31"/>
      <c r="AE181" s="23">
        <v>0</v>
      </c>
      <c r="AF181" s="23">
        <v>0</v>
      </c>
      <c r="AG181" s="23">
        <v>0</v>
      </c>
      <c r="AH181" s="29"/>
      <c r="AI181" s="29"/>
      <c r="AJ181" s="30"/>
      <c r="AK181" s="2" t="str">
        <f t="shared" si="2"/>
        <v>OK</v>
      </c>
      <c r="AL181" t="str">
        <f>IF(D181&lt;&gt;"",IF(AK181&lt;&gt;"OK",IF(IFERROR(VLOOKUP(C181&amp;D181,[1]Radicacion!$I$2:$EK$30047,2,0),VLOOKUP(D181,[1]Radicacion!$I$2:$K$30047,2,0))&lt;&gt;"","NO EXIGIBLES"),""),"")</f>
        <v/>
      </c>
    </row>
    <row r="182" spans="1:38" x14ac:dyDescent="0.25">
      <c r="A182" s="20">
        <v>174</v>
      </c>
      <c r="B182" s="21" t="s">
        <v>44</v>
      </c>
      <c r="C182" s="20" t="s">
        <v>45</v>
      </c>
      <c r="D182" s="20" t="s">
        <v>333</v>
      </c>
      <c r="E182" s="22">
        <v>43944</v>
      </c>
      <c r="F182" s="22">
        <v>44022</v>
      </c>
      <c r="G182" s="23">
        <v>19487</v>
      </c>
      <c r="H182" s="24">
        <v>0</v>
      </c>
      <c r="I182" s="31"/>
      <c r="J182" s="24">
        <v>19487</v>
      </c>
      <c r="K182" s="24">
        <v>0</v>
      </c>
      <c r="L182" s="24">
        <v>0</v>
      </c>
      <c r="M182" s="24">
        <v>0</v>
      </c>
      <c r="N182" s="24">
        <v>19487</v>
      </c>
      <c r="O182" s="24">
        <v>0</v>
      </c>
      <c r="P182" s="26" t="s">
        <v>334</v>
      </c>
      <c r="Q182" s="23">
        <v>19487</v>
      </c>
      <c r="R182" s="24">
        <v>0</v>
      </c>
      <c r="S182" s="24">
        <v>0</v>
      </c>
      <c r="T182" s="22" t="s">
        <v>47</v>
      </c>
      <c r="U182" s="24">
        <v>0</v>
      </c>
      <c r="V182" s="23">
        <v>0</v>
      </c>
      <c r="W182" s="22" t="s">
        <v>47</v>
      </c>
      <c r="X182" s="24">
        <v>0</v>
      </c>
      <c r="Y182" s="22" t="s">
        <v>47</v>
      </c>
      <c r="Z182" s="24">
        <v>0</v>
      </c>
      <c r="AA182" s="31"/>
      <c r="AB182" s="24">
        <v>0</v>
      </c>
      <c r="AC182" s="24">
        <v>0</v>
      </c>
      <c r="AD182" s="31"/>
      <c r="AE182" s="23">
        <v>0</v>
      </c>
      <c r="AF182" s="23">
        <v>0</v>
      </c>
      <c r="AG182" s="23">
        <v>0</v>
      </c>
      <c r="AH182" s="29"/>
      <c r="AI182" s="29"/>
      <c r="AJ182" s="30"/>
      <c r="AK182" s="2" t="str">
        <f t="shared" si="2"/>
        <v>OK</v>
      </c>
      <c r="AL182" t="str">
        <f>IF(D182&lt;&gt;"",IF(AK182&lt;&gt;"OK",IF(IFERROR(VLOOKUP(C182&amp;D182,[1]Radicacion!$I$2:$EK$30047,2,0),VLOOKUP(D182,[1]Radicacion!$I$2:$K$30047,2,0))&lt;&gt;"","NO EXIGIBLES"),""),"")</f>
        <v/>
      </c>
    </row>
    <row r="183" spans="1:38" x14ac:dyDescent="0.25">
      <c r="A183" s="20">
        <v>175</v>
      </c>
      <c r="B183" s="21" t="s">
        <v>44</v>
      </c>
      <c r="C183" s="20" t="s">
        <v>45</v>
      </c>
      <c r="D183" s="20" t="s">
        <v>335</v>
      </c>
      <c r="E183" s="22">
        <v>43944</v>
      </c>
      <c r="F183" s="22">
        <v>44022</v>
      </c>
      <c r="G183" s="23">
        <v>173542</v>
      </c>
      <c r="H183" s="24">
        <v>0</v>
      </c>
      <c r="I183" s="31"/>
      <c r="J183" s="24">
        <v>173542</v>
      </c>
      <c r="K183" s="24">
        <v>0</v>
      </c>
      <c r="L183" s="24">
        <v>0</v>
      </c>
      <c r="M183" s="24">
        <v>0</v>
      </c>
      <c r="N183" s="24">
        <v>173542</v>
      </c>
      <c r="O183" s="24">
        <v>0</v>
      </c>
      <c r="P183" s="26" t="s">
        <v>336</v>
      </c>
      <c r="Q183" s="23">
        <v>173542</v>
      </c>
      <c r="R183" s="24">
        <v>0</v>
      </c>
      <c r="S183" s="24">
        <v>0</v>
      </c>
      <c r="T183" s="22" t="s">
        <v>47</v>
      </c>
      <c r="U183" s="24">
        <v>0</v>
      </c>
      <c r="V183" s="23">
        <v>0</v>
      </c>
      <c r="W183" s="22" t="s">
        <v>47</v>
      </c>
      <c r="X183" s="24">
        <v>0</v>
      </c>
      <c r="Y183" s="22" t="s">
        <v>47</v>
      </c>
      <c r="Z183" s="24">
        <v>0</v>
      </c>
      <c r="AA183" s="31"/>
      <c r="AB183" s="24">
        <v>0</v>
      </c>
      <c r="AC183" s="24">
        <v>0</v>
      </c>
      <c r="AD183" s="31"/>
      <c r="AE183" s="23">
        <v>0</v>
      </c>
      <c r="AF183" s="23">
        <v>0</v>
      </c>
      <c r="AG183" s="23">
        <v>0</v>
      </c>
      <c r="AH183" s="29"/>
      <c r="AI183" s="29"/>
      <c r="AJ183" s="30"/>
      <c r="AK183" s="2" t="str">
        <f t="shared" si="2"/>
        <v>OK</v>
      </c>
      <c r="AL183" t="str">
        <f>IF(D183&lt;&gt;"",IF(AK183&lt;&gt;"OK",IF(IFERROR(VLOOKUP(C183&amp;D183,[1]Radicacion!$I$2:$EK$30047,2,0),VLOOKUP(D183,[1]Radicacion!$I$2:$K$30047,2,0))&lt;&gt;"","NO EXIGIBLES"),""),"")</f>
        <v/>
      </c>
    </row>
    <row r="184" spans="1:38" x14ac:dyDescent="0.25">
      <c r="A184" s="20">
        <v>176</v>
      </c>
      <c r="B184" s="21" t="s">
        <v>44</v>
      </c>
      <c r="C184" s="20" t="s">
        <v>45</v>
      </c>
      <c r="D184" s="20" t="s">
        <v>337</v>
      </c>
      <c r="E184" s="22">
        <v>43944</v>
      </c>
      <c r="F184" s="22">
        <v>44022</v>
      </c>
      <c r="G184" s="23">
        <v>48191</v>
      </c>
      <c r="H184" s="24">
        <v>0</v>
      </c>
      <c r="I184" s="31"/>
      <c r="J184" s="24">
        <v>48191</v>
      </c>
      <c r="K184" s="24">
        <v>0</v>
      </c>
      <c r="L184" s="24">
        <v>0</v>
      </c>
      <c r="M184" s="24">
        <v>0</v>
      </c>
      <c r="N184" s="24">
        <v>48191</v>
      </c>
      <c r="O184" s="24">
        <v>0</v>
      </c>
      <c r="P184" s="26" t="s">
        <v>338</v>
      </c>
      <c r="Q184" s="23">
        <v>48191</v>
      </c>
      <c r="R184" s="24">
        <v>0</v>
      </c>
      <c r="S184" s="24">
        <v>0</v>
      </c>
      <c r="T184" s="22" t="s">
        <v>47</v>
      </c>
      <c r="U184" s="24">
        <v>0</v>
      </c>
      <c r="V184" s="23">
        <v>0</v>
      </c>
      <c r="W184" s="22" t="s">
        <v>47</v>
      </c>
      <c r="X184" s="24">
        <v>0</v>
      </c>
      <c r="Y184" s="22" t="s">
        <v>47</v>
      </c>
      <c r="Z184" s="24">
        <v>0</v>
      </c>
      <c r="AA184" s="31"/>
      <c r="AB184" s="24">
        <v>0</v>
      </c>
      <c r="AC184" s="24">
        <v>0</v>
      </c>
      <c r="AD184" s="31"/>
      <c r="AE184" s="23">
        <v>0</v>
      </c>
      <c r="AF184" s="23">
        <v>0</v>
      </c>
      <c r="AG184" s="23">
        <v>0</v>
      </c>
      <c r="AH184" s="29"/>
      <c r="AI184" s="29"/>
      <c r="AJ184" s="30"/>
      <c r="AK184" s="2" t="str">
        <f t="shared" si="2"/>
        <v>OK</v>
      </c>
      <c r="AL184" t="str">
        <f>IF(D184&lt;&gt;"",IF(AK184&lt;&gt;"OK",IF(IFERROR(VLOOKUP(C184&amp;D184,[1]Radicacion!$I$2:$EK$30047,2,0),VLOOKUP(D184,[1]Radicacion!$I$2:$K$30047,2,0))&lt;&gt;"","NO EXIGIBLES"),""),"")</f>
        <v/>
      </c>
    </row>
    <row r="185" spans="1:38" x14ac:dyDescent="0.25">
      <c r="A185" s="20">
        <v>177</v>
      </c>
      <c r="B185" s="21" t="s">
        <v>44</v>
      </c>
      <c r="C185" s="20" t="s">
        <v>45</v>
      </c>
      <c r="D185" s="20" t="s">
        <v>339</v>
      </c>
      <c r="E185" s="22">
        <v>43944</v>
      </c>
      <c r="F185" s="22">
        <v>44022</v>
      </c>
      <c r="G185" s="23">
        <v>84795</v>
      </c>
      <c r="H185" s="24">
        <v>0</v>
      </c>
      <c r="I185" s="31"/>
      <c r="J185" s="24">
        <v>84795</v>
      </c>
      <c r="K185" s="24">
        <v>0</v>
      </c>
      <c r="L185" s="24">
        <v>0</v>
      </c>
      <c r="M185" s="24">
        <v>0</v>
      </c>
      <c r="N185" s="24">
        <v>84795</v>
      </c>
      <c r="O185" s="24">
        <v>0</v>
      </c>
      <c r="P185" s="26" t="s">
        <v>340</v>
      </c>
      <c r="Q185" s="23">
        <v>84795</v>
      </c>
      <c r="R185" s="24">
        <v>0</v>
      </c>
      <c r="S185" s="24">
        <v>0</v>
      </c>
      <c r="T185" s="22" t="s">
        <v>47</v>
      </c>
      <c r="U185" s="24">
        <v>0</v>
      </c>
      <c r="V185" s="23">
        <v>0</v>
      </c>
      <c r="W185" s="22" t="s">
        <v>47</v>
      </c>
      <c r="X185" s="24">
        <v>0</v>
      </c>
      <c r="Y185" s="22" t="s">
        <v>47</v>
      </c>
      <c r="Z185" s="24">
        <v>0</v>
      </c>
      <c r="AA185" s="31"/>
      <c r="AB185" s="24">
        <v>0</v>
      </c>
      <c r="AC185" s="24">
        <v>0</v>
      </c>
      <c r="AD185" s="31"/>
      <c r="AE185" s="23">
        <v>0</v>
      </c>
      <c r="AF185" s="23">
        <v>0</v>
      </c>
      <c r="AG185" s="23">
        <v>0</v>
      </c>
      <c r="AH185" s="29"/>
      <c r="AI185" s="29"/>
      <c r="AJ185" s="30"/>
      <c r="AK185" s="2" t="str">
        <f t="shared" si="2"/>
        <v>OK</v>
      </c>
      <c r="AL185" t="str">
        <f>IF(D185&lt;&gt;"",IF(AK185&lt;&gt;"OK",IF(IFERROR(VLOOKUP(C185&amp;D185,[1]Radicacion!$I$2:$EK$30047,2,0),VLOOKUP(D185,[1]Radicacion!$I$2:$K$30047,2,0))&lt;&gt;"","NO EXIGIBLES"),""),"")</f>
        <v/>
      </c>
    </row>
    <row r="186" spans="1:38" x14ac:dyDescent="0.25">
      <c r="A186" s="20">
        <v>178</v>
      </c>
      <c r="B186" s="21" t="s">
        <v>44</v>
      </c>
      <c r="C186" s="20" t="s">
        <v>45</v>
      </c>
      <c r="D186" s="20" t="s">
        <v>341</v>
      </c>
      <c r="E186" s="22">
        <v>43944</v>
      </c>
      <c r="F186" s="22">
        <v>44022</v>
      </c>
      <c r="G186" s="23">
        <v>84795</v>
      </c>
      <c r="H186" s="24">
        <v>0</v>
      </c>
      <c r="I186" s="31"/>
      <c r="J186" s="24">
        <v>84795</v>
      </c>
      <c r="K186" s="24">
        <v>0</v>
      </c>
      <c r="L186" s="24">
        <v>0</v>
      </c>
      <c r="M186" s="24">
        <v>0</v>
      </c>
      <c r="N186" s="24">
        <v>84795</v>
      </c>
      <c r="O186" s="24">
        <v>0</v>
      </c>
      <c r="P186" s="26" t="s">
        <v>342</v>
      </c>
      <c r="Q186" s="23">
        <v>84795</v>
      </c>
      <c r="R186" s="24">
        <v>0</v>
      </c>
      <c r="S186" s="24">
        <v>0</v>
      </c>
      <c r="T186" s="22" t="s">
        <v>47</v>
      </c>
      <c r="U186" s="24">
        <v>0</v>
      </c>
      <c r="V186" s="23">
        <v>0</v>
      </c>
      <c r="W186" s="22" t="s">
        <v>47</v>
      </c>
      <c r="X186" s="24">
        <v>0</v>
      </c>
      <c r="Y186" s="22" t="s">
        <v>47</v>
      </c>
      <c r="Z186" s="24">
        <v>0</v>
      </c>
      <c r="AA186" s="31"/>
      <c r="AB186" s="24">
        <v>0</v>
      </c>
      <c r="AC186" s="24">
        <v>0</v>
      </c>
      <c r="AD186" s="31"/>
      <c r="AE186" s="23">
        <v>0</v>
      </c>
      <c r="AF186" s="23">
        <v>0</v>
      </c>
      <c r="AG186" s="23">
        <v>0</v>
      </c>
      <c r="AH186" s="29"/>
      <c r="AI186" s="29"/>
      <c r="AJ186" s="30"/>
      <c r="AK186" s="2" t="str">
        <f t="shared" si="2"/>
        <v>OK</v>
      </c>
      <c r="AL186" t="str">
        <f>IF(D186&lt;&gt;"",IF(AK186&lt;&gt;"OK",IF(IFERROR(VLOOKUP(C186&amp;D186,[1]Radicacion!$I$2:$EK$30047,2,0),VLOOKUP(D186,[1]Radicacion!$I$2:$K$30047,2,0))&lt;&gt;"","NO EXIGIBLES"),""),"")</f>
        <v/>
      </c>
    </row>
    <row r="187" spans="1:38" x14ac:dyDescent="0.25">
      <c r="A187" s="20">
        <v>179</v>
      </c>
      <c r="B187" s="21" t="s">
        <v>44</v>
      </c>
      <c r="C187" s="20" t="s">
        <v>45</v>
      </c>
      <c r="D187" s="20" t="s">
        <v>343</v>
      </c>
      <c r="E187" s="22">
        <v>43944</v>
      </c>
      <c r="F187" s="22">
        <v>44022</v>
      </c>
      <c r="G187" s="23">
        <v>323646</v>
      </c>
      <c r="H187" s="24">
        <v>0</v>
      </c>
      <c r="I187" s="31"/>
      <c r="J187" s="24">
        <v>323646</v>
      </c>
      <c r="K187" s="24">
        <v>0</v>
      </c>
      <c r="L187" s="24">
        <v>0</v>
      </c>
      <c r="M187" s="24">
        <v>0</v>
      </c>
      <c r="N187" s="24">
        <v>323646</v>
      </c>
      <c r="O187" s="24">
        <v>0</v>
      </c>
      <c r="P187" s="26" t="s">
        <v>344</v>
      </c>
      <c r="Q187" s="23">
        <v>323646</v>
      </c>
      <c r="R187" s="24">
        <v>0</v>
      </c>
      <c r="S187" s="24">
        <v>0</v>
      </c>
      <c r="T187" s="22" t="s">
        <v>47</v>
      </c>
      <c r="U187" s="24">
        <v>0</v>
      </c>
      <c r="V187" s="23">
        <v>0</v>
      </c>
      <c r="W187" s="22" t="s">
        <v>47</v>
      </c>
      <c r="X187" s="24">
        <v>0</v>
      </c>
      <c r="Y187" s="22" t="s">
        <v>47</v>
      </c>
      <c r="Z187" s="24">
        <v>0</v>
      </c>
      <c r="AA187" s="31"/>
      <c r="AB187" s="24">
        <v>0</v>
      </c>
      <c r="AC187" s="24">
        <v>0</v>
      </c>
      <c r="AD187" s="31"/>
      <c r="AE187" s="23">
        <v>0</v>
      </c>
      <c r="AF187" s="23">
        <v>0</v>
      </c>
      <c r="AG187" s="23">
        <v>0</v>
      </c>
      <c r="AH187" s="29"/>
      <c r="AI187" s="29"/>
      <c r="AJ187" s="30"/>
      <c r="AK187" s="2" t="str">
        <f t="shared" si="2"/>
        <v>OK</v>
      </c>
      <c r="AL187" t="str">
        <f>IF(D187&lt;&gt;"",IF(AK187&lt;&gt;"OK",IF(IFERROR(VLOOKUP(C187&amp;D187,[1]Radicacion!$I$2:$EK$30047,2,0),VLOOKUP(D187,[1]Radicacion!$I$2:$K$30047,2,0))&lt;&gt;"","NO EXIGIBLES"),""),"")</f>
        <v/>
      </c>
    </row>
    <row r="188" spans="1:38" x14ac:dyDescent="0.25">
      <c r="A188" s="20">
        <v>180</v>
      </c>
      <c r="B188" s="21" t="s">
        <v>44</v>
      </c>
      <c r="C188" s="20" t="s">
        <v>45</v>
      </c>
      <c r="D188" s="20" t="s">
        <v>345</v>
      </c>
      <c r="E188" s="22">
        <v>43944</v>
      </c>
      <c r="F188" s="22">
        <v>44022</v>
      </c>
      <c r="G188" s="23">
        <v>57672</v>
      </c>
      <c r="H188" s="24">
        <v>0</v>
      </c>
      <c r="I188" s="31"/>
      <c r="J188" s="24">
        <v>57672</v>
      </c>
      <c r="K188" s="24">
        <v>0</v>
      </c>
      <c r="L188" s="24">
        <v>0</v>
      </c>
      <c r="M188" s="24">
        <v>0</v>
      </c>
      <c r="N188" s="24">
        <v>57672</v>
      </c>
      <c r="O188" s="24">
        <v>0</v>
      </c>
      <c r="P188" s="26" t="s">
        <v>346</v>
      </c>
      <c r="Q188" s="23">
        <v>57672</v>
      </c>
      <c r="R188" s="24">
        <v>0</v>
      </c>
      <c r="S188" s="24">
        <v>0</v>
      </c>
      <c r="T188" s="22" t="s">
        <v>47</v>
      </c>
      <c r="U188" s="24">
        <v>0</v>
      </c>
      <c r="V188" s="23">
        <v>0</v>
      </c>
      <c r="W188" s="22" t="s">
        <v>47</v>
      </c>
      <c r="X188" s="24">
        <v>0</v>
      </c>
      <c r="Y188" s="22" t="s">
        <v>47</v>
      </c>
      <c r="Z188" s="24">
        <v>0</v>
      </c>
      <c r="AA188" s="31"/>
      <c r="AB188" s="24">
        <v>0</v>
      </c>
      <c r="AC188" s="24">
        <v>0</v>
      </c>
      <c r="AD188" s="31"/>
      <c r="AE188" s="23">
        <v>0</v>
      </c>
      <c r="AF188" s="23">
        <v>0</v>
      </c>
      <c r="AG188" s="23">
        <v>0</v>
      </c>
      <c r="AH188" s="29"/>
      <c r="AI188" s="29"/>
      <c r="AJ188" s="30"/>
      <c r="AK188" s="2" t="str">
        <f t="shared" si="2"/>
        <v>OK</v>
      </c>
      <c r="AL188" t="str">
        <f>IF(D188&lt;&gt;"",IF(AK188&lt;&gt;"OK",IF(IFERROR(VLOOKUP(C188&amp;D188,[1]Radicacion!$I$2:$EK$30047,2,0),VLOOKUP(D188,[1]Radicacion!$I$2:$K$30047,2,0))&lt;&gt;"","NO EXIGIBLES"),""),"")</f>
        <v/>
      </c>
    </row>
    <row r="189" spans="1:38" x14ac:dyDescent="0.25">
      <c r="A189" s="20">
        <v>181</v>
      </c>
      <c r="B189" s="21" t="s">
        <v>44</v>
      </c>
      <c r="C189" s="20" t="s">
        <v>45</v>
      </c>
      <c r="D189" s="20" t="s">
        <v>347</v>
      </c>
      <c r="E189" s="22">
        <v>43944</v>
      </c>
      <c r="F189" s="22">
        <v>44022</v>
      </c>
      <c r="G189" s="23">
        <v>111129</v>
      </c>
      <c r="H189" s="24">
        <v>0</v>
      </c>
      <c r="I189" s="31"/>
      <c r="J189" s="24">
        <v>111129</v>
      </c>
      <c r="K189" s="24">
        <v>0</v>
      </c>
      <c r="L189" s="24">
        <v>0</v>
      </c>
      <c r="M189" s="24">
        <v>0</v>
      </c>
      <c r="N189" s="24">
        <v>111129</v>
      </c>
      <c r="O189" s="24">
        <v>0</v>
      </c>
      <c r="P189" s="26" t="s">
        <v>348</v>
      </c>
      <c r="Q189" s="23">
        <v>111129</v>
      </c>
      <c r="R189" s="24">
        <v>0</v>
      </c>
      <c r="S189" s="24">
        <v>0</v>
      </c>
      <c r="T189" s="22" t="s">
        <v>47</v>
      </c>
      <c r="U189" s="24">
        <v>0</v>
      </c>
      <c r="V189" s="23">
        <v>0</v>
      </c>
      <c r="W189" s="22" t="s">
        <v>47</v>
      </c>
      <c r="X189" s="24">
        <v>0</v>
      </c>
      <c r="Y189" s="22" t="s">
        <v>47</v>
      </c>
      <c r="Z189" s="24">
        <v>0</v>
      </c>
      <c r="AA189" s="31"/>
      <c r="AB189" s="24">
        <v>0</v>
      </c>
      <c r="AC189" s="24">
        <v>0</v>
      </c>
      <c r="AD189" s="31"/>
      <c r="AE189" s="23">
        <v>0</v>
      </c>
      <c r="AF189" s="23">
        <v>0</v>
      </c>
      <c r="AG189" s="23">
        <v>0</v>
      </c>
      <c r="AH189" s="29"/>
      <c r="AI189" s="29"/>
      <c r="AJ189" s="30"/>
      <c r="AK189" s="2" t="str">
        <f t="shared" si="2"/>
        <v>OK</v>
      </c>
      <c r="AL189" t="str">
        <f>IF(D189&lt;&gt;"",IF(AK189&lt;&gt;"OK",IF(IFERROR(VLOOKUP(C189&amp;D189,[1]Radicacion!$I$2:$EK$30047,2,0),VLOOKUP(D189,[1]Radicacion!$I$2:$K$30047,2,0))&lt;&gt;"","NO EXIGIBLES"),""),"")</f>
        <v/>
      </c>
    </row>
    <row r="190" spans="1:38" x14ac:dyDescent="0.25">
      <c r="A190" s="20">
        <v>182</v>
      </c>
      <c r="B190" s="21" t="s">
        <v>44</v>
      </c>
      <c r="C190" s="20" t="s">
        <v>45</v>
      </c>
      <c r="D190" s="20" t="s">
        <v>349</v>
      </c>
      <c r="E190" s="22">
        <v>43944</v>
      </c>
      <c r="F190" s="22">
        <v>44022</v>
      </c>
      <c r="G190" s="23">
        <v>121927</v>
      </c>
      <c r="H190" s="24">
        <v>0</v>
      </c>
      <c r="I190" s="31"/>
      <c r="J190" s="24">
        <v>121927</v>
      </c>
      <c r="K190" s="24">
        <v>0</v>
      </c>
      <c r="L190" s="24">
        <v>0</v>
      </c>
      <c r="M190" s="24">
        <v>0</v>
      </c>
      <c r="N190" s="24">
        <v>121927</v>
      </c>
      <c r="O190" s="24">
        <v>0</v>
      </c>
      <c r="P190" s="26" t="s">
        <v>350</v>
      </c>
      <c r="Q190" s="23">
        <v>121927</v>
      </c>
      <c r="R190" s="24">
        <v>0</v>
      </c>
      <c r="S190" s="24">
        <v>0</v>
      </c>
      <c r="T190" s="22" t="s">
        <v>47</v>
      </c>
      <c r="U190" s="24">
        <v>0</v>
      </c>
      <c r="V190" s="23">
        <v>0</v>
      </c>
      <c r="W190" s="22" t="s">
        <v>47</v>
      </c>
      <c r="X190" s="24">
        <v>0</v>
      </c>
      <c r="Y190" s="22" t="s">
        <v>47</v>
      </c>
      <c r="Z190" s="24">
        <v>0</v>
      </c>
      <c r="AA190" s="31"/>
      <c r="AB190" s="24">
        <v>0</v>
      </c>
      <c r="AC190" s="24">
        <v>0</v>
      </c>
      <c r="AD190" s="31"/>
      <c r="AE190" s="23">
        <v>0</v>
      </c>
      <c r="AF190" s="23">
        <v>0</v>
      </c>
      <c r="AG190" s="23">
        <v>0</v>
      </c>
      <c r="AH190" s="29"/>
      <c r="AI190" s="29"/>
      <c r="AJ190" s="30"/>
      <c r="AK190" s="2" t="str">
        <f t="shared" si="2"/>
        <v>OK</v>
      </c>
      <c r="AL190" t="str">
        <f>IF(D190&lt;&gt;"",IF(AK190&lt;&gt;"OK",IF(IFERROR(VLOOKUP(C190&amp;D190,[1]Radicacion!$I$2:$EK$30047,2,0),VLOOKUP(D190,[1]Radicacion!$I$2:$K$30047,2,0))&lt;&gt;"","NO EXIGIBLES"),""),"")</f>
        <v/>
      </c>
    </row>
    <row r="191" spans="1:38" x14ac:dyDescent="0.25">
      <c r="A191" s="20">
        <v>183</v>
      </c>
      <c r="B191" s="21" t="s">
        <v>44</v>
      </c>
      <c r="C191" s="20" t="s">
        <v>45</v>
      </c>
      <c r="D191" s="20" t="s">
        <v>351</v>
      </c>
      <c r="E191" s="22">
        <v>43944</v>
      </c>
      <c r="F191" s="22">
        <v>44022</v>
      </c>
      <c r="G191" s="23">
        <v>351561</v>
      </c>
      <c r="H191" s="24">
        <v>0</v>
      </c>
      <c r="I191" s="31"/>
      <c r="J191" s="24">
        <v>351561</v>
      </c>
      <c r="K191" s="24">
        <v>0</v>
      </c>
      <c r="L191" s="24">
        <v>0</v>
      </c>
      <c r="M191" s="24">
        <v>0</v>
      </c>
      <c r="N191" s="24">
        <v>351561</v>
      </c>
      <c r="O191" s="24">
        <v>0</v>
      </c>
      <c r="P191" s="26" t="s">
        <v>352</v>
      </c>
      <c r="Q191" s="23">
        <v>351561</v>
      </c>
      <c r="R191" s="24">
        <v>0</v>
      </c>
      <c r="S191" s="24">
        <v>0</v>
      </c>
      <c r="T191" s="22" t="s">
        <v>47</v>
      </c>
      <c r="U191" s="24">
        <v>0</v>
      </c>
      <c r="V191" s="23">
        <v>0</v>
      </c>
      <c r="W191" s="22" t="s">
        <v>47</v>
      </c>
      <c r="X191" s="24">
        <v>0</v>
      </c>
      <c r="Y191" s="22" t="s">
        <v>47</v>
      </c>
      <c r="Z191" s="24">
        <v>0</v>
      </c>
      <c r="AA191" s="31"/>
      <c r="AB191" s="24">
        <v>0</v>
      </c>
      <c r="AC191" s="24">
        <v>0</v>
      </c>
      <c r="AD191" s="31"/>
      <c r="AE191" s="23">
        <v>0</v>
      </c>
      <c r="AF191" s="23">
        <v>0</v>
      </c>
      <c r="AG191" s="23">
        <v>0</v>
      </c>
      <c r="AH191" s="29"/>
      <c r="AI191" s="29"/>
      <c r="AJ191" s="30"/>
      <c r="AK191" s="2" t="str">
        <f t="shared" si="2"/>
        <v>OK</v>
      </c>
      <c r="AL191" t="str">
        <f>IF(D191&lt;&gt;"",IF(AK191&lt;&gt;"OK",IF(IFERROR(VLOOKUP(C191&amp;D191,[1]Radicacion!$I$2:$EK$30047,2,0),VLOOKUP(D191,[1]Radicacion!$I$2:$K$30047,2,0))&lt;&gt;"","NO EXIGIBLES"),""),"")</f>
        <v/>
      </c>
    </row>
    <row r="192" spans="1:38" x14ac:dyDescent="0.25">
      <c r="A192" s="20">
        <v>184</v>
      </c>
      <c r="B192" s="21" t="s">
        <v>44</v>
      </c>
      <c r="C192" s="20" t="s">
        <v>45</v>
      </c>
      <c r="D192" s="20" t="s">
        <v>353</v>
      </c>
      <c r="E192" s="22">
        <v>43944</v>
      </c>
      <c r="F192" s="22">
        <v>44022</v>
      </c>
      <c r="G192" s="23">
        <v>57672</v>
      </c>
      <c r="H192" s="24">
        <v>0</v>
      </c>
      <c r="I192" s="31"/>
      <c r="J192" s="24">
        <v>57672</v>
      </c>
      <c r="K192" s="24">
        <v>0</v>
      </c>
      <c r="L192" s="24">
        <v>0</v>
      </c>
      <c r="M192" s="24">
        <v>0</v>
      </c>
      <c r="N192" s="24">
        <v>57672</v>
      </c>
      <c r="O192" s="24">
        <v>0</v>
      </c>
      <c r="P192" s="26" t="s">
        <v>354</v>
      </c>
      <c r="Q192" s="23">
        <v>57672</v>
      </c>
      <c r="R192" s="24">
        <v>0</v>
      </c>
      <c r="S192" s="24">
        <v>0</v>
      </c>
      <c r="T192" s="22" t="s">
        <v>47</v>
      </c>
      <c r="U192" s="24">
        <v>0</v>
      </c>
      <c r="V192" s="23">
        <v>0</v>
      </c>
      <c r="W192" s="22" t="s">
        <v>47</v>
      </c>
      <c r="X192" s="24">
        <v>0</v>
      </c>
      <c r="Y192" s="22" t="s">
        <v>47</v>
      </c>
      <c r="Z192" s="24">
        <v>0</v>
      </c>
      <c r="AA192" s="31"/>
      <c r="AB192" s="24">
        <v>0</v>
      </c>
      <c r="AC192" s="24">
        <v>0</v>
      </c>
      <c r="AD192" s="31"/>
      <c r="AE192" s="23">
        <v>0</v>
      </c>
      <c r="AF192" s="23">
        <v>0</v>
      </c>
      <c r="AG192" s="23">
        <v>0</v>
      </c>
      <c r="AH192" s="29"/>
      <c r="AI192" s="29"/>
      <c r="AJ192" s="30"/>
      <c r="AK192" s="2" t="str">
        <f t="shared" si="2"/>
        <v>OK</v>
      </c>
      <c r="AL192" t="str">
        <f>IF(D192&lt;&gt;"",IF(AK192&lt;&gt;"OK",IF(IFERROR(VLOOKUP(C192&amp;D192,[1]Radicacion!$I$2:$EK$30047,2,0),VLOOKUP(D192,[1]Radicacion!$I$2:$K$30047,2,0))&lt;&gt;"","NO EXIGIBLES"),""),"")</f>
        <v/>
      </c>
    </row>
    <row r="193" spans="1:38" x14ac:dyDescent="0.25">
      <c r="A193" s="20">
        <v>185</v>
      </c>
      <c r="B193" s="21" t="s">
        <v>44</v>
      </c>
      <c r="C193" s="20" t="s">
        <v>45</v>
      </c>
      <c r="D193" s="20" t="s">
        <v>355</v>
      </c>
      <c r="E193" s="22">
        <v>43944</v>
      </c>
      <c r="F193" s="22">
        <v>44022</v>
      </c>
      <c r="G193" s="23">
        <v>40028</v>
      </c>
      <c r="H193" s="24">
        <v>0</v>
      </c>
      <c r="I193" s="31"/>
      <c r="J193" s="24">
        <v>40028</v>
      </c>
      <c r="K193" s="24">
        <v>0</v>
      </c>
      <c r="L193" s="24">
        <v>0</v>
      </c>
      <c r="M193" s="24">
        <v>0</v>
      </c>
      <c r="N193" s="24">
        <v>40028</v>
      </c>
      <c r="O193" s="24">
        <v>0</v>
      </c>
      <c r="P193" s="26" t="s">
        <v>356</v>
      </c>
      <c r="Q193" s="23">
        <v>40028</v>
      </c>
      <c r="R193" s="24">
        <v>0</v>
      </c>
      <c r="S193" s="24">
        <v>0</v>
      </c>
      <c r="T193" s="22" t="s">
        <v>47</v>
      </c>
      <c r="U193" s="24">
        <v>0</v>
      </c>
      <c r="V193" s="23">
        <v>0</v>
      </c>
      <c r="W193" s="22" t="s">
        <v>47</v>
      </c>
      <c r="X193" s="24">
        <v>0</v>
      </c>
      <c r="Y193" s="22" t="s">
        <v>47</v>
      </c>
      <c r="Z193" s="24">
        <v>0</v>
      </c>
      <c r="AA193" s="31"/>
      <c r="AB193" s="24">
        <v>0</v>
      </c>
      <c r="AC193" s="24">
        <v>0</v>
      </c>
      <c r="AD193" s="31"/>
      <c r="AE193" s="23">
        <v>0</v>
      </c>
      <c r="AF193" s="23">
        <v>0</v>
      </c>
      <c r="AG193" s="23">
        <v>0</v>
      </c>
      <c r="AH193" s="29"/>
      <c r="AI193" s="29"/>
      <c r="AJ193" s="30"/>
      <c r="AK193" s="2" t="str">
        <f t="shared" si="2"/>
        <v>OK</v>
      </c>
      <c r="AL193" t="str">
        <f>IF(D193&lt;&gt;"",IF(AK193&lt;&gt;"OK",IF(IFERROR(VLOOKUP(C193&amp;D193,[1]Radicacion!$I$2:$EK$30047,2,0),VLOOKUP(D193,[1]Radicacion!$I$2:$K$30047,2,0))&lt;&gt;"","NO EXIGIBLES"),""),"")</f>
        <v/>
      </c>
    </row>
    <row r="194" spans="1:38" x14ac:dyDescent="0.25">
      <c r="A194" s="20">
        <v>186</v>
      </c>
      <c r="B194" s="21" t="s">
        <v>44</v>
      </c>
      <c r="C194" s="20" t="s">
        <v>45</v>
      </c>
      <c r="D194" s="20" t="s">
        <v>357</v>
      </c>
      <c r="E194" s="22">
        <v>43944</v>
      </c>
      <c r="F194" s="22">
        <v>44022</v>
      </c>
      <c r="G194" s="23">
        <v>353930</v>
      </c>
      <c r="H194" s="24">
        <v>0</v>
      </c>
      <c r="I194" s="31"/>
      <c r="J194" s="24">
        <v>353930</v>
      </c>
      <c r="K194" s="24">
        <v>0</v>
      </c>
      <c r="L194" s="24">
        <v>0</v>
      </c>
      <c r="M194" s="24">
        <v>0</v>
      </c>
      <c r="N194" s="24">
        <v>353930</v>
      </c>
      <c r="O194" s="24">
        <v>0</v>
      </c>
      <c r="P194" s="26" t="s">
        <v>358</v>
      </c>
      <c r="Q194" s="23">
        <v>353930</v>
      </c>
      <c r="R194" s="24">
        <v>0</v>
      </c>
      <c r="S194" s="24">
        <v>0</v>
      </c>
      <c r="T194" s="22" t="s">
        <v>47</v>
      </c>
      <c r="U194" s="24">
        <v>0</v>
      </c>
      <c r="V194" s="23">
        <v>0</v>
      </c>
      <c r="W194" s="22" t="s">
        <v>47</v>
      </c>
      <c r="X194" s="24">
        <v>0</v>
      </c>
      <c r="Y194" s="22" t="s">
        <v>47</v>
      </c>
      <c r="Z194" s="24">
        <v>0</v>
      </c>
      <c r="AA194" s="31"/>
      <c r="AB194" s="24">
        <v>0</v>
      </c>
      <c r="AC194" s="24">
        <v>0</v>
      </c>
      <c r="AD194" s="31"/>
      <c r="AE194" s="23">
        <v>0</v>
      </c>
      <c r="AF194" s="23">
        <v>0</v>
      </c>
      <c r="AG194" s="23">
        <v>0</v>
      </c>
      <c r="AH194" s="29"/>
      <c r="AI194" s="29"/>
      <c r="AJ194" s="30"/>
      <c r="AK194" s="2" t="str">
        <f t="shared" si="2"/>
        <v>OK</v>
      </c>
      <c r="AL194" t="str">
        <f>IF(D194&lt;&gt;"",IF(AK194&lt;&gt;"OK",IF(IFERROR(VLOOKUP(C194&amp;D194,[1]Radicacion!$I$2:$EK$30047,2,0),VLOOKUP(D194,[1]Radicacion!$I$2:$K$30047,2,0))&lt;&gt;"","NO EXIGIBLES"),""),"")</f>
        <v/>
      </c>
    </row>
    <row r="195" spans="1:38" x14ac:dyDescent="0.25">
      <c r="A195" s="20">
        <v>187</v>
      </c>
      <c r="B195" s="21" t="s">
        <v>44</v>
      </c>
      <c r="C195" s="20" t="s">
        <v>45</v>
      </c>
      <c r="D195" s="20" t="s">
        <v>359</v>
      </c>
      <c r="E195" s="22">
        <v>43944</v>
      </c>
      <c r="F195" s="22">
        <v>44022</v>
      </c>
      <c r="G195" s="23">
        <v>408969</v>
      </c>
      <c r="H195" s="24">
        <v>0</v>
      </c>
      <c r="I195" s="31"/>
      <c r="J195" s="24">
        <v>408969</v>
      </c>
      <c r="K195" s="24">
        <v>0</v>
      </c>
      <c r="L195" s="24">
        <v>0</v>
      </c>
      <c r="M195" s="24">
        <v>0</v>
      </c>
      <c r="N195" s="24">
        <v>408969</v>
      </c>
      <c r="O195" s="24">
        <v>0</v>
      </c>
      <c r="P195" s="26" t="s">
        <v>360</v>
      </c>
      <c r="Q195" s="23">
        <v>408969</v>
      </c>
      <c r="R195" s="24">
        <v>0</v>
      </c>
      <c r="S195" s="24">
        <v>0</v>
      </c>
      <c r="T195" s="22" t="s">
        <v>47</v>
      </c>
      <c r="U195" s="24">
        <v>0</v>
      </c>
      <c r="V195" s="23">
        <v>0</v>
      </c>
      <c r="W195" s="22" t="s">
        <v>47</v>
      </c>
      <c r="X195" s="24">
        <v>0</v>
      </c>
      <c r="Y195" s="22" t="s">
        <v>47</v>
      </c>
      <c r="Z195" s="24">
        <v>0</v>
      </c>
      <c r="AA195" s="31"/>
      <c r="AB195" s="24">
        <v>0</v>
      </c>
      <c r="AC195" s="24">
        <v>0</v>
      </c>
      <c r="AD195" s="31"/>
      <c r="AE195" s="23">
        <v>0</v>
      </c>
      <c r="AF195" s="23">
        <v>0</v>
      </c>
      <c r="AG195" s="23">
        <v>0</v>
      </c>
      <c r="AH195" s="29"/>
      <c r="AI195" s="29"/>
      <c r="AJ195" s="30"/>
      <c r="AK195" s="2" t="str">
        <f t="shared" si="2"/>
        <v>OK</v>
      </c>
      <c r="AL195" t="str">
        <f>IF(D195&lt;&gt;"",IF(AK195&lt;&gt;"OK",IF(IFERROR(VLOOKUP(C195&amp;D195,[1]Radicacion!$I$2:$EK$30047,2,0),VLOOKUP(D195,[1]Radicacion!$I$2:$K$30047,2,0))&lt;&gt;"","NO EXIGIBLES"),""),"")</f>
        <v/>
      </c>
    </row>
    <row r="196" spans="1:38" x14ac:dyDescent="0.25">
      <c r="A196" s="20">
        <v>188</v>
      </c>
      <c r="B196" s="21" t="s">
        <v>44</v>
      </c>
      <c r="C196" s="20" t="s">
        <v>45</v>
      </c>
      <c r="D196" s="20" t="s">
        <v>361</v>
      </c>
      <c r="E196" s="22">
        <v>43944</v>
      </c>
      <c r="F196" s="22">
        <v>44022</v>
      </c>
      <c r="G196" s="23">
        <v>305739</v>
      </c>
      <c r="H196" s="24">
        <v>0</v>
      </c>
      <c r="I196" s="31"/>
      <c r="J196" s="24">
        <v>305739</v>
      </c>
      <c r="K196" s="24">
        <v>0</v>
      </c>
      <c r="L196" s="24">
        <v>0</v>
      </c>
      <c r="M196" s="24">
        <v>0</v>
      </c>
      <c r="N196" s="24">
        <v>305739</v>
      </c>
      <c r="O196" s="24">
        <v>0</v>
      </c>
      <c r="P196" s="26" t="s">
        <v>362</v>
      </c>
      <c r="Q196" s="23">
        <v>305739</v>
      </c>
      <c r="R196" s="24">
        <v>0</v>
      </c>
      <c r="S196" s="24">
        <v>0</v>
      </c>
      <c r="T196" s="22" t="s">
        <v>47</v>
      </c>
      <c r="U196" s="24">
        <v>0</v>
      </c>
      <c r="V196" s="23">
        <v>0</v>
      </c>
      <c r="W196" s="22" t="s">
        <v>47</v>
      </c>
      <c r="X196" s="24">
        <v>0</v>
      </c>
      <c r="Y196" s="22" t="s">
        <v>47</v>
      </c>
      <c r="Z196" s="24">
        <v>0</v>
      </c>
      <c r="AA196" s="31"/>
      <c r="AB196" s="24">
        <v>0</v>
      </c>
      <c r="AC196" s="24">
        <v>0</v>
      </c>
      <c r="AD196" s="31"/>
      <c r="AE196" s="23">
        <v>0</v>
      </c>
      <c r="AF196" s="23">
        <v>0</v>
      </c>
      <c r="AG196" s="23">
        <v>0</v>
      </c>
      <c r="AH196" s="29"/>
      <c r="AI196" s="29"/>
      <c r="AJ196" s="30"/>
      <c r="AK196" s="2" t="str">
        <f t="shared" si="2"/>
        <v>OK</v>
      </c>
      <c r="AL196" t="str">
        <f>IF(D196&lt;&gt;"",IF(AK196&lt;&gt;"OK",IF(IFERROR(VLOOKUP(C196&amp;D196,[1]Radicacion!$I$2:$EK$30047,2,0),VLOOKUP(D196,[1]Radicacion!$I$2:$K$30047,2,0))&lt;&gt;"","NO EXIGIBLES"),""),"")</f>
        <v/>
      </c>
    </row>
    <row r="197" spans="1:38" x14ac:dyDescent="0.25">
      <c r="A197" s="20">
        <v>189</v>
      </c>
      <c r="B197" s="21" t="s">
        <v>44</v>
      </c>
      <c r="C197" s="20" t="s">
        <v>45</v>
      </c>
      <c r="D197" s="20" t="s">
        <v>363</v>
      </c>
      <c r="E197" s="22">
        <v>43944</v>
      </c>
      <c r="F197" s="22">
        <v>44022</v>
      </c>
      <c r="G197" s="23">
        <v>470063</v>
      </c>
      <c r="H197" s="24">
        <v>0</v>
      </c>
      <c r="I197" s="31"/>
      <c r="J197" s="24">
        <v>470063</v>
      </c>
      <c r="K197" s="24">
        <v>0</v>
      </c>
      <c r="L197" s="24">
        <v>0</v>
      </c>
      <c r="M197" s="24">
        <v>0</v>
      </c>
      <c r="N197" s="24">
        <v>470063</v>
      </c>
      <c r="O197" s="24">
        <v>0</v>
      </c>
      <c r="P197" s="26" t="s">
        <v>364</v>
      </c>
      <c r="Q197" s="23">
        <v>470063</v>
      </c>
      <c r="R197" s="24">
        <v>0</v>
      </c>
      <c r="S197" s="24">
        <v>0</v>
      </c>
      <c r="T197" s="22" t="s">
        <v>47</v>
      </c>
      <c r="U197" s="24">
        <v>0</v>
      </c>
      <c r="V197" s="23">
        <v>0</v>
      </c>
      <c r="W197" s="22" t="s">
        <v>47</v>
      </c>
      <c r="X197" s="24">
        <v>0</v>
      </c>
      <c r="Y197" s="22" t="s">
        <v>47</v>
      </c>
      <c r="Z197" s="24">
        <v>0</v>
      </c>
      <c r="AA197" s="31"/>
      <c r="AB197" s="24">
        <v>0</v>
      </c>
      <c r="AC197" s="24">
        <v>0</v>
      </c>
      <c r="AD197" s="31"/>
      <c r="AE197" s="23">
        <v>0</v>
      </c>
      <c r="AF197" s="23">
        <v>0</v>
      </c>
      <c r="AG197" s="23">
        <v>0</v>
      </c>
      <c r="AH197" s="29"/>
      <c r="AI197" s="29"/>
      <c r="AJ197" s="30"/>
      <c r="AK197" s="2" t="str">
        <f t="shared" si="2"/>
        <v>OK</v>
      </c>
      <c r="AL197" t="str">
        <f>IF(D197&lt;&gt;"",IF(AK197&lt;&gt;"OK",IF(IFERROR(VLOOKUP(C197&amp;D197,[1]Radicacion!$I$2:$EK$30047,2,0),VLOOKUP(D197,[1]Radicacion!$I$2:$K$30047,2,0))&lt;&gt;"","NO EXIGIBLES"),""),"")</f>
        <v/>
      </c>
    </row>
    <row r="198" spans="1:38" x14ac:dyDescent="0.25">
      <c r="A198" s="20">
        <v>190</v>
      </c>
      <c r="B198" s="21" t="s">
        <v>44</v>
      </c>
      <c r="C198" s="20" t="s">
        <v>45</v>
      </c>
      <c r="D198" s="20" t="s">
        <v>365</v>
      </c>
      <c r="E198" s="22">
        <v>43944</v>
      </c>
      <c r="F198" s="22">
        <v>44022</v>
      </c>
      <c r="G198" s="23">
        <v>408969</v>
      </c>
      <c r="H198" s="24">
        <v>0</v>
      </c>
      <c r="I198" s="31"/>
      <c r="J198" s="24">
        <v>408969</v>
      </c>
      <c r="K198" s="24">
        <v>0</v>
      </c>
      <c r="L198" s="24">
        <v>0</v>
      </c>
      <c r="M198" s="24">
        <v>0</v>
      </c>
      <c r="N198" s="24">
        <v>408969</v>
      </c>
      <c r="O198" s="24">
        <v>0</v>
      </c>
      <c r="P198" s="26" t="s">
        <v>366</v>
      </c>
      <c r="Q198" s="23">
        <v>408969</v>
      </c>
      <c r="R198" s="24">
        <v>0</v>
      </c>
      <c r="S198" s="24">
        <v>0</v>
      </c>
      <c r="T198" s="22" t="s">
        <v>47</v>
      </c>
      <c r="U198" s="24">
        <v>0</v>
      </c>
      <c r="V198" s="23">
        <v>0</v>
      </c>
      <c r="W198" s="22" t="s">
        <v>47</v>
      </c>
      <c r="X198" s="24">
        <v>0</v>
      </c>
      <c r="Y198" s="22" t="s">
        <v>47</v>
      </c>
      <c r="Z198" s="24">
        <v>0</v>
      </c>
      <c r="AA198" s="31"/>
      <c r="AB198" s="24">
        <v>0</v>
      </c>
      <c r="AC198" s="24">
        <v>0</v>
      </c>
      <c r="AD198" s="31"/>
      <c r="AE198" s="23">
        <v>0</v>
      </c>
      <c r="AF198" s="23">
        <v>0</v>
      </c>
      <c r="AG198" s="23">
        <v>0</v>
      </c>
      <c r="AH198" s="29"/>
      <c r="AI198" s="29"/>
      <c r="AJ198" s="30"/>
      <c r="AK198" s="2" t="str">
        <f t="shared" si="2"/>
        <v>OK</v>
      </c>
      <c r="AL198" t="str">
        <f>IF(D198&lt;&gt;"",IF(AK198&lt;&gt;"OK",IF(IFERROR(VLOOKUP(C198&amp;D198,[1]Radicacion!$I$2:$EK$30047,2,0),VLOOKUP(D198,[1]Radicacion!$I$2:$K$30047,2,0))&lt;&gt;"","NO EXIGIBLES"),""),"")</f>
        <v/>
      </c>
    </row>
    <row r="199" spans="1:38" x14ac:dyDescent="0.25">
      <c r="A199" s="20">
        <v>191</v>
      </c>
      <c r="B199" s="21" t="s">
        <v>44</v>
      </c>
      <c r="C199" s="20" t="s">
        <v>45</v>
      </c>
      <c r="D199" s="20" t="s">
        <v>367</v>
      </c>
      <c r="E199" s="22">
        <v>43944</v>
      </c>
      <c r="F199" s="22">
        <v>44022</v>
      </c>
      <c r="G199" s="23">
        <v>305739</v>
      </c>
      <c r="H199" s="24">
        <v>0</v>
      </c>
      <c r="I199" s="31"/>
      <c r="J199" s="24">
        <v>305739</v>
      </c>
      <c r="K199" s="24">
        <v>0</v>
      </c>
      <c r="L199" s="24">
        <v>0</v>
      </c>
      <c r="M199" s="24">
        <v>0</v>
      </c>
      <c r="N199" s="24">
        <v>305739</v>
      </c>
      <c r="O199" s="24">
        <v>0</v>
      </c>
      <c r="P199" s="26" t="s">
        <v>368</v>
      </c>
      <c r="Q199" s="23">
        <v>305739</v>
      </c>
      <c r="R199" s="24">
        <v>0</v>
      </c>
      <c r="S199" s="24">
        <v>0</v>
      </c>
      <c r="T199" s="22" t="s">
        <v>47</v>
      </c>
      <c r="U199" s="24">
        <v>0</v>
      </c>
      <c r="V199" s="23">
        <v>0</v>
      </c>
      <c r="W199" s="22" t="s">
        <v>47</v>
      </c>
      <c r="X199" s="24">
        <v>0</v>
      </c>
      <c r="Y199" s="22" t="s">
        <v>47</v>
      </c>
      <c r="Z199" s="24">
        <v>0</v>
      </c>
      <c r="AA199" s="31"/>
      <c r="AB199" s="24">
        <v>0</v>
      </c>
      <c r="AC199" s="24">
        <v>0</v>
      </c>
      <c r="AD199" s="31"/>
      <c r="AE199" s="23">
        <v>0</v>
      </c>
      <c r="AF199" s="23">
        <v>0</v>
      </c>
      <c r="AG199" s="23">
        <v>0</v>
      </c>
      <c r="AH199" s="29"/>
      <c r="AI199" s="29"/>
      <c r="AJ199" s="30"/>
      <c r="AK199" s="2" t="str">
        <f t="shared" si="2"/>
        <v>OK</v>
      </c>
      <c r="AL199" t="str">
        <f>IF(D199&lt;&gt;"",IF(AK199&lt;&gt;"OK",IF(IFERROR(VLOOKUP(C199&amp;D199,[1]Radicacion!$I$2:$EK$30047,2,0),VLOOKUP(D199,[1]Radicacion!$I$2:$K$30047,2,0))&lt;&gt;"","NO EXIGIBLES"),""),"")</f>
        <v/>
      </c>
    </row>
    <row r="200" spans="1:38" x14ac:dyDescent="0.25">
      <c r="A200" s="20">
        <v>192</v>
      </c>
      <c r="B200" s="21" t="s">
        <v>44</v>
      </c>
      <c r="C200" s="20" t="s">
        <v>45</v>
      </c>
      <c r="D200" s="20" t="s">
        <v>369</v>
      </c>
      <c r="E200" s="22">
        <v>43944</v>
      </c>
      <c r="F200" s="22">
        <v>44022</v>
      </c>
      <c r="G200" s="23">
        <v>408969</v>
      </c>
      <c r="H200" s="24">
        <v>0</v>
      </c>
      <c r="I200" s="31"/>
      <c r="J200" s="24">
        <v>408969</v>
      </c>
      <c r="K200" s="24">
        <v>0</v>
      </c>
      <c r="L200" s="24">
        <v>0</v>
      </c>
      <c r="M200" s="24">
        <v>0</v>
      </c>
      <c r="N200" s="24">
        <v>408969</v>
      </c>
      <c r="O200" s="24">
        <v>0</v>
      </c>
      <c r="P200" s="26" t="s">
        <v>370</v>
      </c>
      <c r="Q200" s="23">
        <v>408969</v>
      </c>
      <c r="R200" s="24">
        <v>0</v>
      </c>
      <c r="S200" s="24">
        <v>0</v>
      </c>
      <c r="T200" s="22" t="s">
        <v>47</v>
      </c>
      <c r="U200" s="24">
        <v>0</v>
      </c>
      <c r="V200" s="23">
        <v>0</v>
      </c>
      <c r="W200" s="22" t="s">
        <v>47</v>
      </c>
      <c r="X200" s="24">
        <v>0</v>
      </c>
      <c r="Y200" s="22" t="s">
        <v>47</v>
      </c>
      <c r="Z200" s="24">
        <v>0</v>
      </c>
      <c r="AA200" s="31"/>
      <c r="AB200" s="24">
        <v>0</v>
      </c>
      <c r="AC200" s="24">
        <v>0</v>
      </c>
      <c r="AD200" s="31"/>
      <c r="AE200" s="23">
        <v>0</v>
      </c>
      <c r="AF200" s="23">
        <v>0</v>
      </c>
      <c r="AG200" s="23">
        <v>0</v>
      </c>
      <c r="AH200" s="29"/>
      <c r="AI200" s="29"/>
      <c r="AJ200" s="30"/>
      <c r="AK200" s="2" t="str">
        <f t="shared" si="2"/>
        <v>OK</v>
      </c>
      <c r="AL200" t="str">
        <f>IF(D200&lt;&gt;"",IF(AK200&lt;&gt;"OK",IF(IFERROR(VLOOKUP(C200&amp;D200,[1]Radicacion!$I$2:$EK$30047,2,0),VLOOKUP(D200,[1]Radicacion!$I$2:$K$30047,2,0))&lt;&gt;"","NO EXIGIBLES"),""),"")</f>
        <v/>
      </c>
    </row>
    <row r="201" spans="1:38" x14ac:dyDescent="0.25">
      <c r="A201" s="20">
        <v>193</v>
      </c>
      <c r="B201" s="21" t="s">
        <v>44</v>
      </c>
      <c r="C201" s="20" t="s">
        <v>45</v>
      </c>
      <c r="D201" s="20" t="s">
        <v>371</v>
      </c>
      <c r="E201" s="22">
        <v>43944</v>
      </c>
      <c r="F201" s="22">
        <v>44022</v>
      </c>
      <c r="G201" s="23">
        <v>305739</v>
      </c>
      <c r="H201" s="24">
        <v>0</v>
      </c>
      <c r="I201" s="31"/>
      <c r="J201" s="24">
        <v>305739</v>
      </c>
      <c r="K201" s="24">
        <v>0</v>
      </c>
      <c r="L201" s="24">
        <v>0</v>
      </c>
      <c r="M201" s="24">
        <v>0</v>
      </c>
      <c r="N201" s="24">
        <v>305739</v>
      </c>
      <c r="O201" s="24">
        <v>0</v>
      </c>
      <c r="P201" s="26" t="s">
        <v>372</v>
      </c>
      <c r="Q201" s="23">
        <v>305739</v>
      </c>
      <c r="R201" s="24">
        <v>0</v>
      </c>
      <c r="S201" s="24">
        <v>0</v>
      </c>
      <c r="T201" s="22" t="s">
        <v>47</v>
      </c>
      <c r="U201" s="24">
        <v>0</v>
      </c>
      <c r="V201" s="23">
        <v>0</v>
      </c>
      <c r="W201" s="22" t="s">
        <v>47</v>
      </c>
      <c r="X201" s="24">
        <v>0</v>
      </c>
      <c r="Y201" s="22" t="s">
        <v>47</v>
      </c>
      <c r="Z201" s="24">
        <v>0</v>
      </c>
      <c r="AA201" s="31"/>
      <c r="AB201" s="24">
        <v>0</v>
      </c>
      <c r="AC201" s="24">
        <v>0</v>
      </c>
      <c r="AD201" s="31"/>
      <c r="AE201" s="23">
        <v>0</v>
      </c>
      <c r="AF201" s="23">
        <v>0</v>
      </c>
      <c r="AG201" s="23">
        <v>0</v>
      </c>
      <c r="AH201" s="29"/>
      <c r="AI201" s="29"/>
      <c r="AJ201" s="30"/>
      <c r="AK201" s="2" t="str">
        <f t="shared" si="2"/>
        <v>OK</v>
      </c>
      <c r="AL201" t="str">
        <f>IF(D201&lt;&gt;"",IF(AK201&lt;&gt;"OK",IF(IFERROR(VLOOKUP(C201&amp;D201,[1]Radicacion!$I$2:$EK$30047,2,0),VLOOKUP(D201,[1]Radicacion!$I$2:$K$30047,2,0))&lt;&gt;"","NO EXIGIBLES"),""),"")</f>
        <v/>
      </c>
    </row>
    <row r="202" spans="1:38" x14ac:dyDescent="0.25">
      <c r="A202" s="20">
        <v>194</v>
      </c>
      <c r="B202" s="21" t="s">
        <v>44</v>
      </c>
      <c r="C202" s="20" t="s">
        <v>45</v>
      </c>
      <c r="D202" s="20" t="s">
        <v>373</v>
      </c>
      <c r="E202" s="22">
        <v>43944</v>
      </c>
      <c r="F202" s="22">
        <v>44022</v>
      </c>
      <c r="G202" s="23">
        <v>30284</v>
      </c>
      <c r="H202" s="24">
        <v>0</v>
      </c>
      <c r="I202" s="31"/>
      <c r="J202" s="24">
        <v>30284</v>
      </c>
      <c r="K202" s="24">
        <v>0</v>
      </c>
      <c r="L202" s="24">
        <v>0</v>
      </c>
      <c r="M202" s="24">
        <v>0</v>
      </c>
      <c r="N202" s="24">
        <v>30284</v>
      </c>
      <c r="O202" s="24">
        <v>0</v>
      </c>
      <c r="P202" s="26" t="s">
        <v>374</v>
      </c>
      <c r="Q202" s="23">
        <v>30284</v>
      </c>
      <c r="R202" s="24">
        <v>0</v>
      </c>
      <c r="S202" s="24">
        <v>0</v>
      </c>
      <c r="T202" s="22" t="s">
        <v>47</v>
      </c>
      <c r="U202" s="24">
        <v>0</v>
      </c>
      <c r="V202" s="23">
        <v>0</v>
      </c>
      <c r="W202" s="22" t="s">
        <v>47</v>
      </c>
      <c r="X202" s="24">
        <v>0</v>
      </c>
      <c r="Y202" s="22" t="s">
        <v>47</v>
      </c>
      <c r="Z202" s="24">
        <v>0</v>
      </c>
      <c r="AA202" s="31"/>
      <c r="AB202" s="24">
        <v>0</v>
      </c>
      <c r="AC202" s="24">
        <v>0</v>
      </c>
      <c r="AD202" s="31"/>
      <c r="AE202" s="23">
        <v>0</v>
      </c>
      <c r="AF202" s="23">
        <v>0</v>
      </c>
      <c r="AG202" s="23">
        <v>0</v>
      </c>
      <c r="AH202" s="29"/>
      <c r="AI202" s="29"/>
      <c r="AJ202" s="30"/>
      <c r="AK202" s="2" t="str">
        <f t="shared" ref="AK202:AK260" si="3">IF(A202&lt;&gt;"",IF(O202-AG202=0,"OK","Verificar Valores"),"")</f>
        <v>OK</v>
      </c>
      <c r="AL202" t="str">
        <f>IF(D202&lt;&gt;"",IF(AK202&lt;&gt;"OK",IF(IFERROR(VLOOKUP(C202&amp;D202,[1]Radicacion!$I$2:$EK$30047,2,0),VLOOKUP(D202,[1]Radicacion!$I$2:$K$30047,2,0))&lt;&gt;"","NO EXIGIBLES"),""),"")</f>
        <v/>
      </c>
    </row>
    <row r="203" spans="1:38" x14ac:dyDescent="0.25">
      <c r="A203" s="20">
        <v>195</v>
      </c>
      <c r="B203" s="21" t="s">
        <v>44</v>
      </c>
      <c r="C203" s="20" t="s">
        <v>45</v>
      </c>
      <c r="D203" s="20" t="s">
        <v>375</v>
      </c>
      <c r="E203" s="22">
        <v>43944</v>
      </c>
      <c r="F203" s="22">
        <v>44022</v>
      </c>
      <c r="G203" s="23">
        <v>57672</v>
      </c>
      <c r="H203" s="24">
        <v>0</v>
      </c>
      <c r="I203" s="31"/>
      <c r="J203" s="24">
        <v>57672</v>
      </c>
      <c r="K203" s="24">
        <v>0</v>
      </c>
      <c r="L203" s="24">
        <v>0</v>
      </c>
      <c r="M203" s="24">
        <v>0</v>
      </c>
      <c r="N203" s="24">
        <v>57672</v>
      </c>
      <c r="O203" s="24">
        <v>0</v>
      </c>
      <c r="P203" s="26" t="s">
        <v>376</v>
      </c>
      <c r="Q203" s="23">
        <v>57672</v>
      </c>
      <c r="R203" s="24">
        <v>0</v>
      </c>
      <c r="S203" s="24">
        <v>0</v>
      </c>
      <c r="T203" s="22" t="s">
        <v>47</v>
      </c>
      <c r="U203" s="24">
        <v>0</v>
      </c>
      <c r="V203" s="23">
        <v>0</v>
      </c>
      <c r="W203" s="22" t="s">
        <v>47</v>
      </c>
      <c r="X203" s="24">
        <v>0</v>
      </c>
      <c r="Y203" s="22" t="s">
        <v>47</v>
      </c>
      <c r="Z203" s="24">
        <v>0</v>
      </c>
      <c r="AA203" s="31"/>
      <c r="AB203" s="24">
        <v>0</v>
      </c>
      <c r="AC203" s="24">
        <v>0</v>
      </c>
      <c r="AD203" s="31"/>
      <c r="AE203" s="23">
        <v>0</v>
      </c>
      <c r="AF203" s="23">
        <v>0</v>
      </c>
      <c r="AG203" s="23">
        <v>0</v>
      </c>
      <c r="AH203" s="29"/>
      <c r="AI203" s="29"/>
      <c r="AJ203" s="30"/>
      <c r="AK203" s="2" t="str">
        <f t="shared" si="3"/>
        <v>OK</v>
      </c>
      <c r="AL203" t="str">
        <f>IF(D203&lt;&gt;"",IF(AK203&lt;&gt;"OK",IF(IFERROR(VLOOKUP(C203&amp;D203,[1]Radicacion!$I$2:$EK$30047,2,0),VLOOKUP(D203,[1]Radicacion!$I$2:$K$30047,2,0))&lt;&gt;"","NO EXIGIBLES"),""),"")</f>
        <v/>
      </c>
    </row>
    <row r="204" spans="1:38" x14ac:dyDescent="0.25">
      <c r="A204" s="20">
        <v>196</v>
      </c>
      <c r="B204" s="21" t="s">
        <v>44</v>
      </c>
      <c r="C204" s="20" t="s">
        <v>45</v>
      </c>
      <c r="D204" s="20" t="s">
        <v>377</v>
      </c>
      <c r="E204" s="22">
        <v>43944</v>
      </c>
      <c r="F204" s="22">
        <v>44022</v>
      </c>
      <c r="G204" s="23">
        <v>203826</v>
      </c>
      <c r="H204" s="24">
        <v>0</v>
      </c>
      <c r="I204" s="31"/>
      <c r="J204" s="24">
        <v>203826</v>
      </c>
      <c r="K204" s="24">
        <v>0</v>
      </c>
      <c r="L204" s="24">
        <v>0</v>
      </c>
      <c r="M204" s="24">
        <v>0</v>
      </c>
      <c r="N204" s="24">
        <v>203826</v>
      </c>
      <c r="O204" s="24">
        <v>0</v>
      </c>
      <c r="P204" s="26" t="s">
        <v>378</v>
      </c>
      <c r="Q204" s="23">
        <v>203826</v>
      </c>
      <c r="R204" s="24">
        <v>0</v>
      </c>
      <c r="S204" s="24">
        <v>0</v>
      </c>
      <c r="T204" s="22" t="s">
        <v>47</v>
      </c>
      <c r="U204" s="24">
        <v>0</v>
      </c>
      <c r="V204" s="23">
        <v>0</v>
      </c>
      <c r="W204" s="22" t="s">
        <v>47</v>
      </c>
      <c r="X204" s="24">
        <v>0</v>
      </c>
      <c r="Y204" s="22" t="s">
        <v>47</v>
      </c>
      <c r="Z204" s="24">
        <v>0</v>
      </c>
      <c r="AA204" s="31"/>
      <c r="AB204" s="24">
        <v>0</v>
      </c>
      <c r="AC204" s="24">
        <v>0</v>
      </c>
      <c r="AD204" s="31"/>
      <c r="AE204" s="23">
        <v>0</v>
      </c>
      <c r="AF204" s="23">
        <v>0</v>
      </c>
      <c r="AG204" s="23">
        <v>0</v>
      </c>
      <c r="AH204" s="29"/>
      <c r="AI204" s="29"/>
      <c r="AJ204" s="30"/>
      <c r="AK204" s="2" t="str">
        <f t="shared" si="3"/>
        <v>OK</v>
      </c>
      <c r="AL204" t="str">
        <f>IF(D204&lt;&gt;"",IF(AK204&lt;&gt;"OK",IF(IFERROR(VLOOKUP(C204&amp;D204,[1]Radicacion!$I$2:$EK$30047,2,0),VLOOKUP(D204,[1]Radicacion!$I$2:$K$30047,2,0))&lt;&gt;"","NO EXIGIBLES"),""),"")</f>
        <v/>
      </c>
    </row>
    <row r="205" spans="1:38" x14ac:dyDescent="0.25">
      <c r="A205" s="20">
        <v>197</v>
      </c>
      <c r="B205" s="21" t="s">
        <v>44</v>
      </c>
      <c r="C205" s="20" t="s">
        <v>45</v>
      </c>
      <c r="D205" s="20" t="s">
        <v>379</v>
      </c>
      <c r="E205" s="22">
        <v>43944</v>
      </c>
      <c r="F205" s="22">
        <v>44022</v>
      </c>
      <c r="G205" s="23">
        <v>57672</v>
      </c>
      <c r="H205" s="24">
        <v>0</v>
      </c>
      <c r="I205" s="31"/>
      <c r="J205" s="24">
        <v>57672</v>
      </c>
      <c r="K205" s="24">
        <v>0</v>
      </c>
      <c r="L205" s="24">
        <v>0</v>
      </c>
      <c r="M205" s="24">
        <v>0</v>
      </c>
      <c r="N205" s="24">
        <v>57672</v>
      </c>
      <c r="O205" s="24">
        <v>0</v>
      </c>
      <c r="P205" s="26" t="s">
        <v>380</v>
      </c>
      <c r="Q205" s="23">
        <v>57672</v>
      </c>
      <c r="R205" s="24">
        <v>0</v>
      </c>
      <c r="S205" s="24">
        <v>0</v>
      </c>
      <c r="T205" s="22" t="s">
        <v>47</v>
      </c>
      <c r="U205" s="24">
        <v>0</v>
      </c>
      <c r="V205" s="23">
        <v>0</v>
      </c>
      <c r="W205" s="22" t="s">
        <v>47</v>
      </c>
      <c r="X205" s="24">
        <v>0</v>
      </c>
      <c r="Y205" s="22" t="s">
        <v>47</v>
      </c>
      <c r="Z205" s="24">
        <v>0</v>
      </c>
      <c r="AA205" s="31"/>
      <c r="AB205" s="24">
        <v>0</v>
      </c>
      <c r="AC205" s="24">
        <v>0</v>
      </c>
      <c r="AD205" s="31"/>
      <c r="AE205" s="23">
        <v>0</v>
      </c>
      <c r="AF205" s="23">
        <v>0</v>
      </c>
      <c r="AG205" s="23">
        <v>0</v>
      </c>
      <c r="AH205" s="29"/>
      <c r="AI205" s="29"/>
      <c r="AJ205" s="30"/>
      <c r="AK205" s="2" t="str">
        <f t="shared" si="3"/>
        <v>OK</v>
      </c>
      <c r="AL205" t="str">
        <f>IF(D205&lt;&gt;"",IF(AK205&lt;&gt;"OK",IF(IFERROR(VLOOKUP(C205&amp;D205,[1]Radicacion!$I$2:$EK$30047,2,0),VLOOKUP(D205,[1]Radicacion!$I$2:$K$30047,2,0))&lt;&gt;"","NO EXIGIBLES"),""),"")</f>
        <v/>
      </c>
    </row>
    <row r="206" spans="1:38" x14ac:dyDescent="0.25">
      <c r="A206" s="20">
        <v>198</v>
      </c>
      <c r="B206" s="21" t="s">
        <v>44</v>
      </c>
      <c r="C206" s="20" t="s">
        <v>45</v>
      </c>
      <c r="D206" s="20" t="s">
        <v>381</v>
      </c>
      <c r="E206" s="22">
        <v>43944</v>
      </c>
      <c r="F206" s="22">
        <v>44022</v>
      </c>
      <c r="G206" s="23">
        <v>57672</v>
      </c>
      <c r="H206" s="24">
        <v>0</v>
      </c>
      <c r="I206" s="31"/>
      <c r="J206" s="24">
        <v>57672</v>
      </c>
      <c r="K206" s="24">
        <v>0</v>
      </c>
      <c r="L206" s="24">
        <v>0</v>
      </c>
      <c r="M206" s="24">
        <v>0</v>
      </c>
      <c r="N206" s="24">
        <v>57672</v>
      </c>
      <c r="O206" s="24">
        <v>0</v>
      </c>
      <c r="P206" s="26" t="s">
        <v>382</v>
      </c>
      <c r="Q206" s="23">
        <v>57672</v>
      </c>
      <c r="R206" s="24">
        <v>0</v>
      </c>
      <c r="S206" s="24">
        <v>0</v>
      </c>
      <c r="T206" s="22" t="s">
        <v>47</v>
      </c>
      <c r="U206" s="24">
        <v>0</v>
      </c>
      <c r="V206" s="23">
        <v>0</v>
      </c>
      <c r="W206" s="22" t="s">
        <v>47</v>
      </c>
      <c r="X206" s="24">
        <v>0</v>
      </c>
      <c r="Y206" s="22" t="s">
        <v>47</v>
      </c>
      <c r="Z206" s="24">
        <v>0</v>
      </c>
      <c r="AA206" s="31"/>
      <c r="AB206" s="24">
        <v>0</v>
      </c>
      <c r="AC206" s="24">
        <v>0</v>
      </c>
      <c r="AD206" s="31"/>
      <c r="AE206" s="23">
        <v>0</v>
      </c>
      <c r="AF206" s="23">
        <v>0</v>
      </c>
      <c r="AG206" s="23">
        <v>0</v>
      </c>
      <c r="AH206" s="29"/>
      <c r="AI206" s="29"/>
      <c r="AJ206" s="30"/>
      <c r="AK206" s="2" t="str">
        <f t="shared" si="3"/>
        <v>OK</v>
      </c>
      <c r="AL206" t="str">
        <f>IF(D206&lt;&gt;"",IF(AK206&lt;&gt;"OK",IF(IFERROR(VLOOKUP(C206&amp;D206,[1]Radicacion!$I$2:$EK$30047,2,0),VLOOKUP(D206,[1]Radicacion!$I$2:$K$30047,2,0))&lt;&gt;"","NO EXIGIBLES"),""),"")</f>
        <v/>
      </c>
    </row>
    <row r="207" spans="1:38" x14ac:dyDescent="0.25">
      <c r="A207" s="20">
        <v>199</v>
      </c>
      <c r="B207" s="21" t="s">
        <v>44</v>
      </c>
      <c r="C207" s="20" t="s">
        <v>45</v>
      </c>
      <c r="D207" s="20" t="s">
        <v>383</v>
      </c>
      <c r="E207" s="22">
        <v>43944</v>
      </c>
      <c r="F207" s="22">
        <v>44022</v>
      </c>
      <c r="G207" s="23">
        <v>98752</v>
      </c>
      <c r="H207" s="24">
        <v>0</v>
      </c>
      <c r="I207" s="31"/>
      <c r="J207" s="24">
        <v>98752</v>
      </c>
      <c r="K207" s="24">
        <v>0</v>
      </c>
      <c r="L207" s="24">
        <v>0</v>
      </c>
      <c r="M207" s="24">
        <v>0</v>
      </c>
      <c r="N207" s="24">
        <v>98752</v>
      </c>
      <c r="O207" s="24">
        <v>0</v>
      </c>
      <c r="P207" s="26" t="s">
        <v>384</v>
      </c>
      <c r="Q207" s="23">
        <v>98752</v>
      </c>
      <c r="R207" s="24">
        <v>0</v>
      </c>
      <c r="S207" s="24">
        <v>0</v>
      </c>
      <c r="T207" s="22" t="s">
        <v>47</v>
      </c>
      <c r="U207" s="24">
        <v>0</v>
      </c>
      <c r="V207" s="23">
        <v>0</v>
      </c>
      <c r="W207" s="22" t="s">
        <v>47</v>
      </c>
      <c r="X207" s="24">
        <v>0</v>
      </c>
      <c r="Y207" s="22" t="s">
        <v>47</v>
      </c>
      <c r="Z207" s="24">
        <v>0</v>
      </c>
      <c r="AA207" s="31"/>
      <c r="AB207" s="24">
        <v>0</v>
      </c>
      <c r="AC207" s="24">
        <v>0</v>
      </c>
      <c r="AD207" s="31"/>
      <c r="AE207" s="23">
        <v>0</v>
      </c>
      <c r="AF207" s="23">
        <v>0</v>
      </c>
      <c r="AG207" s="23">
        <v>0</v>
      </c>
      <c r="AH207" s="29"/>
      <c r="AI207" s="29"/>
      <c r="AJ207" s="30"/>
      <c r="AK207" s="2" t="str">
        <f t="shared" si="3"/>
        <v>OK</v>
      </c>
      <c r="AL207" t="str">
        <f>IF(D207&lt;&gt;"",IF(AK207&lt;&gt;"OK",IF(IFERROR(VLOOKUP(C207&amp;D207,[1]Radicacion!$I$2:$EK$30047,2,0),VLOOKUP(D207,[1]Radicacion!$I$2:$K$30047,2,0))&lt;&gt;"","NO EXIGIBLES"),""),"")</f>
        <v/>
      </c>
    </row>
    <row r="208" spans="1:38" x14ac:dyDescent="0.25">
      <c r="A208" s="20">
        <v>200</v>
      </c>
      <c r="B208" s="21" t="s">
        <v>44</v>
      </c>
      <c r="C208" s="20" t="s">
        <v>45</v>
      </c>
      <c r="D208" s="20" t="s">
        <v>385</v>
      </c>
      <c r="E208" s="22">
        <v>43944</v>
      </c>
      <c r="F208" s="22">
        <v>44022</v>
      </c>
      <c r="G208" s="23">
        <v>408969</v>
      </c>
      <c r="H208" s="24">
        <v>0</v>
      </c>
      <c r="I208" s="31"/>
      <c r="J208" s="24">
        <v>408969</v>
      </c>
      <c r="K208" s="24">
        <v>0</v>
      </c>
      <c r="L208" s="24">
        <v>0</v>
      </c>
      <c r="M208" s="24">
        <v>0</v>
      </c>
      <c r="N208" s="24">
        <v>408969</v>
      </c>
      <c r="O208" s="24">
        <v>0</v>
      </c>
      <c r="P208" s="26" t="s">
        <v>386</v>
      </c>
      <c r="Q208" s="23">
        <v>408969</v>
      </c>
      <c r="R208" s="24">
        <v>0</v>
      </c>
      <c r="S208" s="24">
        <v>0</v>
      </c>
      <c r="T208" s="22" t="s">
        <v>47</v>
      </c>
      <c r="U208" s="24">
        <v>0</v>
      </c>
      <c r="V208" s="23">
        <v>0</v>
      </c>
      <c r="W208" s="22" t="s">
        <v>47</v>
      </c>
      <c r="X208" s="24">
        <v>0</v>
      </c>
      <c r="Y208" s="22" t="s">
        <v>47</v>
      </c>
      <c r="Z208" s="24">
        <v>0</v>
      </c>
      <c r="AA208" s="31"/>
      <c r="AB208" s="24">
        <v>0</v>
      </c>
      <c r="AC208" s="24">
        <v>0</v>
      </c>
      <c r="AD208" s="31"/>
      <c r="AE208" s="23">
        <v>0</v>
      </c>
      <c r="AF208" s="23">
        <v>0</v>
      </c>
      <c r="AG208" s="23">
        <v>0</v>
      </c>
      <c r="AH208" s="29"/>
      <c r="AI208" s="29"/>
      <c r="AJ208" s="30"/>
      <c r="AK208" s="2" t="str">
        <f t="shared" si="3"/>
        <v>OK</v>
      </c>
      <c r="AL208" t="str">
        <f>IF(D208&lt;&gt;"",IF(AK208&lt;&gt;"OK",IF(IFERROR(VLOOKUP(C208&amp;D208,[1]Radicacion!$I$2:$EK$30047,2,0),VLOOKUP(D208,[1]Radicacion!$I$2:$K$30047,2,0))&lt;&gt;"","NO EXIGIBLES"),""),"")</f>
        <v/>
      </c>
    </row>
    <row r="209" spans="1:38" x14ac:dyDescent="0.25">
      <c r="A209" s="20">
        <v>201</v>
      </c>
      <c r="B209" s="21" t="s">
        <v>44</v>
      </c>
      <c r="C209" s="20" t="s">
        <v>45</v>
      </c>
      <c r="D209" s="20" t="s">
        <v>387</v>
      </c>
      <c r="E209" s="22">
        <v>43944</v>
      </c>
      <c r="F209" s="22">
        <v>43944</v>
      </c>
      <c r="G209" s="23">
        <v>95066</v>
      </c>
      <c r="H209" s="24">
        <v>0</v>
      </c>
      <c r="I209" s="31"/>
      <c r="J209" s="24">
        <v>95066</v>
      </c>
      <c r="K209" s="24">
        <v>0</v>
      </c>
      <c r="L209" s="24">
        <v>0</v>
      </c>
      <c r="M209" s="24">
        <v>0</v>
      </c>
      <c r="N209" s="24">
        <v>95066</v>
      </c>
      <c r="O209" s="24">
        <v>0</v>
      </c>
      <c r="P209" s="26" t="s">
        <v>388</v>
      </c>
      <c r="Q209" s="23">
        <v>95066</v>
      </c>
      <c r="R209" s="24">
        <v>0</v>
      </c>
      <c r="S209" s="24">
        <v>0</v>
      </c>
      <c r="T209" s="22" t="s">
        <v>47</v>
      </c>
      <c r="U209" s="24">
        <v>0</v>
      </c>
      <c r="V209" s="23">
        <v>0</v>
      </c>
      <c r="W209" s="22" t="s">
        <v>47</v>
      </c>
      <c r="X209" s="24">
        <v>0</v>
      </c>
      <c r="Y209" s="22" t="s">
        <v>47</v>
      </c>
      <c r="Z209" s="24">
        <v>0</v>
      </c>
      <c r="AA209" s="31"/>
      <c r="AB209" s="24">
        <v>0</v>
      </c>
      <c r="AC209" s="24">
        <v>0</v>
      </c>
      <c r="AD209" s="31"/>
      <c r="AE209" s="23">
        <v>0</v>
      </c>
      <c r="AF209" s="23">
        <v>0</v>
      </c>
      <c r="AG209" s="23">
        <v>0</v>
      </c>
      <c r="AH209" s="29"/>
      <c r="AI209" s="29"/>
      <c r="AJ209" s="30"/>
      <c r="AK209" s="2" t="str">
        <f t="shared" si="3"/>
        <v>OK</v>
      </c>
      <c r="AL209" t="str">
        <f>IF(D209&lt;&gt;"",IF(AK209&lt;&gt;"OK",IF(IFERROR(VLOOKUP(C209&amp;D209,[1]Radicacion!$I$2:$EK$30047,2,0),VLOOKUP(D209,[1]Radicacion!$I$2:$K$30047,2,0))&lt;&gt;"","NO EXIGIBLES"),""),"")</f>
        <v/>
      </c>
    </row>
    <row r="210" spans="1:38" x14ac:dyDescent="0.25">
      <c r="A210" s="20">
        <v>202</v>
      </c>
      <c r="B210" s="21" t="s">
        <v>44</v>
      </c>
      <c r="C210" s="20" t="s">
        <v>45</v>
      </c>
      <c r="D210" s="20" t="s">
        <v>389</v>
      </c>
      <c r="E210" s="22">
        <v>43944</v>
      </c>
      <c r="F210" s="22">
        <v>44022</v>
      </c>
      <c r="G210" s="23">
        <v>480166</v>
      </c>
      <c r="H210" s="24">
        <v>0</v>
      </c>
      <c r="I210" s="31"/>
      <c r="J210" s="24">
        <v>480166</v>
      </c>
      <c r="K210" s="24">
        <v>0</v>
      </c>
      <c r="L210" s="24">
        <v>0</v>
      </c>
      <c r="M210" s="24">
        <v>0</v>
      </c>
      <c r="N210" s="24">
        <v>480166</v>
      </c>
      <c r="O210" s="24">
        <v>0</v>
      </c>
      <c r="P210" s="26" t="s">
        <v>390</v>
      </c>
      <c r="Q210" s="23">
        <v>480166</v>
      </c>
      <c r="R210" s="24">
        <v>0</v>
      </c>
      <c r="S210" s="24">
        <v>0</v>
      </c>
      <c r="T210" s="22" t="s">
        <v>47</v>
      </c>
      <c r="U210" s="24">
        <v>0</v>
      </c>
      <c r="V210" s="23">
        <v>0</v>
      </c>
      <c r="W210" s="22" t="s">
        <v>47</v>
      </c>
      <c r="X210" s="24">
        <v>0</v>
      </c>
      <c r="Y210" s="22" t="s">
        <v>47</v>
      </c>
      <c r="Z210" s="24">
        <v>0</v>
      </c>
      <c r="AA210" s="31"/>
      <c r="AB210" s="24">
        <v>0</v>
      </c>
      <c r="AC210" s="24">
        <v>0</v>
      </c>
      <c r="AD210" s="31"/>
      <c r="AE210" s="23">
        <v>0</v>
      </c>
      <c r="AF210" s="23">
        <v>0</v>
      </c>
      <c r="AG210" s="23">
        <v>0</v>
      </c>
      <c r="AH210" s="29"/>
      <c r="AI210" s="29"/>
      <c r="AJ210" s="30"/>
      <c r="AK210" s="2" t="str">
        <f t="shared" si="3"/>
        <v>OK</v>
      </c>
      <c r="AL210" t="str">
        <f>IF(D210&lt;&gt;"",IF(AK210&lt;&gt;"OK",IF(IFERROR(VLOOKUP(C210&amp;D210,[1]Radicacion!$I$2:$EK$30047,2,0),VLOOKUP(D210,[1]Radicacion!$I$2:$K$30047,2,0))&lt;&gt;"","NO EXIGIBLES"),""),"")</f>
        <v/>
      </c>
    </row>
    <row r="211" spans="1:38" x14ac:dyDescent="0.25">
      <c r="A211" s="20">
        <v>203</v>
      </c>
      <c r="B211" s="21" t="s">
        <v>44</v>
      </c>
      <c r="C211" s="20" t="s">
        <v>45</v>
      </c>
      <c r="D211" s="20" t="s">
        <v>391</v>
      </c>
      <c r="E211" s="22">
        <v>43944</v>
      </c>
      <c r="F211" s="22">
        <v>44022</v>
      </c>
      <c r="G211" s="23">
        <v>69259</v>
      </c>
      <c r="H211" s="24">
        <v>0</v>
      </c>
      <c r="I211" s="31"/>
      <c r="J211" s="24">
        <v>69259</v>
      </c>
      <c r="K211" s="24">
        <v>0</v>
      </c>
      <c r="L211" s="24">
        <v>0</v>
      </c>
      <c r="M211" s="24">
        <v>0</v>
      </c>
      <c r="N211" s="24">
        <v>69259</v>
      </c>
      <c r="O211" s="24">
        <v>0</v>
      </c>
      <c r="P211" s="26" t="s">
        <v>392</v>
      </c>
      <c r="Q211" s="23">
        <v>69259</v>
      </c>
      <c r="R211" s="24">
        <v>0</v>
      </c>
      <c r="S211" s="24">
        <v>0</v>
      </c>
      <c r="T211" s="22" t="s">
        <v>47</v>
      </c>
      <c r="U211" s="24">
        <v>0</v>
      </c>
      <c r="V211" s="23">
        <v>0</v>
      </c>
      <c r="W211" s="22" t="s">
        <v>47</v>
      </c>
      <c r="X211" s="24">
        <v>0</v>
      </c>
      <c r="Y211" s="22" t="s">
        <v>47</v>
      </c>
      <c r="Z211" s="24">
        <v>0</v>
      </c>
      <c r="AA211" s="31"/>
      <c r="AB211" s="24">
        <v>0</v>
      </c>
      <c r="AC211" s="24">
        <v>0</v>
      </c>
      <c r="AD211" s="31"/>
      <c r="AE211" s="23">
        <v>0</v>
      </c>
      <c r="AF211" s="23">
        <v>0</v>
      </c>
      <c r="AG211" s="23">
        <v>0</v>
      </c>
      <c r="AH211" s="29"/>
      <c r="AI211" s="29"/>
      <c r="AJ211" s="30"/>
      <c r="AK211" s="2" t="str">
        <f t="shared" si="3"/>
        <v>OK</v>
      </c>
      <c r="AL211" t="str">
        <f>IF(D211&lt;&gt;"",IF(AK211&lt;&gt;"OK",IF(IFERROR(VLOOKUP(C211&amp;D211,[1]Radicacion!$I$2:$EK$30047,2,0),VLOOKUP(D211,[1]Radicacion!$I$2:$K$30047,2,0))&lt;&gt;"","NO EXIGIBLES"),""),"")</f>
        <v/>
      </c>
    </row>
    <row r="212" spans="1:38" x14ac:dyDescent="0.25">
      <c r="A212" s="20">
        <v>204</v>
      </c>
      <c r="B212" s="21" t="s">
        <v>44</v>
      </c>
      <c r="C212" s="20" t="s">
        <v>45</v>
      </c>
      <c r="D212" s="20" t="s">
        <v>393</v>
      </c>
      <c r="E212" s="22">
        <v>43945</v>
      </c>
      <c r="F212" s="22">
        <v>44022</v>
      </c>
      <c r="G212" s="23">
        <v>48191</v>
      </c>
      <c r="H212" s="24">
        <v>0</v>
      </c>
      <c r="I212" s="31"/>
      <c r="J212" s="24">
        <v>48191</v>
      </c>
      <c r="K212" s="24">
        <v>0</v>
      </c>
      <c r="L212" s="24">
        <v>0</v>
      </c>
      <c r="M212" s="24">
        <v>0</v>
      </c>
      <c r="N212" s="24">
        <v>48191</v>
      </c>
      <c r="O212" s="24">
        <v>0</v>
      </c>
      <c r="P212" s="26" t="s">
        <v>394</v>
      </c>
      <c r="Q212" s="23">
        <v>48191</v>
      </c>
      <c r="R212" s="24">
        <v>0</v>
      </c>
      <c r="S212" s="24">
        <v>0</v>
      </c>
      <c r="T212" s="22" t="s">
        <v>47</v>
      </c>
      <c r="U212" s="24">
        <v>0</v>
      </c>
      <c r="V212" s="23">
        <v>0</v>
      </c>
      <c r="W212" s="22" t="s">
        <v>47</v>
      </c>
      <c r="X212" s="24">
        <v>0</v>
      </c>
      <c r="Y212" s="22" t="s">
        <v>47</v>
      </c>
      <c r="Z212" s="24">
        <v>0</v>
      </c>
      <c r="AA212" s="31"/>
      <c r="AB212" s="24">
        <v>0</v>
      </c>
      <c r="AC212" s="24">
        <v>0</v>
      </c>
      <c r="AD212" s="31"/>
      <c r="AE212" s="23">
        <v>0</v>
      </c>
      <c r="AF212" s="23">
        <v>0</v>
      </c>
      <c r="AG212" s="23">
        <v>0</v>
      </c>
      <c r="AH212" s="29"/>
      <c r="AI212" s="29"/>
      <c r="AJ212" s="30"/>
      <c r="AK212" s="2" t="str">
        <f t="shared" si="3"/>
        <v>OK</v>
      </c>
      <c r="AL212" t="str">
        <f>IF(D212&lt;&gt;"",IF(AK212&lt;&gt;"OK",IF(IFERROR(VLOOKUP(C212&amp;D212,[1]Radicacion!$I$2:$EK$30047,2,0),VLOOKUP(D212,[1]Radicacion!$I$2:$K$30047,2,0))&lt;&gt;"","NO EXIGIBLES"),""),"")</f>
        <v/>
      </c>
    </row>
    <row r="213" spans="1:38" x14ac:dyDescent="0.25">
      <c r="A213" s="20">
        <v>205</v>
      </c>
      <c r="B213" s="21" t="s">
        <v>44</v>
      </c>
      <c r="C213" s="20" t="s">
        <v>45</v>
      </c>
      <c r="D213" s="20" t="s">
        <v>395</v>
      </c>
      <c r="E213" s="22">
        <v>43945</v>
      </c>
      <c r="F213" s="22">
        <v>44022</v>
      </c>
      <c r="G213" s="23">
        <v>69259</v>
      </c>
      <c r="H213" s="24">
        <v>0</v>
      </c>
      <c r="I213" s="31"/>
      <c r="J213" s="24">
        <v>69259</v>
      </c>
      <c r="K213" s="24">
        <v>0</v>
      </c>
      <c r="L213" s="24">
        <v>0</v>
      </c>
      <c r="M213" s="24">
        <v>0</v>
      </c>
      <c r="N213" s="24">
        <v>69259</v>
      </c>
      <c r="O213" s="24">
        <v>0</v>
      </c>
      <c r="P213" s="26" t="s">
        <v>396</v>
      </c>
      <c r="Q213" s="23">
        <v>69259</v>
      </c>
      <c r="R213" s="24">
        <v>0</v>
      </c>
      <c r="S213" s="24">
        <v>0</v>
      </c>
      <c r="T213" s="22" t="s">
        <v>47</v>
      </c>
      <c r="U213" s="24">
        <v>0</v>
      </c>
      <c r="V213" s="23">
        <v>0</v>
      </c>
      <c r="W213" s="22" t="s">
        <v>47</v>
      </c>
      <c r="X213" s="24">
        <v>0</v>
      </c>
      <c r="Y213" s="22" t="s">
        <v>47</v>
      </c>
      <c r="Z213" s="24">
        <v>0</v>
      </c>
      <c r="AA213" s="31"/>
      <c r="AB213" s="24">
        <v>0</v>
      </c>
      <c r="AC213" s="24">
        <v>0</v>
      </c>
      <c r="AD213" s="31"/>
      <c r="AE213" s="23">
        <v>0</v>
      </c>
      <c r="AF213" s="23">
        <v>0</v>
      </c>
      <c r="AG213" s="23">
        <v>0</v>
      </c>
      <c r="AH213" s="29"/>
      <c r="AI213" s="29"/>
      <c r="AJ213" s="30"/>
      <c r="AK213" s="2" t="str">
        <f t="shared" si="3"/>
        <v>OK</v>
      </c>
      <c r="AL213" t="str">
        <f>IF(D213&lt;&gt;"",IF(AK213&lt;&gt;"OK",IF(IFERROR(VLOOKUP(C213&amp;D213,[1]Radicacion!$I$2:$EK$30047,2,0),VLOOKUP(D213,[1]Radicacion!$I$2:$K$30047,2,0))&lt;&gt;"","NO EXIGIBLES"),""),"")</f>
        <v/>
      </c>
    </row>
    <row r="214" spans="1:38" x14ac:dyDescent="0.25">
      <c r="A214" s="20">
        <v>206</v>
      </c>
      <c r="B214" s="21" t="s">
        <v>44</v>
      </c>
      <c r="C214" s="20" t="s">
        <v>45</v>
      </c>
      <c r="D214" s="20" t="s">
        <v>397</v>
      </c>
      <c r="E214" s="22">
        <v>43945</v>
      </c>
      <c r="F214" s="22">
        <v>44022</v>
      </c>
      <c r="G214" s="23">
        <v>121137</v>
      </c>
      <c r="H214" s="24">
        <v>0</v>
      </c>
      <c r="I214" s="31"/>
      <c r="J214" s="24">
        <v>121137</v>
      </c>
      <c r="K214" s="24">
        <v>0</v>
      </c>
      <c r="L214" s="24">
        <v>0</v>
      </c>
      <c r="M214" s="24">
        <v>0</v>
      </c>
      <c r="N214" s="24">
        <v>121137</v>
      </c>
      <c r="O214" s="24">
        <v>0</v>
      </c>
      <c r="P214" s="26" t="s">
        <v>398</v>
      </c>
      <c r="Q214" s="23">
        <v>121137</v>
      </c>
      <c r="R214" s="24">
        <v>0</v>
      </c>
      <c r="S214" s="24">
        <v>0</v>
      </c>
      <c r="T214" s="22" t="s">
        <v>47</v>
      </c>
      <c r="U214" s="24">
        <v>0</v>
      </c>
      <c r="V214" s="23">
        <v>0</v>
      </c>
      <c r="W214" s="22" t="s">
        <v>47</v>
      </c>
      <c r="X214" s="24">
        <v>0</v>
      </c>
      <c r="Y214" s="22" t="s">
        <v>47</v>
      </c>
      <c r="Z214" s="24">
        <v>0</v>
      </c>
      <c r="AA214" s="31"/>
      <c r="AB214" s="24">
        <v>0</v>
      </c>
      <c r="AC214" s="24">
        <v>0</v>
      </c>
      <c r="AD214" s="31"/>
      <c r="AE214" s="23">
        <v>0</v>
      </c>
      <c r="AF214" s="23">
        <v>0</v>
      </c>
      <c r="AG214" s="23">
        <v>0</v>
      </c>
      <c r="AH214" s="29"/>
      <c r="AI214" s="29"/>
      <c r="AJ214" s="30"/>
      <c r="AK214" s="2" t="str">
        <f t="shared" si="3"/>
        <v>OK</v>
      </c>
      <c r="AL214" t="str">
        <f>IF(D214&lt;&gt;"",IF(AK214&lt;&gt;"OK",IF(IFERROR(VLOOKUP(C214&amp;D214,[1]Radicacion!$I$2:$EK$30047,2,0),VLOOKUP(D214,[1]Radicacion!$I$2:$K$30047,2,0))&lt;&gt;"","NO EXIGIBLES"),""),"")</f>
        <v/>
      </c>
    </row>
    <row r="215" spans="1:38" x14ac:dyDescent="0.25">
      <c r="A215" s="20">
        <v>207</v>
      </c>
      <c r="B215" s="21" t="s">
        <v>44</v>
      </c>
      <c r="C215" s="20" t="s">
        <v>45</v>
      </c>
      <c r="D215" s="20" t="s">
        <v>399</v>
      </c>
      <c r="E215" s="22">
        <v>43945</v>
      </c>
      <c r="F215" s="22">
        <v>44022</v>
      </c>
      <c r="G215" s="23">
        <v>48191</v>
      </c>
      <c r="H215" s="24">
        <v>0</v>
      </c>
      <c r="I215" s="31"/>
      <c r="J215" s="24">
        <v>48191</v>
      </c>
      <c r="K215" s="24">
        <v>0</v>
      </c>
      <c r="L215" s="24">
        <v>0</v>
      </c>
      <c r="M215" s="24">
        <v>0</v>
      </c>
      <c r="N215" s="24">
        <v>48191</v>
      </c>
      <c r="O215" s="24">
        <v>0</v>
      </c>
      <c r="P215" s="26" t="s">
        <v>400</v>
      </c>
      <c r="Q215" s="23">
        <v>48191</v>
      </c>
      <c r="R215" s="24">
        <v>0</v>
      </c>
      <c r="S215" s="24">
        <v>0</v>
      </c>
      <c r="T215" s="22" t="s">
        <v>47</v>
      </c>
      <c r="U215" s="24">
        <v>0</v>
      </c>
      <c r="V215" s="23">
        <v>0</v>
      </c>
      <c r="W215" s="22" t="s">
        <v>47</v>
      </c>
      <c r="X215" s="24">
        <v>0</v>
      </c>
      <c r="Y215" s="22" t="s">
        <v>47</v>
      </c>
      <c r="Z215" s="24">
        <v>0</v>
      </c>
      <c r="AA215" s="31"/>
      <c r="AB215" s="24">
        <v>0</v>
      </c>
      <c r="AC215" s="24">
        <v>0</v>
      </c>
      <c r="AD215" s="31"/>
      <c r="AE215" s="23">
        <v>0</v>
      </c>
      <c r="AF215" s="23">
        <v>0</v>
      </c>
      <c r="AG215" s="23">
        <v>0</v>
      </c>
      <c r="AH215" s="29"/>
      <c r="AI215" s="29"/>
      <c r="AJ215" s="30"/>
      <c r="AK215" s="2" t="str">
        <f t="shared" si="3"/>
        <v>OK</v>
      </c>
      <c r="AL215" t="str">
        <f>IF(D215&lt;&gt;"",IF(AK215&lt;&gt;"OK",IF(IFERROR(VLOOKUP(C215&amp;D215,[1]Radicacion!$I$2:$EK$30047,2,0),VLOOKUP(D215,[1]Radicacion!$I$2:$K$30047,2,0))&lt;&gt;"","NO EXIGIBLES"),""),"")</f>
        <v/>
      </c>
    </row>
    <row r="216" spans="1:38" x14ac:dyDescent="0.25">
      <c r="A216" s="20">
        <v>208</v>
      </c>
      <c r="B216" s="21" t="s">
        <v>44</v>
      </c>
      <c r="C216" s="20" t="s">
        <v>45</v>
      </c>
      <c r="D216" s="20" t="s">
        <v>401</v>
      </c>
      <c r="E216" s="22">
        <v>43945</v>
      </c>
      <c r="F216" s="22">
        <v>44022</v>
      </c>
      <c r="G216" s="23">
        <v>88219</v>
      </c>
      <c r="H216" s="24">
        <v>0</v>
      </c>
      <c r="I216" s="31"/>
      <c r="J216" s="24">
        <v>88219</v>
      </c>
      <c r="K216" s="24">
        <v>0</v>
      </c>
      <c r="L216" s="24">
        <v>0</v>
      </c>
      <c r="M216" s="24">
        <v>0</v>
      </c>
      <c r="N216" s="24">
        <v>88219</v>
      </c>
      <c r="O216" s="24">
        <v>0</v>
      </c>
      <c r="P216" s="26" t="s">
        <v>402</v>
      </c>
      <c r="Q216" s="23">
        <v>88219</v>
      </c>
      <c r="R216" s="24">
        <v>0</v>
      </c>
      <c r="S216" s="24">
        <v>0</v>
      </c>
      <c r="T216" s="22" t="s">
        <v>47</v>
      </c>
      <c r="U216" s="24">
        <v>0</v>
      </c>
      <c r="V216" s="23">
        <v>0</v>
      </c>
      <c r="W216" s="22" t="s">
        <v>47</v>
      </c>
      <c r="X216" s="24">
        <v>0</v>
      </c>
      <c r="Y216" s="22" t="s">
        <v>47</v>
      </c>
      <c r="Z216" s="24">
        <v>0</v>
      </c>
      <c r="AA216" s="31"/>
      <c r="AB216" s="24">
        <v>0</v>
      </c>
      <c r="AC216" s="24">
        <v>0</v>
      </c>
      <c r="AD216" s="31"/>
      <c r="AE216" s="23">
        <v>0</v>
      </c>
      <c r="AF216" s="23">
        <v>0</v>
      </c>
      <c r="AG216" s="23">
        <v>0</v>
      </c>
      <c r="AH216" s="29"/>
      <c r="AI216" s="29"/>
      <c r="AJ216" s="30"/>
      <c r="AK216" s="2" t="str">
        <f t="shared" si="3"/>
        <v>OK</v>
      </c>
      <c r="AL216" t="str">
        <f>IF(D216&lt;&gt;"",IF(AK216&lt;&gt;"OK",IF(IFERROR(VLOOKUP(C216&amp;D216,[1]Radicacion!$I$2:$EK$30047,2,0),VLOOKUP(D216,[1]Radicacion!$I$2:$K$30047,2,0))&lt;&gt;"","NO EXIGIBLES"),""),"")</f>
        <v/>
      </c>
    </row>
    <row r="217" spans="1:38" x14ac:dyDescent="0.25">
      <c r="A217" s="20">
        <v>209</v>
      </c>
      <c r="B217" s="21" t="s">
        <v>44</v>
      </c>
      <c r="C217" s="20" t="s">
        <v>45</v>
      </c>
      <c r="D217" s="20" t="s">
        <v>403</v>
      </c>
      <c r="E217" s="22">
        <v>43951</v>
      </c>
      <c r="F217" s="22">
        <v>43951</v>
      </c>
      <c r="G217" s="23">
        <v>85624</v>
      </c>
      <c r="H217" s="24">
        <v>0</v>
      </c>
      <c r="I217" s="31"/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85624</v>
      </c>
      <c r="P217" s="26" t="s">
        <v>47</v>
      </c>
      <c r="Q217" s="23">
        <v>0</v>
      </c>
      <c r="R217" s="24">
        <v>0</v>
      </c>
      <c r="S217" s="24">
        <v>85624</v>
      </c>
      <c r="T217" s="22">
        <v>44007</v>
      </c>
      <c r="U217" s="24">
        <v>0</v>
      </c>
      <c r="V217" s="23">
        <v>0</v>
      </c>
      <c r="W217" s="22" t="s">
        <v>47</v>
      </c>
      <c r="X217" s="24">
        <v>0</v>
      </c>
      <c r="Y217" s="22" t="s">
        <v>47</v>
      </c>
      <c r="Z217" s="24">
        <v>0</v>
      </c>
      <c r="AA217" s="31"/>
      <c r="AB217" s="24">
        <v>0</v>
      </c>
      <c r="AC217" s="24">
        <v>0</v>
      </c>
      <c r="AD217" s="31"/>
      <c r="AE217" s="23">
        <v>0</v>
      </c>
      <c r="AF217" s="23">
        <v>0</v>
      </c>
      <c r="AG217" s="23">
        <v>0</v>
      </c>
      <c r="AH217" s="29"/>
      <c r="AI217" s="29"/>
      <c r="AJ217" s="30"/>
      <c r="AK217" s="2" t="str">
        <f t="shared" si="3"/>
        <v>Verificar Valores</v>
      </c>
      <c r="AL217" t="e">
        <f>IF(D217&lt;&gt;"",IF(AK217&lt;&gt;"OK",IF(IFERROR(VLOOKUP(C217&amp;D217,[1]Radicacion!$I$2:$EK$30047,2,0),VLOOKUP(D217,[1]Radicacion!$I$2:$K$30047,2,0))&lt;&gt;"","NO EXIGIBLES"),""),"")</f>
        <v>#N/A</v>
      </c>
    </row>
    <row r="218" spans="1:38" x14ac:dyDescent="0.25">
      <c r="A218" s="20">
        <v>210</v>
      </c>
      <c r="B218" s="21" t="s">
        <v>44</v>
      </c>
      <c r="C218" s="20" t="s">
        <v>45</v>
      </c>
      <c r="D218" s="20" t="s">
        <v>404</v>
      </c>
      <c r="E218" s="22">
        <v>43951</v>
      </c>
      <c r="F218" s="22">
        <v>44022</v>
      </c>
      <c r="G218" s="23">
        <v>165624</v>
      </c>
      <c r="H218" s="24">
        <v>0</v>
      </c>
      <c r="I218" s="31"/>
      <c r="J218" s="24">
        <v>165624</v>
      </c>
      <c r="K218" s="24">
        <v>0</v>
      </c>
      <c r="L218" s="24">
        <v>0</v>
      </c>
      <c r="M218" s="24">
        <v>0</v>
      </c>
      <c r="N218" s="24">
        <v>165624</v>
      </c>
      <c r="O218" s="24">
        <v>0</v>
      </c>
      <c r="P218" s="26" t="s">
        <v>405</v>
      </c>
      <c r="Q218" s="23">
        <v>165624</v>
      </c>
      <c r="R218" s="24">
        <v>0</v>
      </c>
      <c r="S218" s="24">
        <v>0</v>
      </c>
      <c r="T218" s="22" t="s">
        <v>47</v>
      </c>
      <c r="U218" s="24">
        <v>0</v>
      </c>
      <c r="V218" s="23">
        <v>0</v>
      </c>
      <c r="W218" s="22" t="s">
        <v>47</v>
      </c>
      <c r="X218" s="24">
        <v>0</v>
      </c>
      <c r="Y218" s="22" t="s">
        <v>47</v>
      </c>
      <c r="Z218" s="24">
        <v>0</v>
      </c>
      <c r="AA218" s="31"/>
      <c r="AB218" s="24">
        <v>0</v>
      </c>
      <c r="AC218" s="24">
        <v>0</v>
      </c>
      <c r="AD218" s="31"/>
      <c r="AE218" s="23">
        <v>0</v>
      </c>
      <c r="AF218" s="23">
        <v>0</v>
      </c>
      <c r="AG218" s="23">
        <v>0</v>
      </c>
      <c r="AH218" s="29"/>
      <c r="AI218" s="29"/>
      <c r="AJ218" s="30"/>
      <c r="AK218" s="2" t="str">
        <f t="shared" si="3"/>
        <v>OK</v>
      </c>
      <c r="AL218" t="str">
        <f>IF(D218&lt;&gt;"",IF(AK218&lt;&gt;"OK",IF(IFERROR(VLOOKUP(C218&amp;D218,[1]Radicacion!$I$2:$EK$30047,2,0),VLOOKUP(D218,[1]Radicacion!$I$2:$K$30047,2,0))&lt;&gt;"","NO EXIGIBLES"),""),"")</f>
        <v/>
      </c>
    </row>
    <row r="219" spans="1:38" x14ac:dyDescent="0.25">
      <c r="A219" s="20">
        <v>211</v>
      </c>
      <c r="B219" s="21" t="s">
        <v>44</v>
      </c>
      <c r="C219" s="20" t="s">
        <v>45</v>
      </c>
      <c r="D219" s="20" t="s">
        <v>406</v>
      </c>
      <c r="E219" s="22">
        <v>43951</v>
      </c>
      <c r="F219" s="22">
        <v>44022</v>
      </c>
      <c r="G219" s="23">
        <v>165624</v>
      </c>
      <c r="H219" s="24">
        <v>0</v>
      </c>
      <c r="I219" s="31"/>
      <c r="J219" s="24">
        <v>165624</v>
      </c>
      <c r="K219" s="24">
        <v>0</v>
      </c>
      <c r="L219" s="24">
        <v>0</v>
      </c>
      <c r="M219" s="24">
        <v>0</v>
      </c>
      <c r="N219" s="24">
        <v>165624</v>
      </c>
      <c r="O219" s="24">
        <v>0</v>
      </c>
      <c r="P219" s="26" t="s">
        <v>407</v>
      </c>
      <c r="Q219" s="23">
        <v>165624</v>
      </c>
      <c r="R219" s="24">
        <v>0</v>
      </c>
      <c r="S219" s="24">
        <v>0</v>
      </c>
      <c r="T219" s="22" t="s">
        <v>47</v>
      </c>
      <c r="U219" s="24">
        <v>0</v>
      </c>
      <c r="V219" s="23">
        <v>0</v>
      </c>
      <c r="W219" s="22" t="s">
        <v>47</v>
      </c>
      <c r="X219" s="24">
        <v>0</v>
      </c>
      <c r="Y219" s="22" t="s">
        <v>47</v>
      </c>
      <c r="Z219" s="24">
        <v>0</v>
      </c>
      <c r="AA219" s="31"/>
      <c r="AB219" s="24">
        <v>0</v>
      </c>
      <c r="AC219" s="24">
        <v>0</v>
      </c>
      <c r="AD219" s="31"/>
      <c r="AE219" s="23">
        <v>0</v>
      </c>
      <c r="AF219" s="23">
        <v>0</v>
      </c>
      <c r="AG219" s="23">
        <v>0</v>
      </c>
      <c r="AH219" s="29"/>
      <c r="AI219" s="29"/>
      <c r="AJ219" s="30"/>
      <c r="AK219" s="2" t="str">
        <f t="shared" si="3"/>
        <v>OK</v>
      </c>
      <c r="AL219" t="str">
        <f>IF(D219&lt;&gt;"",IF(AK219&lt;&gt;"OK",IF(IFERROR(VLOOKUP(C219&amp;D219,[1]Radicacion!$I$2:$EK$30047,2,0),VLOOKUP(D219,[1]Radicacion!$I$2:$K$30047,2,0))&lt;&gt;"","NO EXIGIBLES"),""),"")</f>
        <v/>
      </c>
    </row>
    <row r="220" spans="1:38" x14ac:dyDescent="0.25">
      <c r="A220" s="20">
        <v>212</v>
      </c>
      <c r="B220" s="21" t="s">
        <v>44</v>
      </c>
      <c r="C220" s="20" t="s">
        <v>45</v>
      </c>
      <c r="D220" s="20" t="s">
        <v>408</v>
      </c>
      <c r="E220" s="22">
        <v>43951</v>
      </c>
      <c r="F220" s="22">
        <v>44022</v>
      </c>
      <c r="G220" s="23">
        <v>134791</v>
      </c>
      <c r="H220" s="24">
        <v>0</v>
      </c>
      <c r="I220" s="31"/>
      <c r="J220" s="24">
        <v>134791</v>
      </c>
      <c r="K220" s="24">
        <v>0</v>
      </c>
      <c r="L220" s="24">
        <v>0</v>
      </c>
      <c r="M220" s="24">
        <v>0</v>
      </c>
      <c r="N220" s="24">
        <v>134791</v>
      </c>
      <c r="O220" s="24">
        <v>0</v>
      </c>
      <c r="P220" s="26" t="s">
        <v>409</v>
      </c>
      <c r="Q220" s="23">
        <v>134791</v>
      </c>
      <c r="R220" s="24">
        <v>0</v>
      </c>
      <c r="S220" s="24">
        <v>0</v>
      </c>
      <c r="T220" s="22" t="s">
        <v>47</v>
      </c>
      <c r="U220" s="24">
        <v>0</v>
      </c>
      <c r="V220" s="23">
        <v>0</v>
      </c>
      <c r="W220" s="22" t="s">
        <v>47</v>
      </c>
      <c r="X220" s="24">
        <v>0</v>
      </c>
      <c r="Y220" s="22" t="s">
        <v>47</v>
      </c>
      <c r="Z220" s="24">
        <v>0</v>
      </c>
      <c r="AA220" s="31"/>
      <c r="AB220" s="24">
        <v>0</v>
      </c>
      <c r="AC220" s="24">
        <v>0</v>
      </c>
      <c r="AD220" s="31"/>
      <c r="AE220" s="23">
        <v>0</v>
      </c>
      <c r="AF220" s="23">
        <v>0</v>
      </c>
      <c r="AG220" s="23">
        <v>0</v>
      </c>
      <c r="AH220" s="29"/>
      <c r="AI220" s="29"/>
      <c r="AJ220" s="30"/>
      <c r="AK220" s="2" t="str">
        <f t="shared" si="3"/>
        <v>OK</v>
      </c>
      <c r="AL220" t="str">
        <f>IF(D220&lt;&gt;"",IF(AK220&lt;&gt;"OK",IF(IFERROR(VLOOKUP(C220&amp;D220,[1]Radicacion!$I$2:$EK$30047,2,0),VLOOKUP(D220,[1]Radicacion!$I$2:$K$30047,2,0))&lt;&gt;"","NO EXIGIBLES"),""),"")</f>
        <v/>
      </c>
    </row>
    <row r="221" spans="1:38" x14ac:dyDescent="0.25">
      <c r="A221" s="20">
        <v>213</v>
      </c>
      <c r="B221" s="21" t="s">
        <v>44</v>
      </c>
      <c r="C221" s="20" t="s">
        <v>45</v>
      </c>
      <c r="D221" s="20" t="s">
        <v>410</v>
      </c>
      <c r="E221" s="22">
        <v>43951</v>
      </c>
      <c r="F221" s="22">
        <v>44022</v>
      </c>
      <c r="G221" s="23">
        <v>54791</v>
      </c>
      <c r="H221" s="24">
        <v>0</v>
      </c>
      <c r="I221" s="31"/>
      <c r="J221" s="24">
        <v>54791</v>
      </c>
      <c r="K221" s="24">
        <v>0</v>
      </c>
      <c r="L221" s="24">
        <v>0</v>
      </c>
      <c r="M221" s="24">
        <v>0</v>
      </c>
      <c r="N221" s="24">
        <v>54791</v>
      </c>
      <c r="O221" s="24">
        <v>0</v>
      </c>
      <c r="P221" s="26" t="s">
        <v>411</v>
      </c>
      <c r="Q221" s="23">
        <v>54791</v>
      </c>
      <c r="R221" s="24">
        <v>0</v>
      </c>
      <c r="S221" s="24">
        <v>0</v>
      </c>
      <c r="T221" s="22" t="s">
        <v>47</v>
      </c>
      <c r="U221" s="24">
        <v>0</v>
      </c>
      <c r="V221" s="23">
        <v>0</v>
      </c>
      <c r="W221" s="22" t="s">
        <v>47</v>
      </c>
      <c r="X221" s="24">
        <v>0</v>
      </c>
      <c r="Y221" s="22" t="s">
        <v>47</v>
      </c>
      <c r="Z221" s="24">
        <v>0</v>
      </c>
      <c r="AA221" s="31"/>
      <c r="AB221" s="24">
        <v>0</v>
      </c>
      <c r="AC221" s="24">
        <v>0</v>
      </c>
      <c r="AD221" s="31"/>
      <c r="AE221" s="23">
        <v>0</v>
      </c>
      <c r="AF221" s="23">
        <v>0</v>
      </c>
      <c r="AG221" s="23">
        <v>0</v>
      </c>
      <c r="AH221" s="29"/>
      <c r="AI221" s="29"/>
      <c r="AJ221" s="30"/>
      <c r="AK221" s="2" t="str">
        <f t="shared" si="3"/>
        <v>OK</v>
      </c>
      <c r="AL221" t="str">
        <f>IF(D221&lt;&gt;"",IF(AK221&lt;&gt;"OK",IF(IFERROR(VLOOKUP(C221&amp;D221,[1]Radicacion!$I$2:$EK$30047,2,0),VLOOKUP(D221,[1]Radicacion!$I$2:$K$30047,2,0))&lt;&gt;"","NO EXIGIBLES"),""),"")</f>
        <v/>
      </c>
    </row>
    <row r="222" spans="1:38" x14ac:dyDescent="0.25">
      <c r="A222" s="20">
        <v>214</v>
      </c>
      <c r="B222" s="21" t="s">
        <v>44</v>
      </c>
      <c r="C222" s="20" t="s">
        <v>45</v>
      </c>
      <c r="D222" s="20" t="s">
        <v>412</v>
      </c>
      <c r="E222" s="22">
        <v>43951</v>
      </c>
      <c r="F222" s="22">
        <v>44022</v>
      </c>
      <c r="G222" s="23">
        <v>54791</v>
      </c>
      <c r="H222" s="24">
        <v>0</v>
      </c>
      <c r="I222" s="31"/>
      <c r="J222" s="24">
        <v>54791</v>
      </c>
      <c r="K222" s="24">
        <v>0</v>
      </c>
      <c r="L222" s="24">
        <v>0</v>
      </c>
      <c r="M222" s="24">
        <v>0</v>
      </c>
      <c r="N222" s="24">
        <v>54791</v>
      </c>
      <c r="O222" s="24">
        <v>0</v>
      </c>
      <c r="P222" s="26" t="s">
        <v>413</v>
      </c>
      <c r="Q222" s="23">
        <v>54791</v>
      </c>
      <c r="R222" s="24">
        <v>0</v>
      </c>
      <c r="S222" s="24">
        <v>0</v>
      </c>
      <c r="T222" s="22" t="s">
        <v>47</v>
      </c>
      <c r="U222" s="24">
        <v>0</v>
      </c>
      <c r="V222" s="23">
        <v>0</v>
      </c>
      <c r="W222" s="22" t="s">
        <v>47</v>
      </c>
      <c r="X222" s="24">
        <v>0</v>
      </c>
      <c r="Y222" s="22" t="s">
        <v>47</v>
      </c>
      <c r="Z222" s="24">
        <v>0</v>
      </c>
      <c r="AA222" s="31"/>
      <c r="AB222" s="24">
        <v>0</v>
      </c>
      <c r="AC222" s="24">
        <v>0</v>
      </c>
      <c r="AD222" s="31"/>
      <c r="AE222" s="23">
        <v>0</v>
      </c>
      <c r="AF222" s="23">
        <v>0</v>
      </c>
      <c r="AG222" s="23">
        <v>0</v>
      </c>
      <c r="AH222" s="29"/>
      <c r="AI222" s="29"/>
      <c r="AJ222" s="30"/>
      <c r="AK222" s="2" t="str">
        <f t="shared" si="3"/>
        <v>OK</v>
      </c>
      <c r="AL222" t="str">
        <f>IF(D222&lt;&gt;"",IF(AK222&lt;&gt;"OK",IF(IFERROR(VLOOKUP(C222&amp;D222,[1]Radicacion!$I$2:$EK$30047,2,0),VLOOKUP(D222,[1]Radicacion!$I$2:$K$30047,2,0))&lt;&gt;"","NO EXIGIBLES"),""),"")</f>
        <v/>
      </c>
    </row>
    <row r="223" spans="1:38" x14ac:dyDescent="0.25">
      <c r="A223" s="20">
        <v>215</v>
      </c>
      <c r="B223" s="21" t="s">
        <v>44</v>
      </c>
      <c r="C223" s="20" t="s">
        <v>45</v>
      </c>
      <c r="D223" s="20" t="s">
        <v>414</v>
      </c>
      <c r="E223" s="22">
        <v>43951</v>
      </c>
      <c r="F223" s="22">
        <v>44022</v>
      </c>
      <c r="G223" s="23">
        <v>54791</v>
      </c>
      <c r="H223" s="24">
        <v>0</v>
      </c>
      <c r="I223" s="31"/>
      <c r="J223" s="24">
        <v>54791</v>
      </c>
      <c r="K223" s="24">
        <v>0</v>
      </c>
      <c r="L223" s="24">
        <v>0</v>
      </c>
      <c r="M223" s="24">
        <v>0</v>
      </c>
      <c r="N223" s="24">
        <v>54791</v>
      </c>
      <c r="O223" s="24">
        <v>0</v>
      </c>
      <c r="P223" s="26" t="s">
        <v>415</v>
      </c>
      <c r="Q223" s="23">
        <v>54791</v>
      </c>
      <c r="R223" s="24">
        <v>0</v>
      </c>
      <c r="S223" s="24">
        <v>0</v>
      </c>
      <c r="T223" s="22" t="s">
        <v>47</v>
      </c>
      <c r="U223" s="24">
        <v>0</v>
      </c>
      <c r="V223" s="23">
        <v>0</v>
      </c>
      <c r="W223" s="22" t="s">
        <v>47</v>
      </c>
      <c r="X223" s="24">
        <v>0</v>
      </c>
      <c r="Y223" s="22" t="s">
        <v>47</v>
      </c>
      <c r="Z223" s="24">
        <v>0</v>
      </c>
      <c r="AA223" s="31"/>
      <c r="AB223" s="24">
        <v>0</v>
      </c>
      <c r="AC223" s="24">
        <v>0</v>
      </c>
      <c r="AD223" s="31"/>
      <c r="AE223" s="23">
        <v>0</v>
      </c>
      <c r="AF223" s="23">
        <v>0</v>
      </c>
      <c r="AG223" s="23">
        <v>0</v>
      </c>
      <c r="AH223" s="29"/>
      <c r="AI223" s="29"/>
      <c r="AJ223" s="30"/>
      <c r="AK223" s="2" t="str">
        <f t="shared" si="3"/>
        <v>OK</v>
      </c>
      <c r="AL223" t="str">
        <f>IF(D223&lt;&gt;"",IF(AK223&lt;&gt;"OK",IF(IFERROR(VLOOKUP(C223&amp;D223,[1]Radicacion!$I$2:$EK$30047,2,0),VLOOKUP(D223,[1]Radicacion!$I$2:$K$30047,2,0))&lt;&gt;"","NO EXIGIBLES"),""),"")</f>
        <v/>
      </c>
    </row>
    <row r="224" spans="1:38" x14ac:dyDescent="0.25">
      <c r="A224" s="20">
        <v>216</v>
      </c>
      <c r="B224" s="21" t="s">
        <v>44</v>
      </c>
      <c r="C224" s="20" t="s">
        <v>45</v>
      </c>
      <c r="D224" s="20" t="s">
        <v>416</v>
      </c>
      <c r="E224" s="22">
        <v>43951</v>
      </c>
      <c r="F224" s="22">
        <v>44022</v>
      </c>
      <c r="G224" s="23">
        <v>80000</v>
      </c>
      <c r="H224" s="24">
        <v>0</v>
      </c>
      <c r="I224" s="31"/>
      <c r="J224" s="24">
        <v>80000</v>
      </c>
      <c r="K224" s="24">
        <v>0</v>
      </c>
      <c r="L224" s="24">
        <v>0</v>
      </c>
      <c r="M224" s="24">
        <v>0</v>
      </c>
      <c r="N224" s="24">
        <v>80000</v>
      </c>
      <c r="O224" s="24">
        <v>0</v>
      </c>
      <c r="P224" s="26" t="s">
        <v>417</v>
      </c>
      <c r="Q224" s="23">
        <v>80000</v>
      </c>
      <c r="R224" s="24">
        <v>0</v>
      </c>
      <c r="S224" s="24">
        <v>0</v>
      </c>
      <c r="T224" s="22" t="s">
        <v>47</v>
      </c>
      <c r="U224" s="24">
        <v>0</v>
      </c>
      <c r="V224" s="23">
        <v>0</v>
      </c>
      <c r="W224" s="22" t="s">
        <v>47</v>
      </c>
      <c r="X224" s="24">
        <v>0</v>
      </c>
      <c r="Y224" s="22" t="s">
        <v>47</v>
      </c>
      <c r="Z224" s="24">
        <v>0</v>
      </c>
      <c r="AA224" s="31"/>
      <c r="AB224" s="24">
        <v>0</v>
      </c>
      <c r="AC224" s="24">
        <v>0</v>
      </c>
      <c r="AD224" s="31"/>
      <c r="AE224" s="23">
        <v>0</v>
      </c>
      <c r="AF224" s="23">
        <v>0</v>
      </c>
      <c r="AG224" s="23">
        <v>0</v>
      </c>
      <c r="AH224" s="29"/>
      <c r="AI224" s="29"/>
      <c r="AJ224" s="30"/>
      <c r="AK224" s="2" t="str">
        <f t="shared" si="3"/>
        <v>OK</v>
      </c>
      <c r="AL224" t="str">
        <f>IF(D224&lt;&gt;"",IF(AK224&lt;&gt;"OK",IF(IFERROR(VLOOKUP(C224&amp;D224,[1]Radicacion!$I$2:$EK$30047,2,0),VLOOKUP(D224,[1]Radicacion!$I$2:$K$30047,2,0))&lt;&gt;"","NO EXIGIBLES"),""),"")</f>
        <v/>
      </c>
    </row>
    <row r="225" spans="1:38" x14ac:dyDescent="0.25">
      <c r="A225" s="20">
        <v>217</v>
      </c>
      <c r="B225" s="21" t="s">
        <v>44</v>
      </c>
      <c r="C225" s="20" t="s">
        <v>45</v>
      </c>
      <c r="D225" s="20" t="s">
        <v>418</v>
      </c>
      <c r="E225" s="22">
        <v>43951</v>
      </c>
      <c r="F225" s="22">
        <v>44022</v>
      </c>
      <c r="G225" s="23">
        <v>80000</v>
      </c>
      <c r="H225" s="24">
        <v>0</v>
      </c>
      <c r="I225" s="31"/>
      <c r="J225" s="24">
        <v>80000</v>
      </c>
      <c r="K225" s="24">
        <v>0</v>
      </c>
      <c r="L225" s="24">
        <v>0</v>
      </c>
      <c r="M225" s="24">
        <v>0</v>
      </c>
      <c r="N225" s="24">
        <v>80000</v>
      </c>
      <c r="O225" s="24">
        <v>0</v>
      </c>
      <c r="P225" s="26" t="s">
        <v>419</v>
      </c>
      <c r="Q225" s="23">
        <v>80000</v>
      </c>
      <c r="R225" s="24">
        <v>0</v>
      </c>
      <c r="S225" s="24">
        <v>0</v>
      </c>
      <c r="T225" s="22" t="s">
        <v>47</v>
      </c>
      <c r="U225" s="24">
        <v>0</v>
      </c>
      <c r="V225" s="23">
        <v>0</v>
      </c>
      <c r="W225" s="22" t="s">
        <v>47</v>
      </c>
      <c r="X225" s="24">
        <v>0</v>
      </c>
      <c r="Y225" s="22" t="s">
        <v>47</v>
      </c>
      <c r="Z225" s="24">
        <v>0</v>
      </c>
      <c r="AA225" s="31"/>
      <c r="AB225" s="24">
        <v>0</v>
      </c>
      <c r="AC225" s="24">
        <v>0</v>
      </c>
      <c r="AD225" s="31"/>
      <c r="AE225" s="23">
        <v>0</v>
      </c>
      <c r="AF225" s="23">
        <v>0</v>
      </c>
      <c r="AG225" s="23">
        <v>0</v>
      </c>
      <c r="AH225" s="29"/>
      <c r="AI225" s="29"/>
      <c r="AJ225" s="30"/>
      <c r="AK225" s="2" t="str">
        <f t="shared" si="3"/>
        <v>OK</v>
      </c>
      <c r="AL225" t="str">
        <f>IF(D225&lt;&gt;"",IF(AK225&lt;&gt;"OK",IF(IFERROR(VLOOKUP(C225&amp;D225,[1]Radicacion!$I$2:$EK$30047,2,0),VLOOKUP(D225,[1]Radicacion!$I$2:$K$30047,2,0))&lt;&gt;"","NO EXIGIBLES"),""),"")</f>
        <v/>
      </c>
    </row>
    <row r="226" spans="1:38" x14ac:dyDescent="0.25">
      <c r="A226" s="20">
        <v>218</v>
      </c>
      <c r="B226" s="21" t="s">
        <v>44</v>
      </c>
      <c r="C226" s="20" t="s">
        <v>45</v>
      </c>
      <c r="D226" s="20" t="s">
        <v>420</v>
      </c>
      <c r="E226" s="22">
        <v>43951</v>
      </c>
      <c r="F226" s="22">
        <v>44022</v>
      </c>
      <c r="G226" s="23">
        <v>80000</v>
      </c>
      <c r="H226" s="24">
        <v>0</v>
      </c>
      <c r="I226" s="31"/>
      <c r="J226" s="24">
        <v>80000</v>
      </c>
      <c r="K226" s="24">
        <v>0</v>
      </c>
      <c r="L226" s="24">
        <v>0</v>
      </c>
      <c r="M226" s="24">
        <v>0</v>
      </c>
      <c r="N226" s="24">
        <v>80000</v>
      </c>
      <c r="O226" s="24">
        <v>0</v>
      </c>
      <c r="P226" s="26" t="s">
        <v>421</v>
      </c>
      <c r="Q226" s="23">
        <v>80000</v>
      </c>
      <c r="R226" s="24">
        <v>0</v>
      </c>
      <c r="S226" s="24">
        <v>0</v>
      </c>
      <c r="T226" s="22" t="s">
        <v>47</v>
      </c>
      <c r="U226" s="24">
        <v>0</v>
      </c>
      <c r="V226" s="23">
        <v>0</v>
      </c>
      <c r="W226" s="22" t="s">
        <v>47</v>
      </c>
      <c r="X226" s="24">
        <v>0</v>
      </c>
      <c r="Y226" s="22" t="s">
        <v>47</v>
      </c>
      <c r="Z226" s="24">
        <v>0</v>
      </c>
      <c r="AA226" s="31"/>
      <c r="AB226" s="24">
        <v>0</v>
      </c>
      <c r="AC226" s="24">
        <v>0</v>
      </c>
      <c r="AD226" s="31"/>
      <c r="AE226" s="23">
        <v>0</v>
      </c>
      <c r="AF226" s="23">
        <v>0</v>
      </c>
      <c r="AG226" s="23">
        <v>0</v>
      </c>
      <c r="AH226" s="29"/>
      <c r="AI226" s="29"/>
      <c r="AJ226" s="30"/>
      <c r="AK226" s="2" t="str">
        <f t="shared" si="3"/>
        <v>OK</v>
      </c>
      <c r="AL226" t="str">
        <f>IF(D226&lt;&gt;"",IF(AK226&lt;&gt;"OK",IF(IFERROR(VLOOKUP(C226&amp;D226,[1]Radicacion!$I$2:$EK$30047,2,0),VLOOKUP(D226,[1]Radicacion!$I$2:$K$30047,2,0))&lt;&gt;"","NO EXIGIBLES"),""),"")</f>
        <v/>
      </c>
    </row>
    <row r="227" spans="1:38" x14ac:dyDescent="0.25">
      <c r="A227" s="20">
        <v>219</v>
      </c>
      <c r="B227" s="21" t="s">
        <v>44</v>
      </c>
      <c r="C227" s="20" t="s">
        <v>45</v>
      </c>
      <c r="D227" s="20" t="s">
        <v>422</v>
      </c>
      <c r="E227" s="22">
        <v>43951</v>
      </c>
      <c r="F227" s="22">
        <v>44022</v>
      </c>
      <c r="G227" s="23">
        <v>80000</v>
      </c>
      <c r="H227" s="24">
        <v>0</v>
      </c>
      <c r="I227" s="31"/>
      <c r="J227" s="24">
        <v>80000</v>
      </c>
      <c r="K227" s="24">
        <v>0</v>
      </c>
      <c r="L227" s="24">
        <v>0</v>
      </c>
      <c r="M227" s="24">
        <v>0</v>
      </c>
      <c r="N227" s="24">
        <v>80000</v>
      </c>
      <c r="O227" s="24">
        <v>0</v>
      </c>
      <c r="P227" s="26" t="s">
        <v>423</v>
      </c>
      <c r="Q227" s="23">
        <v>80000</v>
      </c>
      <c r="R227" s="24">
        <v>0</v>
      </c>
      <c r="S227" s="24">
        <v>0</v>
      </c>
      <c r="T227" s="22" t="s">
        <v>47</v>
      </c>
      <c r="U227" s="24">
        <v>0</v>
      </c>
      <c r="V227" s="23">
        <v>0</v>
      </c>
      <c r="W227" s="22" t="s">
        <v>47</v>
      </c>
      <c r="X227" s="24">
        <v>0</v>
      </c>
      <c r="Y227" s="22" t="s">
        <v>47</v>
      </c>
      <c r="Z227" s="24">
        <v>0</v>
      </c>
      <c r="AA227" s="31"/>
      <c r="AB227" s="24">
        <v>0</v>
      </c>
      <c r="AC227" s="24">
        <v>0</v>
      </c>
      <c r="AD227" s="31"/>
      <c r="AE227" s="23">
        <v>0</v>
      </c>
      <c r="AF227" s="23">
        <v>0</v>
      </c>
      <c r="AG227" s="23">
        <v>0</v>
      </c>
      <c r="AH227" s="29"/>
      <c r="AI227" s="29"/>
      <c r="AJ227" s="30"/>
      <c r="AK227" s="2" t="str">
        <f t="shared" si="3"/>
        <v>OK</v>
      </c>
      <c r="AL227" t="str">
        <f>IF(D227&lt;&gt;"",IF(AK227&lt;&gt;"OK",IF(IFERROR(VLOOKUP(C227&amp;D227,[1]Radicacion!$I$2:$EK$30047,2,0),VLOOKUP(D227,[1]Radicacion!$I$2:$K$30047,2,0))&lt;&gt;"","NO EXIGIBLES"),""),"")</f>
        <v/>
      </c>
    </row>
    <row r="228" spans="1:38" x14ac:dyDescent="0.25">
      <c r="A228" s="20">
        <v>220</v>
      </c>
      <c r="B228" s="21" t="s">
        <v>44</v>
      </c>
      <c r="C228" s="20" t="s">
        <v>45</v>
      </c>
      <c r="D228" s="20" t="s">
        <v>424</v>
      </c>
      <c r="E228" s="22">
        <v>43951</v>
      </c>
      <c r="F228" s="22">
        <v>44084</v>
      </c>
      <c r="G228" s="23">
        <v>80000</v>
      </c>
      <c r="H228" s="24">
        <v>0</v>
      </c>
      <c r="I228" s="31"/>
      <c r="J228" s="24">
        <v>80000</v>
      </c>
      <c r="K228" s="24">
        <v>0</v>
      </c>
      <c r="L228" s="24">
        <v>0</v>
      </c>
      <c r="M228" s="24">
        <v>0</v>
      </c>
      <c r="N228" s="24">
        <v>80000</v>
      </c>
      <c r="O228" s="24">
        <v>0</v>
      </c>
      <c r="P228" s="26" t="s">
        <v>425</v>
      </c>
      <c r="Q228" s="23">
        <v>80000</v>
      </c>
      <c r="R228" s="24">
        <v>0</v>
      </c>
      <c r="S228" s="24">
        <v>0</v>
      </c>
      <c r="T228" s="22" t="s">
        <v>47</v>
      </c>
      <c r="U228" s="24">
        <v>0</v>
      </c>
      <c r="V228" s="23">
        <v>0</v>
      </c>
      <c r="W228" s="22" t="s">
        <v>47</v>
      </c>
      <c r="X228" s="24">
        <v>0</v>
      </c>
      <c r="Y228" s="22" t="s">
        <v>47</v>
      </c>
      <c r="Z228" s="24">
        <v>0</v>
      </c>
      <c r="AA228" s="31"/>
      <c r="AB228" s="24">
        <v>0</v>
      </c>
      <c r="AC228" s="24">
        <v>0</v>
      </c>
      <c r="AD228" s="31"/>
      <c r="AE228" s="23">
        <v>0</v>
      </c>
      <c r="AF228" s="23">
        <v>0</v>
      </c>
      <c r="AG228" s="23">
        <v>0</v>
      </c>
      <c r="AH228" s="29"/>
      <c r="AI228" s="29"/>
      <c r="AJ228" s="30"/>
      <c r="AK228" s="2" t="str">
        <f t="shared" si="3"/>
        <v>OK</v>
      </c>
      <c r="AL228" t="str">
        <f>IF(D228&lt;&gt;"",IF(AK228&lt;&gt;"OK",IF(IFERROR(VLOOKUP(C228&amp;D228,[1]Radicacion!$I$2:$EK$30047,2,0),VLOOKUP(D228,[1]Radicacion!$I$2:$K$30047,2,0))&lt;&gt;"","NO EXIGIBLES"),""),"")</f>
        <v/>
      </c>
    </row>
    <row r="229" spans="1:38" x14ac:dyDescent="0.25">
      <c r="A229" s="20">
        <v>221</v>
      </c>
      <c r="B229" s="21" t="s">
        <v>44</v>
      </c>
      <c r="C229" s="20" t="s">
        <v>45</v>
      </c>
      <c r="D229" s="20" t="s">
        <v>426</v>
      </c>
      <c r="E229" s="22">
        <v>43951</v>
      </c>
      <c r="F229" s="22">
        <v>44022</v>
      </c>
      <c r="G229" s="23">
        <v>18125</v>
      </c>
      <c r="H229" s="24">
        <v>0</v>
      </c>
      <c r="I229" s="31"/>
      <c r="J229" s="24">
        <v>18125</v>
      </c>
      <c r="K229" s="24">
        <v>0</v>
      </c>
      <c r="L229" s="24">
        <v>0</v>
      </c>
      <c r="M229" s="24">
        <v>0</v>
      </c>
      <c r="N229" s="24">
        <v>18125</v>
      </c>
      <c r="O229" s="24">
        <v>0</v>
      </c>
      <c r="P229" s="26" t="s">
        <v>427</v>
      </c>
      <c r="Q229" s="23">
        <v>18125</v>
      </c>
      <c r="R229" s="24">
        <v>0</v>
      </c>
      <c r="S229" s="24">
        <v>0</v>
      </c>
      <c r="T229" s="22" t="s">
        <v>47</v>
      </c>
      <c r="U229" s="24">
        <v>0</v>
      </c>
      <c r="V229" s="23">
        <v>0</v>
      </c>
      <c r="W229" s="22" t="s">
        <v>47</v>
      </c>
      <c r="X229" s="24">
        <v>0</v>
      </c>
      <c r="Y229" s="22" t="s">
        <v>47</v>
      </c>
      <c r="Z229" s="24">
        <v>0</v>
      </c>
      <c r="AA229" s="31"/>
      <c r="AB229" s="24">
        <v>0</v>
      </c>
      <c r="AC229" s="24">
        <v>0</v>
      </c>
      <c r="AD229" s="31"/>
      <c r="AE229" s="23">
        <v>0</v>
      </c>
      <c r="AF229" s="23">
        <v>0</v>
      </c>
      <c r="AG229" s="23">
        <v>0</v>
      </c>
      <c r="AH229" s="29"/>
      <c r="AI229" s="29"/>
      <c r="AJ229" s="30"/>
      <c r="AK229" s="2" t="str">
        <f t="shared" si="3"/>
        <v>OK</v>
      </c>
      <c r="AL229" t="str">
        <f>IF(D229&lt;&gt;"",IF(AK229&lt;&gt;"OK",IF(IFERROR(VLOOKUP(C229&amp;D229,[1]Radicacion!$I$2:$EK$30047,2,0),VLOOKUP(D229,[1]Radicacion!$I$2:$K$30047,2,0))&lt;&gt;"","NO EXIGIBLES"),""),"")</f>
        <v/>
      </c>
    </row>
    <row r="230" spans="1:38" x14ac:dyDescent="0.25">
      <c r="A230" s="20">
        <v>222</v>
      </c>
      <c r="B230" s="21" t="s">
        <v>44</v>
      </c>
      <c r="C230" s="20" t="s">
        <v>45</v>
      </c>
      <c r="D230" s="20" t="s">
        <v>428</v>
      </c>
      <c r="E230" s="22">
        <v>43951</v>
      </c>
      <c r="F230" s="22">
        <v>44022</v>
      </c>
      <c r="G230" s="23">
        <v>18125</v>
      </c>
      <c r="H230" s="24">
        <v>0</v>
      </c>
      <c r="I230" s="31"/>
      <c r="J230" s="24">
        <v>18125</v>
      </c>
      <c r="K230" s="24">
        <v>0</v>
      </c>
      <c r="L230" s="24">
        <v>0</v>
      </c>
      <c r="M230" s="24">
        <v>0</v>
      </c>
      <c r="N230" s="24">
        <v>18125</v>
      </c>
      <c r="O230" s="24">
        <v>0</v>
      </c>
      <c r="P230" s="26" t="s">
        <v>429</v>
      </c>
      <c r="Q230" s="23">
        <v>18125</v>
      </c>
      <c r="R230" s="24">
        <v>0</v>
      </c>
      <c r="S230" s="24">
        <v>0</v>
      </c>
      <c r="T230" s="22" t="s">
        <v>47</v>
      </c>
      <c r="U230" s="24">
        <v>0</v>
      </c>
      <c r="V230" s="23">
        <v>0</v>
      </c>
      <c r="W230" s="22" t="s">
        <v>47</v>
      </c>
      <c r="X230" s="24">
        <v>0</v>
      </c>
      <c r="Y230" s="22" t="s">
        <v>47</v>
      </c>
      <c r="Z230" s="24">
        <v>0</v>
      </c>
      <c r="AA230" s="31"/>
      <c r="AB230" s="24">
        <v>0</v>
      </c>
      <c r="AC230" s="24">
        <v>0</v>
      </c>
      <c r="AD230" s="31"/>
      <c r="AE230" s="23">
        <v>0</v>
      </c>
      <c r="AF230" s="23">
        <v>0</v>
      </c>
      <c r="AG230" s="23">
        <v>0</v>
      </c>
      <c r="AH230" s="29"/>
      <c r="AI230" s="29"/>
      <c r="AJ230" s="30"/>
      <c r="AK230" s="2" t="str">
        <f t="shared" si="3"/>
        <v>OK</v>
      </c>
      <c r="AL230" t="str">
        <f>IF(D230&lt;&gt;"",IF(AK230&lt;&gt;"OK",IF(IFERROR(VLOOKUP(C230&amp;D230,[1]Radicacion!$I$2:$EK$30047,2,0),VLOOKUP(D230,[1]Radicacion!$I$2:$K$30047,2,0))&lt;&gt;"","NO EXIGIBLES"),""),"")</f>
        <v/>
      </c>
    </row>
    <row r="231" spans="1:38" x14ac:dyDescent="0.25">
      <c r="A231" s="20">
        <v>223</v>
      </c>
      <c r="B231" s="21" t="s">
        <v>44</v>
      </c>
      <c r="C231" s="20" t="s">
        <v>45</v>
      </c>
      <c r="D231" s="20" t="s">
        <v>430</v>
      </c>
      <c r="E231" s="22">
        <v>43951</v>
      </c>
      <c r="F231" s="22">
        <v>44022</v>
      </c>
      <c r="G231" s="23">
        <v>48191</v>
      </c>
      <c r="H231" s="24">
        <v>0</v>
      </c>
      <c r="I231" s="31"/>
      <c r="J231" s="24">
        <v>48191</v>
      </c>
      <c r="K231" s="24">
        <v>0</v>
      </c>
      <c r="L231" s="24">
        <v>0</v>
      </c>
      <c r="M231" s="24">
        <v>0</v>
      </c>
      <c r="N231" s="24">
        <v>48191</v>
      </c>
      <c r="O231" s="24">
        <v>0</v>
      </c>
      <c r="P231" s="26" t="s">
        <v>431</v>
      </c>
      <c r="Q231" s="23">
        <v>48191</v>
      </c>
      <c r="R231" s="24">
        <v>0</v>
      </c>
      <c r="S231" s="24">
        <v>0</v>
      </c>
      <c r="T231" s="22" t="s">
        <v>47</v>
      </c>
      <c r="U231" s="24">
        <v>0</v>
      </c>
      <c r="V231" s="23">
        <v>0</v>
      </c>
      <c r="W231" s="22" t="s">
        <v>47</v>
      </c>
      <c r="X231" s="24">
        <v>0</v>
      </c>
      <c r="Y231" s="22" t="s">
        <v>47</v>
      </c>
      <c r="Z231" s="24">
        <v>0</v>
      </c>
      <c r="AA231" s="31"/>
      <c r="AB231" s="24">
        <v>0</v>
      </c>
      <c r="AC231" s="24">
        <v>0</v>
      </c>
      <c r="AD231" s="31"/>
      <c r="AE231" s="23">
        <v>0</v>
      </c>
      <c r="AF231" s="23">
        <v>0</v>
      </c>
      <c r="AG231" s="23">
        <v>0</v>
      </c>
      <c r="AH231" s="29"/>
      <c r="AI231" s="29"/>
      <c r="AJ231" s="30"/>
      <c r="AK231" s="2" t="str">
        <f t="shared" si="3"/>
        <v>OK</v>
      </c>
      <c r="AL231" t="str">
        <f>IF(D231&lt;&gt;"",IF(AK231&lt;&gt;"OK",IF(IFERROR(VLOOKUP(C231&amp;D231,[1]Radicacion!$I$2:$EK$30047,2,0),VLOOKUP(D231,[1]Radicacion!$I$2:$K$30047,2,0))&lt;&gt;"","NO EXIGIBLES"),""),"")</f>
        <v/>
      </c>
    </row>
    <row r="232" spans="1:38" x14ac:dyDescent="0.25">
      <c r="A232" s="20">
        <v>224</v>
      </c>
      <c r="B232" s="21" t="s">
        <v>44</v>
      </c>
      <c r="C232" s="20" t="s">
        <v>45</v>
      </c>
      <c r="D232" s="20" t="s">
        <v>432</v>
      </c>
      <c r="E232" s="22">
        <v>43951</v>
      </c>
      <c r="F232" s="22">
        <v>43951</v>
      </c>
      <c r="G232" s="23">
        <v>181080</v>
      </c>
      <c r="H232" s="24">
        <v>0</v>
      </c>
      <c r="I232" s="31"/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181080</v>
      </c>
      <c r="P232" s="26" t="s">
        <v>47</v>
      </c>
      <c r="Q232" s="23">
        <v>0</v>
      </c>
      <c r="R232" s="24">
        <v>0</v>
      </c>
      <c r="S232" s="24">
        <v>181080</v>
      </c>
      <c r="T232" s="22">
        <v>43984</v>
      </c>
      <c r="U232" s="24">
        <v>0</v>
      </c>
      <c r="V232" s="23">
        <v>0</v>
      </c>
      <c r="W232" s="22" t="s">
        <v>47</v>
      </c>
      <c r="X232" s="24">
        <v>0</v>
      </c>
      <c r="Y232" s="22" t="s">
        <v>47</v>
      </c>
      <c r="Z232" s="24">
        <v>0</v>
      </c>
      <c r="AA232" s="31"/>
      <c r="AB232" s="24">
        <v>0</v>
      </c>
      <c r="AC232" s="24">
        <v>0</v>
      </c>
      <c r="AD232" s="31"/>
      <c r="AE232" s="23">
        <v>0</v>
      </c>
      <c r="AF232" s="23">
        <v>0</v>
      </c>
      <c r="AG232" s="23">
        <v>0</v>
      </c>
      <c r="AH232" s="29"/>
      <c r="AI232" s="29"/>
      <c r="AJ232" s="30"/>
      <c r="AK232" s="2" t="str">
        <f t="shared" si="3"/>
        <v>Verificar Valores</v>
      </c>
      <c r="AL232" t="e">
        <f>IF(D232&lt;&gt;"",IF(AK232&lt;&gt;"OK",IF(IFERROR(VLOOKUP(C232&amp;D232,[1]Radicacion!$I$2:$EK$30047,2,0),VLOOKUP(D232,[1]Radicacion!$I$2:$K$30047,2,0))&lt;&gt;"","NO EXIGIBLES"),""),"")</f>
        <v>#N/A</v>
      </c>
    </row>
    <row r="233" spans="1:38" x14ac:dyDescent="0.25">
      <c r="A233" s="20">
        <v>225</v>
      </c>
      <c r="B233" s="21" t="s">
        <v>44</v>
      </c>
      <c r="C233" s="20" t="s">
        <v>45</v>
      </c>
      <c r="D233" s="20" t="s">
        <v>433</v>
      </c>
      <c r="E233" s="22">
        <v>43920</v>
      </c>
      <c r="F233" s="22">
        <v>44047</v>
      </c>
      <c r="G233" s="23">
        <v>46651</v>
      </c>
      <c r="H233" s="24">
        <v>0</v>
      </c>
      <c r="I233" s="31"/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46651</v>
      </c>
      <c r="P233" s="26" t="s">
        <v>47</v>
      </c>
      <c r="Q233" s="23">
        <v>0</v>
      </c>
      <c r="R233" s="24">
        <v>0</v>
      </c>
      <c r="S233" s="24">
        <v>46651</v>
      </c>
      <c r="T233" s="22">
        <v>44012</v>
      </c>
      <c r="U233" s="24">
        <v>0</v>
      </c>
      <c r="V233" s="23">
        <v>0</v>
      </c>
      <c r="W233" s="22" t="s">
        <v>47</v>
      </c>
      <c r="X233" s="24">
        <v>0</v>
      </c>
      <c r="Y233" s="22" t="s">
        <v>47</v>
      </c>
      <c r="Z233" s="24">
        <v>0</v>
      </c>
      <c r="AA233" s="31"/>
      <c r="AB233" s="24">
        <v>0</v>
      </c>
      <c r="AC233" s="24">
        <v>0</v>
      </c>
      <c r="AD233" s="31"/>
      <c r="AE233" s="23">
        <v>0</v>
      </c>
      <c r="AF233" s="23">
        <v>0</v>
      </c>
      <c r="AG233" s="23">
        <v>0</v>
      </c>
      <c r="AH233" s="29"/>
      <c r="AI233" s="29"/>
      <c r="AJ233" s="30"/>
      <c r="AK233" s="2" t="str">
        <f t="shared" si="3"/>
        <v>Verificar Valores</v>
      </c>
      <c r="AL233" t="e">
        <f>IF(D233&lt;&gt;"",IF(AK233&lt;&gt;"OK",IF(IFERROR(VLOOKUP(C233&amp;D233,[1]Radicacion!$I$2:$EK$30047,2,0),VLOOKUP(D233,[1]Radicacion!$I$2:$K$30047,2,0))&lt;&gt;"","NO EXIGIBLES"),""),"")</f>
        <v>#N/A</v>
      </c>
    </row>
    <row r="234" spans="1:38" x14ac:dyDescent="0.25">
      <c r="A234" s="20">
        <v>226</v>
      </c>
      <c r="B234" s="21" t="s">
        <v>44</v>
      </c>
      <c r="C234" s="20" t="s">
        <v>45</v>
      </c>
      <c r="D234" s="20" t="s">
        <v>434</v>
      </c>
      <c r="E234" s="22">
        <v>43920</v>
      </c>
      <c r="F234" s="22">
        <v>44047</v>
      </c>
      <c r="G234" s="23">
        <v>46651</v>
      </c>
      <c r="H234" s="24">
        <v>0</v>
      </c>
      <c r="I234" s="31"/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46651</v>
      </c>
      <c r="P234" s="26" t="s">
        <v>47</v>
      </c>
      <c r="Q234" s="23">
        <v>0</v>
      </c>
      <c r="R234" s="24">
        <v>0</v>
      </c>
      <c r="S234" s="24">
        <v>46651</v>
      </c>
      <c r="T234" s="22">
        <v>44012</v>
      </c>
      <c r="U234" s="24">
        <v>0</v>
      </c>
      <c r="V234" s="23">
        <v>0</v>
      </c>
      <c r="W234" s="22" t="s">
        <v>47</v>
      </c>
      <c r="X234" s="24">
        <v>0</v>
      </c>
      <c r="Y234" s="22" t="s">
        <v>47</v>
      </c>
      <c r="Z234" s="24">
        <v>0</v>
      </c>
      <c r="AA234" s="31"/>
      <c r="AB234" s="24">
        <v>0</v>
      </c>
      <c r="AC234" s="24">
        <v>0</v>
      </c>
      <c r="AD234" s="31"/>
      <c r="AE234" s="23">
        <v>0</v>
      </c>
      <c r="AF234" s="23">
        <v>0</v>
      </c>
      <c r="AG234" s="23">
        <v>0</v>
      </c>
      <c r="AH234" s="29"/>
      <c r="AI234" s="29"/>
      <c r="AJ234" s="30"/>
      <c r="AK234" s="2" t="str">
        <f t="shared" si="3"/>
        <v>Verificar Valores</v>
      </c>
      <c r="AL234" t="e">
        <f>IF(D234&lt;&gt;"",IF(AK234&lt;&gt;"OK",IF(IFERROR(VLOOKUP(C234&amp;D234,[1]Radicacion!$I$2:$EK$30047,2,0),VLOOKUP(D234,[1]Radicacion!$I$2:$K$30047,2,0))&lt;&gt;"","NO EXIGIBLES"),""),"")</f>
        <v>#N/A</v>
      </c>
    </row>
    <row r="235" spans="1:38" x14ac:dyDescent="0.25">
      <c r="A235" s="20">
        <v>227</v>
      </c>
      <c r="B235" s="21" t="s">
        <v>44</v>
      </c>
      <c r="C235" s="20" t="s">
        <v>45</v>
      </c>
      <c r="D235" s="20" t="s">
        <v>435</v>
      </c>
      <c r="E235" s="22">
        <v>43920</v>
      </c>
      <c r="F235" s="22">
        <v>44047</v>
      </c>
      <c r="G235" s="23">
        <v>70000</v>
      </c>
      <c r="H235" s="24">
        <v>0</v>
      </c>
      <c r="I235" s="31"/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70000</v>
      </c>
      <c r="P235" s="26" t="s">
        <v>47</v>
      </c>
      <c r="Q235" s="23">
        <v>0</v>
      </c>
      <c r="R235" s="24">
        <v>0</v>
      </c>
      <c r="S235" s="24">
        <v>70000</v>
      </c>
      <c r="T235" s="22">
        <v>44012</v>
      </c>
      <c r="U235" s="24">
        <v>0</v>
      </c>
      <c r="V235" s="23">
        <v>0</v>
      </c>
      <c r="W235" s="22" t="s">
        <v>47</v>
      </c>
      <c r="X235" s="24">
        <v>0</v>
      </c>
      <c r="Y235" s="22" t="s">
        <v>47</v>
      </c>
      <c r="Z235" s="24">
        <v>0</v>
      </c>
      <c r="AA235" s="31"/>
      <c r="AB235" s="24">
        <v>0</v>
      </c>
      <c r="AC235" s="24">
        <v>0</v>
      </c>
      <c r="AD235" s="31"/>
      <c r="AE235" s="23">
        <v>0</v>
      </c>
      <c r="AF235" s="23">
        <v>0</v>
      </c>
      <c r="AG235" s="23">
        <v>0</v>
      </c>
      <c r="AH235" s="29"/>
      <c r="AI235" s="29"/>
      <c r="AJ235" s="30"/>
      <c r="AK235" s="2" t="str">
        <f t="shared" si="3"/>
        <v>Verificar Valores</v>
      </c>
      <c r="AL235" t="e">
        <f>IF(D235&lt;&gt;"",IF(AK235&lt;&gt;"OK",IF(IFERROR(VLOOKUP(C235&amp;D235,[1]Radicacion!$I$2:$EK$30047,2,0),VLOOKUP(D235,[1]Radicacion!$I$2:$K$30047,2,0))&lt;&gt;"","NO EXIGIBLES"),""),"")</f>
        <v>#N/A</v>
      </c>
    </row>
    <row r="236" spans="1:38" x14ac:dyDescent="0.25">
      <c r="A236" s="20">
        <v>228</v>
      </c>
      <c r="B236" s="21" t="s">
        <v>44</v>
      </c>
      <c r="C236" s="20" t="s">
        <v>45</v>
      </c>
      <c r="D236" s="20" t="s">
        <v>436</v>
      </c>
      <c r="E236" s="22">
        <v>43920</v>
      </c>
      <c r="F236" s="22">
        <v>44047</v>
      </c>
      <c r="G236" s="23">
        <v>70000</v>
      </c>
      <c r="H236" s="24">
        <v>0</v>
      </c>
      <c r="I236" s="31"/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70000</v>
      </c>
      <c r="P236" s="26" t="s">
        <v>47</v>
      </c>
      <c r="Q236" s="23">
        <v>0</v>
      </c>
      <c r="R236" s="24">
        <v>0</v>
      </c>
      <c r="S236" s="24">
        <v>70000</v>
      </c>
      <c r="T236" s="22">
        <v>44012</v>
      </c>
      <c r="U236" s="24">
        <v>0</v>
      </c>
      <c r="V236" s="23">
        <v>0</v>
      </c>
      <c r="W236" s="22" t="s">
        <v>47</v>
      </c>
      <c r="X236" s="24">
        <v>0</v>
      </c>
      <c r="Y236" s="22" t="s">
        <v>47</v>
      </c>
      <c r="Z236" s="24">
        <v>0</v>
      </c>
      <c r="AA236" s="31"/>
      <c r="AB236" s="24">
        <v>0</v>
      </c>
      <c r="AC236" s="24">
        <v>0</v>
      </c>
      <c r="AD236" s="31"/>
      <c r="AE236" s="23">
        <v>0</v>
      </c>
      <c r="AF236" s="23">
        <v>0</v>
      </c>
      <c r="AG236" s="23">
        <v>0</v>
      </c>
      <c r="AH236" s="29"/>
      <c r="AI236" s="29"/>
      <c r="AJ236" s="30"/>
      <c r="AK236" s="2" t="str">
        <f t="shared" si="3"/>
        <v>Verificar Valores</v>
      </c>
      <c r="AL236" t="e">
        <f>IF(D236&lt;&gt;"",IF(AK236&lt;&gt;"OK",IF(IFERROR(VLOOKUP(C236&amp;D236,[1]Radicacion!$I$2:$EK$30047,2,0),VLOOKUP(D236,[1]Radicacion!$I$2:$K$30047,2,0))&lt;&gt;"","NO EXIGIBLES"),""),"")</f>
        <v>#N/A</v>
      </c>
    </row>
    <row r="237" spans="1:38" x14ac:dyDescent="0.25">
      <c r="A237" s="20">
        <v>229</v>
      </c>
      <c r="B237" s="21" t="s">
        <v>44</v>
      </c>
      <c r="C237" s="20" t="s">
        <v>45</v>
      </c>
      <c r="D237" s="20" t="s">
        <v>437</v>
      </c>
      <c r="E237" s="22">
        <v>43951</v>
      </c>
      <c r="F237" s="22" t="s">
        <v>47</v>
      </c>
      <c r="G237" s="23">
        <v>5500000</v>
      </c>
      <c r="H237" s="24">
        <v>0</v>
      </c>
      <c r="I237" s="31"/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5500000</v>
      </c>
      <c r="P237" s="26" t="s">
        <v>47</v>
      </c>
      <c r="Q237" s="23">
        <v>0</v>
      </c>
      <c r="R237" s="24">
        <v>0</v>
      </c>
      <c r="S237" s="24">
        <v>0</v>
      </c>
      <c r="T237" s="22" t="s">
        <v>47</v>
      </c>
      <c r="U237" s="24">
        <v>0</v>
      </c>
      <c r="V237" s="23">
        <v>0</v>
      </c>
      <c r="W237" s="22" t="s">
        <v>47</v>
      </c>
      <c r="X237" s="24">
        <v>0</v>
      </c>
      <c r="Y237" s="22" t="s">
        <v>47</v>
      </c>
      <c r="Z237" s="24">
        <v>0</v>
      </c>
      <c r="AA237" s="31"/>
      <c r="AB237" s="24">
        <v>0</v>
      </c>
      <c r="AC237" s="24">
        <v>0</v>
      </c>
      <c r="AD237" s="31"/>
      <c r="AE237" s="23">
        <v>0</v>
      </c>
      <c r="AF237" s="23">
        <v>0</v>
      </c>
      <c r="AG237" s="23">
        <v>0</v>
      </c>
      <c r="AH237" s="29"/>
      <c r="AI237" s="29"/>
      <c r="AJ237" s="30"/>
      <c r="AK237" s="2" t="str">
        <f t="shared" si="3"/>
        <v>Verificar Valores</v>
      </c>
      <c r="AL237" t="str">
        <f>IF(D237&lt;&gt;"",IF(AK237&lt;&gt;"OK",IF(IFERROR(VLOOKUP(C237&amp;D237,[1]Radicacion!$I$2:$EK$30047,2,0),VLOOKUP(D237,[1]Radicacion!$I$2:$K$30047,2,0))&lt;&gt;"","NO EXIGIBLES"),""),"")</f>
        <v>NO EXIGIBLES</v>
      </c>
    </row>
    <row r="238" spans="1:38" x14ac:dyDescent="0.25">
      <c r="A238" s="20">
        <v>230</v>
      </c>
      <c r="B238" s="21" t="s">
        <v>44</v>
      </c>
      <c r="C238" s="20" t="s">
        <v>45</v>
      </c>
      <c r="D238" s="20" t="s">
        <v>438</v>
      </c>
      <c r="E238" s="22">
        <v>43951</v>
      </c>
      <c r="F238" s="22" t="s">
        <v>47</v>
      </c>
      <c r="G238" s="23">
        <v>3520000</v>
      </c>
      <c r="H238" s="24">
        <v>0</v>
      </c>
      <c r="I238" s="31"/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3520000</v>
      </c>
      <c r="P238" s="26" t="s">
        <v>47</v>
      </c>
      <c r="Q238" s="23">
        <v>0</v>
      </c>
      <c r="R238" s="24">
        <v>0</v>
      </c>
      <c r="S238" s="24">
        <v>0</v>
      </c>
      <c r="T238" s="22" t="s">
        <v>47</v>
      </c>
      <c r="U238" s="24">
        <v>0</v>
      </c>
      <c r="V238" s="23">
        <v>0</v>
      </c>
      <c r="W238" s="22" t="s">
        <v>47</v>
      </c>
      <c r="X238" s="24">
        <v>0</v>
      </c>
      <c r="Y238" s="22" t="s">
        <v>47</v>
      </c>
      <c r="Z238" s="24">
        <v>0</v>
      </c>
      <c r="AA238" s="31"/>
      <c r="AB238" s="24">
        <v>0</v>
      </c>
      <c r="AC238" s="24">
        <v>0</v>
      </c>
      <c r="AD238" s="31"/>
      <c r="AE238" s="23">
        <v>0</v>
      </c>
      <c r="AF238" s="23">
        <v>0</v>
      </c>
      <c r="AG238" s="23">
        <v>0</v>
      </c>
      <c r="AH238" s="29"/>
      <c r="AI238" s="29"/>
      <c r="AJ238" s="30"/>
      <c r="AK238" s="2" t="str">
        <f t="shared" si="3"/>
        <v>Verificar Valores</v>
      </c>
      <c r="AL238" t="str">
        <f>IF(D238&lt;&gt;"",IF(AK238&lt;&gt;"OK",IF(IFERROR(VLOOKUP(C238&amp;D238,[1]Radicacion!$I$2:$EK$30047,2,0),VLOOKUP(D238,[1]Radicacion!$I$2:$K$30047,2,0))&lt;&gt;"","NO EXIGIBLES"),""),"")</f>
        <v>NO EXIGIBLES</v>
      </c>
    </row>
    <row r="239" spans="1:38" x14ac:dyDescent="0.25">
      <c r="A239" s="20">
        <v>231</v>
      </c>
      <c r="B239" s="21" t="s">
        <v>44</v>
      </c>
      <c r="C239" s="20" t="s">
        <v>45</v>
      </c>
      <c r="D239" s="20" t="s">
        <v>439</v>
      </c>
      <c r="E239" s="22">
        <v>43951</v>
      </c>
      <c r="F239" s="22" t="s">
        <v>47</v>
      </c>
      <c r="G239" s="23">
        <v>4929600</v>
      </c>
      <c r="H239" s="24">
        <v>0</v>
      </c>
      <c r="I239" s="31"/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4929600</v>
      </c>
      <c r="P239" s="26" t="s">
        <v>47</v>
      </c>
      <c r="Q239" s="23">
        <v>0</v>
      </c>
      <c r="R239" s="24">
        <v>0</v>
      </c>
      <c r="S239" s="24">
        <v>0</v>
      </c>
      <c r="T239" s="22" t="s">
        <v>47</v>
      </c>
      <c r="U239" s="24">
        <v>0</v>
      </c>
      <c r="V239" s="23">
        <v>0</v>
      </c>
      <c r="W239" s="22" t="s">
        <v>47</v>
      </c>
      <c r="X239" s="24">
        <v>0</v>
      </c>
      <c r="Y239" s="22" t="s">
        <v>47</v>
      </c>
      <c r="Z239" s="24">
        <v>0</v>
      </c>
      <c r="AA239" s="31"/>
      <c r="AB239" s="24">
        <v>0</v>
      </c>
      <c r="AC239" s="24">
        <v>0</v>
      </c>
      <c r="AD239" s="31"/>
      <c r="AE239" s="23">
        <v>0</v>
      </c>
      <c r="AF239" s="23">
        <v>0</v>
      </c>
      <c r="AG239" s="23">
        <v>0</v>
      </c>
      <c r="AH239" s="29"/>
      <c r="AI239" s="29"/>
      <c r="AJ239" s="30"/>
      <c r="AK239" s="2" t="str">
        <f t="shared" si="3"/>
        <v>Verificar Valores</v>
      </c>
      <c r="AL239" t="str">
        <f>IF(D239&lt;&gt;"",IF(AK239&lt;&gt;"OK",IF(IFERROR(VLOOKUP(C239&amp;D239,[1]Radicacion!$I$2:$EK$30047,2,0),VLOOKUP(D239,[1]Radicacion!$I$2:$K$30047,2,0))&lt;&gt;"","NO EXIGIBLES"),""),"")</f>
        <v>NO EXIGIBLES</v>
      </c>
    </row>
    <row r="240" spans="1:38" x14ac:dyDescent="0.25">
      <c r="A240" s="20">
        <v>232</v>
      </c>
      <c r="B240" s="21" t="s">
        <v>44</v>
      </c>
      <c r="C240" s="20" t="s">
        <v>45</v>
      </c>
      <c r="D240" s="20" t="s">
        <v>440</v>
      </c>
      <c r="E240" s="22">
        <v>43951</v>
      </c>
      <c r="F240" s="22" t="s">
        <v>47</v>
      </c>
      <c r="G240" s="23">
        <v>5502350</v>
      </c>
      <c r="H240" s="24">
        <v>0</v>
      </c>
      <c r="I240" s="31"/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5502350</v>
      </c>
      <c r="P240" s="26" t="s">
        <v>47</v>
      </c>
      <c r="Q240" s="23">
        <v>0</v>
      </c>
      <c r="R240" s="24">
        <v>0</v>
      </c>
      <c r="S240" s="24">
        <v>0</v>
      </c>
      <c r="T240" s="22" t="s">
        <v>47</v>
      </c>
      <c r="U240" s="24">
        <v>0</v>
      </c>
      <c r="V240" s="23">
        <v>0</v>
      </c>
      <c r="W240" s="22" t="s">
        <v>47</v>
      </c>
      <c r="X240" s="24">
        <v>0</v>
      </c>
      <c r="Y240" s="22" t="s">
        <v>47</v>
      </c>
      <c r="Z240" s="24">
        <v>0</v>
      </c>
      <c r="AA240" s="31"/>
      <c r="AB240" s="24">
        <v>0</v>
      </c>
      <c r="AC240" s="24">
        <v>0</v>
      </c>
      <c r="AD240" s="31"/>
      <c r="AE240" s="23">
        <v>0</v>
      </c>
      <c r="AF240" s="23">
        <v>0</v>
      </c>
      <c r="AG240" s="23">
        <v>0</v>
      </c>
      <c r="AH240" s="29"/>
      <c r="AI240" s="29"/>
      <c r="AJ240" s="30"/>
      <c r="AK240" s="2" t="str">
        <f t="shared" si="3"/>
        <v>Verificar Valores</v>
      </c>
      <c r="AL240" t="str">
        <f>IF(D240&lt;&gt;"",IF(AK240&lt;&gt;"OK",IF(IFERROR(VLOOKUP(C240&amp;D240,[1]Radicacion!$I$2:$EK$30047,2,0),VLOOKUP(D240,[1]Radicacion!$I$2:$K$30047,2,0))&lt;&gt;"","NO EXIGIBLES"),""),"")</f>
        <v>NO EXIGIBLES</v>
      </c>
    </row>
    <row r="241" spans="1:38" x14ac:dyDescent="0.25">
      <c r="A241" s="20">
        <v>233</v>
      </c>
      <c r="B241" s="21" t="s">
        <v>44</v>
      </c>
      <c r="C241" s="20" t="s">
        <v>45</v>
      </c>
      <c r="D241" s="20" t="s">
        <v>441</v>
      </c>
      <c r="E241" s="22">
        <v>43951</v>
      </c>
      <c r="F241" s="22" t="s">
        <v>47</v>
      </c>
      <c r="G241" s="23">
        <v>5502350</v>
      </c>
      <c r="H241" s="24">
        <v>0</v>
      </c>
      <c r="I241" s="31"/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5502350</v>
      </c>
      <c r="P241" s="26" t="s">
        <v>47</v>
      </c>
      <c r="Q241" s="23">
        <v>0</v>
      </c>
      <c r="R241" s="24">
        <v>0</v>
      </c>
      <c r="S241" s="24">
        <v>0</v>
      </c>
      <c r="T241" s="22" t="s">
        <v>47</v>
      </c>
      <c r="U241" s="24">
        <v>0</v>
      </c>
      <c r="V241" s="23">
        <v>0</v>
      </c>
      <c r="W241" s="22" t="s">
        <v>47</v>
      </c>
      <c r="X241" s="24">
        <v>0</v>
      </c>
      <c r="Y241" s="22" t="s">
        <v>47</v>
      </c>
      <c r="Z241" s="24">
        <v>0</v>
      </c>
      <c r="AA241" s="31"/>
      <c r="AB241" s="24">
        <v>0</v>
      </c>
      <c r="AC241" s="24">
        <v>0</v>
      </c>
      <c r="AD241" s="31"/>
      <c r="AE241" s="23">
        <v>0</v>
      </c>
      <c r="AF241" s="23">
        <v>0</v>
      </c>
      <c r="AG241" s="23">
        <v>0</v>
      </c>
      <c r="AH241" s="29"/>
      <c r="AI241" s="29"/>
      <c r="AJ241" s="30"/>
      <c r="AK241" s="2" t="str">
        <f t="shared" si="3"/>
        <v>Verificar Valores</v>
      </c>
      <c r="AL241" t="str">
        <f>IF(D241&lt;&gt;"",IF(AK241&lt;&gt;"OK",IF(IFERROR(VLOOKUP(C241&amp;D241,[1]Radicacion!$I$2:$EK$30047,2,0),VLOOKUP(D241,[1]Radicacion!$I$2:$K$30047,2,0))&lt;&gt;"","NO EXIGIBLES"),""),"")</f>
        <v>NO EXIGIBLES</v>
      </c>
    </row>
    <row r="242" spans="1:38" x14ac:dyDescent="0.25">
      <c r="A242" s="20">
        <v>234</v>
      </c>
      <c r="B242" s="21" t="s">
        <v>44</v>
      </c>
      <c r="C242" s="20" t="s">
        <v>45</v>
      </c>
      <c r="D242" s="20" t="s">
        <v>442</v>
      </c>
      <c r="E242" s="22">
        <v>43964</v>
      </c>
      <c r="F242" s="22">
        <v>44022</v>
      </c>
      <c r="G242" s="23">
        <v>408969</v>
      </c>
      <c r="H242" s="24">
        <v>0</v>
      </c>
      <c r="I242" s="31"/>
      <c r="J242" s="24">
        <v>408969</v>
      </c>
      <c r="K242" s="24">
        <v>0</v>
      </c>
      <c r="L242" s="24">
        <v>0</v>
      </c>
      <c r="M242" s="24">
        <v>0</v>
      </c>
      <c r="N242" s="24">
        <v>408969</v>
      </c>
      <c r="O242" s="24">
        <v>0</v>
      </c>
      <c r="P242" s="26" t="s">
        <v>443</v>
      </c>
      <c r="Q242" s="23">
        <v>408969</v>
      </c>
      <c r="R242" s="24">
        <v>0</v>
      </c>
      <c r="S242" s="24">
        <v>0</v>
      </c>
      <c r="T242" s="22" t="s">
        <v>47</v>
      </c>
      <c r="U242" s="24">
        <v>0</v>
      </c>
      <c r="V242" s="23">
        <v>0</v>
      </c>
      <c r="W242" s="22" t="s">
        <v>47</v>
      </c>
      <c r="X242" s="24">
        <v>0</v>
      </c>
      <c r="Y242" s="22" t="s">
        <v>47</v>
      </c>
      <c r="Z242" s="24">
        <v>0</v>
      </c>
      <c r="AA242" s="31"/>
      <c r="AB242" s="24">
        <v>0</v>
      </c>
      <c r="AC242" s="24">
        <v>0</v>
      </c>
      <c r="AD242" s="31"/>
      <c r="AE242" s="23">
        <v>0</v>
      </c>
      <c r="AF242" s="23">
        <v>0</v>
      </c>
      <c r="AG242" s="23">
        <v>0</v>
      </c>
      <c r="AH242" s="29"/>
      <c r="AI242" s="29"/>
      <c r="AJ242" s="30"/>
      <c r="AK242" s="2" t="str">
        <f t="shared" si="3"/>
        <v>OK</v>
      </c>
      <c r="AL242" t="str">
        <f>IF(D242&lt;&gt;"",IF(AK242&lt;&gt;"OK",IF(IFERROR(VLOOKUP(C242&amp;D242,[1]Radicacion!$I$2:$EK$30047,2,0),VLOOKUP(D242,[1]Radicacion!$I$2:$K$30047,2,0))&lt;&gt;"","NO EXIGIBLES"),""),"")</f>
        <v/>
      </c>
    </row>
    <row r="243" spans="1:38" x14ac:dyDescent="0.25">
      <c r="A243" s="20">
        <v>235</v>
      </c>
      <c r="B243" s="21" t="s">
        <v>44</v>
      </c>
      <c r="C243" s="20" t="s">
        <v>45</v>
      </c>
      <c r="D243" s="20" t="s">
        <v>444</v>
      </c>
      <c r="E243" s="22">
        <v>43964</v>
      </c>
      <c r="F243" s="22">
        <v>44022</v>
      </c>
      <c r="G243" s="23">
        <v>305739</v>
      </c>
      <c r="H243" s="24">
        <v>0</v>
      </c>
      <c r="I243" s="31"/>
      <c r="J243" s="24">
        <v>305739</v>
      </c>
      <c r="K243" s="24">
        <v>0</v>
      </c>
      <c r="L243" s="24">
        <v>0</v>
      </c>
      <c r="M243" s="24">
        <v>0</v>
      </c>
      <c r="N243" s="24">
        <v>305739</v>
      </c>
      <c r="O243" s="24">
        <v>0</v>
      </c>
      <c r="P243" s="26" t="s">
        <v>445</v>
      </c>
      <c r="Q243" s="23">
        <v>305739</v>
      </c>
      <c r="R243" s="24">
        <v>0</v>
      </c>
      <c r="S243" s="24">
        <v>0</v>
      </c>
      <c r="T243" s="22" t="s">
        <v>47</v>
      </c>
      <c r="U243" s="24">
        <v>0</v>
      </c>
      <c r="V243" s="23">
        <v>0</v>
      </c>
      <c r="W243" s="22" t="s">
        <v>47</v>
      </c>
      <c r="X243" s="24">
        <v>0</v>
      </c>
      <c r="Y243" s="22" t="s">
        <v>47</v>
      </c>
      <c r="Z243" s="24">
        <v>0</v>
      </c>
      <c r="AA243" s="31"/>
      <c r="AB243" s="24">
        <v>0</v>
      </c>
      <c r="AC243" s="24">
        <v>0</v>
      </c>
      <c r="AD243" s="31"/>
      <c r="AE243" s="23">
        <v>0</v>
      </c>
      <c r="AF243" s="23">
        <v>0</v>
      </c>
      <c r="AG243" s="23">
        <v>0</v>
      </c>
      <c r="AH243" s="29"/>
      <c r="AI243" s="29"/>
      <c r="AJ243" s="30"/>
      <c r="AK243" s="2" t="str">
        <f t="shared" si="3"/>
        <v>OK</v>
      </c>
      <c r="AL243" t="str">
        <f>IF(D243&lt;&gt;"",IF(AK243&lt;&gt;"OK",IF(IFERROR(VLOOKUP(C243&amp;D243,[1]Radicacion!$I$2:$EK$30047,2,0),VLOOKUP(D243,[1]Radicacion!$I$2:$K$30047,2,0))&lt;&gt;"","NO EXIGIBLES"),""),"")</f>
        <v/>
      </c>
    </row>
    <row r="244" spans="1:38" x14ac:dyDescent="0.25">
      <c r="A244" s="20">
        <v>236</v>
      </c>
      <c r="B244" s="21" t="s">
        <v>44</v>
      </c>
      <c r="C244" s="20" t="s">
        <v>45</v>
      </c>
      <c r="D244" s="20" t="s">
        <v>446</v>
      </c>
      <c r="E244" s="22">
        <v>43964</v>
      </c>
      <c r="F244" s="22">
        <v>44022</v>
      </c>
      <c r="G244" s="23">
        <v>460583</v>
      </c>
      <c r="H244" s="24">
        <v>0</v>
      </c>
      <c r="I244" s="31"/>
      <c r="J244" s="24">
        <v>460583</v>
      </c>
      <c r="K244" s="24">
        <v>0</v>
      </c>
      <c r="L244" s="24">
        <v>0</v>
      </c>
      <c r="M244" s="24">
        <v>0</v>
      </c>
      <c r="N244" s="24">
        <v>460583</v>
      </c>
      <c r="O244" s="24">
        <v>0</v>
      </c>
      <c r="P244" s="26" t="s">
        <v>447</v>
      </c>
      <c r="Q244" s="23">
        <v>460583</v>
      </c>
      <c r="R244" s="24">
        <v>0</v>
      </c>
      <c r="S244" s="24">
        <v>0</v>
      </c>
      <c r="T244" s="22" t="s">
        <v>47</v>
      </c>
      <c r="U244" s="24">
        <v>0</v>
      </c>
      <c r="V244" s="23">
        <v>0</v>
      </c>
      <c r="W244" s="22" t="s">
        <v>47</v>
      </c>
      <c r="X244" s="24">
        <v>0</v>
      </c>
      <c r="Y244" s="22" t="s">
        <v>47</v>
      </c>
      <c r="Z244" s="24">
        <v>0</v>
      </c>
      <c r="AA244" s="31"/>
      <c r="AB244" s="24">
        <v>0</v>
      </c>
      <c r="AC244" s="24">
        <v>0</v>
      </c>
      <c r="AD244" s="31"/>
      <c r="AE244" s="23">
        <v>0</v>
      </c>
      <c r="AF244" s="23">
        <v>0</v>
      </c>
      <c r="AG244" s="23">
        <v>0</v>
      </c>
      <c r="AH244" s="29"/>
      <c r="AI244" s="29"/>
      <c r="AJ244" s="30"/>
      <c r="AK244" s="2" t="str">
        <f t="shared" si="3"/>
        <v>OK</v>
      </c>
      <c r="AL244" t="str">
        <f>IF(D244&lt;&gt;"",IF(AK244&lt;&gt;"OK",IF(IFERROR(VLOOKUP(C244&amp;D244,[1]Radicacion!$I$2:$EK$30047,2,0),VLOOKUP(D244,[1]Radicacion!$I$2:$K$30047,2,0))&lt;&gt;"","NO EXIGIBLES"),""),"")</f>
        <v/>
      </c>
    </row>
    <row r="245" spans="1:38" x14ac:dyDescent="0.25">
      <c r="A245" s="20">
        <v>237</v>
      </c>
      <c r="B245" s="21" t="s">
        <v>44</v>
      </c>
      <c r="C245" s="20" t="s">
        <v>45</v>
      </c>
      <c r="D245" s="20" t="s">
        <v>448</v>
      </c>
      <c r="E245" s="22">
        <v>43964</v>
      </c>
      <c r="F245" s="22">
        <v>44022</v>
      </c>
      <c r="G245" s="23">
        <v>126931</v>
      </c>
      <c r="H245" s="24">
        <v>0</v>
      </c>
      <c r="I245" s="31"/>
      <c r="J245" s="24">
        <v>126931</v>
      </c>
      <c r="K245" s="24">
        <v>0</v>
      </c>
      <c r="L245" s="24">
        <v>0</v>
      </c>
      <c r="M245" s="24">
        <v>0</v>
      </c>
      <c r="N245" s="24">
        <v>126931</v>
      </c>
      <c r="O245" s="24">
        <v>0</v>
      </c>
      <c r="P245" s="26" t="s">
        <v>449</v>
      </c>
      <c r="Q245" s="23">
        <v>126931</v>
      </c>
      <c r="R245" s="24">
        <v>0</v>
      </c>
      <c r="S245" s="24">
        <v>0</v>
      </c>
      <c r="T245" s="22" t="s">
        <v>47</v>
      </c>
      <c r="U245" s="24">
        <v>0</v>
      </c>
      <c r="V245" s="23">
        <v>0</v>
      </c>
      <c r="W245" s="22" t="s">
        <v>47</v>
      </c>
      <c r="X245" s="24">
        <v>0</v>
      </c>
      <c r="Y245" s="22" t="s">
        <v>47</v>
      </c>
      <c r="Z245" s="24">
        <v>0</v>
      </c>
      <c r="AA245" s="31"/>
      <c r="AB245" s="24">
        <v>0</v>
      </c>
      <c r="AC245" s="24">
        <v>0</v>
      </c>
      <c r="AD245" s="31"/>
      <c r="AE245" s="23">
        <v>0</v>
      </c>
      <c r="AF245" s="23">
        <v>0</v>
      </c>
      <c r="AG245" s="23">
        <v>0</v>
      </c>
      <c r="AH245" s="29"/>
      <c r="AI245" s="29"/>
      <c r="AJ245" s="30"/>
      <c r="AK245" s="2" t="str">
        <f t="shared" si="3"/>
        <v>OK</v>
      </c>
      <c r="AL245" t="str">
        <f>IF(D245&lt;&gt;"",IF(AK245&lt;&gt;"OK",IF(IFERROR(VLOOKUP(C245&amp;D245,[1]Radicacion!$I$2:$EK$30047,2,0),VLOOKUP(D245,[1]Radicacion!$I$2:$K$30047,2,0))&lt;&gt;"","NO EXIGIBLES"),""),"")</f>
        <v/>
      </c>
    </row>
    <row r="246" spans="1:38" x14ac:dyDescent="0.25">
      <c r="A246" s="20">
        <v>238</v>
      </c>
      <c r="B246" s="21" t="s">
        <v>44</v>
      </c>
      <c r="C246" s="20" t="s">
        <v>45</v>
      </c>
      <c r="D246" s="20" t="s">
        <v>450</v>
      </c>
      <c r="E246" s="22">
        <v>43964</v>
      </c>
      <c r="F246" s="22">
        <v>44022</v>
      </c>
      <c r="G246" s="23">
        <v>152738</v>
      </c>
      <c r="H246" s="24">
        <v>0</v>
      </c>
      <c r="I246" s="31"/>
      <c r="J246" s="24">
        <v>152738</v>
      </c>
      <c r="K246" s="24">
        <v>0</v>
      </c>
      <c r="L246" s="24">
        <v>0</v>
      </c>
      <c r="M246" s="24">
        <v>0</v>
      </c>
      <c r="N246" s="24">
        <v>152738</v>
      </c>
      <c r="O246" s="24">
        <v>0</v>
      </c>
      <c r="P246" s="26" t="s">
        <v>451</v>
      </c>
      <c r="Q246" s="23">
        <v>152738</v>
      </c>
      <c r="R246" s="24">
        <v>0</v>
      </c>
      <c r="S246" s="24">
        <v>0</v>
      </c>
      <c r="T246" s="22" t="s">
        <v>47</v>
      </c>
      <c r="U246" s="24">
        <v>0</v>
      </c>
      <c r="V246" s="23">
        <v>0</v>
      </c>
      <c r="W246" s="22" t="s">
        <v>47</v>
      </c>
      <c r="X246" s="24">
        <v>0</v>
      </c>
      <c r="Y246" s="22" t="s">
        <v>47</v>
      </c>
      <c r="Z246" s="24">
        <v>0</v>
      </c>
      <c r="AA246" s="31"/>
      <c r="AB246" s="24">
        <v>0</v>
      </c>
      <c r="AC246" s="24">
        <v>0</v>
      </c>
      <c r="AD246" s="31"/>
      <c r="AE246" s="23">
        <v>0</v>
      </c>
      <c r="AF246" s="23">
        <v>0</v>
      </c>
      <c r="AG246" s="23">
        <v>0</v>
      </c>
      <c r="AH246" s="29"/>
      <c r="AI246" s="29"/>
      <c r="AJ246" s="30"/>
      <c r="AK246" s="2" t="str">
        <f t="shared" si="3"/>
        <v>OK</v>
      </c>
      <c r="AL246" t="str">
        <f>IF(D246&lt;&gt;"",IF(AK246&lt;&gt;"OK",IF(IFERROR(VLOOKUP(C246&amp;D246,[1]Radicacion!$I$2:$EK$30047,2,0),VLOOKUP(D246,[1]Radicacion!$I$2:$K$30047,2,0))&lt;&gt;"","NO EXIGIBLES"),""),"")</f>
        <v/>
      </c>
    </row>
    <row r="247" spans="1:38" x14ac:dyDescent="0.25">
      <c r="A247" s="20">
        <v>239</v>
      </c>
      <c r="B247" s="21" t="s">
        <v>44</v>
      </c>
      <c r="C247" s="20" t="s">
        <v>45</v>
      </c>
      <c r="D247" s="20" t="s">
        <v>452</v>
      </c>
      <c r="E247" s="22">
        <v>43979</v>
      </c>
      <c r="F247" s="22">
        <v>44022</v>
      </c>
      <c r="G247" s="23">
        <v>70000</v>
      </c>
      <c r="H247" s="24">
        <v>0</v>
      </c>
      <c r="I247" s="31"/>
      <c r="J247" s="24">
        <v>70000</v>
      </c>
      <c r="K247" s="24">
        <v>0</v>
      </c>
      <c r="L247" s="24">
        <v>0</v>
      </c>
      <c r="M247" s="24">
        <v>0</v>
      </c>
      <c r="N247" s="24">
        <v>70000</v>
      </c>
      <c r="O247" s="24">
        <v>0</v>
      </c>
      <c r="P247" s="26" t="s">
        <v>453</v>
      </c>
      <c r="Q247" s="23">
        <v>70000</v>
      </c>
      <c r="R247" s="24">
        <v>0</v>
      </c>
      <c r="S247" s="24">
        <v>0</v>
      </c>
      <c r="T247" s="22" t="s">
        <v>47</v>
      </c>
      <c r="U247" s="24">
        <v>0</v>
      </c>
      <c r="V247" s="23">
        <v>0</v>
      </c>
      <c r="W247" s="22" t="s">
        <v>47</v>
      </c>
      <c r="X247" s="24">
        <v>0</v>
      </c>
      <c r="Y247" s="22" t="s">
        <v>47</v>
      </c>
      <c r="Z247" s="24">
        <v>0</v>
      </c>
      <c r="AA247" s="31"/>
      <c r="AB247" s="24">
        <v>0</v>
      </c>
      <c r="AC247" s="24">
        <v>0</v>
      </c>
      <c r="AD247" s="31"/>
      <c r="AE247" s="23">
        <v>0</v>
      </c>
      <c r="AF247" s="23">
        <v>0</v>
      </c>
      <c r="AG247" s="23">
        <v>0</v>
      </c>
      <c r="AH247" s="29"/>
      <c r="AI247" s="29"/>
      <c r="AJ247" s="30"/>
      <c r="AK247" s="2" t="str">
        <f t="shared" si="3"/>
        <v>OK</v>
      </c>
      <c r="AL247" t="str">
        <f>IF(D247&lt;&gt;"",IF(AK247&lt;&gt;"OK",IF(IFERROR(VLOOKUP(C247&amp;D247,[1]Radicacion!$I$2:$EK$30047,2,0),VLOOKUP(D247,[1]Radicacion!$I$2:$K$30047,2,0))&lt;&gt;"","NO EXIGIBLES"),""),"")</f>
        <v/>
      </c>
    </row>
    <row r="248" spans="1:38" x14ac:dyDescent="0.25">
      <c r="A248" s="20">
        <v>240</v>
      </c>
      <c r="B248" s="21" t="s">
        <v>44</v>
      </c>
      <c r="C248" s="20" t="s">
        <v>45</v>
      </c>
      <c r="D248" s="20" t="s">
        <v>454</v>
      </c>
      <c r="E248" s="22">
        <v>43979</v>
      </c>
      <c r="F248" s="22">
        <v>44022</v>
      </c>
      <c r="G248" s="23">
        <v>70000</v>
      </c>
      <c r="H248" s="24">
        <v>0</v>
      </c>
      <c r="I248" s="31"/>
      <c r="J248" s="24">
        <v>70000</v>
      </c>
      <c r="K248" s="24">
        <v>0</v>
      </c>
      <c r="L248" s="24">
        <v>0</v>
      </c>
      <c r="M248" s="24">
        <v>0</v>
      </c>
      <c r="N248" s="24">
        <v>70000</v>
      </c>
      <c r="O248" s="24">
        <v>0</v>
      </c>
      <c r="P248" s="26" t="s">
        <v>455</v>
      </c>
      <c r="Q248" s="23">
        <v>70000</v>
      </c>
      <c r="R248" s="24">
        <v>0</v>
      </c>
      <c r="S248" s="24">
        <v>0</v>
      </c>
      <c r="T248" s="22" t="s">
        <v>47</v>
      </c>
      <c r="U248" s="24">
        <v>0</v>
      </c>
      <c r="V248" s="23">
        <v>0</v>
      </c>
      <c r="W248" s="22" t="s">
        <v>47</v>
      </c>
      <c r="X248" s="24">
        <v>0</v>
      </c>
      <c r="Y248" s="22" t="s">
        <v>47</v>
      </c>
      <c r="Z248" s="24">
        <v>0</v>
      </c>
      <c r="AA248" s="31"/>
      <c r="AB248" s="24">
        <v>0</v>
      </c>
      <c r="AC248" s="24">
        <v>0</v>
      </c>
      <c r="AD248" s="31"/>
      <c r="AE248" s="23">
        <v>0</v>
      </c>
      <c r="AF248" s="23">
        <v>0</v>
      </c>
      <c r="AG248" s="23">
        <v>0</v>
      </c>
      <c r="AH248" s="29"/>
      <c r="AI248" s="29"/>
      <c r="AJ248" s="30"/>
      <c r="AK248" s="2" t="str">
        <f t="shared" si="3"/>
        <v>OK</v>
      </c>
      <c r="AL248" t="str">
        <f>IF(D248&lt;&gt;"",IF(AK248&lt;&gt;"OK",IF(IFERROR(VLOOKUP(C248&amp;D248,[1]Radicacion!$I$2:$EK$30047,2,0),VLOOKUP(D248,[1]Radicacion!$I$2:$K$30047,2,0))&lt;&gt;"","NO EXIGIBLES"),""),"")</f>
        <v/>
      </c>
    </row>
    <row r="249" spans="1:38" x14ac:dyDescent="0.25">
      <c r="A249" s="20">
        <v>241</v>
      </c>
      <c r="B249" s="21" t="s">
        <v>44</v>
      </c>
      <c r="C249" s="20" t="s">
        <v>45</v>
      </c>
      <c r="D249" s="20" t="s">
        <v>456</v>
      </c>
      <c r="E249" s="22">
        <v>43979</v>
      </c>
      <c r="F249" s="22">
        <v>44022</v>
      </c>
      <c r="G249" s="23">
        <v>70000</v>
      </c>
      <c r="H249" s="24">
        <v>0</v>
      </c>
      <c r="I249" s="31"/>
      <c r="J249" s="24">
        <v>70000</v>
      </c>
      <c r="K249" s="24">
        <v>0</v>
      </c>
      <c r="L249" s="24">
        <v>0</v>
      </c>
      <c r="M249" s="24">
        <v>0</v>
      </c>
      <c r="N249" s="24">
        <v>70000</v>
      </c>
      <c r="O249" s="24">
        <v>0</v>
      </c>
      <c r="P249" s="26" t="s">
        <v>457</v>
      </c>
      <c r="Q249" s="23">
        <v>70000</v>
      </c>
      <c r="R249" s="24">
        <v>0</v>
      </c>
      <c r="S249" s="24">
        <v>0</v>
      </c>
      <c r="T249" s="22" t="s">
        <v>47</v>
      </c>
      <c r="U249" s="24">
        <v>0</v>
      </c>
      <c r="V249" s="23">
        <v>0</v>
      </c>
      <c r="W249" s="22" t="s">
        <v>47</v>
      </c>
      <c r="X249" s="24">
        <v>0</v>
      </c>
      <c r="Y249" s="22" t="s">
        <v>47</v>
      </c>
      <c r="Z249" s="24">
        <v>0</v>
      </c>
      <c r="AA249" s="31"/>
      <c r="AB249" s="24">
        <v>0</v>
      </c>
      <c r="AC249" s="24">
        <v>0</v>
      </c>
      <c r="AD249" s="31"/>
      <c r="AE249" s="23">
        <v>0</v>
      </c>
      <c r="AF249" s="23">
        <v>0</v>
      </c>
      <c r="AG249" s="23">
        <v>0</v>
      </c>
      <c r="AH249" s="29"/>
      <c r="AI249" s="29"/>
      <c r="AJ249" s="30"/>
      <c r="AK249" s="2" t="str">
        <f t="shared" si="3"/>
        <v>OK</v>
      </c>
      <c r="AL249" t="str">
        <f>IF(D249&lt;&gt;"",IF(AK249&lt;&gt;"OK",IF(IFERROR(VLOOKUP(C249&amp;D249,[1]Radicacion!$I$2:$EK$30047,2,0),VLOOKUP(D249,[1]Radicacion!$I$2:$K$30047,2,0))&lt;&gt;"","NO EXIGIBLES"),""),"")</f>
        <v/>
      </c>
    </row>
    <row r="250" spans="1:38" x14ac:dyDescent="0.25">
      <c r="A250" s="20">
        <v>242</v>
      </c>
      <c r="B250" s="21" t="s">
        <v>44</v>
      </c>
      <c r="C250" s="20" t="s">
        <v>45</v>
      </c>
      <c r="D250" s="20" t="s">
        <v>458</v>
      </c>
      <c r="E250" s="22">
        <v>43979</v>
      </c>
      <c r="F250" s="22">
        <v>44022</v>
      </c>
      <c r="G250" s="23">
        <v>70000</v>
      </c>
      <c r="H250" s="24">
        <v>0</v>
      </c>
      <c r="I250" s="31"/>
      <c r="J250" s="24">
        <v>70000</v>
      </c>
      <c r="K250" s="24">
        <v>0</v>
      </c>
      <c r="L250" s="24">
        <v>0</v>
      </c>
      <c r="M250" s="24">
        <v>0</v>
      </c>
      <c r="N250" s="24">
        <v>70000</v>
      </c>
      <c r="O250" s="24">
        <v>0</v>
      </c>
      <c r="P250" s="26" t="s">
        <v>459</v>
      </c>
      <c r="Q250" s="23">
        <v>70000</v>
      </c>
      <c r="R250" s="24">
        <v>0</v>
      </c>
      <c r="S250" s="24">
        <v>0</v>
      </c>
      <c r="T250" s="22" t="s">
        <v>47</v>
      </c>
      <c r="U250" s="24">
        <v>0</v>
      </c>
      <c r="V250" s="23">
        <v>0</v>
      </c>
      <c r="W250" s="22" t="s">
        <v>47</v>
      </c>
      <c r="X250" s="24">
        <v>0</v>
      </c>
      <c r="Y250" s="22" t="s">
        <v>47</v>
      </c>
      <c r="Z250" s="24">
        <v>0</v>
      </c>
      <c r="AA250" s="31"/>
      <c r="AB250" s="24">
        <v>0</v>
      </c>
      <c r="AC250" s="24">
        <v>0</v>
      </c>
      <c r="AD250" s="31"/>
      <c r="AE250" s="23">
        <v>0</v>
      </c>
      <c r="AF250" s="23">
        <v>0</v>
      </c>
      <c r="AG250" s="23">
        <v>0</v>
      </c>
      <c r="AH250" s="29"/>
      <c r="AI250" s="29"/>
      <c r="AJ250" s="30"/>
      <c r="AK250" s="2" t="str">
        <f t="shared" si="3"/>
        <v>OK</v>
      </c>
      <c r="AL250" t="str">
        <f>IF(D250&lt;&gt;"",IF(AK250&lt;&gt;"OK",IF(IFERROR(VLOOKUP(C250&amp;D250,[1]Radicacion!$I$2:$EK$30047,2,0),VLOOKUP(D250,[1]Radicacion!$I$2:$K$30047,2,0))&lt;&gt;"","NO EXIGIBLES"),""),"")</f>
        <v/>
      </c>
    </row>
    <row r="251" spans="1:38" x14ac:dyDescent="0.25">
      <c r="A251" s="20">
        <v>243</v>
      </c>
      <c r="B251" s="21" t="s">
        <v>44</v>
      </c>
      <c r="C251" s="20" t="s">
        <v>45</v>
      </c>
      <c r="D251" s="20" t="s">
        <v>460</v>
      </c>
      <c r="E251" s="22">
        <v>43979</v>
      </c>
      <c r="F251" s="22">
        <v>44022</v>
      </c>
      <c r="G251" s="23">
        <v>54791</v>
      </c>
      <c r="H251" s="24">
        <v>0</v>
      </c>
      <c r="I251" s="31"/>
      <c r="J251" s="24">
        <v>54791</v>
      </c>
      <c r="K251" s="24">
        <v>0</v>
      </c>
      <c r="L251" s="24">
        <v>0</v>
      </c>
      <c r="M251" s="24">
        <v>0</v>
      </c>
      <c r="N251" s="24">
        <v>54791</v>
      </c>
      <c r="O251" s="24">
        <v>0</v>
      </c>
      <c r="P251" s="26" t="s">
        <v>461</v>
      </c>
      <c r="Q251" s="23">
        <v>54791</v>
      </c>
      <c r="R251" s="24">
        <v>0</v>
      </c>
      <c r="S251" s="24">
        <v>0</v>
      </c>
      <c r="T251" s="22" t="s">
        <v>47</v>
      </c>
      <c r="U251" s="24">
        <v>0</v>
      </c>
      <c r="V251" s="23">
        <v>0</v>
      </c>
      <c r="W251" s="22" t="s">
        <v>47</v>
      </c>
      <c r="X251" s="24">
        <v>0</v>
      </c>
      <c r="Y251" s="22" t="s">
        <v>47</v>
      </c>
      <c r="Z251" s="24">
        <v>0</v>
      </c>
      <c r="AA251" s="31"/>
      <c r="AB251" s="24">
        <v>0</v>
      </c>
      <c r="AC251" s="24">
        <v>0</v>
      </c>
      <c r="AD251" s="31"/>
      <c r="AE251" s="23">
        <v>0</v>
      </c>
      <c r="AF251" s="23">
        <v>0</v>
      </c>
      <c r="AG251" s="23">
        <v>0</v>
      </c>
      <c r="AH251" s="29"/>
      <c r="AI251" s="29"/>
      <c r="AJ251" s="30"/>
      <c r="AK251" s="2" t="str">
        <f t="shared" si="3"/>
        <v>OK</v>
      </c>
      <c r="AL251" t="str">
        <f>IF(D251&lt;&gt;"",IF(AK251&lt;&gt;"OK",IF(IFERROR(VLOOKUP(C251&amp;D251,[1]Radicacion!$I$2:$EK$30047,2,0),VLOOKUP(D251,[1]Radicacion!$I$2:$K$30047,2,0))&lt;&gt;"","NO EXIGIBLES"),""),"")</f>
        <v/>
      </c>
    </row>
    <row r="252" spans="1:38" x14ac:dyDescent="0.25">
      <c r="A252" s="20">
        <v>244</v>
      </c>
      <c r="B252" s="21" t="s">
        <v>44</v>
      </c>
      <c r="C252" s="20" t="s">
        <v>45</v>
      </c>
      <c r="D252" s="20" t="s">
        <v>462</v>
      </c>
      <c r="E252" s="22">
        <v>43979</v>
      </c>
      <c r="F252" s="22">
        <v>44022</v>
      </c>
      <c r="G252" s="23">
        <v>54791</v>
      </c>
      <c r="H252" s="24">
        <v>0</v>
      </c>
      <c r="I252" s="31"/>
      <c r="J252" s="24">
        <v>54791</v>
      </c>
      <c r="K252" s="24">
        <v>0</v>
      </c>
      <c r="L252" s="24">
        <v>0</v>
      </c>
      <c r="M252" s="24">
        <v>0</v>
      </c>
      <c r="N252" s="24">
        <v>54791</v>
      </c>
      <c r="O252" s="24">
        <v>0</v>
      </c>
      <c r="P252" s="26" t="s">
        <v>463</v>
      </c>
      <c r="Q252" s="23">
        <v>54791</v>
      </c>
      <c r="R252" s="24">
        <v>0</v>
      </c>
      <c r="S252" s="24">
        <v>0</v>
      </c>
      <c r="T252" s="22" t="s">
        <v>47</v>
      </c>
      <c r="U252" s="24">
        <v>0</v>
      </c>
      <c r="V252" s="23">
        <v>0</v>
      </c>
      <c r="W252" s="22" t="s">
        <v>47</v>
      </c>
      <c r="X252" s="24">
        <v>0</v>
      </c>
      <c r="Y252" s="22" t="s">
        <v>47</v>
      </c>
      <c r="Z252" s="24">
        <v>0</v>
      </c>
      <c r="AA252" s="31"/>
      <c r="AB252" s="24">
        <v>0</v>
      </c>
      <c r="AC252" s="24">
        <v>0</v>
      </c>
      <c r="AD252" s="31"/>
      <c r="AE252" s="23">
        <v>0</v>
      </c>
      <c r="AF252" s="23">
        <v>0</v>
      </c>
      <c r="AG252" s="23">
        <v>0</v>
      </c>
      <c r="AH252" s="29"/>
      <c r="AI252" s="29"/>
      <c r="AJ252" s="30"/>
      <c r="AK252" s="2" t="str">
        <f t="shared" si="3"/>
        <v>OK</v>
      </c>
      <c r="AL252" t="str">
        <f>IF(D252&lt;&gt;"",IF(AK252&lt;&gt;"OK",IF(IFERROR(VLOOKUP(C252&amp;D252,[1]Radicacion!$I$2:$EK$30047,2,0),VLOOKUP(D252,[1]Radicacion!$I$2:$K$30047,2,0))&lt;&gt;"","NO EXIGIBLES"),""),"")</f>
        <v/>
      </c>
    </row>
    <row r="253" spans="1:38" x14ac:dyDescent="0.25">
      <c r="A253" s="20">
        <v>245</v>
      </c>
      <c r="B253" s="21" t="s">
        <v>44</v>
      </c>
      <c r="C253" s="20" t="s">
        <v>45</v>
      </c>
      <c r="D253" s="20" t="s">
        <v>464</v>
      </c>
      <c r="E253" s="22">
        <v>43979</v>
      </c>
      <c r="F253" s="22">
        <v>44022</v>
      </c>
      <c r="G253" s="23">
        <v>18125</v>
      </c>
      <c r="H253" s="24">
        <v>0</v>
      </c>
      <c r="I253" s="31"/>
      <c r="J253" s="24">
        <v>18125</v>
      </c>
      <c r="K253" s="24">
        <v>0</v>
      </c>
      <c r="L253" s="24">
        <v>0</v>
      </c>
      <c r="M253" s="24">
        <v>0</v>
      </c>
      <c r="N253" s="24">
        <v>18125</v>
      </c>
      <c r="O253" s="24">
        <v>0</v>
      </c>
      <c r="P253" s="26" t="s">
        <v>465</v>
      </c>
      <c r="Q253" s="23">
        <v>18125</v>
      </c>
      <c r="R253" s="24">
        <v>0</v>
      </c>
      <c r="S253" s="24">
        <v>0</v>
      </c>
      <c r="T253" s="22" t="s">
        <v>47</v>
      </c>
      <c r="U253" s="24">
        <v>0</v>
      </c>
      <c r="V253" s="23">
        <v>0</v>
      </c>
      <c r="W253" s="22" t="s">
        <v>47</v>
      </c>
      <c r="X253" s="24">
        <v>0</v>
      </c>
      <c r="Y253" s="22" t="s">
        <v>47</v>
      </c>
      <c r="Z253" s="24">
        <v>0</v>
      </c>
      <c r="AA253" s="31"/>
      <c r="AB253" s="24">
        <v>0</v>
      </c>
      <c r="AC253" s="24">
        <v>0</v>
      </c>
      <c r="AD253" s="31"/>
      <c r="AE253" s="23">
        <v>0</v>
      </c>
      <c r="AF253" s="23">
        <v>0</v>
      </c>
      <c r="AG253" s="23">
        <v>0</v>
      </c>
      <c r="AH253" s="29"/>
      <c r="AI253" s="29"/>
      <c r="AJ253" s="30"/>
      <c r="AK253" s="2" t="str">
        <f t="shared" si="3"/>
        <v>OK</v>
      </c>
      <c r="AL253" t="str">
        <f>IF(D253&lt;&gt;"",IF(AK253&lt;&gt;"OK",IF(IFERROR(VLOOKUP(C253&amp;D253,[1]Radicacion!$I$2:$EK$30047,2,0),VLOOKUP(D253,[1]Radicacion!$I$2:$K$30047,2,0))&lt;&gt;"","NO EXIGIBLES"),""),"")</f>
        <v/>
      </c>
    </row>
    <row r="254" spans="1:38" x14ac:dyDescent="0.25">
      <c r="A254" s="20">
        <v>246</v>
      </c>
      <c r="B254" s="21" t="s">
        <v>44</v>
      </c>
      <c r="C254" s="20" t="s">
        <v>45</v>
      </c>
      <c r="D254" s="20" t="s">
        <v>466</v>
      </c>
      <c r="E254" s="22">
        <v>43979</v>
      </c>
      <c r="F254" s="22">
        <v>44022</v>
      </c>
      <c r="G254" s="23">
        <v>18125</v>
      </c>
      <c r="H254" s="24">
        <v>0</v>
      </c>
      <c r="I254" s="31"/>
      <c r="J254" s="24">
        <v>18125</v>
      </c>
      <c r="K254" s="24">
        <v>0</v>
      </c>
      <c r="L254" s="24">
        <v>0</v>
      </c>
      <c r="M254" s="24">
        <v>0</v>
      </c>
      <c r="N254" s="24">
        <v>18125</v>
      </c>
      <c r="O254" s="24">
        <v>0</v>
      </c>
      <c r="P254" s="26" t="s">
        <v>467</v>
      </c>
      <c r="Q254" s="23">
        <v>18125</v>
      </c>
      <c r="R254" s="24">
        <v>0</v>
      </c>
      <c r="S254" s="24">
        <v>0</v>
      </c>
      <c r="T254" s="22" t="s">
        <v>47</v>
      </c>
      <c r="U254" s="24">
        <v>0</v>
      </c>
      <c r="V254" s="23">
        <v>0</v>
      </c>
      <c r="W254" s="22" t="s">
        <v>47</v>
      </c>
      <c r="X254" s="24">
        <v>0</v>
      </c>
      <c r="Y254" s="22" t="s">
        <v>47</v>
      </c>
      <c r="Z254" s="24">
        <v>0</v>
      </c>
      <c r="AA254" s="31"/>
      <c r="AB254" s="24">
        <v>0</v>
      </c>
      <c r="AC254" s="24">
        <v>0</v>
      </c>
      <c r="AD254" s="31"/>
      <c r="AE254" s="23">
        <v>0</v>
      </c>
      <c r="AF254" s="23">
        <v>0</v>
      </c>
      <c r="AG254" s="23">
        <v>0</v>
      </c>
      <c r="AH254" s="29"/>
      <c r="AI254" s="29"/>
      <c r="AJ254" s="30"/>
      <c r="AK254" s="2" t="str">
        <f t="shared" si="3"/>
        <v>OK</v>
      </c>
      <c r="AL254" t="str">
        <f>IF(D254&lt;&gt;"",IF(AK254&lt;&gt;"OK",IF(IFERROR(VLOOKUP(C254&amp;D254,[1]Radicacion!$I$2:$EK$30047,2,0),VLOOKUP(D254,[1]Radicacion!$I$2:$K$30047,2,0))&lt;&gt;"","NO EXIGIBLES"),""),"")</f>
        <v/>
      </c>
    </row>
    <row r="255" spans="1:38" x14ac:dyDescent="0.25">
      <c r="A255" s="20">
        <v>247</v>
      </c>
      <c r="B255" s="21" t="s">
        <v>44</v>
      </c>
      <c r="C255" s="20" t="s">
        <v>45</v>
      </c>
      <c r="D255" s="20" t="s">
        <v>468</v>
      </c>
      <c r="E255" s="22">
        <v>43979</v>
      </c>
      <c r="F255" s="22">
        <v>44022</v>
      </c>
      <c r="G255" s="23">
        <v>18125</v>
      </c>
      <c r="H255" s="24">
        <v>0</v>
      </c>
      <c r="I255" s="31"/>
      <c r="J255" s="24">
        <v>18125</v>
      </c>
      <c r="K255" s="24">
        <v>0</v>
      </c>
      <c r="L255" s="24">
        <v>0</v>
      </c>
      <c r="M255" s="24">
        <v>0</v>
      </c>
      <c r="N255" s="24">
        <v>18125</v>
      </c>
      <c r="O255" s="24">
        <v>0</v>
      </c>
      <c r="P255" s="26" t="s">
        <v>469</v>
      </c>
      <c r="Q255" s="23">
        <v>18125</v>
      </c>
      <c r="R255" s="24">
        <v>0</v>
      </c>
      <c r="S255" s="24">
        <v>0</v>
      </c>
      <c r="T255" s="22" t="s">
        <v>47</v>
      </c>
      <c r="U255" s="24">
        <v>0</v>
      </c>
      <c r="V255" s="23">
        <v>0</v>
      </c>
      <c r="W255" s="22" t="s">
        <v>47</v>
      </c>
      <c r="X255" s="24">
        <v>0</v>
      </c>
      <c r="Y255" s="22" t="s">
        <v>47</v>
      </c>
      <c r="Z255" s="24">
        <v>0</v>
      </c>
      <c r="AA255" s="31"/>
      <c r="AB255" s="24">
        <v>0</v>
      </c>
      <c r="AC255" s="24">
        <v>0</v>
      </c>
      <c r="AD255" s="31"/>
      <c r="AE255" s="23">
        <v>0</v>
      </c>
      <c r="AF255" s="23">
        <v>0</v>
      </c>
      <c r="AG255" s="23">
        <v>0</v>
      </c>
      <c r="AH255" s="29"/>
      <c r="AI255" s="29"/>
      <c r="AJ255" s="30"/>
      <c r="AK255" s="2" t="str">
        <f t="shared" si="3"/>
        <v>OK</v>
      </c>
      <c r="AL255" t="str">
        <f>IF(D255&lt;&gt;"",IF(AK255&lt;&gt;"OK",IF(IFERROR(VLOOKUP(C255&amp;D255,[1]Radicacion!$I$2:$EK$30047,2,0),VLOOKUP(D255,[1]Radicacion!$I$2:$K$30047,2,0))&lt;&gt;"","NO EXIGIBLES"),""),"")</f>
        <v/>
      </c>
    </row>
    <row r="256" spans="1:38" x14ac:dyDescent="0.25">
      <c r="A256" s="20">
        <v>248</v>
      </c>
      <c r="B256" s="21" t="s">
        <v>44</v>
      </c>
      <c r="C256" s="20" t="s">
        <v>45</v>
      </c>
      <c r="D256" s="20" t="s">
        <v>470</v>
      </c>
      <c r="E256" s="22">
        <v>43979</v>
      </c>
      <c r="F256" s="22">
        <v>44022</v>
      </c>
      <c r="G256" s="23">
        <v>142916</v>
      </c>
      <c r="H256" s="24">
        <v>0</v>
      </c>
      <c r="I256" s="31"/>
      <c r="J256" s="24">
        <v>142916</v>
      </c>
      <c r="K256" s="24">
        <v>0</v>
      </c>
      <c r="L256" s="24">
        <v>0</v>
      </c>
      <c r="M256" s="24">
        <v>0</v>
      </c>
      <c r="N256" s="24">
        <v>142916</v>
      </c>
      <c r="O256" s="24">
        <v>0</v>
      </c>
      <c r="P256" s="26" t="s">
        <v>471</v>
      </c>
      <c r="Q256" s="23">
        <v>142916</v>
      </c>
      <c r="R256" s="24">
        <v>0</v>
      </c>
      <c r="S256" s="24">
        <v>0</v>
      </c>
      <c r="T256" s="22" t="s">
        <v>47</v>
      </c>
      <c r="U256" s="24">
        <v>0</v>
      </c>
      <c r="V256" s="23">
        <v>0</v>
      </c>
      <c r="W256" s="22" t="s">
        <v>47</v>
      </c>
      <c r="X256" s="24">
        <v>0</v>
      </c>
      <c r="Y256" s="22" t="s">
        <v>47</v>
      </c>
      <c r="Z256" s="24">
        <v>0</v>
      </c>
      <c r="AA256" s="31"/>
      <c r="AB256" s="24">
        <v>0</v>
      </c>
      <c r="AC256" s="24">
        <v>0</v>
      </c>
      <c r="AD256" s="31"/>
      <c r="AE256" s="23">
        <v>0</v>
      </c>
      <c r="AF256" s="23">
        <v>0</v>
      </c>
      <c r="AG256" s="23">
        <v>0</v>
      </c>
      <c r="AH256" s="29"/>
      <c r="AI256" s="29"/>
      <c r="AJ256" s="30"/>
      <c r="AK256" s="2" t="str">
        <f t="shared" si="3"/>
        <v>OK</v>
      </c>
      <c r="AL256" t="str">
        <f>IF(D256&lt;&gt;"",IF(AK256&lt;&gt;"OK",IF(IFERROR(VLOOKUP(C256&amp;D256,[1]Radicacion!$I$2:$EK$30047,2,0),VLOOKUP(D256,[1]Radicacion!$I$2:$K$30047,2,0))&lt;&gt;"","NO EXIGIBLES"),""),"")</f>
        <v/>
      </c>
    </row>
    <row r="257" spans="1:38" x14ac:dyDescent="0.25">
      <c r="A257" s="20">
        <v>249</v>
      </c>
      <c r="B257" s="21" t="s">
        <v>44</v>
      </c>
      <c r="C257" s="20" t="s">
        <v>45</v>
      </c>
      <c r="D257" s="20" t="s">
        <v>472</v>
      </c>
      <c r="E257" s="22">
        <v>43979</v>
      </c>
      <c r="F257" s="22">
        <v>44022</v>
      </c>
      <c r="G257" s="23">
        <v>124791</v>
      </c>
      <c r="H257" s="24">
        <v>0</v>
      </c>
      <c r="I257" s="31"/>
      <c r="J257" s="24">
        <v>124791</v>
      </c>
      <c r="K257" s="24">
        <v>0</v>
      </c>
      <c r="L257" s="24">
        <v>0</v>
      </c>
      <c r="M257" s="24">
        <v>0</v>
      </c>
      <c r="N257" s="24">
        <v>124791</v>
      </c>
      <c r="O257" s="24">
        <v>0</v>
      </c>
      <c r="P257" s="26" t="s">
        <v>473</v>
      </c>
      <c r="Q257" s="23">
        <v>124791</v>
      </c>
      <c r="R257" s="24">
        <v>0</v>
      </c>
      <c r="S257" s="24">
        <v>0</v>
      </c>
      <c r="T257" s="22" t="s">
        <v>47</v>
      </c>
      <c r="U257" s="24">
        <v>0</v>
      </c>
      <c r="V257" s="23">
        <v>0</v>
      </c>
      <c r="W257" s="22" t="s">
        <v>47</v>
      </c>
      <c r="X257" s="24">
        <v>0</v>
      </c>
      <c r="Y257" s="22" t="s">
        <v>47</v>
      </c>
      <c r="Z257" s="24">
        <v>0</v>
      </c>
      <c r="AA257" s="31"/>
      <c r="AB257" s="24">
        <v>0</v>
      </c>
      <c r="AC257" s="24">
        <v>0</v>
      </c>
      <c r="AD257" s="31"/>
      <c r="AE257" s="23">
        <v>0</v>
      </c>
      <c r="AF257" s="23">
        <v>0</v>
      </c>
      <c r="AG257" s="23">
        <v>0</v>
      </c>
      <c r="AH257" s="29"/>
      <c r="AI257" s="29"/>
      <c r="AJ257" s="30"/>
      <c r="AK257" s="2" t="str">
        <f t="shared" si="3"/>
        <v>OK</v>
      </c>
      <c r="AL257" t="str">
        <f>IF(D257&lt;&gt;"",IF(AK257&lt;&gt;"OK",IF(IFERROR(VLOOKUP(C257&amp;D257,[1]Radicacion!$I$2:$EK$30047,2,0),VLOOKUP(D257,[1]Radicacion!$I$2:$K$30047,2,0))&lt;&gt;"","NO EXIGIBLES"),""),"")</f>
        <v/>
      </c>
    </row>
    <row r="258" spans="1:38" x14ac:dyDescent="0.25">
      <c r="A258" s="20">
        <v>250</v>
      </c>
      <c r="B258" s="21" t="s">
        <v>44</v>
      </c>
      <c r="C258" s="20" t="s">
        <v>45</v>
      </c>
      <c r="D258" s="20" t="s">
        <v>474</v>
      </c>
      <c r="E258" s="22">
        <v>43979</v>
      </c>
      <c r="F258" s="22">
        <v>44022</v>
      </c>
      <c r="G258" s="23">
        <v>13167</v>
      </c>
      <c r="H258" s="24">
        <v>0</v>
      </c>
      <c r="I258" s="31"/>
      <c r="J258" s="24">
        <v>13167</v>
      </c>
      <c r="K258" s="24">
        <v>0</v>
      </c>
      <c r="L258" s="24">
        <v>0</v>
      </c>
      <c r="M258" s="24">
        <v>0</v>
      </c>
      <c r="N258" s="24">
        <v>13167</v>
      </c>
      <c r="O258" s="24">
        <v>0</v>
      </c>
      <c r="P258" s="26" t="s">
        <v>475</v>
      </c>
      <c r="Q258" s="23">
        <v>13167</v>
      </c>
      <c r="R258" s="24">
        <v>0</v>
      </c>
      <c r="S258" s="24">
        <v>0</v>
      </c>
      <c r="T258" s="22" t="s">
        <v>47</v>
      </c>
      <c r="U258" s="24">
        <v>0</v>
      </c>
      <c r="V258" s="23">
        <v>0</v>
      </c>
      <c r="W258" s="22" t="s">
        <v>47</v>
      </c>
      <c r="X258" s="24">
        <v>0</v>
      </c>
      <c r="Y258" s="22" t="s">
        <v>47</v>
      </c>
      <c r="Z258" s="24">
        <v>0</v>
      </c>
      <c r="AA258" s="31"/>
      <c r="AB258" s="24">
        <v>0</v>
      </c>
      <c r="AC258" s="24">
        <v>0</v>
      </c>
      <c r="AD258" s="31"/>
      <c r="AE258" s="23">
        <v>0</v>
      </c>
      <c r="AF258" s="23">
        <v>0</v>
      </c>
      <c r="AG258" s="23">
        <v>0</v>
      </c>
      <c r="AH258" s="29"/>
      <c r="AI258" s="29"/>
      <c r="AJ258" s="30"/>
      <c r="AK258" s="2" t="str">
        <f t="shared" si="3"/>
        <v>OK</v>
      </c>
      <c r="AL258" t="str">
        <f>IF(D258&lt;&gt;"",IF(AK258&lt;&gt;"OK",IF(IFERROR(VLOOKUP(C258&amp;D258,[1]Radicacion!$I$2:$EK$30047,2,0),VLOOKUP(D258,[1]Radicacion!$I$2:$K$30047,2,0))&lt;&gt;"","NO EXIGIBLES"),""),"")</f>
        <v/>
      </c>
    </row>
    <row r="259" spans="1:38" x14ac:dyDescent="0.25">
      <c r="A259" s="20">
        <v>251</v>
      </c>
      <c r="B259" s="21" t="s">
        <v>44</v>
      </c>
      <c r="C259" s="20" t="s">
        <v>45</v>
      </c>
      <c r="D259" s="20" t="s">
        <v>476</v>
      </c>
      <c r="E259" s="22">
        <v>43979</v>
      </c>
      <c r="F259" s="22">
        <v>43979</v>
      </c>
      <c r="G259" s="23">
        <v>43978</v>
      </c>
      <c r="H259" s="24">
        <v>0</v>
      </c>
      <c r="I259" s="31"/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43978</v>
      </c>
      <c r="P259" s="26" t="s">
        <v>47</v>
      </c>
      <c r="Q259" s="23">
        <v>0</v>
      </c>
      <c r="R259" s="24">
        <v>0</v>
      </c>
      <c r="S259" s="24">
        <v>43978</v>
      </c>
      <c r="T259" s="22">
        <v>44043</v>
      </c>
      <c r="U259" s="24">
        <v>0</v>
      </c>
      <c r="V259" s="23">
        <v>0</v>
      </c>
      <c r="W259" s="22" t="s">
        <v>47</v>
      </c>
      <c r="X259" s="24">
        <v>0</v>
      </c>
      <c r="Y259" s="22" t="s">
        <v>47</v>
      </c>
      <c r="Z259" s="24">
        <v>0</v>
      </c>
      <c r="AA259" s="31"/>
      <c r="AB259" s="24">
        <v>0</v>
      </c>
      <c r="AC259" s="24">
        <v>0</v>
      </c>
      <c r="AD259" s="31"/>
      <c r="AE259" s="23">
        <v>0</v>
      </c>
      <c r="AF259" s="23">
        <v>0</v>
      </c>
      <c r="AG259" s="23">
        <v>0</v>
      </c>
      <c r="AH259" s="29"/>
      <c r="AI259" s="29"/>
      <c r="AJ259" s="30"/>
      <c r="AK259" s="2" t="str">
        <f t="shared" si="3"/>
        <v>Verificar Valores</v>
      </c>
      <c r="AL259" t="e">
        <f>IF(D259&lt;&gt;"",IF(AK259&lt;&gt;"OK",IF(IFERROR(VLOOKUP(C259&amp;D259,[1]Radicacion!$I$2:$EK$30047,2,0),VLOOKUP(D259,[1]Radicacion!$I$2:$K$30047,2,0))&lt;&gt;"","NO EXIGIBLES"),""),"")</f>
        <v>#N/A</v>
      </c>
    </row>
    <row r="260" spans="1:38" x14ac:dyDescent="0.25">
      <c r="A260" s="20">
        <v>252</v>
      </c>
      <c r="B260" s="21" t="s">
        <v>44</v>
      </c>
      <c r="C260" s="20" t="s">
        <v>45</v>
      </c>
      <c r="D260" s="20" t="s">
        <v>477</v>
      </c>
      <c r="E260" s="22">
        <v>43979</v>
      </c>
      <c r="F260" s="22">
        <v>44022</v>
      </c>
      <c r="G260" s="23">
        <v>326017</v>
      </c>
      <c r="H260" s="24">
        <v>0</v>
      </c>
      <c r="I260" s="31"/>
      <c r="J260" s="24">
        <v>326017</v>
      </c>
      <c r="K260" s="24">
        <v>0</v>
      </c>
      <c r="L260" s="24">
        <v>0</v>
      </c>
      <c r="M260" s="24">
        <v>0</v>
      </c>
      <c r="N260" s="24">
        <v>326017</v>
      </c>
      <c r="O260" s="24">
        <v>0</v>
      </c>
      <c r="P260" s="26" t="s">
        <v>478</v>
      </c>
      <c r="Q260" s="23">
        <v>326017</v>
      </c>
      <c r="R260" s="24">
        <v>0</v>
      </c>
      <c r="S260" s="24">
        <v>0</v>
      </c>
      <c r="T260" s="22" t="s">
        <v>47</v>
      </c>
      <c r="U260" s="24">
        <v>0</v>
      </c>
      <c r="V260" s="23">
        <v>0</v>
      </c>
      <c r="W260" s="22" t="s">
        <v>47</v>
      </c>
      <c r="X260" s="24">
        <v>0</v>
      </c>
      <c r="Y260" s="22" t="s">
        <v>47</v>
      </c>
      <c r="Z260" s="24">
        <v>0</v>
      </c>
      <c r="AA260" s="31"/>
      <c r="AB260" s="24">
        <v>0</v>
      </c>
      <c r="AC260" s="24">
        <v>0</v>
      </c>
      <c r="AD260" s="31"/>
      <c r="AE260" s="23">
        <v>0</v>
      </c>
      <c r="AF260" s="23">
        <v>0</v>
      </c>
      <c r="AG260" s="23">
        <v>0</v>
      </c>
      <c r="AH260" s="29"/>
      <c r="AI260" s="29"/>
      <c r="AJ260" s="30"/>
      <c r="AK260" s="2" t="str">
        <f t="shared" si="3"/>
        <v>OK</v>
      </c>
      <c r="AL260" t="str">
        <f>IF(D260&lt;&gt;"",IF(AK260&lt;&gt;"OK",IF(IFERROR(VLOOKUP(C260&amp;D260,[1]Radicacion!$I$2:$EK$30047,2,0),VLOOKUP(D260,[1]Radicacion!$I$2:$K$30047,2,0))&lt;&gt;"","NO EXIGIBLES"),""),"")</f>
        <v/>
      </c>
    </row>
    <row r="261" spans="1:38" x14ac:dyDescent="0.25">
      <c r="E261" s="2"/>
      <c r="F261" s="32"/>
      <c r="G261" s="33">
        <f>SUM(G9:G260)</f>
        <v>218500892</v>
      </c>
      <c r="H261" s="2">
        <f>SUM(H9:H260)</f>
        <v>0</v>
      </c>
      <c r="J261" s="2">
        <f>SUM(J9:J260)</f>
        <v>21706064</v>
      </c>
      <c r="K261" s="2">
        <f>SUM(K9:K260)</f>
        <v>66538607</v>
      </c>
      <c r="L261" s="2">
        <f>SUM(L9:L260)</f>
        <v>0</v>
      </c>
      <c r="M261" s="2">
        <f>SUM(M9:M260)</f>
        <v>0</v>
      </c>
      <c r="N261" s="34">
        <f>SUBTOTAL(9,N9:N260)*-1</f>
        <v>-88244671</v>
      </c>
      <c r="O261" s="2">
        <f>SUBTOTAL(9,O9:O260)*-1</f>
        <v>-130256221</v>
      </c>
      <c r="P261" s="35">
        <f ca="1">+[1]Conciliacion!H263*-1</f>
        <v>78500960</v>
      </c>
      <c r="Q261" s="2">
        <f>SUBTOTAL(9,Q9:Q260)</f>
        <v>91771260</v>
      </c>
      <c r="R261" s="2">
        <f>SUBTOTAL(9,R9:R260)</f>
        <v>0</v>
      </c>
      <c r="S261" s="2">
        <f>SUBTOTAL(9,S9:S260)</f>
        <v>48228672</v>
      </c>
      <c r="T261" s="32"/>
      <c r="U261" s="2">
        <f>SUBTOTAL(9,U9:U260)</f>
        <v>0</v>
      </c>
      <c r="V261" s="2"/>
      <c r="W261" s="2"/>
      <c r="X261" s="2">
        <f>SUBTOTAL(9,X9:X260)</f>
        <v>3552930</v>
      </c>
      <c r="Z261" s="2">
        <f>SUBTOTAL(9,Z9:Z260)</f>
        <v>690868</v>
      </c>
      <c r="AB261" s="2">
        <f>SUBTOTAL(9,AB9:AB260)</f>
        <v>2990836</v>
      </c>
      <c r="AC261" s="2">
        <f>SUBTOTAL(9,AC9:AC260)</f>
        <v>0</v>
      </c>
      <c r="AE261" s="2">
        <f>SUBTOTAL(9,AE9:AE260)</f>
        <v>0</v>
      </c>
      <c r="AF261" s="2">
        <f>SUBTOTAL(9,AF9:AF260)</f>
        <v>41430</v>
      </c>
      <c r="AG261" s="36">
        <f>SUBTOTAL(9,AG9:AG260)</f>
        <v>2794291</v>
      </c>
    </row>
    <row r="262" spans="1:38" x14ac:dyDescent="0.25"/>
    <row r="263" spans="1:38" x14ac:dyDescent="0.25"/>
    <row r="264" spans="1:38" x14ac:dyDescent="0.25"/>
    <row r="265" spans="1:38" x14ac:dyDescent="0.25"/>
    <row r="266" spans="1:38" x14ac:dyDescent="0.25"/>
    <row r="267" spans="1:38" x14ac:dyDescent="0.25"/>
    <row r="268" spans="1:38" x14ac:dyDescent="0.25"/>
    <row r="269" spans="1:38" x14ac:dyDescent="0.25"/>
    <row r="270" spans="1:38" x14ac:dyDescent="0.25"/>
    <row r="271" spans="1:38" x14ac:dyDescent="0.25"/>
    <row r="272" spans="1:3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</sheetData>
  <sheetProtection autoFilter="0"/>
  <autoFilter ref="A8:AI262" xr:uid="{D1493B29-431A-439A-828F-6620D2A59F55}"/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Benjamim Vasquez Madrid</dc:creator>
  <cp:lastModifiedBy>Benjamim Vasquez Madrid</cp:lastModifiedBy>
  <dcterms:created xsi:type="dcterms:W3CDTF">2020-10-05T18:42:54Z</dcterms:created>
  <dcterms:modified xsi:type="dcterms:W3CDTF">2020-10-05T18:44:18Z</dcterms:modified>
</cp:coreProperties>
</file>