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ACHC/DOCUMENTOS FINALES ACHC/813011577 - CLINICA UROS/"/>
    </mc:Choice>
  </mc:AlternateContent>
  <xr:revisionPtr revIDLastSave="48" documentId="8_{95A99CDE-0245-4143-9639-55446F728247}" xr6:coauthVersionLast="47" xr6:coauthVersionMax="47" xr10:uidLastSave="{229B76DD-CE27-4F4E-BEAC-8A8EB302F10A}"/>
  <bookViews>
    <workbookView xWindow="-120" yWindow="-120" windowWidth="20730" windowHeight="1131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AIFT010!$A$8:$AI$20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P21" i="1"/>
  <c r="P9" i="1"/>
  <c r="P10" i="1"/>
  <c r="P11" i="1"/>
  <c r="P12" i="1"/>
  <c r="P13" i="1"/>
  <c r="P14" i="1"/>
  <c r="P15" i="1"/>
  <c r="P16" i="1"/>
  <c r="P17" i="1"/>
  <c r="P18" i="1"/>
  <c r="P19" i="1"/>
  <c r="P20" i="1"/>
  <c r="N21" i="1"/>
  <c r="AG21" i="1" s="1"/>
  <c r="Q20" i="1"/>
  <c r="N20" i="1"/>
  <c r="AG20" i="1" s="1"/>
  <c r="Q19" i="1"/>
  <c r="N19" i="1"/>
  <c r="AG19" i="1" s="1"/>
  <c r="Q18" i="1"/>
  <c r="N18" i="1"/>
  <c r="O18" i="1" s="1"/>
  <c r="Q17" i="1"/>
  <c r="N17" i="1"/>
  <c r="AG17" i="1" s="1"/>
  <c r="Q16" i="1"/>
  <c r="N16" i="1"/>
  <c r="AG16" i="1" s="1"/>
  <c r="Q15" i="1"/>
  <c r="N15" i="1"/>
  <c r="AG15" i="1" s="1"/>
  <c r="Q14" i="1"/>
  <c r="N14" i="1"/>
  <c r="O14" i="1" s="1"/>
  <c r="Q13" i="1"/>
  <c r="N13" i="1"/>
  <c r="AG13" i="1" s="1"/>
  <c r="Q12" i="1"/>
  <c r="N12" i="1"/>
  <c r="AG12" i="1" s="1"/>
  <c r="Q11" i="1"/>
  <c r="N11" i="1"/>
  <c r="AG11" i="1" s="1"/>
  <c r="Q10" i="1"/>
  <c r="N10" i="1"/>
  <c r="O10" i="1" s="1"/>
  <c r="Q9" i="1"/>
  <c r="N9" i="1"/>
  <c r="AG9" i="1" s="1"/>
  <c r="O15" i="1" l="1"/>
  <c r="O11" i="1"/>
  <c r="O20" i="1"/>
  <c r="O21" i="1"/>
  <c r="O13" i="1"/>
  <c r="O19" i="1"/>
  <c r="O9" i="1"/>
  <c r="O17" i="1"/>
  <c r="O12" i="1"/>
  <c r="O16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<sst xmlns="http://schemas.openxmlformats.org/spreadsheetml/2006/main" count="68" uniqueCount="44">
  <si>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</si>
  <si>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</si>
  <si>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</si>
  <si>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</si>
  <si>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</si>
  <si>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</si>
  <si>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</si>
  <si>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</si>
  <si>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</si>
  <si>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</si>
  <si>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</si>
  <si>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</si>
  <si>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</si>
  <si>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</si>
  <si>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</si>
  <si>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</si>
  <si>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</si>
  <si>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</si>
  <si>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</si>
  <si>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</si>
  <si>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</si>
  <si>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</si>
  <si>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</si>
  <si>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</si>
  <si>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</si>
  <si>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</si>
  <si>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</si>
  <si>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</si>
  <si>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</si>
  <si>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</si>
  <si>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</si>
  <si>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</si>
  <si>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</si>
  <si>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</si>
  <si>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</si>
  <si>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</si>
  <si>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</si>
  <si>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</si>
  <si>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</si>
  <si>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</si>
  <si>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</t>
  </si>
  <si>
    <t>FECHA DE CORTE DE CONCILIACION: 30/06/2021</t>
  </si>
  <si>
    <t>IPS: CLINICA UROS SA - NIT 8130115774</t>
  </si>
  <si>
    <t>FECHA DE CONCILIACION: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</si>
</sst>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6"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21"/>
  <sheetViews>
    <sheetView tabSelected="1" zoomScale="98" zoomScaleNormal="98" workbookViewId="0">
      <pane ySplit="8" topLeftCell="A11" activePane="bottomLeft" state="frozen"/>
      <selection activeCell="AG10" sqref="AG10"/>
      <selection pane="bottomLeft" activeCell="D2" sqref="D2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6.28515625" style="2" customWidth="1"/>
    <col min="8" max="8" width="16.42578125" style="2" customWidth="1"/>
    <col min="9" max="9" width="11.42578125" style="2"/>
    <col min="10" max="13" width="14.140625" style="2" customWidth="1"/>
    <col min="14" max="15" width="11.42578125" style="2"/>
    <col min="16" max="16" width="16.140625" style="2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3" width="11.42578125" style="2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42</v>
      </c>
    </row>
    <row r="4" spans="1:35" x14ac:dyDescent="0.25">
      <c r="A4" s="1" t="s">
        <v>41</v>
      </c>
    </row>
    <row r="5" spans="1:35" x14ac:dyDescent="0.25">
      <c r="A5" s="1" t="s">
        <v>43</v>
      </c>
    </row>
    <row r="6" spans="1:35" ht="15.75" thickBot="1" x14ac:dyDescent="0.3"/>
    <row r="7" spans="1:35" ht="15.75" customHeight="1" thickBot="1" x14ac:dyDescent="0.3">
      <c r="A7" s="20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 t="s">
        <v>3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7" t="s">
        <v>19</v>
      </c>
      <c r="Q8" s="8" t="s">
        <v>20</v>
      </c>
      <c r="R8" s="8" t="s">
        <v>21</v>
      </c>
      <c r="S8" s="8" t="s">
        <v>22</v>
      </c>
      <c r="T8" s="9" t="s">
        <v>23</v>
      </c>
      <c r="U8" s="8" t="s">
        <v>24</v>
      </c>
      <c r="V8" s="9" t="s">
        <v>25</v>
      </c>
      <c r="W8" s="9" t="s">
        <v>26</v>
      </c>
      <c r="X8" s="9" t="s">
        <v>27</v>
      </c>
      <c r="Y8" s="8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9" t="s">
        <v>36</v>
      </c>
      <c r="AH8" s="10" t="s">
        <v>37</v>
      </c>
      <c r="AI8" s="11" t="s">
        <v>38</v>
      </c>
    </row>
    <row r="9" spans="1:35" x14ac:dyDescent="0.25">
      <c r="A9" s="12">
        <v>1</v>
      </c>
      <c r="B9" s="12" t="s">
        <v>39</v>
      </c>
      <c r="C9" s="12" t="s">
        <v>40</v>
      </c>
      <c r="D9" s="12">
        <v>55908</v>
      </c>
      <c r="E9" s="13">
        <v>43733</v>
      </c>
      <c r="F9" s="13">
        <v>43761</v>
      </c>
      <c r="G9" s="14">
        <v>84912</v>
      </c>
      <c r="H9" s="15">
        <v>0</v>
      </c>
      <c r="I9" s="15"/>
      <c r="J9" s="16">
        <v>0</v>
      </c>
      <c r="K9" s="16">
        <v>0</v>
      </c>
      <c r="L9" s="16"/>
      <c r="M9" s="16"/>
      <c r="N9" s="15">
        <f t="shared" ref="N9:N21" si="0">+SUM(J9:M9)</f>
        <v>0</v>
      </c>
      <c r="O9" s="15">
        <f>G9-H9-I9-N9</f>
        <v>84912</v>
      </c>
      <c r="P9" s="13" t="str">
        <f>C9&amp;D9</f>
        <v>FE55908</v>
      </c>
      <c r="Q9" s="14">
        <f>G9</f>
        <v>84912</v>
      </c>
      <c r="R9" s="15">
        <v>0</v>
      </c>
      <c r="S9" s="15">
        <v>0</v>
      </c>
      <c r="T9" s="13"/>
      <c r="U9" s="15"/>
      <c r="V9" s="17"/>
      <c r="W9" s="12"/>
      <c r="X9" s="15">
        <v>0</v>
      </c>
      <c r="Y9" s="12"/>
      <c r="Z9" s="15">
        <v>0</v>
      </c>
      <c r="AA9" s="15">
        <v>0</v>
      </c>
      <c r="AB9" s="15">
        <v>0</v>
      </c>
      <c r="AC9" s="15">
        <v>0</v>
      </c>
      <c r="AD9" s="17"/>
      <c r="AE9" s="15">
        <v>0</v>
      </c>
      <c r="AF9" s="17">
        <v>0</v>
      </c>
      <c r="AG9" s="18">
        <f t="shared" ref="AG9:AG18" si="1">G9-H9-I9-N9-R9-S9-U9-Z9-AC9-AE9</f>
        <v>84912</v>
      </c>
      <c r="AH9" s="17">
        <v>0</v>
      </c>
      <c r="AI9" s="19"/>
    </row>
    <row r="10" spans="1:35" x14ac:dyDescent="0.25">
      <c r="A10" s="12">
        <v>2</v>
      </c>
      <c r="B10" s="12" t="s">
        <v>39</v>
      </c>
      <c r="C10" s="12" t="s">
        <v>40</v>
      </c>
      <c r="D10" s="12">
        <v>60771</v>
      </c>
      <c r="E10" s="13">
        <v>43749</v>
      </c>
      <c r="F10" s="13">
        <v>43761</v>
      </c>
      <c r="G10" s="14">
        <v>54400</v>
      </c>
      <c r="H10" s="15">
        <v>0</v>
      </c>
      <c r="I10" s="15"/>
      <c r="J10" s="16">
        <v>0</v>
      </c>
      <c r="K10" s="16">
        <v>54400</v>
      </c>
      <c r="L10" s="16"/>
      <c r="M10" s="16"/>
      <c r="N10" s="15">
        <f t="shared" si="0"/>
        <v>54400</v>
      </c>
      <c r="O10" s="15">
        <f t="shared" ref="O10:O21" si="2">G10-H10-I10-N10</f>
        <v>0</v>
      </c>
      <c r="P10" s="13" t="str">
        <f t="shared" ref="P10:P21" si="3">C10&amp;D10</f>
        <v>FE60771</v>
      </c>
      <c r="Q10" s="14">
        <f t="shared" ref="Q10:Q21" si="4">G10</f>
        <v>54400</v>
      </c>
      <c r="R10" s="15">
        <v>0</v>
      </c>
      <c r="S10" s="15">
        <v>0</v>
      </c>
      <c r="T10" s="13"/>
      <c r="U10" s="15"/>
      <c r="V10" s="17"/>
      <c r="W10" s="12"/>
      <c r="X10" s="15">
        <v>0</v>
      </c>
      <c r="Y10" s="12"/>
      <c r="Z10" s="15">
        <v>0</v>
      </c>
      <c r="AA10" s="15">
        <v>0</v>
      </c>
      <c r="AB10" s="15">
        <v>0</v>
      </c>
      <c r="AC10" s="15">
        <v>0</v>
      </c>
      <c r="AD10" s="17"/>
      <c r="AE10" s="15">
        <v>0</v>
      </c>
      <c r="AF10" s="17">
        <v>0</v>
      </c>
      <c r="AG10" s="18">
        <f t="shared" si="1"/>
        <v>0</v>
      </c>
      <c r="AH10" s="17">
        <v>0</v>
      </c>
      <c r="AI10" s="19"/>
    </row>
    <row r="11" spans="1:35" x14ac:dyDescent="0.25">
      <c r="A11" s="12">
        <v>3</v>
      </c>
      <c r="B11" s="12" t="s">
        <v>39</v>
      </c>
      <c r="C11" s="12" t="s">
        <v>40</v>
      </c>
      <c r="D11" s="12">
        <v>61164</v>
      </c>
      <c r="E11" s="13">
        <v>43750</v>
      </c>
      <c r="F11" s="13">
        <v>43761</v>
      </c>
      <c r="G11" s="14">
        <v>915978</v>
      </c>
      <c r="H11" s="15">
        <v>0</v>
      </c>
      <c r="I11" s="15"/>
      <c r="J11" s="16">
        <v>0</v>
      </c>
      <c r="K11" s="16">
        <v>0</v>
      </c>
      <c r="L11" s="16"/>
      <c r="M11" s="16"/>
      <c r="N11" s="15">
        <f t="shared" si="0"/>
        <v>0</v>
      </c>
      <c r="O11" s="15">
        <f t="shared" si="2"/>
        <v>915978</v>
      </c>
      <c r="P11" s="13" t="str">
        <f t="shared" si="3"/>
        <v>FE61164</v>
      </c>
      <c r="Q11" s="14">
        <f t="shared" si="4"/>
        <v>915978</v>
      </c>
      <c r="R11" s="15">
        <v>0</v>
      </c>
      <c r="S11" s="15">
        <v>0</v>
      </c>
      <c r="T11" s="13"/>
      <c r="U11" s="15"/>
      <c r="V11" s="17"/>
      <c r="W11" s="12"/>
      <c r="X11" s="15">
        <v>0</v>
      </c>
      <c r="Y11" s="12"/>
      <c r="Z11" s="15">
        <v>0</v>
      </c>
      <c r="AA11" s="15">
        <v>0</v>
      </c>
      <c r="AB11" s="15">
        <v>0</v>
      </c>
      <c r="AC11" s="15">
        <v>0</v>
      </c>
      <c r="AD11" s="17"/>
      <c r="AE11" s="15">
        <v>0</v>
      </c>
      <c r="AF11" s="17">
        <v>0</v>
      </c>
      <c r="AG11" s="18">
        <f t="shared" si="1"/>
        <v>915978</v>
      </c>
      <c r="AH11" s="17">
        <v>0</v>
      </c>
      <c r="AI11" s="19"/>
    </row>
    <row r="12" spans="1:35" x14ac:dyDescent="0.25">
      <c r="A12" s="12">
        <v>4</v>
      </c>
      <c r="B12" s="12" t="s">
        <v>39</v>
      </c>
      <c r="C12" s="12" t="s">
        <v>40</v>
      </c>
      <c r="D12" s="12">
        <v>74810</v>
      </c>
      <c r="E12" s="13">
        <v>43792</v>
      </c>
      <c r="F12" s="13">
        <v>43805</v>
      </c>
      <c r="G12" s="14">
        <v>2754103</v>
      </c>
      <c r="H12" s="15">
        <v>0</v>
      </c>
      <c r="I12" s="15"/>
      <c r="J12" s="16">
        <v>0</v>
      </c>
      <c r="K12" s="16">
        <v>0</v>
      </c>
      <c r="L12" s="16"/>
      <c r="M12" s="16"/>
      <c r="N12" s="15">
        <f t="shared" si="0"/>
        <v>0</v>
      </c>
      <c r="O12" s="15">
        <f t="shared" si="2"/>
        <v>2754103</v>
      </c>
      <c r="P12" s="13" t="str">
        <f t="shared" si="3"/>
        <v>FE74810</v>
      </c>
      <c r="Q12" s="14">
        <f t="shared" si="4"/>
        <v>2754103</v>
      </c>
      <c r="R12" s="15">
        <v>0</v>
      </c>
      <c r="S12" s="15">
        <v>0</v>
      </c>
      <c r="T12" s="13"/>
      <c r="U12" s="15"/>
      <c r="V12" s="17"/>
      <c r="W12" s="12"/>
      <c r="X12" s="15">
        <v>0</v>
      </c>
      <c r="Y12" s="12"/>
      <c r="Z12" s="15">
        <v>0</v>
      </c>
      <c r="AA12" s="15">
        <v>0</v>
      </c>
      <c r="AB12" s="15">
        <v>0</v>
      </c>
      <c r="AC12" s="15">
        <v>0</v>
      </c>
      <c r="AD12" s="17"/>
      <c r="AE12" s="15">
        <v>0</v>
      </c>
      <c r="AF12" s="17">
        <v>0</v>
      </c>
      <c r="AG12" s="18">
        <f t="shared" si="1"/>
        <v>2754103</v>
      </c>
      <c r="AH12" s="17">
        <v>0</v>
      </c>
      <c r="AI12" s="19"/>
    </row>
    <row r="13" spans="1:35" x14ac:dyDescent="0.25">
      <c r="A13" s="12">
        <v>5</v>
      </c>
      <c r="B13" s="12" t="s">
        <v>39</v>
      </c>
      <c r="C13" s="12" t="s">
        <v>40</v>
      </c>
      <c r="D13" s="12">
        <v>75318</v>
      </c>
      <c r="E13" s="13">
        <v>43793</v>
      </c>
      <c r="F13" s="13">
        <v>43805</v>
      </c>
      <c r="G13" s="14">
        <v>1376468</v>
      </c>
      <c r="H13" s="15">
        <v>0</v>
      </c>
      <c r="I13" s="15"/>
      <c r="J13" s="16">
        <v>0</v>
      </c>
      <c r="K13" s="16">
        <v>0</v>
      </c>
      <c r="L13" s="16"/>
      <c r="M13" s="16"/>
      <c r="N13" s="15">
        <f t="shared" si="0"/>
        <v>0</v>
      </c>
      <c r="O13" s="15">
        <f t="shared" si="2"/>
        <v>1376468</v>
      </c>
      <c r="P13" s="13" t="str">
        <f t="shared" si="3"/>
        <v>FE75318</v>
      </c>
      <c r="Q13" s="14">
        <f t="shared" si="4"/>
        <v>1376468</v>
      </c>
      <c r="R13" s="15">
        <v>0</v>
      </c>
      <c r="S13" s="15">
        <v>0</v>
      </c>
      <c r="T13" s="13"/>
      <c r="U13" s="15"/>
      <c r="V13" s="17"/>
      <c r="W13" s="12"/>
      <c r="X13" s="15">
        <v>0</v>
      </c>
      <c r="Y13" s="12"/>
      <c r="Z13" s="15">
        <v>0</v>
      </c>
      <c r="AA13" s="15">
        <v>0</v>
      </c>
      <c r="AB13" s="15">
        <v>0</v>
      </c>
      <c r="AC13" s="15">
        <v>0</v>
      </c>
      <c r="AD13" s="17"/>
      <c r="AE13" s="15">
        <v>0</v>
      </c>
      <c r="AF13" s="17">
        <v>0</v>
      </c>
      <c r="AG13" s="18">
        <f t="shared" si="1"/>
        <v>1376468</v>
      </c>
      <c r="AH13" s="17">
        <v>0</v>
      </c>
      <c r="AI13" s="19"/>
    </row>
    <row r="14" spans="1:35" x14ac:dyDescent="0.25">
      <c r="A14" s="12">
        <v>6</v>
      </c>
      <c r="B14" s="12" t="s">
        <v>39</v>
      </c>
      <c r="C14" s="12" t="s">
        <v>40</v>
      </c>
      <c r="D14" s="12">
        <v>229949</v>
      </c>
      <c r="E14" s="13">
        <v>43822</v>
      </c>
      <c r="F14" s="13">
        <v>43837</v>
      </c>
      <c r="G14" s="14">
        <v>56864</v>
      </c>
      <c r="H14" s="15">
        <v>0</v>
      </c>
      <c r="I14" s="15"/>
      <c r="J14" s="16">
        <v>0</v>
      </c>
      <c r="K14" s="16">
        <v>0</v>
      </c>
      <c r="L14" s="16"/>
      <c r="M14" s="16"/>
      <c r="N14" s="15">
        <f t="shared" si="0"/>
        <v>0</v>
      </c>
      <c r="O14" s="15">
        <f t="shared" si="2"/>
        <v>56864</v>
      </c>
      <c r="P14" s="13" t="str">
        <f t="shared" si="3"/>
        <v>FE229949</v>
      </c>
      <c r="Q14" s="14">
        <f t="shared" si="4"/>
        <v>56864</v>
      </c>
      <c r="R14" s="15">
        <v>0</v>
      </c>
      <c r="S14" s="15">
        <v>0</v>
      </c>
      <c r="T14" s="13"/>
      <c r="U14" s="15"/>
      <c r="V14" s="17"/>
      <c r="W14" s="12"/>
      <c r="X14" s="15">
        <v>0</v>
      </c>
      <c r="Y14" s="12"/>
      <c r="Z14" s="15">
        <v>0</v>
      </c>
      <c r="AA14" s="15">
        <v>0</v>
      </c>
      <c r="AB14" s="15">
        <v>0</v>
      </c>
      <c r="AC14" s="15">
        <v>0</v>
      </c>
      <c r="AD14" s="17"/>
      <c r="AE14" s="15">
        <v>0</v>
      </c>
      <c r="AF14" s="17">
        <v>0</v>
      </c>
      <c r="AG14" s="18">
        <f t="shared" si="1"/>
        <v>56864</v>
      </c>
      <c r="AH14" s="17">
        <v>0</v>
      </c>
      <c r="AI14" s="19"/>
    </row>
    <row r="15" spans="1:35" x14ac:dyDescent="0.25">
      <c r="A15" s="12">
        <v>7</v>
      </c>
      <c r="B15" s="12" t="s">
        <v>39</v>
      </c>
      <c r="C15" s="12" t="s">
        <v>40</v>
      </c>
      <c r="D15" s="12">
        <v>266636</v>
      </c>
      <c r="E15" s="13">
        <v>43991</v>
      </c>
      <c r="F15" s="13">
        <v>44022</v>
      </c>
      <c r="G15" s="14">
        <v>4856070</v>
      </c>
      <c r="H15" s="15">
        <v>0</v>
      </c>
      <c r="I15" s="15"/>
      <c r="J15" s="16">
        <v>0</v>
      </c>
      <c r="K15" s="16">
        <v>0</v>
      </c>
      <c r="L15" s="16"/>
      <c r="M15" s="16"/>
      <c r="N15" s="15">
        <f t="shared" si="0"/>
        <v>0</v>
      </c>
      <c r="O15" s="15">
        <f t="shared" si="2"/>
        <v>4856070</v>
      </c>
      <c r="P15" s="13" t="str">
        <f t="shared" si="3"/>
        <v>FE266636</v>
      </c>
      <c r="Q15" s="14">
        <f t="shared" si="4"/>
        <v>4856070</v>
      </c>
      <c r="R15" s="15">
        <v>0</v>
      </c>
      <c r="S15" s="15">
        <v>0</v>
      </c>
      <c r="T15" s="13"/>
      <c r="U15" s="15"/>
      <c r="V15" s="17"/>
      <c r="W15" s="12"/>
      <c r="X15" s="15">
        <v>0</v>
      </c>
      <c r="Y15" s="12"/>
      <c r="Z15" s="15">
        <v>0</v>
      </c>
      <c r="AA15" s="15">
        <v>0</v>
      </c>
      <c r="AB15" s="15">
        <v>0</v>
      </c>
      <c r="AC15" s="15">
        <v>0</v>
      </c>
      <c r="AD15" s="17"/>
      <c r="AE15" s="15">
        <v>0</v>
      </c>
      <c r="AF15" s="17">
        <v>0</v>
      </c>
      <c r="AG15" s="18">
        <f t="shared" si="1"/>
        <v>4856070</v>
      </c>
      <c r="AH15" s="17">
        <v>0</v>
      </c>
      <c r="AI15" s="19"/>
    </row>
    <row r="16" spans="1:35" x14ac:dyDescent="0.25">
      <c r="A16" s="12">
        <v>8</v>
      </c>
      <c r="B16" s="12" t="s">
        <v>39</v>
      </c>
      <c r="C16" s="12" t="s">
        <v>40</v>
      </c>
      <c r="D16" s="12">
        <v>274873</v>
      </c>
      <c r="E16" s="13">
        <v>44037</v>
      </c>
      <c r="F16" s="13">
        <v>44046</v>
      </c>
      <c r="G16" s="14">
        <v>175301</v>
      </c>
      <c r="H16" s="15">
        <v>0</v>
      </c>
      <c r="I16" s="15"/>
      <c r="J16" s="16">
        <v>0</v>
      </c>
      <c r="K16" s="16">
        <v>0</v>
      </c>
      <c r="L16" s="16"/>
      <c r="M16" s="16"/>
      <c r="N16" s="15">
        <f t="shared" si="0"/>
        <v>0</v>
      </c>
      <c r="O16" s="15">
        <f t="shared" si="2"/>
        <v>175301</v>
      </c>
      <c r="P16" s="13" t="str">
        <f t="shared" si="3"/>
        <v>FE274873</v>
      </c>
      <c r="Q16" s="14">
        <f t="shared" si="4"/>
        <v>175301</v>
      </c>
      <c r="R16" s="15">
        <v>0</v>
      </c>
      <c r="S16" s="15">
        <v>175301</v>
      </c>
      <c r="T16" s="13">
        <v>44250</v>
      </c>
      <c r="U16" s="15"/>
      <c r="V16" s="17"/>
      <c r="W16" s="12"/>
      <c r="X16" s="15">
        <v>0</v>
      </c>
      <c r="Y16" s="12"/>
      <c r="Z16" s="15">
        <v>0</v>
      </c>
      <c r="AA16" s="15">
        <v>0</v>
      </c>
      <c r="AB16" s="15">
        <v>0</v>
      </c>
      <c r="AC16" s="15">
        <v>0</v>
      </c>
      <c r="AD16" s="17"/>
      <c r="AE16" s="15">
        <v>0</v>
      </c>
      <c r="AF16" s="17">
        <v>0</v>
      </c>
      <c r="AG16" s="18">
        <f t="shared" si="1"/>
        <v>0</v>
      </c>
      <c r="AH16" s="17">
        <v>0</v>
      </c>
      <c r="AI16" s="19"/>
    </row>
    <row r="17" spans="1:35" x14ac:dyDescent="0.25">
      <c r="A17" s="12">
        <v>9</v>
      </c>
      <c r="B17" s="12" t="s">
        <v>39</v>
      </c>
      <c r="C17" s="12" t="s">
        <v>40</v>
      </c>
      <c r="D17" s="12">
        <v>305356</v>
      </c>
      <c r="E17" s="13">
        <v>44159</v>
      </c>
      <c r="F17" s="13">
        <v>44168</v>
      </c>
      <c r="G17" s="14">
        <v>1402325</v>
      </c>
      <c r="H17" s="15">
        <v>0</v>
      </c>
      <c r="I17" s="15"/>
      <c r="J17" s="16">
        <v>0</v>
      </c>
      <c r="K17" s="16">
        <v>0</v>
      </c>
      <c r="L17" s="16"/>
      <c r="M17" s="16"/>
      <c r="N17" s="15">
        <f t="shared" si="0"/>
        <v>0</v>
      </c>
      <c r="O17" s="15">
        <f t="shared" si="2"/>
        <v>1402325</v>
      </c>
      <c r="P17" s="13" t="str">
        <f t="shared" si="3"/>
        <v>FE305356</v>
      </c>
      <c r="Q17" s="14">
        <f t="shared" si="4"/>
        <v>1402325</v>
      </c>
      <c r="R17" s="15">
        <v>0</v>
      </c>
      <c r="S17" s="15">
        <v>0</v>
      </c>
      <c r="T17" s="13"/>
      <c r="U17" s="15"/>
      <c r="V17" s="17"/>
      <c r="W17" s="12"/>
      <c r="X17" s="15">
        <v>0</v>
      </c>
      <c r="Y17" s="12"/>
      <c r="Z17" s="15">
        <v>0</v>
      </c>
      <c r="AA17" s="15">
        <v>0</v>
      </c>
      <c r="AB17" s="15">
        <v>0</v>
      </c>
      <c r="AC17" s="15">
        <v>0</v>
      </c>
      <c r="AD17" s="17"/>
      <c r="AE17" s="15">
        <v>0</v>
      </c>
      <c r="AF17" s="17">
        <v>0</v>
      </c>
      <c r="AG17" s="18">
        <f t="shared" si="1"/>
        <v>1402325</v>
      </c>
      <c r="AH17" s="17">
        <v>0</v>
      </c>
      <c r="AI17" s="19"/>
    </row>
    <row r="18" spans="1:35" x14ac:dyDescent="0.25">
      <c r="A18" s="12">
        <v>10</v>
      </c>
      <c r="B18" s="12" t="s">
        <v>39</v>
      </c>
      <c r="C18" s="12" t="s">
        <v>40</v>
      </c>
      <c r="D18" s="12">
        <v>312249</v>
      </c>
      <c r="E18" s="13">
        <v>44193</v>
      </c>
      <c r="F18" s="13">
        <v>44208</v>
      </c>
      <c r="G18" s="14">
        <v>1039048</v>
      </c>
      <c r="H18" s="15">
        <v>0</v>
      </c>
      <c r="I18" s="15"/>
      <c r="J18" s="16">
        <v>0</v>
      </c>
      <c r="K18" s="16">
        <v>607175</v>
      </c>
      <c r="L18" s="16"/>
      <c r="M18" s="16"/>
      <c r="N18" s="15">
        <f t="shared" si="0"/>
        <v>607175</v>
      </c>
      <c r="O18" s="15">
        <f t="shared" si="2"/>
        <v>431873</v>
      </c>
      <c r="P18" s="13" t="str">
        <f t="shared" si="3"/>
        <v>FE312249</v>
      </c>
      <c r="Q18" s="14">
        <f t="shared" si="4"/>
        <v>1039048</v>
      </c>
      <c r="R18" s="15">
        <v>0</v>
      </c>
      <c r="S18" s="15">
        <v>0</v>
      </c>
      <c r="T18" s="13"/>
      <c r="U18" s="15"/>
      <c r="V18" s="17"/>
      <c r="W18" s="12"/>
      <c r="X18" s="15">
        <v>0</v>
      </c>
      <c r="Y18" s="12"/>
      <c r="Z18" s="15">
        <v>0</v>
      </c>
      <c r="AA18" s="15">
        <v>0</v>
      </c>
      <c r="AB18" s="15">
        <v>0</v>
      </c>
      <c r="AC18" s="15">
        <v>0</v>
      </c>
      <c r="AD18" s="17"/>
      <c r="AE18" s="15">
        <v>0</v>
      </c>
      <c r="AF18" s="17">
        <v>0</v>
      </c>
      <c r="AG18" s="18">
        <f t="shared" si="1"/>
        <v>431873</v>
      </c>
      <c r="AH18" s="17">
        <v>0</v>
      </c>
      <c r="AI18" s="19"/>
    </row>
    <row r="19" spans="1:35" x14ac:dyDescent="0.25">
      <c r="A19" s="12">
        <v>11</v>
      </c>
      <c r="B19" s="12" t="s">
        <v>39</v>
      </c>
      <c r="C19" s="12" t="s">
        <v>40</v>
      </c>
      <c r="D19" s="12">
        <v>321594</v>
      </c>
      <c r="E19" s="13">
        <v>44236</v>
      </c>
      <c r="F19" s="13">
        <v>44270</v>
      </c>
      <c r="G19" s="14">
        <v>80832</v>
      </c>
      <c r="H19" s="15">
        <v>0</v>
      </c>
      <c r="I19" s="15"/>
      <c r="J19" s="16">
        <v>0</v>
      </c>
      <c r="K19" s="16">
        <v>0</v>
      </c>
      <c r="L19" s="16"/>
      <c r="M19" s="16"/>
      <c r="N19" s="15">
        <f t="shared" si="0"/>
        <v>0</v>
      </c>
      <c r="O19" s="15">
        <f t="shared" si="2"/>
        <v>80832</v>
      </c>
      <c r="P19" s="13" t="str">
        <f t="shared" si="3"/>
        <v>FE321594</v>
      </c>
      <c r="Q19" s="14">
        <f t="shared" si="4"/>
        <v>80832</v>
      </c>
      <c r="R19" s="15">
        <v>0</v>
      </c>
      <c r="S19" s="15">
        <v>80832</v>
      </c>
      <c r="T19" s="13">
        <v>44355</v>
      </c>
      <c r="U19" s="15"/>
      <c r="V19" s="17"/>
      <c r="W19" s="12"/>
      <c r="X19" s="15">
        <v>0</v>
      </c>
      <c r="Y19" s="12"/>
      <c r="Z19" s="15">
        <v>0</v>
      </c>
      <c r="AA19" s="15">
        <v>0</v>
      </c>
      <c r="AB19" s="15">
        <v>0</v>
      </c>
      <c r="AC19" s="15">
        <v>0</v>
      </c>
      <c r="AD19" s="17"/>
      <c r="AE19" s="15">
        <v>0</v>
      </c>
      <c r="AF19" s="17">
        <v>0</v>
      </c>
      <c r="AG19" s="18">
        <f>G19-H19-I19-N19-R19-S19-U19-Z19-AC19-AE19</f>
        <v>0</v>
      </c>
      <c r="AH19" s="17">
        <v>0</v>
      </c>
      <c r="AI19" s="19"/>
    </row>
    <row r="20" spans="1:35" x14ac:dyDescent="0.25">
      <c r="A20" s="12">
        <v>12</v>
      </c>
      <c r="B20" s="12" t="s">
        <v>39</v>
      </c>
      <c r="C20" s="12" t="s">
        <v>40</v>
      </c>
      <c r="D20" s="12">
        <v>321741</v>
      </c>
      <c r="E20" s="13">
        <v>44236</v>
      </c>
      <c r="F20" s="13">
        <v>44270</v>
      </c>
      <c r="G20" s="14">
        <v>1169172</v>
      </c>
      <c r="H20" s="15">
        <v>0</v>
      </c>
      <c r="I20" s="15"/>
      <c r="J20" s="16">
        <v>0</v>
      </c>
      <c r="K20" s="16">
        <v>1169172</v>
      </c>
      <c r="L20" s="16"/>
      <c r="M20" s="16"/>
      <c r="N20" s="15">
        <f t="shared" si="0"/>
        <v>1169172</v>
      </c>
      <c r="O20" s="15">
        <f t="shared" si="2"/>
        <v>0</v>
      </c>
      <c r="P20" s="13" t="str">
        <f t="shared" si="3"/>
        <v>FE321741</v>
      </c>
      <c r="Q20" s="14">
        <f t="shared" si="4"/>
        <v>1169172</v>
      </c>
      <c r="R20" s="15">
        <v>0</v>
      </c>
      <c r="S20" s="15">
        <v>0</v>
      </c>
      <c r="T20" s="13"/>
      <c r="U20" s="15"/>
      <c r="V20" s="17"/>
      <c r="W20" s="12"/>
      <c r="X20" s="15">
        <v>0</v>
      </c>
      <c r="Y20" s="12"/>
      <c r="Z20" s="15">
        <v>0</v>
      </c>
      <c r="AA20" s="15">
        <v>0</v>
      </c>
      <c r="AB20" s="15">
        <v>0</v>
      </c>
      <c r="AC20" s="15">
        <v>0</v>
      </c>
      <c r="AD20" s="17"/>
      <c r="AE20" s="15">
        <v>0</v>
      </c>
      <c r="AF20" s="17">
        <v>0</v>
      </c>
      <c r="AG20" s="18">
        <f>G20-H20-I20-N20-R20-S20-U20-Z20-AC20-AE20</f>
        <v>0</v>
      </c>
      <c r="AH20" s="17">
        <v>0</v>
      </c>
      <c r="AI20" s="19"/>
    </row>
    <row r="21" spans="1:35" x14ac:dyDescent="0.25">
      <c r="A21" s="12">
        <v>13</v>
      </c>
      <c r="B21" s="12" t="s">
        <v>39</v>
      </c>
      <c r="C21" s="12" t="s">
        <v>40</v>
      </c>
      <c r="D21" s="12">
        <v>330879</v>
      </c>
      <c r="E21" s="13">
        <v>44271</v>
      </c>
      <c r="F21" s="13">
        <v>44291</v>
      </c>
      <c r="G21" s="14">
        <v>1849923</v>
      </c>
      <c r="H21" s="15">
        <v>0</v>
      </c>
      <c r="I21" s="15"/>
      <c r="J21" s="16">
        <v>0</v>
      </c>
      <c r="K21" s="16">
        <v>0</v>
      </c>
      <c r="L21" s="16"/>
      <c r="M21" s="16"/>
      <c r="N21" s="15">
        <f t="shared" si="0"/>
        <v>0</v>
      </c>
      <c r="O21" s="15">
        <f t="shared" si="2"/>
        <v>1849923</v>
      </c>
      <c r="P21" s="13" t="str">
        <f t="shared" si="3"/>
        <v>FE330879</v>
      </c>
      <c r="Q21" s="14">
        <f t="shared" si="4"/>
        <v>1849923</v>
      </c>
      <c r="R21" s="15">
        <v>0</v>
      </c>
      <c r="S21" s="15">
        <v>0</v>
      </c>
      <c r="T21" s="13"/>
      <c r="U21" s="15"/>
      <c r="V21" s="17"/>
      <c r="W21" s="12"/>
      <c r="X21" s="15">
        <v>0</v>
      </c>
      <c r="Y21" s="12"/>
      <c r="Z21" s="15">
        <v>0</v>
      </c>
      <c r="AA21" s="15">
        <v>0</v>
      </c>
      <c r="AB21" s="15">
        <v>0</v>
      </c>
      <c r="AC21" s="15">
        <v>0</v>
      </c>
      <c r="AD21" s="17"/>
      <c r="AE21" s="15">
        <v>0</v>
      </c>
      <c r="AF21" s="17">
        <v>0</v>
      </c>
      <c r="AG21" s="18">
        <f t="shared" ref="AG21" si="5">G21-H21-I21-N21-R21-S21-U21-Z21-AC21-AE21</f>
        <v>1849923</v>
      </c>
      <c r="AH21" s="17"/>
      <c r="AI21" s="19"/>
    </row>
  </sheetData>
  <autoFilter ref="A8:AI20" xr:uid="{00000000-0009-0000-0000-000001000000}"/>
  <mergeCells count="2">
    <mergeCell ref="A7:O7"/>
    <mergeCell ref="P7:A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2022-01-10T15:37:34Z</dcterms:modified>
  <cp:category/>
  <cp:contentStatus/>
</cp:coreProperties>
</file>