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ejruiz_coosalud_com/Documents/CRUCES DE CARTERA/24. HOSPITAL SAN ANTONIO DE CHIA/"/>
    </mc:Choice>
  </mc:AlternateContent>
  <xr:revisionPtr revIDLastSave="161" documentId="8_{C06CF8C8-6DEB-4DC8-87EB-4A0457E82ADE}" xr6:coauthVersionLast="47" xr6:coauthVersionMax="47" xr10:uidLastSave="{A73875AE-3A6D-4172-B523-6602193A8A69}"/>
  <bookViews>
    <workbookView xWindow="-120" yWindow="-120" windowWidth="29040" windowHeight="15840" activeTab="1" xr2:uid="{2381ABDA-A3F6-498E-8C34-3461E1892F93}"/>
  </bookViews>
  <sheets>
    <sheet name="VERIFICACION" sheetId="1" r:id="rId1"/>
    <sheet name="RESUMEN" sheetId="5" r:id="rId2"/>
    <sheet name="PAGOS" sheetId="4" r:id="rId3"/>
    <sheet name="GL POR CONCILIAR" sheetId="2" r:id="rId4"/>
    <sheet name="CARTERA COOSALUD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3" i="5"/>
  <c r="F12" i="5"/>
  <c r="F10" i="5"/>
  <c r="B19" i="5"/>
  <c r="B22" i="5" s="1"/>
  <c r="B26" i="5" s="1"/>
  <c r="E19" i="5"/>
  <c r="E22" i="5" s="1"/>
  <c r="E26" i="5" s="1"/>
  <c r="D19" i="5"/>
  <c r="D22" i="5" s="1"/>
  <c r="D26" i="5" s="1"/>
  <c r="C19" i="5"/>
  <c r="C22" i="5" s="1"/>
  <c r="C26" i="5" s="1"/>
  <c r="F19" i="5"/>
  <c r="F22" i="5" s="1"/>
  <c r="F26" i="5" s="1"/>
  <c r="J17" i="1"/>
  <c r="I17" i="1"/>
  <c r="H17" i="1"/>
  <c r="G17" i="1"/>
  <c r="F1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I7" i="1"/>
  <c r="I9" i="1"/>
  <c r="I10" i="1"/>
  <c r="I12" i="1"/>
  <c r="I5" i="1"/>
  <c r="I15" i="1"/>
  <c r="I16" i="1"/>
  <c r="I3" i="1"/>
  <c r="H4" i="1" l="1"/>
  <c r="G6" i="1" l="1"/>
  <c r="G8" i="1"/>
  <c r="G11" i="1"/>
  <c r="G13" i="1"/>
  <c r="G14" i="1"/>
  <c r="G2" i="1"/>
</calcChain>
</file>

<file path=xl/sharedStrings.xml><?xml version="1.0" encoding="utf-8"?>
<sst xmlns="http://schemas.openxmlformats.org/spreadsheetml/2006/main" count="1722" uniqueCount="858">
  <si>
    <t>Empresa</t>
  </si>
  <si>
    <t>Fecha Radicacion</t>
  </si>
  <si>
    <t>Numero factura</t>
  </si>
  <si>
    <t>Fecha factura</t>
  </si>
  <si>
    <t>vrFactura</t>
  </si>
  <si>
    <t>Saldo Cartera</t>
  </si>
  <si>
    <t>COOSALUD ENTIDAD PROMOTORA DE SALUD S.A</t>
  </si>
  <si>
    <t>HSCH0001269621</t>
  </si>
  <si>
    <t>HSCH0001324119</t>
  </si>
  <si>
    <t>HSCH0001375941</t>
  </si>
  <si>
    <t>HSCH0001384182</t>
  </si>
  <si>
    <t>HSCH0001484913</t>
  </si>
  <si>
    <t>HSCH0001495113</t>
  </si>
  <si>
    <t>HSCH0001514687</t>
  </si>
  <si>
    <t>HSCH0001534218</t>
  </si>
  <si>
    <t>HSCH0001538521</t>
  </si>
  <si>
    <t>HSCH0001552029</t>
  </si>
  <si>
    <t>HSCH0001568518</t>
  </si>
  <si>
    <t>HSCH0001571325</t>
  </si>
  <si>
    <t>HSCH0001573268</t>
  </si>
  <si>
    <t>HSCH0001582192</t>
  </si>
  <si>
    <t>HSCH0001586299</t>
  </si>
  <si>
    <t>Referencia</t>
  </si>
  <si>
    <t>Importe en moneda local</t>
  </si>
  <si>
    <t>Cuenta de mayor</t>
  </si>
  <si>
    <t>Nº documento</t>
  </si>
  <si>
    <t>Fecha de documento</t>
  </si>
  <si>
    <t>Clase de documento</t>
  </si>
  <si>
    <t>Texto</t>
  </si>
  <si>
    <t>Centro de beneficio</t>
  </si>
  <si>
    <t>Asignación</t>
  </si>
  <si>
    <t>2645200201</t>
  </si>
  <si>
    <t>1907398521</t>
  </si>
  <si>
    <t>KR</t>
  </si>
  <si>
    <t>GLOSA INICIAL Gl-682218234024</t>
  </si>
  <si>
    <t>6819014021</t>
  </si>
  <si>
    <t>11081522986</t>
  </si>
  <si>
    <t>1907550553</t>
  </si>
  <si>
    <t>GLOSA INICIAL Gl-6892465233933</t>
  </si>
  <si>
    <t>12011018031</t>
  </si>
  <si>
    <t>1908428788</t>
  </si>
  <si>
    <t>GLOSA INICIAL GL-702682593</t>
  </si>
  <si>
    <t>7050814011</t>
  </si>
  <si>
    <t>5191614240</t>
  </si>
  <si>
    <t>1905581769</t>
  </si>
  <si>
    <t>REG GLOSA # 05234211572 FACTURA # HSCH0001269621</t>
  </si>
  <si>
    <t>2350013011</t>
  </si>
  <si>
    <t>5234211572</t>
  </si>
  <si>
    <t>1908938976</t>
  </si>
  <si>
    <t>GLOSA INICIAL GL-6892465237285</t>
  </si>
  <si>
    <t>6839714021</t>
  </si>
  <si>
    <t>8181615001</t>
  </si>
  <si>
    <t>1908938978</t>
  </si>
  <si>
    <t>GLOSA INICIAL GL-6892465237352</t>
  </si>
  <si>
    <t>HSCH0001152242</t>
  </si>
  <si>
    <t>1901722032</t>
  </si>
  <si>
    <t>CAU FA HP SAN ANTONIO HSCH0001152242</t>
  </si>
  <si>
    <t>579009010</t>
  </si>
  <si>
    <t>AN6024</t>
  </si>
  <si>
    <t>AP - 034</t>
  </si>
  <si>
    <t>100049660</t>
  </si>
  <si>
    <t>SI</t>
  </si>
  <si>
    <t>NC  - Glosa Evento - Zona  -</t>
  </si>
  <si>
    <t>1100000000</t>
  </si>
  <si>
    <t>Ene-00</t>
  </si>
  <si>
    <t>740046</t>
  </si>
  <si>
    <t>100066839</t>
  </si>
  <si>
    <t>GE  - Glosa Evento - Zona  - 1</t>
  </si>
  <si>
    <t>7600000000</t>
  </si>
  <si>
    <t>GLOSA</t>
  </si>
  <si>
    <t>Glosas Por Conciliar</t>
  </si>
  <si>
    <t>HSCH0001408527</t>
  </si>
  <si>
    <t>2205100202</t>
  </si>
  <si>
    <t>1905428569</t>
  </si>
  <si>
    <t>76233267640 BERSABE  MOLINA OSORIO</t>
  </si>
  <si>
    <t>10061501569</t>
  </si>
  <si>
    <t>HSCH0001429293</t>
  </si>
  <si>
    <t>1905703211</t>
  </si>
  <si>
    <t>08685329900 DEISI MARIA GUERRA GUTIERREZ</t>
  </si>
  <si>
    <t>11201459172</t>
  </si>
  <si>
    <t>HSCH0001417868</t>
  </si>
  <si>
    <t>1905716906</t>
  </si>
  <si>
    <t>20013863958 ELITH MANUEL CORREA PEÑA</t>
  </si>
  <si>
    <t>11230747809</t>
  </si>
  <si>
    <t>HSCH0001435266</t>
  </si>
  <si>
    <t>1905953373</t>
  </si>
  <si>
    <t>05250019892 PATRICIA MILENA FUENTES BERNAL</t>
  </si>
  <si>
    <t>12171443980</t>
  </si>
  <si>
    <t>HSCH0001016097</t>
  </si>
  <si>
    <t>2205100208</t>
  </si>
  <si>
    <t>1905664841</t>
  </si>
  <si>
    <t>fe 08-1016097 ESE HOSP SAN ANTONIO CHIA-SOCORRO ST</t>
  </si>
  <si>
    <t>68755 SOCORRO</t>
  </si>
  <si>
    <t>HSCH0001309294</t>
  </si>
  <si>
    <t>1905430124</t>
  </si>
  <si>
    <t>SERVICIOS EN SALUD</t>
  </si>
  <si>
    <t>AT00000008017</t>
  </si>
  <si>
    <t>HSCH0001306700</t>
  </si>
  <si>
    <t>1905430125</t>
  </si>
  <si>
    <t>HSCH0001310486</t>
  </si>
  <si>
    <t>1905430126</t>
  </si>
  <si>
    <t>HSCH0001333860</t>
  </si>
  <si>
    <t>1905531734</t>
  </si>
  <si>
    <t>20001311546 ADRIANA PATRICIA ARIAS ORTIZ</t>
  </si>
  <si>
    <t>CE0000003834</t>
  </si>
  <si>
    <t>HSCH0001330917</t>
  </si>
  <si>
    <t>1905495769</t>
  </si>
  <si>
    <t>68217091835 MOISES HERNANDEZ ALBARRACIN</t>
  </si>
  <si>
    <t>SA0007650</t>
  </si>
  <si>
    <t>HSCH000954120</t>
  </si>
  <si>
    <t>1900312227</t>
  </si>
  <si>
    <t>fa76-HSCH000954120,ct#200804602 BARRANQUILLA,plan</t>
  </si>
  <si>
    <t>800108008</t>
  </si>
  <si>
    <t>08001 Ct#200804602</t>
  </si>
  <si>
    <t>HSCH000966025</t>
  </si>
  <si>
    <t>1900353237</t>
  </si>
  <si>
    <t>CAUS EVENTO ENERO/11 FC-76-HSCH0000966025</t>
  </si>
  <si>
    <t>7600110070</t>
  </si>
  <si>
    <t>20110131</t>
  </si>
  <si>
    <t>HSCH000960483</t>
  </si>
  <si>
    <t>1900353239</t>
  </si>
  <si>
    <t>CAUS EVENTO ENERO/11 FC-76-HSCH0000960483</t>
  </si>
  <si>
    <t>7600110091</t>
  </si>
  <si>
    <t>HSCH0001437545</t>
  </si>
  <si>
    <t>1906629048</t>
  </si>
  <si>
    <t>SALDO POR LEGALIZAR</t>
  </si>
  <si>
    <t>1343014011</t>
  </si>
  <si>
    <t>2111603081</t>
  </si>
  <si>
    <t>HSCH0001351415</t>
  </si>
  <si>
    <t>1904292136</t>
  </si>
  <si>
    <t>76001376934 TULIA  GUACHETA</t>
  </si>
  <si>
    <t>7600114011</t>
  </si>
  <si>
    <t>2130912411</t>
  </si>
  <si>
    <t>HSCH0001349339</t>
  </si>
  <si>
    <t>1904292150</t>
  </si>
  <si>
    <t>76001117342 MARIA BERTULIA ULTENGO PENHA</t>
  </si>
  <si>
    <t>HSCH0001352226</t>
  </si>
  <si>
    <t>1904291691</t>
  </si>
  <si>
    <t>2201922740</t>
  </si>
  <si>
    <t>HSCH0001358381</t>
  </si>
  <si>
    <t>HSCH0001360201</t>
  </si>
  <si>
    <t>1904364065</t>
  </si>
  <si>
    <t>15480000540 PEDRO ESTIVEN VEGA MORA</t>
  </si>
  <si>
    <t>1548014011</t>
  </si>
  <si>
    <t>3201721823</t>
  </si>
  <si>
    <t>HSCH0001359060</t>
  </si>
  <si>
    <t>1904626474</t>
  </si>
  <si>
    <t>76001117342 MARIA ULTENGO PENHA</t>
  </si>
  <si>
    <t>4071633008</t>
  </si>
  <si>
    <t>HSCH0001362646</t>
  </si>
  <si>
    <t>1904626478</t>
  </si>
  <si>
    <t>76001176525 YAMILETH CAICEDO MEJIA</t>
  </si>
  <si>
    <t>HSCH0001358780</t>
  </si>
  <si>
    <t>1904612188</t>
  </si>
  <si>
    <t>76001590022 KAREN YATE BERNAL</t>
  </si>
  <si>
    <t>4140806172</t>
  </si>
  <si>
    <t>HSCH0001362129</t>
  </si>
  <si>
    <t>1904625791</t>
  </si>
  <si>
    <t>76001590022 KAREN ANDREA YATE BERNAL</t>
  </si>
  <si>
    <t>4160820560</t>
  </si>
  <si>
    <t>HSCH0001362100</t>
  </si>
  <si>
    <t>1904625801</t>
  </si>
  <si>
    <t>HSCH0001364525</t>
  </si>
  <si>
    <t>1904625813</t>
  </si>
  <si>
    <t>HSCH0001364303</t>
  </si>
  <si>
    <t>1904625829</t>
  </si>
  <si>
    <t>HSCH0001367274</t>
  </si>
  <si>
    <t>1904740974</t>
  </si>
  <si>
    <t>5201830276</t>
  </si>
  <si>
    <t>HSCH0001251256</t>
  </si>
  <si>
    <t>1905387784</t>
  </si>
  <si>
    <t>SERV EN SALUD</t>
  </si>
  <si>
    <t>800114011</t>
  </si>
  <si>
    <t>AT0000007514</t>
  </si>
  <si>
    <t>HSCH0001249535</t>
  </si>
  <si>
    <t>1905387785</t>
  </si>
  <si>
    <t>HSCH0001262110</t>
  </si>
  <si>
    <t>1905387786</t>
  </si>
  <si>
    <t>HSCH0001096367</t>
  </si>
  <si>
    <t>1901072815</t>
  </si>
  <si>
    <t>REG FACT  ENERO 2012</t>
  </si>
  <si>
    <t>2001312011</t>
  </si>
  <si>
    <t>CE0000000660</t>
  </si>
  <si>
    <t>HSCH0001117051</t>
  </si>
  <si>
    <t>1901164646</t>
  </si>
  <si>
    <t>REG FACT JUNIO 2012</t>
  </si>
  <si>
    <t>2000112011</t>
  </si>
  <si>
    <t>CE0000000853</t>
  </si>
  <si>
    <t>0001126820</t>
  </si>
  <si>
    <t>1901287567</t>
  </si>
  <si>
    <t>REG FACT 0001126820</t>
  </si>
  <si>
    <t>CE0000000990</t>
  </si>
  <si>
    <t>HSCH0001225224</t>
  </si>
  <si>
    <t>1902363613</t>
  </si>
  <si>
    <t>REG FACT EV HSCH0001225224</t>
  </si>
  <si>
    <t>2000113011</t>
  </si>
  <si>
    <t>CE0000002198</t>
  </si>
  <si>
    <t>HSCH0001295495</t>
  </si>
  <si>
    <t>1905388328</t>
  </si>
  <si>
    <t>REG FAC ev  HSCH0001295495</t>
  </si>
  <si>
    <t>2023814011</t>
  </si>
  <si>
    <t>CE0000003228</t>
  </si>
  <si>
    <t>HSCH0001262113</t>
  </si>
  <si>
    <t>1905368868</t>
  </si>
  <si>
    <t>REGISTRO DE FACTURA # HSCH0001262113  / FEB 2014</t>
  </si>
  <si>
    <t>2300113011</t>
  </si>
  <si>
    <t>CO0001793</t>
  </si>
  <si>
    <t>HSCH0000907517</t>
  </si>
  <si>
    <t>1900897379</t>
  </si>
  <si>
    <t>FT-HSCH0000907517 CO200900201</t>
  </si>
  <si>
    <t>6824510010</t>
  </si>
  <si>
    <t>SA0000545</t>
  </si>
  <si>
    <t>HSCH0001084483</t>
  </si>
  <si>
    <t>1901260904</t>
  </si>
  <si>
    <t>FT-HSCH0001084483 CO200900201</t>
  </si>
  <si>
    <t>SA0001955</t>
  </si>
  <si>
    <t>HSCH0001087369</t>
  </si>
  <si>
    <t>1901260909</t>
  </si>
  <si>
    <t>FT-HSCH0001087369 CO200900201</t>
  </si>
  <si>
    <t>HSCH0001082045</t>
  </si>
  <si>
    <t>1901260911</t>
  </si>
  <si>
    <t>FT-HSCH0001082045 CO200900201</t>
  </si>
  <si>
    <t>HSCH0001103611</t>
  </si>
  <si>
    <t>1901260932</t>
  </si>
  <si>
    <t>FT-HSCH0001103611 CO200900201</t>
  </si>
  <si>
    <t>6872010010</t>
  </si>
  <si>
    <t>HSCH0001102525</t>
  </si>
  <si>
    <t>1901260935</t>
  </si>
  <si>
    <t>FT-HSCH0001102525 CO200900201</t>
  </si>
  <si>
    <t>HSCH0001082644</t>
  </si>
  <si>
    <t>1901260941</t>
  </si>
  <si>
    <t>FT-HSCH0001082644 CO200900201</t>
  </si>
  <si>
    <t>HSCH0001141181</t>
  </si>
  <si>
    <t>1901574922</t>
  </si>
  <si>
    <t>FT-HSCH0001141181 CO200900201</t>
  </si>
  <si>
    <t>6819010010</t>
  </si>
  <si>
    <t>SA0002918</t>
  </si>
  <si>
    <t>HSCH0001162552</t>
  </si>
  <si>
    <t>1901655761</t>
  </si>
  <si>
    <t>FT-HSCH0001162552 CO200900200</t>
  </si>
  <si>
    <t>6832009010</t>
  </si>
  <si>
    <t>SA0003232</t>
  </si>
  <si>
    <t>HSCH0001197699</t>
  </si>
  <si>
    <t>1902269818</t>
  </si>
  <si>
    <t>FT-HSCH0001197699 CO200900201</t>
  </si>
  <si>
    <t>6875509021</t>
  </si>
  <si>
    <t>SA0004156</t>
  </si>
  <si>
    <t>HSCH0001198875</t>
  </si>
  <si>
    <t>1902269829</t>
  </si>
  <si>
    <t>FT-HSCH0001198875 CO200900201</t>
  </si>
  <si>
    <t>HSCH0001221227</t>
  </si>
  <si>
    <t>1902432686</t>
  </si>
  <si>
    <t>FT-HSCH0001221227 CO200900201</t>
  </si>
  <si>
    <t>SA0004522</t>
  </si>
  <si>
    <t>HSCH0001326029</t>
  </si>
  <si>
    <t>1904128491</t>
  </si>
  <si>
    <t>68217091835 MOISES  HERNANDEZ ALBARRACIN</t>
  </si>
  <si>
    <t>6821714021</t>
  </si>
  <si>
    <t>SA0008056</t>
  </si>
  <si>
    <t>HSCH0001330253</t>
  </si>
  <si>
    <t>1904273964</t>
  </si>
  <si>
    <t>SA0008259</t>
  </si>
  <si>
    <t>HSCH0001211175</t>
  </si>
  <si>
    <t>1902332973</t>
  </si>
  <si>
    <t>CAU SEP/13 HSCH0001211175</t>
  </si>
  <si>
    <t>7610913011</t>
  </si>
  <si>
    <t>VA11138</t>
  </si>
  <si>
    <t>HSCH0001214194</t>
  </si>
  <si>
    <t>1902437123</t>
  </si>
  <si>
    <t>CAU OCT/13 HSCH0001214194</t>
  </si>
  <si>
    <t>7614713011</t>
  </si>
  <si>
    <t>VA11707</t>
  </si>
  <si>
    <t>HSCH0001241602</t>
  </si>
  <si>
    <t>1902655112</t>
  </si>
  <si>
    <t>CAU DIC/13 HSCH0001241602</t>
  </si>
  <si>
    <t>7636413011</t>
  </si>
  <si>
    <t>VA13395</t>
  </si>
  <si>
    <t>HSCH0001266006</t>
  </si>
  <si>
    <t>1905377459</t>
  </si>
  <si>
    <t>CAUS ABR/14 HSCH001266006</t>
  </si>
  <si>
    <t>7614714011</t>
  </si>
  <si>
    <t>VA14992</t>
  </si>
  <si>
    <t>HSCH0001265893</t>
  </si>
  <si>
    <t>1905377466</t>
  </si>
  <si>
    <t>CAUS ABR/14 HSCH001265893</t>
  </si>
  <si>
    <t>HSCH0001274141</t>
  </si>
  <si>
    <t>1905376975</t>
  </si>
  <si>
    <t>CAU ABR14 HSCH0001274141</t>
  </si>
  <si>
    <t>7636414011</t>
  </si>
  <si>
    <t>VA15223</t>
  </si>
  <si>
    <t>Doc.compensación</t>
  </si>
  <si>
    <t>HSCH0001038681</t>
  </si>
  <si>
    <t>1900882988</t>
  </si>
  <si>
    <t>2000049228</t>
  </si>
  <si>
    <t>CONTAB FACT HSCH0001038681</t>
  </si>
  <si>
    <t>4728809010</t>
  </si>
  <si>
    <t>FUNDACION</t>
  </si>
  <si>
    <t>HSCH0001036409</t>
  </si>
  <si>
    <t>1900882976</t>
  </si>
  <si>
    <t>CONTAB FACT HSCH0001036409</t>
  </si>
  <si>
    <t>4755109010</t>
  </si>
  <si>
    <t>PIVIJAY</t>
  </si>
  <si>
    <t>PAGO SEP 2012</t>
  </si>
  <si>
    <t>2000047904</t>
  </si>
  <si>
    <t>ZP</t>
  </si>
  <si>
    <t>PAGO EVENTO SEP 2012 PORTAL</t>
  </si>
  <si>
    <t>4700000000</t>
  </si>
  <si>
    <t>HSCH00872668</t>
  </si>
  <si>
    <t>1900206811</t>
  </si>
  <si>
    <t>2000059666</t>
  </si>
  <si>
    <t>fa05-HSCH00872668,ct#051542010001 CAUCASIA,plan ES</t>
  </si>
  <si>
    <t>515410020</t>
  </si>
  <si>
    <t>05154 Ct#051542010</t>
  </si>
  <si>
    <t>HSCH000971330</t>
  </si>
  <si>
    <t>1900752302</t>
  </si>
  <si>
    <t>CAU FC HOS SN ANTONIO CHIA/EVENT/HSCH0000971330</t>
  </si>
  <si>
    <t>525009010</t>
  </si>
  <si>
    <t>AN501</t>
  </si>
  <si>
    <t>08-874520</t>
  </si>
  <si>
    <t>100135198</t>
  </si>
  <si>
    <t>AB</t>
  </si>
  <si>
    <t>GL HOSPITAL  SAN ANTONIO FA 874520</t>
  </si>
  <si>
    <t>557610041</t>
  </si>
  <si>
    <t>GL</t>
  </si>
  <si>
    <t>PAGO ENE 2013 II</t>
  </si>
  <si>
    <t>2000057050</t>
  </si>
  <si>
    <t>EVENTO ENE 2013 PORTAL</t>
  </si>
  <si>
    <t>500000000</t>
  </si>
  <si>
    <t>antioquia</t>
  </si>
  <si>
    <t xml:space="preserve"> HSCH0001049982</t>
  </si>
  <si>
    <t>1902062251</t>
  </si>
  <si>
    <t>2000079673</t>
  </si>
  <si>
    <t>FE 08-1049982 HOSPITAL SAN ANTONIO-CHIA</t>
  </si>
  <si>
    <t>800113011</t>
  </si>
  <si>
    <t>AT0000001265</t>
  </si>
  <si>
    <t xml:space="preserve"> HSCH0001027517</t>
  </si>
  <si>
    <t>1902062268</t>
  </si>
  <si>
    <t>FE 08-1027517 HOSPITAL SAN ANTONIO-CHIA</t>
  </si>
  <si>
    <t xml:space="preserve"> HSCH0001084906</t>
  </si>
  <si>
    <t>1902062590</t>
  </si>
  <si>
    <t>FE 08-1084906 HOSPITAL SAN ANTONIO-CHIA</t>
  </si>
  <si>
    <t>AT0000002511</t>
  </si>
  <si>
    <t>HSCH0001171077</t>
  </si>
  <si>
    <t>1901769911</t>
  </si>
  <si>
    <t>FE 08-1171077 HOSPITAL SAN ANTONIO</t>
  </si>
  <si>
    <t>AT0000004291</t>
  </si>
  <si>
    <t>HSCH0000889731</t>
  </si>
  <si>
    <t>1900696997</t>
  </si>
  <si>
    <t>FE08-889731 HOSPITAL SAN ANTONIO - CHIA</t>
  </si>
  <si>
    <t>800111031</t>
  </si>
  <si>
    <t>AT0000282</t>
  </si>
  <si>
    <t>HSCH0000910005</t>
  </si>
  <si>
    <t>1900697007</t>
  </si>
  <si>
    <t>FE08-910005 HOSPITAL SAN ANTONIO - CHIA</t>
  </si>
  <si>
    <t xml:space="preserve"> HSCH0001015639</t>
  </si>
  <si>
    <t>1902062572</t>
  </si>
  <si>
    <t>FE 08-1015639 HOSPITAL SAN ANTONIO-CHIA</t>
  </si>
  <si>
    <t>FE 08-1015639</t>
  </si>
  <si>
    <t>PAGO AGO 2013</t>
  </si>
  <si>
    <t>2000079273</t>
  </si>
  <si>
    <t>EVENTO AGO 2013</t>
  </si>
  <si>
    <t>800000000</t>
  </si>
  <si>
    <t>atlantico</t>
  </si>
  <si>
    <t>COTA0000259334</t>
  </si>
  <si>
    <t>1901307677</t>
  </si>
  <si>
    <t>2000087197</t>
  </si>
  <si>
    <t>FE COTA0000259334 AGOSTO/2012</t>
  </si>
  <si>
    <t>1518512011</t>
  </si>
  <si>
    <t>BY00000912</t>
  </si>
  <si>
    <t>HSCH0001180754</t>
  </si>
  <si>
    <t>1901793809</t>
  </si>
  <si>
    <t>FE HSCH0001180754 MAYO/2013</t>
  </si>
  <si>
    <t>1551413011</t>
  </si>
  <si>
    <t>BY00001401</t>
  </si>
  <si>
    <t>HSCH0001181638</t>
  </si>
  <si>
    <t>1901902471</t>
  </si>
  <si>
    <t>FE HSCH0001181638 JUNIO/2013</t>
  </si>
  <si>
    <t>BY00001483</t>
  </si>
  <si>
    <t>HSCH0001190456</t>
  </si>
  <si>
    <t>1901902502</t>
  </si>
  <si>
    <t>FE HSCH0001190456 JUNIO/2013</t>
  </si>
  <si>
    <t>PAGO SEP 2013 I</t>
  </si>
  <si>
    <t>2000082016</t>
  </si>
  <si>
    <t>EVENTO SEP 2013</t>
  </si>
  <si>
    <t>1500000000</t>
  </si>
  <si>
    <t>boyaca</t>
  </si>
  <si>
    <t>2000090327</t>
  </si>
  <si>
    <t>HSCH0001189045</t>
  </si>
  <si>
    <t>1902147307</t>
  </si>
  <si>
    <t>549509020</t>
  </si>
  <si>
    <t>AN7577</t>
  </si>
  <si>
    <t>PAGO OCT 2013</t>
  </si>
  <si>
    <t>2000086479</t>
  </si>
  <si>
    <t>EVENTO OCT 2013</t>
  </si>
  <si>
    <t>HSCH0001154508</t>
  </si>
  <si>
    <t>1902136860</t>
  </si>
  <si>
    <t>2000090804</t>
  </si>
  <si>
    <t>REGISTRO DE FACTURA # HSCH0001154508  / DIC 2012</t>
  </si>
  <si>
    <t>CO0001252</t>
  </si>
  <si>
    <t>PORTAL NOV 2013</t>
  </si>
  <si>
    <t>2000089752</t>
  </si>
  <si>
    <t>EVENTO</t>
  </si>
  <si>
    <t>2300000000</t>
  </si>
  <si>
    <t>cordoba</t>
  </si>
  <si>
    <t>HSCH0001206873</t>
  </si>
  <si>
    <t>1902191083</t>
  </si>
  <si>
    <t>2000101434</t>
  </si>
  <si>
    <t>CONT DE FAC. HSCH0001206873</t>
  </si>
  <si>
    <t>4769213011</t>
  </si>
  <si>
    <t>MA04700007525-NA</t>
  </si>
  <si>
    <t>PORTAL ENE 2014I</t>
  </si>
  <si>
    <t>2000096650</t>
  </si>
  <si>
    <t>magdalena</t>
  </si>
  <si>
    <t>HSCH0001225884</t>
  </si>
  <si>
    <t>1902564229</t>
  </si>
  <si>
    <t>2000111196</t>
  </si>
  <si>
    <t>FE 08-1225884 HOSPITAL SAN ANTONIO</t>
  </si>
  <si>
    <t>AT0000006460</t>
  </si>
  <si>
    <t>HSCH0001227472</t>
  </si>
  <si>
    <t>1902564232</t>
  </si>
  <si>
    <t>FE 08-1227472  HOSPITAL SAN ANTONIO</t>
  </si>
  <si>
    <t>MPS ABRIL 2014</t>
  </si>
  <si>
    <t>2000107999</t>
  </si>
  <si>
    <t>HSCH0001219282</t>
  </si>
  <si>
    <t>1902284423</t>
  </si>
  <si>
    <t>2000161560</t>
  </si>
  <si>
    <t>CONTAB FACT N° HSCH0001219282</t>
  </si>
  <si>
    <t>MA0470007910-FM-A</t>
  </si>
  <si>
    <t>HSCH0001093225</t>
  </si>
  <si>
    <t>1902817666</t>
  </si>
  <si>
    <t>CONT FACT HSCH000109325</t>
  </si>
  <si>
    <t>4755514011</t>
  </si>
  <si>
    <t>MA0470008930-FM-FR</t>
  </si>
  <si>
    <t>HSCH0001295683</t>
  </si>
  <si>
    <t>1903409058</t>
  </si>
  <si>
    <t>SERVICIO DE SALUD</t>
  </si>
  <si>
    <t>4700114011</t>
  </si>
  <si>
    <t>MA4700011160</t>
  </si>
  <si>
    <t>3875545 MAG</t>
  </si>
  <si>
    <t>2000159289</t>
  </si>
  <si>
    <t>EVENTO MAY 2015</t>
  </si>
  <si>
    <t>HSCH0001323015</t>
  </si>
  <si>
    <t>1905522508</t>
  </si>
  <si>
    <t>2000192780</t>
  </si>
  <si>
    <t>05495177265 SAMIR DE JESUS JIMENEZ ZABALETA</t>
  </si>
  <si>
    <t>549514011</t>
  </si>
  <si>
    <t>0</t>
  </si>
  <si>
    <t>100256907</t>
  </si>
  <si>
    <t>EPS ACEPTA GLOSA HOSP S ANTONIO CHIA HSCH000118904</t>
  </si>
  <si>
    <t>20140212</t>
  </si>
  <si>
    <t>HSCH0001373576</t>
  </si>
  <si>
    <t>1904942459</t>
  </si>
  <si>
    <t>05154142204 NILET DEL CARMEN WILCHES GARCIA</t>
  </si>
  <si>
    <t>515414011</t>
  </si>
  <si>
    <t>5040729480</t>
  </si>
  <si>
    <t>HSCH0001388067</t>
  </si>
  <si>
    <t>1905028367</t>
  </si>
  <si>
    <t>05250384392 YIRLENIS  MOSQUERA GOMEZ</t>
  </si>
  <si>
    <t>525014011</t>
  </si>
  <si>
    <t>6221350844</t>
  </si>
  <si>
    <t>HSCH0001389536</t>
  </si>
  <si>
    <t>1905028369</t>
  </si>
  <si>
    <t>12445193 ANT</t>
  </si>
  <si>
    <t>2000190145</t>
  </si>
  <si>
    <t>EVENTO DIC 2015</t>
  </si>
  <si>
    <t>HSCH0001300059</t>
  </si>
  <si>
    <t>1905385890</t>
  </si>
  <si>
    <t>2000196411</t>
  </si>
  <si>
    <t>CAUS. CONSULT DE URGENCIAS JUN/2014</t>
  </si>
  <si>
    <t>7000114011</t>
  </si>
  <si>
    <t>SU00002459</t>
  </si>
  <si>
    <t>HSCH0001314307</t>
  </si>
  <si>
    <t>1905433996</t>
  </si>
  <si>
    <t>SERVICIOS DE SALUD</t>
  </si>
  <si>
    <t>SU00002630</t>
  </si>
  <si>
    <t>14396796 SUC</t>
  </si>
  <si>
    <t>2000194718</t>
  </si>
  <si>
    <t>EVENTO ENE 2016</t>
  </si>
  <si>
    <t>7000000000</t>
  </si>
  <si>
    <t>sucre</t>
  </si>
  <si>
    <t>1905015714</t>
  </si>
  <si>
    <t>2000208215</t>
  </si>
  <si>
    <t>13001361720 DULCE MARIA GUERRERO HURTADO</t>
  </si>
  <si>
    <t>13_7000000</t>
  </si>
  <si>
    <t>6201220338</t>
  </si>
  <si>
    <t>SALD FACT 126634</t>
  </si>
  <si>
    <t>100283109</t>
  </si>
  <si>
    <t>SALDO PENDIENTE POR PAGAR FACTURA 1266634</t>
  </si>
  <si>
    <t>7077114011</t>
  </si>
  <si>
    <t>SU00002215</t>
  </si>
  <si>
    <t>15053571 FEB_201</t>
  </si>
  <si>
    <t>2000198266</t>
  </si>
  <si>
    <t>EVENTO FEB_2016</t>
  </si>
  <si>
    <t>SUCRE</t>
  </si>
  <si>
    <t>HSCH0001445756</t>
  </si>
  <si>
    <t>1906136699</t>
  </si>
  <si>
    <t>2000215179</t>
  </si>
  <si>
    <t>47288079869 CARMEN BEATRIZ BARRAZA MARTINEZ</t>
  </si>
  <si>
    <t>4728814011</t>
  </si>
  <si>
    <t>3020925479</t>
  </si>
  <si>
    <t>18743613</t>
  </si>
  <si>
    <t>2000212096</t>
  </si>
  <si>
    <t>EVENTO MAY 2016</t>
  </si>
  <si>
    <t>HSCH0001463018</t>
  </si>
  <si>
    <t>1906735788</t>
  </si>
  <si>
    <t>2000229574</t>
  </si>
  <si>
    <t>47692200305 EAVANYS  GONZALEZ GUZMAN</t>
  </si>
  <si>
    <t>4769214011</t>
  </si>
  <si>
    <t>6021550135</t>
  </si>
  <si>
    <t>22652032 AGOSTO</t>
  </si>
  <si>
    <t>2000229027</t>
  </si>
  <si>
    <t>EVENTO AGOSTO 2016</t>
  </si>
  <si>
    <t>MAGDALENA</t>
  </si>
  <si>
    <t>HSCH0001432299</t>
  </si>
  <si>
    <t>1906005791</t>
  </si>
  <si>
    <t>2000253103</t>
  </si>
  <si>
    <t>23555104353 GLADYS  FLOREZ ROQUEME</t>
  </si>
  <si>
    <t>2355514011</t>
  </si>
  <si>
    <t>1221118891</t>
  </si>
  <si>
    <t>6200143   COR_1</t>
  </si>
  <si>
    <t>2000250498</t>
  </si>
  <si>
    <t>EVENTO Dic_2016</t>
  </si>
  <si>
    <t>CORDOBA</t>
  </si>
  <si>
    <t>HSCH0001369166</t>
  </si>
  <si>
    <t>1904740977</t>
  </si>
  <si>
    <t>2000254577</t>
  </si>
  <si>
    <t>ABONO 76001590022 KAREN YATE BERNAL</t>
  </si>
  <si>
    <t>HSCH0001267209</t>
  </si>
  <si>
    <t>1905369220</t>
  </si>
  <si>
    <t>FE HSCH0001267209 ABRIL/2014</t>
  </si>
  <si>
    <t>1520414011</t>
  </si>
  <si>
    <t>BY00002153</t>
  </si>
  <si>
    <t>6153582   BOY_2</t>
  </si>
  <si>
    <t>2000250628</t>
  </si>
  <si>
    <t>BOYACA</t>
  </si>
  <si>
    <t>HSCH0001525986</t>
  </si>
  <si>
    <t>1907990256</t>
  </si>
  <si>
    <t>2000284782</t>
  </si>
  <si>
    <t>47001351102 EDUIN  MERCADO CARRACEDO</t>
  </si>
  <si>
    <t>2091624767</t>
  </si>
  <si>
    <t>HSCH0001526551</t>
  </si>
  <si>
    <t>1907990259</t>
  </si>
  <si>
    <t>HSCH0001526666</t>
  </si>
  <si>
    <t>1908098811</t>
  </si>
  <si>
    <t>3011535693</t>
  </si>
  <si>
    <t>MPS MAG</t>
  </si>
  <si>
    <t>2000281797</t>
  </si>
  <si>
    <t>EVENTO May_2017</t>
  </si>
  <si>
    <t>HSCH1052577</t>
  </si>
  <si>
    <t>1900829887</t>
  </si>
  <si>
    <t>2000303836</t>
  </si>
  <si>
    <t>FACTURAS DE VENTA POR EVENTO#HSCH1052577</t>
  </si>
  <si>
    <t>1343011011</t>
  </si>
  <si>
    <t>13-HSCH1052577</t>
  </si>
  <si>
    <t>HSCH1054585</t>
  </si>
  <si>
    <t>1900829861</t>
  </si>
  <si>
    <t>FACTURAS DE VENTA POR EVENTO#HSCH1054585</t>
  </si>
  <si>
    <t>13-HSCH1054585</t>
  </si>
  <si>
    <t>HSCH-1147220</t>
  </si>
  <si>
    <t>1901653067</t>
  </si>
  <si>
    <t>CONTRATO AR14</t>
  </si>
  <si>
    <t>1300113011</t>
  </si>
  <si>
    <t>20150813</t>
  </si>
  <si>
    <t>ABONO A FACTURA</t>
  </si>
  <si>
    <t>HSCH0001363845</t>
  </si>
  <si>
    <t>1904625776</t>
  </si>
  <si>
    <t>FACT 1375941</t>
  </si>
  <si>
    <t>ZV</t>
  </si>
  <si>
    <t>SALDO PENDIENTE X PAGAR FACT 1375941</t>
  </si>
  <si>
    <t>HSCH0001180108</t>
  </si>
  <si>
    <t>1901810209</t>
  </si>
  <si>
    <t>SIN CONTRATO</t>
  </si>
  <si>
    <t>BL 3154</t>
  </si>
  <si>
    <t>HSCH0001090105</t>
  </si>
  <si>
    <t>1901065183</t>
  </si>
  <si>
    <t>SBO/AR14</t>
  </si>
  <si>
    <t>1300110040</t>
  </si>
  <si>
    <t>BL-1424</t>
  </si>
  <si>
    <t>COTA0000247763</t>
  </si>
  <si>
    <t>1901065188</t>
  </si>
  <si>
    <t>HSCH0001084893</t>
  </si>
  <si>
    <t>1901065201</t>
  </si>
  <si>
    <t>HSCH1133811</t>
  </si>
  <si>
    <t>1901404284</t>
  </si>
  <si>
    <t>SIN NUMERO DE CONTRATO</t>
  </si>
  <si>
    <t>1300112011</t>
  </si>
  <si>
    <t>BL-2185</t>
  </si>
  <si>
    <t>HSCH 1147220</t>
  </si>
  <si>
    <t>1901579767</t>
  </si>
  <si>
    <t>BL-2478</t>
  </si>
  <si>
    <t>HSCH0001327818</t>
  </si>
  <si>
    <t>1905495768</t>
  </si>
  <si>
    <t>HSCH1056108</t>
  </si>
  <si>
    <t>1900829856</t>
  </si>
  <si>
    <t>FACTURAS DE VENTA POR EVENTO#HSCH1056108</t>
  </si>
  <si>
    <t>SAN-HSCH1056108</t>
  </si>
  <si>
    <t>MPS BOL</t>
  </si>
  <si>
    <t>2000216787</t>
  </si>
  <si>
    <t>EVENTO JUN 2016</t>
  </si>
  <si>
    <t>1300000000</t>
  </si>
  <si>
    <t>bolivar</t>
  </si>
  <si>
    <t>HSCH0001432570</t>
  </si>
  <si>
    <t>1905814291</t>
  </si>
  <si>
    <t>2000314763</t>
  </si>
  <si>
    <t>68001205120 JESUS ANTONIO DUARTE GAMARRA</t>
  </si>
  <si>
    <t>6800114021</t>
  </si>
  <si>
    <t>1041414799</t>
  </si>
  <si>
    <t>HSCH0001440682</t>
  </si>
  <si>
    <t>1906391030</t>
  </si>
  <si>
    <t>68001098174 YENIFER SHARICK LOPEZ VARGAS</t>
  </si>
  <si>
    <t>4131418632</t>
  </si>
  <si>
    <t>HSCH0001468223</t>
  </si>
  <si>
    <t>1906849080</t>
  </si>
  <si>
    <t>68572258352 PURIFICACION  CONTRERAS PACHECO</t>
  </si>
  <si>
    <t>6857214021</t>
  </si>
  <si>
    <t>7130746438</t>
  </si>
  <si>
    <t>HSCH0001468942</t>
  </si>
  <si>
    <t>1906849082</t>
  </si>
  <si>
    <t>ABONO COMP PAGO NOV 2017</t>
  </si>
  <si>
    <t>COMP PAGO NOV 17</t>
  </si>
  <si>
    <t>20171230</t>
  </si>
  <si>
    <t>HSCH0001578174</t>
  </si>
  <si>
    <t>1909319425</t>
  </si>
  <si>
    <t>2000338101</t>
  </si>
  <si>
    <t>05495003917 SINDY MARIA VILLADIEGO CASTAÃ‘EDA</t>
  </si>
  <si>
    <t>10020706766</t>
  </si>
  <si>
    <t>HSCH0001578794</t>
  </si>
  <si>
    <t>1909319430</t>
  </si>
  <si>
    <t>HSCH0001579290</t>
  </si>
  <si>
    <t>1909319434</t>
  </si>
  <si>
    <t>HSCH0001581499</t>
  </si>
  <si>
    <t>1909179348</t>
  </si>
  <si>
    <t>68397244567 YESICA  MELO MELO</t>
  </si>
  <si>
    <t>10021528610</t>
  </si>
  <si>
    <t>HSCH0001577632</t>
  </si>
  <si>
    <t>1909179357</t>
  </si>
  <si>
    <t>HSCH0001581941</t>
  </si>
  <si>
    <t>1909179365</t>
  </si>
  <si>
    <t>HSCH0001578228</t>
  </si>
  <si>
    <t>1909193472</t>
  </si>
  <si>
    <t>10021531391</t>
  </si>
  <si>
    <t>HSCH0001578685</t>
  </si>
  <si>
    <t>1909327797</t>
  </si>
  <si>
    <t>20001876843 THALIANA JIMENA ROJAS JURADO</t>
  </si>
  <si>
    <t>2000114011</t>
  </si>
  <si>
    <t>10021602441</t>
  </si>
  <si>
    <t>HSCH0001583079</t>
  </si>
  <si>
    <t>1909259220</t>
  </si>
  <si>
    <t>54001325619 ANA CARDONA RODRIGUEZ</t>
  </si>
  <si>
    <t>5400115011</t>
  </si>
  <si>
    <t>10021633918</t>
  </si>
  <si>
    <t>HSCH0001504495</t>
  </si>
  <si>
    <t>1907453089</t>
  </si>
  <si>
    <t>54261365283 LUISA GALVIS DE MOGROVEJO</t>
  </si>
  <si>
    <t>5426115011</t>
  </si>
  <si>
    <t>10201607158</t>
  </si>
  <si>
    <t>HSCH0001507005</t>
  </si>
  <si>
    <t>1907491952</t>
  </si>
  <si>
    <t>68001123687 FREDY  CHACON TRASLAVIÑA</t>
  </si>
  <si>
    <t>11011409805</t>
  </si>
  <si>
    <t>HSCH0001498649</t>
  </si>
  <si>
    <t>1907403307</t>
  </si>
  <si>
    <t>68020255450 YORFIN  GUEVARA ARDILA</t>
  </si>
  <si>
    <t>6802014021</t>
  </si>
  <si>
    <t>11011411417</t>
  </si>
  <si>
    <t>HSCH0001586906</t>
  </si>
  <si>
    <t>1909452080</t>
  </si>
  <si>
    <t>11031041761</t>
  </si>
  <si>
    <t>HSCH0001587252</t>
  </si>
  <si>
    <t>1909452086</t>
  </si>
  <si>
    <t>HSCH0001582978</t>
  </si>
  <si>
    <t>1909494123</t>
  </si>
  <si>
    <t>54001369001 JOHAN STEFAN RINCON HERNANDEZ</t>
  </si>
  <si>
    <t>11071003421</t>
  </si>
  <si>
    <t>HSCH0001586396</t>
  </si>
  <si>
    <t>1909494129</t>
  </si>
  <si>
    <t>54001146791 LUIS GOMEZ ACEVEDO</t>
  </si>
  <si>
    <t>HSCH0001588148</t>
  </si>
  <si>
    <t>1909494134</t>
  </si>
  <si>
    <t>54405340831 LEIDY NATHALIA VILLAMIZAR PEÑA</t>
  </si>
  <si>
    <t>5440515011</t>
  </si>
  <si>
    <t>68190173542 BREYNER DAVID PINILLA POSADA</t>
  </si>
  <si>
    <t>HSCH0001498244</t>
  </si>
  <si>
    <t>1907398447</t>
  </si>
  <si>
    <t>68211271508 ALBEIRO  JAIMES MONSALVE</t>
  </si>
  <si>
    <t>6821114021</t>
  </si>
  <si>
    <t>11081524480</t>
  </si>
  <si>
    <t>HSCH0001588716</t>
  </si>
  <si>
    <t>1909633592</t>
  </si>
  <si>
    <t>47460081855 ADRIANA MERCEDES CASTAÑEDA DE ANGEL</t>
  </si>
  <si>
    <t>4769217011</t>
  </si>
  <si>
    <t>1171535700</t>
  </si>
  <si>
    <t>HSCH0001512602</t>
  </si>
  <si>
    <t>1907548412</t>
  </si>
  <si>
    <t>20400320313 SENELIS  QUINTERO NOGOA</t>
  </si>
  <si>
    <t>2040014011</t>
  </si>
  <si>
    <t>12021414419</t>
  </si>
  <si>
    <t>HSCH0001592536</t>
  </si>
  <si>
    <t>1909601474</t>
  </si>
  <si>
    <t>08560484287 BELLA ROSA ESCALANTE DELGADO</t>
  </si>
  <si>
    <t>856017011</t>
  </si>
  <si>
    <t>12060631662</t>
  </si>
  <si>
    <t>HSCH0001598331</t>
  </si>
  <si>
    <t>1909581014</t>
  </si>
  <si>
    <t>54001325619 ANA DORY CARDONA RODRIGUEZ</t>
  </si>
  <si>
    <t>12091040904</t>
  </si>
  <si>
    <t>HSCH0001598963</t>
  </si>
  <si>
    <t>1909581019</t>
  </si>
  <si>
    <t>HSCH0001498983</t>
  </si>
  <si>
    <t>1907731736</t>
  </si>
  <si>
    <t>08001217000 KARINA  PADILLA PEÑALOZA</t>
  </si>
  <si>
    <t>12131153220</t>
  </si>
  <si>
    <t>HSCH0001515161</t>
  </si>
  <si>
    <t>1907709771</t>
  </si>
  <si>
    <t>08001222015 DANILO JESUS SOTO OSPINO</t>
  </si>
  <si>
    <t>12141426962</t>
  </si>
  <si>
    <t>HSCH0001515830</t>
  </si>
  <si>
    <t>1907661406</t>
  </si>
  <si>
    <t>68755035327 VICTOR ALFONSO PARRA DELGADO</t>
  </si>
  <si>
    <t>6875514021</t>
  </si>
  <si>
    <t>12141804835</t>
  </si>
  <si>
    <t>HSCH0001520140</t>
  </si>
  <si>
    <t>1907625795</t>
  </si>
  <si>
    <t>70001034574 YOHANA PATRICIA MENDOZA MONTERROSA</t>
  </si>
  <si>
    <t>12151543129</t>
  </si>
  <si>
    <t>18003549 CUN-7</t>
  </si>
  <si>
    <t>ACUERDO DE PAGO NIT 800 Secretaria de Salud de Cun</t>
  </si>
  <si>
    <t>20220531</t>
  </si>
  <si>
    <t>HSCH0001521082</t>
  </si>
  <si>
    <t>1907900393</t>
  </si>
  <si>
    <t>20400135369 ANGELA ARNULIS CASTRO NOGOA</t>
  </si>
  <si>
    <t>2070926875</t>
  </si>
  <si>
    <t>HSCH0001532220</t>
  </si>
  <si>
    <t>1907982272</t>
  </si>
  <si>
    <t>68190173542 BREYNER PINILLA POSADA</t>
  </si>
  <si>
    <t>2201722472</t>
  </si>
  <si>
    <t>HSCH0001533561</t>
  </si>
  <si>
    <t>1907982279</t>
  </si>
  <si>
    <t>68720003123 REINEL SAAVEDRA NARANJO</t>
  </si>
  <si>
    <t>6872014021</t>
  </si>
  <si>
    <t>HSCH0001531653</t>
  </si>
  <si>
    <t>1908040205</t>
  </si>
  <si>
    <t>68720003123 REINEL  SAAVEDRA NARANJO</t>
  </si>
  <si>
    <t>3021129506</t>
  </si>
  <si>
    <t>HSCH0001512623</t>
  </si>
  <si>
    <t>1908309642</t>
  </si>
  <si>
    <t>5031446824</t>
  </si>
  <si>
    <t>HSCH0001544027</t>
  </si>
  <si>
    <t>1908436074</t>
  </si>
  <si>
    <t>76233601265 DARIANA  CARVAJAL BECERRA</t>
  </si>
  <si>
    <t>7623315011</t>
  </si>
  <si>
    <t>5091625505</t>
  </si>
  <si>
    <t>HSCH0001544024</t>
  </si>
  <si>
    <t>1908436044</t>
  </si>
  <si>
    <t>76622317655 NATALIA  MOTATO VINASCO</t>
  </si>
  <si>
    <t>7662215011</t>
  </si>
  <si>
    <t>5091629979</t>
  </si>
  <si>
    <t>70508160601 DEINER RIVERO ACEVEDO</t>
  </si>
  <si>
    <t>HSCH0001549648</t>
  </si>
  <si>
    <t>1908428818</t>
  </si>
  <si>
    <t>HSCH0001549986</t>
  </si>
  <si>
    <t>1908549529</t>
  </si>
  <si>
    <t>68250241621 BRAYAN  MEDINA CUBIDES</t>
  </si>
  <si>
    <t>6825014021</t>
  </si>
  <si>
    <t>5191701584</t>
  </si>
  <si>
    <t>HSCH0001469102</t>
  </si>
  <si>
    <t>1906635829</t>
  </si>
  <si>
    <t>54001367717 MARTIN NIÑO AMAYA</t>
  </si>
  <si>
    <t>5200806677</t>
  </si>
  <si>
    <t>SALDO 76001590022 KAREN YATE BERNAL</t>
  </si>
  <si>
    <t>HSCH0001369235</t>
  </si>
  <si>
    <t>1904740981</t>
  </si>
  <si>
    <t>76001580022 CESPEDES LUIS CARLOS</t>
  </si>
  <si>
    <t>HSCH0001550299</t>
  </si>
  <si>
    <t>1908582365</t>
  </si>
  <si>
    <t>20400874994 ESLITH SOFIA TABARES REYES</t>
  </si>
  <si>
    <t>6011641519</t>
  </si>
  <si>
    <t>HSCH0001549785</t>
  </si>
  <si>
    <t>1908582366</t>
  </si>
  <si>
    <t>HSCH0001552028</t>
  </si>
  <si>
    <t>1908582368</t>
  </si>
  <si>
    <t>HSCH0001548887</t>
  </si>
  <si>
    <t>1908698768</t>
  </si>
  <si>
    <t>6021441498</t>
  </si>
  <si>
    <t>HSCH0001556349</t>
  </si>
  <si>
    <t>1908695448</t>
  </si>
  <si>
    <t>6201403361</t>
  </si>
  <si>
    <t>HSCH0001476839</t>
  </si>
  <si>
    <t>1906662915</t>
  </si>
  <si>
    <t>70001159032 BERNARDO  GONZALEZ RIVERA</t>
  </si>
  <si>
    <t>6201825289</t>
  </si>
  <si>
    <t>HSCH0001554327</t>
  </si>
  <si>
    <t>1908835198</t>
  </si>
  <si>
    <t>54874368884 ELVIS ARDILA CABALLO</t>
  </si>
  <si>
    <t>5487415011</t>
  </si>
  <si>
    <t>7061108452</t>
  </si>
  <si>
    <t>SALDO COMP PAGO NOV 2017</t>
  </si>
  <si>
    <t>HSCH0001469346</t>
  </si>
  <si>
    <t>1906849086</t>
  </si>
  <si>
    <t>68572281481 LEIDY YOHANA ROJAS ROJAS</t>
  </si>
  <si>
    <t>HSCH0001552667</t>
  </si>
  <si>
    <t>1908916579</t>
  </si>
  <si>
    <t>8021632959</t>
  </si>
  <si>
    <t>HSCH0001565143</t>
  </si>
  <si>
    <t>1909047041</t>
  </si>
  <si>
    <t>8031102363</t>
  </si>
  <si>
    <t>HSCH0001566617</t>
  </si>
  <si>
    <t>1909047043</t>
  </si>
  <si>
    <t>HSCH0001566854</t>
  </si>
  <si>
    <t>1909047047</t>
  </si>
  <si>
    <t>HSCH0001572230</t>
  </si>
  <si>
    <t>1908938985</t>
  </si>
  <si>
    <t>HSCH0001574802</t>
  </si>
  <si>
    <t>1908938991</t>
  </si>
  <si>
    <t>HSCH0001568362</t>
  </si>
  <si>
    <t>1908938993</t>
  </si>
  <si>
    <t>HSCH0001573986</t>
  </si>
  <si>
    <t>1909121656</t>
  </si>
  <si>
    <t>05495003917 SINDY VILLADIEGO CASTAÃ‘EDA</t>
  </si>
  <si>
    <t>9040834504</t>
  </si>
  <si>
    <t>HSCH0001576203</t>
  </si>
  <si>
    <t>1909121661</t>
  </si>
  <si>
    <t>REGISTRO  # FACTURA # HSCH0001269621  / MARZO 2014</t>
  </si>
  <si>
    <t>CO0001875</t>
  </si>
  <si>
    <t>HSCH0001266782</t>
  </si>
  <si>
    <t>100633959</t>
  </si>
  <si>
    <t>ACEPTACION FINAL GLOSA GL7692356223</t>
  </si>
  <si>
    <t>7662214011</t>
  </si>
  <si>
    <t>1905581875</t>
  </si>
  <si>
    <t>CAUS ABR/14 HSCH001266782</t>
  </si>
  <si>
    <t>4800007207</t>
  </si>
  <si>
    <t>KP</t>
  </si>
  <si>
    <t>CUNDINAMARCA</t>
  </si>
  <si>
    <t>2000001362</t>
  </si>
  <si>
    <t>4800000113</t>
  </si>
  <si>
    <t>COMP PAGO NOV 2017</t>
  </si>
  <si>
    <t>Cancelada</t>
  </si>
  <si>
    <t>Sin Evidencia de Radicacion</t>
  </si>
  <si>
    <t>Ips Verificar el saldo de la factura</t>
  </si>
  <si>
    <t>Diferencia</t>
  </si>
  <si>
    <t>Observaciones</t>
  </si>
  <si>
    <t>Total</t>
  </si>
  <si>
    <t>COOSALUD EPS SA</t>
  </si>
  <si>
    <t>DETALLE DE CARTERA IPS</t>
  </si>
  <si>
    <t>COOSALUD  NIT 800.249.241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</si>
  <si>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</si>
  <si>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</si>
  <si>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</si>
  <si>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</si>
  <si>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</si>
  <si>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</si>
  <si>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</si>
  <si>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</si>
  <si>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Facturas en proceso de auditoria Aplistaff</t>
  </si>
  <si>
    <t>Saldo Final</t>
  </si>
  <si>
    <t>Giros de la EPS por legalizar</t>
  </si>
  <si>
    <t>Estado de cartera HOSPITAL SAN ANTONIO DE CHIA NIT : 899.999.156</t>
  </si>
  <si>
    <t>Saldo Disponible  Corte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</si>
</sst>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0" fillId="2" borderId="1" xfId="0" applyFont="1" applyFill="1" applyBorder="1"/>
    <xf numFmtId="1" fontId="0" fillId="0" borderId="0" xfId="0" applyNumberFormat="1" applyFont="1" applyAlignment="1">
      <alignment horizontal="right"/>
    </xf>
    <xf numFmtId="0" fontId="0" fillId="0" borderId="0" xfId="0" applyFont="1"/>
    <xf numFmtId="0" fontId="4" fillId="3" borderId="0" xfId="0" applyFont="1" applyFill="1" applyAlignment="1">
      <alignment horizontal="left"/>
    </xf>
    <xf numFmtId="1" fontId="4" fillId="3" borderId="0" xfId="0" applyNumberFormat="1" applyFont="1" applyFill="1" applyAlignment="1">
      <alignment horizontal="right"/>
    </xf>
    <xf numFmtId="14" fontId="4" fillId="3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5" borderId="0" xfId="0" applyFont="1" applyFill="1"/>
    <xf numFmtId="3" fontId="9" fillId="5" borderId="0" xfId="0" applyNumberFormat="1" applyFont="1" applyFill="1"/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8" fillId="5" borderId="0" xfId="0" applyFont="1" applyFill="1"/>
    <xf numFmtId="3" fontId="9" fillId="7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7BC3CE-664B-4F0A-A6D2-2B030BCA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19050</xdr:rowOff>
    </xdr:from>
    <xdr:ext cx="29432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CB1FA30F-AC21-43CF-AA00-59C43502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0B30-4ED4-4ABE-B564-AD3041BA9556}">
  <dimension ref="A1:K17"/>
  <sheetViews>
    <sheetView workbookViewId="0">
      <selection activeCell="D1" sqref="D1:J16"/>
    </sheetView>
  </sheetViews>
  <sheetFormatPr baseColWidth="10" defaultRowHeight="15" x14ac:dyDescent="0.25"/>
  <cols>
    <col min="3" max="3" width="15.7109375" bestFit="1" customWidth="1"/>
    <col min="9" max="9" width="16.140625" customWidth="1"/>
    <col min="11" max="11" width="30.5703125" bestFit="1" customWidth="1"/>
  </cols>
  <sheetData>
    <row r="1" spans="1:11" ht="30" x14ac:dyDescent="0.25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3" t="s">
        <v>5</v>
      </c>
      <c r="G1" s="18" t="s">
        <v>70</v>
      </c>
      <c r="H1" s="19" t="s">
        <v>836</v>
      </c>
      <c r="I1" s="20" t="s">
        <v>837</v>
      </c>
      <c r="J1" s="19" t="s">
        <v>839</v>
      </c>
      <c r="K1" s="19" t="s">
        <v>840</v>
      </c>
    </row>
    <row r="2" spans="1:11" x14ac:dyDescent="0.25">
      <c r="A2" s="14" t="s">
        <v>6</v>
      </c>
      <c r="B2" s="15">
        <v>41744</v>
      </c>
      <c r="C2" s="16" t="s">
        <v>7</v>
      </c>
      <c r="D2" s="15">
        <v>41705.15</v>
      </c>
      <c r="E2" s="14">
        <v>85500</v>
      </c>
      <c r="F2" s="14">
        <v>45100</v>
      </c>
      <c r="G2" s="16">
        <f>VLOOKUP(C2,'GL POR CONCILIAR'!$A$2:$B$10,2,0)</f>
        <v>45100</v>
      </c>
      <c r="H2" s="16"/>
      <c r="I2" s="16"/>
      <c r="J2" s="17">
        <f>+F2-SUM(G2:I2)</f>
        <v>0</v>
      </c>
      <c r="K2" s="16"/>
    </row>
    <row r="3" spans="1:11" x14ac:dyDescent="0.25">
      <c r="A3" s="14" t="s">
        <v>6</v>
      </c>
      <c r="B3" s="15">
        <v>41934</v>
      </c>
      <c r="C3" s="16" t="s">
        <v>8</v>
      </c>
      <c r="D3" s="15">
        <v>41898.32916666667</v>
      </c>
      <c r="E3" s="14">
        <v>325596</v>
      </c>
      <c r="F3" s="14">
        <v>48519</v>
      </c>
      <c r="G3" s="16"/>
      <c r="H3" s="16"/>
      <c r="I3" s="17">
        <f>+F3</f>
        <v>48519</v>
      </c>
      <c r="J3" s="17">
        <f t="shared" ref="J3:J16" si="0">+F3-SUM(G3:I3)</f>
        <v>0</v>
      </c>
      <c r="K3" s="16"/>
    </row>
    <row r="4" spans="1:11" x14ac:dyDescent="0.25">
      <c r="A4" s="14" t="s">
        <v>6</v>
      </c>
      <c r="B4" s="15">
        <v>42146</v>
      </c>
      <c r="C4" s="16" t="s">
        <v>9</v>
      </c>
      <c r="D4" s="15">
        <v>42102.601388888892</v>
      </c>
      <c r="E4" s="14">
        <v>150743</v>
      </c>
      <c r="F4" s="14">
        <v>5602</v>
      </c>
      <c r="G4" s="16"/>
      <c r="H4" s="16">
        <f>VLOOKUP(C4,PAGOS!$A$2:$B$150,2,0)</f>
        <v>150743</v>
      </c>
      <c r="I4" s="17"/>
      <c r="J4" s="17">
        <f t="shared" si="0"/>
        <v>-145141</v>
      </c>
      <c r="K4" s="16" t="s">
        <v>838</v>
      </c>
    </row>
    <row r="5" spans="1:11" x14ac:dyDescent="0.25">
      <c r="A5" s="14" t="s">
        <v>6</v>
      </c>
      <c r="B5" s="15">
        <v>42146</v>
      </c>
      <c r="C5" s="16" t="s">
        <v>10</v>
      </c>
      <c r="D5" s="15">
        <v>42124.734722222223</v>
      </c>
      <c r="E5" s="14">
        <v>292044</v>
      </c>
      <c r="F5" s="14">
        <v>46737</v>
      </c>
      <c r="G5" s="16"/>
      <c r="H5" s="16"/>
      <c r="I5" s="17">
        <f t="shared" ref="I4:I16" si="1">+F5</f>
        <v>46737</v>
      </c>
      <c r="J5" s="17">
        <f t="shared" si="0"/>
        <v>0</v>
      </c>
      <c r="K5" s="16"/>
    </row>
    <row r="6" spans="1:11" x14ac:dyDescent="0.25">
      <c r="A6" s="14" t="s">
        <v>6</v>
      </c>
      <c r="B6" s="15">
        <v>42662.458333333336</v>
      </c>
      <c r="C6" s="16" t="s">
        <v>11</v>
      </c>
      <c r="D6" s="15">
        <v>42557.010416666664</v>
      </c>
      <c r="E6" s="14">
        <v>411907</v>
      </c>
      <c r="F6" s="14">
        <v>22800</v>
      </c>
      <c r="G6" s="16">
        <f>VLOOKUP(C6,'GL POR CONCILIAR'!$A$2:$B$10,2,0)</f>
        <v>22800</v>
      </c>
      <c r="H6" s="16"/>
      <c r="I6" s="17"/>
      <c r="J6" s="17">
        <f t="shared" si="0"/>
        <v>0</v>
      </c>
      <c r="K6" s="16"/>
    </row>
    <row r="7" spans="1:11" x14ac:dyDescent="0.25">
      <c r="A7" s="14" t="s">
        <v>6</v>
      </c>
      <c r="B7" s="15">
        <v>42662.416666666664</v>
      </c>
      <c r="C7" s="16" t="s">
        <v>12</v>
      </c>
      <c r="D7" s="15">
        <v>42598.548611111109</v>
      </c>
      <c r="E7" s="14">
        <v>510345</v>
      </c>
      <c r="F7" s="14">
        <v>459345</v>
      </c>
      <c r="G7" s="16"/>
      <c r="H7" s="16"/>
      <c r="I7" s="17">
        <f t="shared" si="1"/>
        <v>459345</v>
      </c>
      <c r="J7" s="17">
        <f t="shared" si="0"/>
        <v>0</v>
      </c>
      <c r="K7" s="16"/>
    </row>
    <row r="8" spans="1:11" x14ac:dyDescent="0.25">
      <c r="A8" s="14" t="s">
        <v>6</v>
      </c>
      <c r="B8" s="15">
        <v>42692.416666666664</v>
      </c>
      <c r="C8" s="16" t="s">
        <v>13</v>
      </c>
      <c r="D8" s="15">
        <v>42674.666666666664</v>
      </c>
      <c r="E8" s="14">
        <v>97234</v>
      </c>
      <c r="F8" s="14">
        <v>45600</v>
      </c>
      <c r="G8" s="16">
        <f>VLOOKUP(C8,'GL POR CONCILIAR'!$A$2:$B$10,2,0)</f>
        <v>45600</v>
      </c>
      <c r="H8" s="16"/>
      <c r="I8" s="17"/>
      <c r="J8" s="17">
        <f t="shared" si="0"/>
        <v>0</v>
      </c>
      <c r="K8" s="16"/>
    </row>
    <row r="9" spans="1:11" x14ac:dyDescent="0.25">
      <c r="A9" s="14" t="s">
        <v>6</v>
      </c>
      <c r="B9" s="15">
        <v>42836.625</v>
      </c>
      <c r="C9" s="16" t="s">
        <v>14</v>
      </c>
      <c r="D9" s="15">
        <v>42775.40625</v>
      </c>
      <c r="E9" s="14">
        <v>661806</v>
      </c>
      <c r="F9" s="14">
        <v>661806</v>
      </c>
      <c r="G9" s="16"/>
      <c r="H9" s="16"/>
      <c r="I9" s="17">
        <f t="shared" si="1"/>
        <v>661806</v>
      </c>
      <c r="J9" s="17">
        <f t="shared" si="0"/>
        <v>0</v>
      </c>
      <c r="K9" s="16"/>
    </row>
    <row r="10" spans="1:11" x14ac:dyDescent="0.25">
      <c r="A10" s="14" t="s">
        <v>6</v>
      </c>
      <c r="B10" s="15">
        <v>42836.625</v>
      </c>
      <c r="C10" s="16" t="s">
        <v>15</v>
      </c>
      <c r="D10" s="15">
        <v>42793.727777777778</v>
      </c>
      <c r="E10" s="14">
        <v>729177</v>
      </c>
      <c r="F10" s="14">
        <v>729177</v>
      </c>
      <c r="G10" s="16"/>
      <c r="H10" s="16"/>
      <c r="I10" s="17">
        <f t="shared" si="1"/>
        <v>729177</v>
      </c>
      <c r="J10" s="17">
        <f t="shared" si="0"/>
        <v>0</v>
      </c>
      <c r="K10" s="16"/>
    </row>
    <row r="11" spans="1:11" x14ac:dyDescent="0.25">
      <c r="A11" s="14" t="s">
        <v>6</v>
      </c>
      <c r="B11" s="15">
        <v>42873.416666666664</v>
      </c>
      <c r="C11" s="16" t="s">
        <v>16</v>
      </c>
      <c r="D11" s="15">
        <v>42851.454861111109</v>
      </c>
      <c r="E11" s="14">
        <v>907923</v>
      </c>
      <c r="F11" s="14">
        <v>189100</v>
      </c>
      <c r="G11" s="16">
        <f>VLOOKUP(C11,'GL POR CONCILIAR'!$A$2:$B$10,2,0)</f>
        <v>189100</v>
      </c>
      <c r="H11" s="16"/>
      <c r="I11" s="17"/>
      <c r="J11" s="17">
        <f t="shared" si="0"/>
        <v>0</v>
      </c>
      <c r="K11" s="16"/>
    </row>
    <row r="12" spans="1:11" x14ac:dyDescent="0.25">
      <c r="A12" s="14" t="s">
        <v>6</v>
      </c>
      <c r="B12" s="15">
        <v>42997.458333333336</v>
      </c>
      <c r="C12" s="16" t="s">
        <v>17</v>
      </c>
      <c r="D12" s="15">
        <v>42923.393750000003</v>
      </c>
      <c r="E12" s="14">
        <v>298358</v>
      </c>
      <c r="F12" s="14">
        <v>298358</v>
      </c>
      <c r="G12" s="16"/>
      <c r="H12" s="16"/>
      <c r="I12" s="17">
        <f t="shared" si="1"/>
        <v>298358</v>
      </c>
      <c r="J12" s="17">
        <f t="shared" si="0"/>
        <v>0</v>
      </c>
      <c r="K12" s="16"/>
    </row>
    <row r="13" spans="1:11" x14ac:dyDescent="0.25">
      <c r="A13" s="14" t="s">
        <v>6</v>
      </c>
      <c r="B13" s="15">
        <v>42965.416666666664</v>
      </c>
      <c r="C13" s="16" t="s">
        <v>18</v>
      </c>
      <c r="D13" s="15">
        <v>42934.590277777781</v>
      </c>
      <c r="E13" s="14">
        <v>227348</v>
      </c>
      <c r="F13" s="14">
        <v>48500</v>
      </c>
      <c r="G13" s="16">
        <f>VLOOKUP(C13,'GL POR CONCILIAR'!$A$2:$B$10,2,0)</f>
        <v>48500</v>
      </c>
      <c r="H13" s="16"/>
      <c r="I13" s="17"/>
      <c r="J13" s="17">
        <f t="shared" si="0"/>
        <v>0</v>
      </c>
      <c r="K13" s="16"/>
    </row>
    <row r="14" spans="1:11" x14ac:dyDescent="0.25">
      <c r="A14" s="14" t="s">
        <v>6</v>
      </c>
      <c r="B14" s="15">
        <v>42965.416666666664</v>
      </c>
      <c r="C14" s="16" t="s">
        <v>19</v>
      </c>
      <c r="D14" s="15">
        <v>42942.677083333336</v>
      </c>
      <c r="E14" s="14">
        <v>133800</v>
      </c>
      <c r="F14" s="14">
        <v>111500</v>
      </c>
      <c r="G14" s="16">
        <f>VLOOKUP(C14,'GL POR CONCILIAR'!$A$2:$B$10,2,0)</f>
        <v>111500</v>
      </c>
      <c r="H14" s="16"/>
      <c r="I14" s="17"/>
      <c r="J14" s="17">
        <f t="shared" si="0"/>
        <v>0</v>
      </c>
      <c r="K14" s="16"/>
    </row>
    <row r="15" spans="1:11" x14ac:dyDescent="0.25">
      <c r="A15" s="14" t="s">
        <v>6</v>
      </c>
      <c r="B15" s="15">
        <v>42997.541666666664</v>
      </c>
      <c r="C15" s="16" t="s">
        <v>20</v>
      </c>
      <c r="D15" s="15">
        <v>42978.36041666667</v>
      </c>
      <c r="E15" s="14">
        <v>29400</v>
      </c>
      <c r="F15" s="14">
        <v>29400</v>
      </c>
      <c r="G15" s="16"/>
      <c r="H15" s="16"/>
      <c r="I15" s="17">
        <f t="shared" si="1"/>
        <v>29400</v>
      </c>
      <c r="J15" s="17">
        <f t="shared" si="0"/>
        <v>0</v>
      </c>
      <c r="K15" s="16"/>
    </row>
    <row r="16" spans="1:11" x14ac:dyDescent="0.25">
      <c r="A16" s="14" t="s">
        <v>6</v>
      </c>
      <c r="B16" s="15">
        <v>43027.416666666664</v>
      </c>
      <c r="C16" s="16" t="s">
        <v>21</v>
      </c>
      <c r="D16" s="15">
        <v>42994.756249999999</v>
      </c>
      <c r="E16" s="14">
        <v>182493</v>
      </c>
      <c r="F16" s="14">
        <v>182493</v>
      </c>
      <c r="G16" s="16"/>
      <c r="H16" s="16"/>
      <c r="I16" s="17">
        <f t="shared" si="1"/>
        <v>182493</v>
      </c>
      <c r="J16" s="17">
        <f t="shared" si="0"/>
        <v>0</v>
      </c>
      <c r="K16" s="16"/>
    </row>
    <row r="17" spans="1:11" x14ac:dyDescent="0.25">
      <c r="A17" s="16"/>
      <c r="B17" s="16"/>
      <c r="C17" s="16"/>
      <c r="D17" s="16"/>
      <c r="E17" s="21" t="s">
        <v>841</v>
      </c>
      <c r="F17" s="22">
        <f>SUM(F2:F16)</f>
        <v>2924037</v>
      </c>
      <c r="G17" s="22">
        <f>SUM(G2:G16)</f>
        <v>462600</v>
      </c>
      <c r="H17" s="22">
        <f>SUM(H2:H16)</f>
        <v>150743</v>
      </c>
      <c r="I17" s="22">
        <f>SUM(I2:I16)</f>
        <v>2455835</v>
      </c>
      <c r="J17" s="22">
        <f>SUM(J2:J16)</f>
        <v>-145141</v>
      </c>
      <c r="K17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CF6D-3FE0-4642-8A2D-4A73A50B699A}">
  <dimension ref="A1:F26"/>
  <sheetViews>
    <sheetView showGridLines="0" tabSelected="1" workbookViewId="0">
      <selection activeCell="F26" sqref="A7:F26"/>
    </sheetView>
  </sheetViews>
  <sheetFormatPr baseColWidth="10" defaultRowHeight="15" x14ac:dyDescent="0.25"/>
  <cols>
    <col min="1" max="1" width="56.28515625" bestFit="1" customWidth="1"/>
    <col min="2" max="3" width="9.140625" bestFit="1" customWidth="1"/>
    <col min="4" max="4" width="10.5703125" bestFit="1" customWidth="1"/>
    <col min="5" max="5" width="12.7109375" bestFit="1" customWidth="1"/>
    <col min="6" max="6" width="25.5703125" bestFit="1" customWidth="1"/>
    <col min="7" max="8" width="33.7109375" bestFit="1" customWidth="1"/>
    <col min="9" max="9" width="25.85546875" bestFit="1" customWidth="1"/>
    <col min="10" max="10" width="38.7109375" bestFit="1" customWidth="1"/>
  </cols>
  <sheetData>
    <row r="1" spans="1:6" x14ac:dyDescent="0.25">
      <c r="E1" s="23"/>
    </row>
    <row r="2" spans="1:6" x14ac:dyDescent="0.25">
      <c r="E2" s="23"/>
    </row>
    <row r="3" spans="1:6" x14ac:dyDescent="0.25">
      <c r="E3" s="23"/>
    </row>
    <row r="4" spans="1:6" x14ac:dyDescent="0.25">
      <c r="E4" s="23"/>
    </row>
    <row r="5" spans="1:6" ht="15.75" x14ac:dyDescent="0.25">
      <c r="A5" s="24" t="s">
        <v>842</v>
      </c>
      <c r="B5" s="24"/>
      <c r="C5" s="24"/>
      <c r="D5" s="24"/>
      <c r="E5" s="23"/>
    </row>
    <row r="6" spans="1:6" ht="15.75" x14ac:dyDescent="0.25">
      <c r="A6" s="25" t="s">
        <v>856</v>
      </c>
      <c r="B6" s="24"/>
      <c r="C6" s="24"/>
      <c r="D6" s="24"/>
      <c r="E6" s="23"/>
    </row>
    <row r="7" spans="1:6" x14ac:dyDescent="0.25">
      <c r="A7" s="23"/>
      <c r="B7" s="23"/>
      <c r="C7" s="23"/>
      <c r="D7" s="23"/>
      <c r="E7" s="23"/>
    </row>
    <row r="8" spans="1:6" x14ac:dyDescent="0.25">
      <c r="A8" s="26" t="s">
        <v>843</v>
      </c>
      <c r="B8" s="26">
        <v>2014</v>
      </c>
      <c r="C8" s="26">
        <v>2015</v>
      </c>
      <c r="D8" s="26">
        <v>2016</v>
      </c>
      <c r="E8" s="26">
        <v>2017</v>
      </c>
      <c r="F8" s="27" t="s">
        <v>844</v>
      </c>
    </row>
    <row r="9" spans="1:6" x14ac:dyDescent="0.25">
      <c r="A9" s="23"/>
      <c r="B9" s="23"/>
      <c r="C9" s="23"/>
      <c r="D9" s="23"/>
      <c r="E9" s="23"/>
      <c r="F9" s="23"/>
    </row>
    <row r="10" spans="1:6" ht="18.75" x14ac:dyDescent="0.3">
      <c r="A10" s="28" t="s">
        <v>845</v>
      </c>
      <c r="B10" s="29">
        <v>93619</v>
      </c>
      <c r="C10" s="29">
        <v>52339</v>
      </c>
      <c r="D10" s="29">
        <v>527745</v>
      </c>
      <c r="E10" s="29">
        <v>2250334</v>
      </c>
      <c r="F10" s="29">
        <f>+SUM(B10:E10)</f>
        <v>2924037</v>
      </c>
    </row>
    <row r="11" spans="1:6" x14ac:dyDescent="0.25">
      <c r="A11" s="23"/>
      <c r="B11" s="23"/>
      <c r="C11" s="23"/>
      <c r="D11" s="23"/>
      <c r="E11" s="23"/>
      <c r="F11" s="23"/>
    </row>
    <row r="12" spans="1:6" x14ac:dyDescent="0.25">
      <c r="A12" s="23" t="s">
        <v>846</v>
      </c>
      <c r="B12" s="30">
        <v>48519</v>
      </c>
      <c r="C12" s="30">
        <v>46737</v>
      </c>
      <c r="D12" s="30">
        <v>459345</v>
      </c>
      <c r="E12" s="30">
        <v>1901234</v>
      </c>
      <c r="F12" s="30">
        <f t="shared" ref="F12:F17" si="0">+SUM(B12:E12)</f>
        <v>2455835</v>
      </c>
    </row>
    <row r="13" spans="1:6" x14ac:dyDescent="0.25">
      <c r="A13" s="23" t="s">
        <v>847</v>
      </c>
      <c r="B13" s="30">
        <v>0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6" x14ac:dyDescent="0.25">
      <c r="A14" s="23" t="s">
        <v>848</v>
      </c>
      <c r="B14" s="30">
        <v>0</v>
      </c>
      <c r="C14" s="30">
        <v>150743</v>
      </c>
      <c r="D14" s="30">
        <v>0</v>
      </c>
      <c r="E14" s="30">
        <v>0</v>
      </c>
      <c r="F14" s="30">
        <f t="shared" si="0"/>
        <v>150743</v>
      </c>
    </row>
    <row r="15" spans="1:6" x14ac:dyDescent="0.25">
      <c r="A15" s="23" t="s">
        <v>849</v>
      </c>
      <c r="B15" s="30">
        <v>0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6" x14ac:dyDescent="0.25">
      <c r="A16" s="23" t="s">
        <v>850</v>
      </c>
      <c r="B16" s="30">
        <v>45100</v>
      </c>
      <c r="C16" s="30"/>
      <c r="D16" s="30">
        <v>68400</v>
      </c>
      <c r="E16" s="30">
        <v>349100</v>
      </c>
      <c r="F16" s="30">
        <f t="shared" si="0"/>
        <v>462600</v>
      </c>
    </row>
    <row r="17" spans="1:6" x14ac:dyDescent="0.25">
      <c r="A17" s="23" t="s">
        <v>851</v>
      </c>
      <c r="B17" s="30">
        <v>0</v>
      </c>
      <c r="C17" s="30">
        <v>-145141</v>
      </c>
      <c r="D17" s="30">
        <v>0</v>
      </c>
      <c r="E17" s="30">
        <v>0</v>
      </c>
      <c r="F17" s="30">
        <f t="shared" si="0"/>
        <v>-145141</v>
      </c>
    </row>
    <row r="18" spans="1:6" x14ac:dyDescent="0.25">
      <c r="A18" s="23"/>
      <c r="B18" s="23"/>
      <c r="C18" s="23"/>
      <c r="D18" s="23"/>
      <c r="E18" s="23"/>
      <c r="F18" s="23"/>
    </row>
    <row r="19" spans="1:6" ht="18.75" x14ac:dyDescent="0.3">
      <c r="A19" s="28" t="s">
        <v>852</v>
      </c>
      <c r="B19" s="29">
        <f>+B10-B12-B13-B14-B15-B16-B17</f>
        <v>0</v>
      </c>
      <c r="C19" s="29">
        <f>+C10-C12-C13-C14-C15-C16-C17</f>
        <v>0</v>
      </c>
      <c r="D19" s="29">
        <f>+D10-D12-D13-D14-D15-D16-D17</f>
        <v>0</v>
      </c>
      <c r="E19" s="29">
        <f>+E10-E12-E13-E14-E15-E16-E17</f>
        <v>0</v>
      </c>
      <c r="F19" s="29">
        <f>+F10-F12-F13-F14-F15-F16-F17</f>
        <v>0</v>
      </c>
    </row>
    <row r="20" spans="1:6" x14ac:dyDescent="0.25">
      <c r="A20" s="23"/>
      <c r="B20" s="31"/>
      <c r="C20" s="31"/>
      <c r="D20" s="31"/>
      <c r="E20" s="31"/>
      <c r="F20" s="31"/>
    </row>
    <row r="21" spans="1:6" x14ac:dyDescent="0.25">
      <c r="A21" s="23" t="s">
        <v>853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</row>
    <row r="22" spans="1:6" ht="18.75" x14ac:dyDescent="0.3">
      <c r="A22" s="28" t="s">
        <v>854</v>
      </c>
      <c r="B22" s="29">
        <f>+B19-B21</f>
        <v>0</v>
      </c>
      <c r="C22" s="29">
        <f>+C19-C21</f>
        <v>0</v>
      </c>
      <c r="D22" s="29">
        <f>+D19-D21</f>
        <v>0</v>
      </c>
      <c r="E22" s="29">
        <f>+E19-E21</f>
        <v>0</v>
      </c>
      <c r="F22" s="29">
        <f>+F19-F21</f>
        <v>0</v>
      </c>
    </row>
    <row r="23" spans="1:6" x14ac:dyDescent="0.25">
      <c r="A23" s="23"/>
      <c r="B23" s="23"/>
      <c r="C23" s="23"/>
      <c r="D23" s="23"/>
      <c r="E23" s="23"/>
      <c r="F23" s="23"/>
    </row>
    <row r="24" spans="1:6" x14ac:dyDescent="0.25">
      <c r="A24" s="23" t="s">
        <v>855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</row>
    <row r="25" spans="1:6" x14ac:dyDescent="0.25">
      <c r="A25" s="23"/>
      <c r="B25" s="23"/>
      <c r="C25" s="23"/>
      <c r="D25" s="23"/>
      <c r="E25" s="23"/>
      <c r="F25" s="23"/>
    </row>
    <row r="26" spans="1:6" ht="18.75" x14ac:dyDescent="0.3">
      <c r="A26" s="33" t="s">
        <v>857</v>
      </c>
      <c r="B26" s="34">
        <f>+B22-B24</f>
        <v>0</v>
      </c>
      <c r="C26" s="34">
        <f>+C22-C24</f>
        <v>0</v>
      </c>
      <c r="D26" s="34">
        <f>+D22-D24</f>
        <v>0</v>
      </c>
      <c r="E26" s="34">
        <f>+E22-E24</f>
        <v>0</v>
      </c>
      <c r="F26" s="34">
        <f>+F22-F24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5716-DCE9-44FA-846F-DB6731DC8ADF}">
  <dimension ref="A1:J150"/>
  <sheetViews>
    <sheetView topLeftCell="A46" workbookViewId="0">
      <selection activeCell="B1" sqref="B1:B1048576"/>
    </sheetView>
  </sheetViews>
  <sheetFormatPr baseColWidth="10" defaultRowHeight="15" x14ac:dyDescent="0.25"/>
  <sheetData>
    <row r="1" spans="1:10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290</v>
      </c>
      <c r="H1" s="1" t="s">
        <v>28</v>
      </c>
      <c r="I1" s="1" t="s">
        <v>29</v>
      </c>
      <c r="J1" s="1" t="s">
        <v>30</v>
      </c>
    </row>
    <row r="2" spans="1:10" x14ac:dyDescent="0.25">
      <c r="A2" s="2" t="s">
        <v>291</v>
      </c>
      <c r="B2" s="3">
        <v>35200</v>
      </c>
      <c r="C2" s="2" t="s">
        <v>72</v>
      </c>
      <c r="D2" s="2" t="s">
        <v>292</v>
      </c>
      <c r="E2" s="4">
        <v>40907</v>
      </c>
      <c r="F2" s="2" t="s">
        <v>33</v>
      </c>
      <c r="G2" s="2" t="s">
        <v>293</v>
      </c>
      <c r="H2" s="2" t="s">
        <v>294</v>
      </c>
      <c r="I2" s="2" t="s">
        <v>295</v>
      </c>
      <c r="J2" s="2" t="s">
        <v>296</v>
      </c>
    </row>
    <row r="3" spans="1:10" x14ac:dyDescent="0.25">
      <c r="A3" s="2" t="s">
        <v>297</v>
      </c>
      <c r="B3" s="3">
        <v>71206</v>
      </c>
      <c r="C3" s="2" t="s">
        <v>72</v>
      </c>
      <c r="D3" s="2" t="s">
        <v>298</v>
      </c>
      <c r="E3" s="4">
        <v>40907</v>
      </c>
      <c r="F3" s="2" t="s">
        <v>33</v>
      </c>
      <c r="G3" s="2" t="s">
        <v>293</v>
      </c>
      <c r="H3" s="2" t="s">
        <v>299</v>
      </c>
      <c r="I3" s="2" t="s">
        <v>300</v>
      </c>
      <c r="J3" s="2" t="s">
        <v>301</v>
      </c>
    </row>
    <row r="4" spans="1:10" x14ac:dyDescent="0.25">
      <c r="A4" s="8" t="s">
        <v>302</v>
      </c>
      <c r="B4" s="9">
        <v>106406</v>
      </c>
      <c r="C4" s="8" t="s">
        <v>72</v>
      </c>
      <c r="D4" s="8" t="s">
        <v>303</v>
      </c>
      <c r="E4" s="10">
        <v>41162</v>
      </c>
      <c r="F4" s="8" t="s">
        <v>304</v>
      </c>
      <c r="G4" s="8" t="s">
        <v>293</v>
      </c>
      <c r="H4" s="8" t="s">
        <v>305</v>
      </c>
      <c r="I4" s="8" t="s">
        <v>306</v>
      </c>
      <c r="J4" s="8" t="s">
        <v>302</v>
      </c>
    </row>
    <row r="5" spans="1:10" x14ac:dyDescent="0.25">
      <c r="A5" s="2" t="s">
        <v>307</v>
      </c>
      <c r="B5" s="3">
        <v>55782</v>
      </c>
      <c r="C5" s="2" t="s">
        <v>72</v>
      </c>
      <c r="D5" s="2" t="s">
        <v>308</v>
      </c>
      <c r="E5" s="4">
        <v>40291</v>
      </c>
      <c r="F5" s="2" t="s">
        <v>33</v>
      </c>
      <c r="G5" s="2" t="s">
        <v>309</v>
      </c>
      <c r="H5" s="2" t="s">
        <v>310</v>
      </c>
      <c r="I5" s="2" t="s">
        <v>311</v>
      </c>
      <c r="J5" s="2" t="s">
        <v>312</v>
      </c>
    </row>
    <row r="6" spans="1:10" x14ac:dyDescent="0.25">
      <c r="A6" s="2" t="s">
        <v>313</v>
      </c>
      <c r="B6" s="3">
        <v>172805</v>
      </c>
      <c r="C6" s="2" t="s">
        <v>72</v>
      </c>
      <c r="D6" s="2" t="s">
        <v>314</v>
      </c>
      <c r="E6" s="4">
        <v>40695</v>
      </c>
      <c r="F6" s="2" t="s">
        <v>33</v>
      </c>
      <c r="G6" s="2" t="s">
        <v>309</v>
      </c>
      <c r="H6" s="2" t="s">
        <v>315</v>
      </c>
      <c r="I6" s="2" t="s">
        <v>316</v>
      </c>
      <c r="J6" s="2" t="s">
        <v>317</v>
      </c>
    </row>
    <row r="7" spans="1:10" x14ac:dyDescent="0.25">
      <c r="A7" s="2" t="s">
        <v>318</v>
      </c>
      <c r="B7" s="3">
        <v>153601</v>
      </c>
      <c r="C7" s="2" t="s">
        <v>89</v>
      </c>
      <c r="D7" s="2" t="s">
        <v>319</v>
      </c>
      <c r="E7" s="4">
        <v>40542</v>
      </c>
      <c r="F7" s="2" t="s">
        <v>320</v>
      </c>
      <c r="G7" s="2" t="s">
        <v>309</v>
      </c>
      <c r="H7" s="2" t="s">
        <v>321</v>
      </c>
      <c r="I7" s="2" t="s">
        <v>322</v>
      </c>
      <c r="J7" s="2" t="s">
        <v>323</v>
      </c>
    </row>
    <row r="8" spans="1:10" x14ac:dyDescent="0.25">
      <c r="A8" s="8" t="s">
        <v>324</v>
      </c>
      <c r="B8" s="9">
        <v>382188</v>
      </c>
      <c r="C8" s="8" t="s">
        <v>72</v>
      </c>
      <c r="D8" s="8" t="s">
        <v>325</v>
      </c>
      <c r="E8" s="10">
        <v>41261</v>
      </c>
      <c r="F8" s="8" t="s">
        <v>304</v>
      </c>
      <c r="G8" s="8" t="s">
        <v>309</v>
      </c>
      <c r="H8" s="8" t="s">
        <v>326</v>
      </c>
      <c r="I8" s="8" t="s">
        <v>327</v>
      </c>
      <c r="J8" s="8" t="s">
        <v>328</v>
      </c>
    </row>
    <row r="9" spans="1:10" x14ac:dyDescent="0.25">
      <c r="A9" s="2" t="s">
        <v>329</v>
      </c>
      <c r="B9" s="3">
        <v>36084</v>
      </c>
      <c r="C9" s="2" t="s">
        <v>72</v>
      </c>
      <c r="D9" s="2" t="s">
        <v>330</v>
      </c>
      <c r="E9" s="4">
        <v>40785</v>
      </c>
      <c r="F9" s="2" t="s">
        <v>33</v>
      </c>
      <c r="G9" s="2" t="s">
        <v>331</v>
      </c>
      <c r="H9" s="2" t="s">
        <v>332</v>
      </c>
      <c r="I9" s="2" t="s">
        <v>333</v>
      </c>
      <c r="J9" s="2" t="s">
        <v>334</v>
      </c>
    </row>
    <row r="10" spans="1:10" x14ac:dyDescent="0.25">
      <c r="A10" s="2" t="s">
        <v>335</v>
      </c>
      <c r="B10" s="3">
        <v>36274</v>
      </c>
      <c r="C10" s="2" t="s">
        <v>72</v>
      </c>
      <c r="D10" s="2" t="s">
        <v>336</v>
      </c>
      <c r="E10" s="4">
        <v>40703</v>
      </c>
      <c r="F10" s="2" t="s">
        <v>33</v>
      </c>
      <c r="G10" s="2" t="s">
        <v>331</v>
      </c>
      <c r="H10" s="2" t="s">
        <v>337</v>
      </c>
      <c r="I10" s="2" t="s">
        <v>333</v>
      </c>
      <c r="J10" s="2" t="s">
        <v>334</v>
      </c>
    </row>
    <row r="11" spans="1:10" x14ac:dyDescent="0.25">
      <c r="A11" s="2" t="s">
        <v>338</v>
      </c>
      <c r="B11" s="3">
        <v>44000</v>
      </c>
      <c r="C11" s="2" t="s">
        <v>72</v>
      </c>
      <c r="D11" s="2" t="s">
        <v>339</v>
      </c>
      <c r="E11" s="4">
        <v>40955</v>
      </c>
      <c r="F11" s="2" t="s">
        <v>33</v>
      </c>
      <c r="G11" s="2" t="s">
        <v>331</v>
      </c>
      <c r="H11" s="2" t="s">
        <v>340</v>
      </c>
      <c r="I11" s="2" t="s">
        <v>333</v>
      </c>
      <c r="J11" s="2" t="s">
        <v>341</v>
      </c>
    </row>
    <row r="12" spans="1:10" x14ac:dyDescent="0.25">
      <c r="A12" s="2" t="s">
        <v>342</v>
      </c>
      <c r="B12" s="3">
        <v>159836</v>
      </c>
      <c r="C12" s="2" t="s">
        <v>72</v>
      </c>
      <c r="D12" s="2" t="s">
        <v>343</v>
      </c>
      <c r="E12" s="4">
        <v>41326</v>
      </c>
      <c r="F12" s="2" t="s">
        <v>33</v>
      </c>
      <c r="G12" s="2" t="s">
        <v>331</v>
      </c>
      <c r="H12" s="2" t="s">
        <v>344</v>
      </c>
      <c r="I12" s="2" t="s">
        <v>333</v>
      </c>
      <c r="J12" s="2" t="s">
        <v>345</v>
      </c>
    </row>
    <row r="13" spans="1:10" x14ac:dyDescent="0.25">
      <c r="A13" s="2" t="s">
        <v>346</v>
      </c>
      <c r="B13" s="3">
        <v>30779</v>
      </c>
      <c r="C13" s="2" t="s">
        <v>72</v>
      </c>
      <c r="D13" s="2" t="s">
        <v>347</v>
      </c>
      <c r="E13" s="4">
        <v>40183</v>
      </c>
      <c r="F13" s="2" t="s">
        <v>33</v>
      </c>
      <c r="G13" s="2" t="s">
        <v>331</v>
      </c>
      <c r="H13" s="2" t="s">
        <v>348</v>
      </c>
      <c r="I13" s="2" t="s">
        <v>349</v>
      </c>
      <c r="J13" s="2" t="s">
        <v>350</v>
      </c>
    </row>
    <row r="14" spans="1:10" x14ac:dyDescent="0.25">
      <c r="A14" s="2" t="s">
        <v>351</v>
      </c>
      <c r="B14" s="3">
        <v>33800</v>
      </c>
      <c r="C14" s="2" t="s">
        <v>72</v>
      </c>
      <c r="D14" s="2" t="s">
        <v>352</v>
      </c>
      <c r="E14" s="4">
        <v>40624</v>
      </c>
      <c r="F14" s="2" t="s">
        <v>33</v>
      </c>
      <c r="G14" s="2" t="s">
        <v>331</v>
      </c>
      <c r="H14" s="2" t="s">
        <v>353</v>
      </c>
      <c r="I14" s="2" t="s">
        <v>349</v>
      </c>
      <c r="J14" s="2" t="s">
        <v>350</v>
      </c>
    </row>
    <row r="15" spans="1:10" x14ac:dyDescent="0.25">
      <c r="A15" s="2" t="s">
        <v>354</v>
      </c>
      <c r="B15" s="3">
        <v>59500</v>
      </c>
      <c r="C15" s="2" t="s">
        <v>72</v>
      </c>
      <c r="D15" s="2" t="s">
        <v>355</v>
      </c>
      <c r="E15" s="4">
        <v>40660</v>
      </c>
      <c r="F15" s="2" t="s">
        <v>33</v>
      </c>
      <c r="G15" s="2" t="s">
        <v>331</v>
      </c>
      <c r="H15" s="2" t="s">
        <v>356</v>
      </c>
      <c r="I15" s="2" t="s">
        <v>333</v>
      </c>
      <c r="J15" s="2" t="s">
        <v>357</v>
      </c>
    </row>
    <row r="16" spans="1:10" x14ac:dyDescent="0.25">
      <c r="A16" s="8" t="s">
        <v>358</v>
      </c>
      <c r="B16" s="9">
        <v>400273</v>
      </c>
      <c r="C16" s="8" t="s">
        <v>72</v>
      </c>
      <c r="D16" s="8" t="s">
        <v>359</v>
      </c>
      <c r="E16" s="10">
        <v>41500</v>
      </c>
      <c r="F16" s="8" t="s">
        <v>304</v>
      </c>
      <c r="G16" s="8" t="s">
        <v>331</v>
      </c>
      <c r="H16" s="8" t="s">
        <v>360</v>
      </c>
      <c r="I16" s="8" t="s">
        <v>361</v>
      </c>
      <c r="J16" s="8" t="s">
        <v>362</v>
      </c>
    </row>
    <row r="17" spans="1:10" x14ac:dyDescent="0.25">
      <c r="A17" s="2" t="s">
        <v>363</v>
      </c>
      <c r="B17" s="3">
        <v>30602</v>
      </c>
      <c r="C17" s="2" t="s">
        <v>72</v>
      </c>
      <c r="D17" s="2" t="s">
        <v>364</v>
      </c>
      <c r="E17" s="4">
        <v>41190</v>
      </c>
      <c r="F17" s="2" t="s">
        <v>33</v>
      </c>
      <c r="G17" s="2" t="s">
        <v>365</v>
      </c>
      <c r="H17" s="2" t="s">
        <v>366</v>
      </c>
      <c r="I17" s="2" t="s">
        <v>367</v>
      </c>
      <c r="J17" s="2" t="s">
        <v>368</v>
      </c>
    </row>
    <row r="18" spans="1:10" x14ac:dyDescent="0.25">
      <c r="A18" s="2" t="s">
        <v>369</v>
      </c>
      <c r="B18" s="3">
        <v>99072</v>
      </c>
      <c r="C18" s="2" t="s">
        <v>72</v>
      </c>
      <c r="D18" s="2" t="s">
        <v>370</v>
      </c>
      <c r="E18" s="4">
        <v>41396</v>
      </c>
      <c r="F18" s="2" t="s">
        <v>33</v>
      </c>
      <c r="G18" s="2" t="s">
        <v>365</v>
      </c>
      <c r="H18" s="2" t="s">
        <v>371</v>
      </c>
      <c r="I18" s="2" t="s">
        <v>372</v>
      </c>
      <c r="J18" s="2" t="s">
        <v>373</v>
      </c>
    </row>
    <row r="19" spans="1:10" x14ac:dyDescent="0.25">
      <c r="A19" s="2" t="s">
        <v>374</v>
      </c>
      <c r="B19" s="3">
        <v>335874</v>
      </c>
      <c r="C19" s="2" t="s">
        <v>72</v>
      </c>
      <c r="D19" s="2" t="s">
        <v>375</v>
      </c>
      <c r="E19" s="4">
        <v>41438</v>
      </c>
      <c r="F19" s="2" t="s">
        <v>33</v>
      </c>
      <c r="G19" s="2" t="s">
        <v>365</v>
      </c>
      <c r="H19" s="2" t="s">
        <v>376</v>
      </c>
      <c r="I19" s="2" t="s">
        <v>372</v>
      </c>
      <c r="J19" s="2" t="s">
        <v>377</v>
      </c>
    </row>
    <row r="20" spans="1:10" x14ac:dyDescent="0.25">
      <c r="A20" s="2" t="s">
        <v>378</v>
      </c>
      <c r="B20" s="3">
        <v>1165074</v>
      </c>
      <c r="C20" s="2" t="s">
        <v>72</v>
      </c>
      <c r="D20" s="2" t="s">
        <v>379</v>
      </c>
      <c r="E20" s="4">
        <v>41438</v>
      </c>
      <c r="F20" s="2" t="s">
        <v>33</v>
      </c>
      <c r="G20" s="2" t="s">
        <v>365</v>
      </c>
      <c r="H20" s="2" t="s">
        <v>380</v>
      </c>
      <c r="I20" s="2" t="s">
        <v>372</v>
      </c>
      <c r="J20" s="2" t="s">
        <v>377</v>
      </c>
    </row>
    <row r="21" spans="1:10" x14ac:dyDescent="0.25">
      <c r="A21" s="8" t="s">
        <v>381</v>
      </c>
      <c r="B21" s="9">
        <v>1630622</v>
      </c>
      <c r="C21" s="8" t="s">
        <v>72</v>
      </c>
      <c r="D21" s="8" t="s">
        <v>382</v>
      </c>
      <c r="E21" s="10">
        <v>41520</v>
      </c>
      <c r="F21" s="8" t="s">
        <v>304</v>
      </c>
      <c r="G21" s="8" t="s">
        <v>365</v>
      </c>
      <c r="H21" s="8" t="s">
        <v>383</v>
      </c>
      <c r="I21" s="8" t="s">
        <v>384</v>
      </c>
      <c r="J21" s="8" t="s">
        <v>385</v>
      </c>
    </row>
    <row r="22" spans="1:10" x14ac:dyDescent="0.25">
      <c r="A22" s="2" t="s">
        <v>54</v>
      </c>
      <c r="B22" s="3">
        <v>36193</v>
      </c>
      <c r="C22" s="2" t="s">
        <v>72</v>
      </c>
      <c r="D22" s="2" t="s">
        <v>55</v>
      </c>
      <c r="E22" s="4">
        <v>41241</v>
      </c>
      <c r="F22" s="2" t="s">
        <v>33</v>
      </c>
      <c r="G22" s="2" t="s">
        <v>386</v>
      </c>
      <c r="H22" s="2" t="s">
        <v>56</v>
      </c>
      <c r="I22" s="2" t="s">
        <v>57</v>
      </c>
      <c r="J22" s="2" t="s">
        <v>58</v>
      </c>
    </row>
    <row r="23" spans="1:10" x14ac:dyDescent="0.25">
      <c r="A23" s="2" t="s">
        <v>387</v>
      </c>
      <c r="B23" s="3">
        <v>53362</v>
      </c>
      <c r="C23" s="2" t="s">
        <v>89</v>
      </c>
      <c r="D23" s="2" t="s">
        <v>388</v>
      </c>
      <c r="E23" s="4">
        <v>41395</v>
      </c>
      <c r="F23" s="2" t="s">
        <v>33</v>
      </c>
      <c r="G23" s="2" t="s">
        <v>386</v>
      </c>
      <c r="H23" s="2" t="s">
        <v>387</v>
      </c>
      <c r="I23" s="2" t="s">
        <v>389</v>
      </c>
      <c r="J23" s="2" t="s">
        <v>390</v>
      </c>
    </row>
    <row r="24" spans="1:10" x14ac:dyDescent="0.25">
      <c r="A24" s="8" t="s">
        <v>391</v>
      </c>
      <c r="B24" s="9">
        <v>89555</v>
      </c>
      <c r="C24" s="8" t="s">
        <v>72</v>
      </c>
      <c r="D24" s="8" t="s">
        <v>392</v>
      </c>
      <c r="E24" s="10">
        <v>41557</v>
      </c>
      <c r="F24" s="8" t="s">
        <v>304</v>
      </c>
      <c r="G24" s="8" t="s">
        <v>386</v>
      </c>
      <c r="H24" s="8" t="s">
        <v>393</v>
      </c>
      <c r="I24" s="8" t="s">
        <v>327</v>
      </c>
      <c r="J24" s="8" t="s">
        <v>328</v>
      </c>
    </row>
    <row r="25" spans="1:10" x14ac:dyDescent="0.25">
      <c r="A25" s="2" t="s">
        <v>394</v>
      </c>
      <c r="B25" s="3">
        <v>550641</v>
      </c>
      <c r="C25" s="2" t="s">
        <v>72</v>
      </c>
      <c r="D25" s="2" t="s">
        <v>395</v>
      </c>
      <c r="E25" s="4">
        <v>41250</v>
      </c>
      <c r="F25" s="2" t="s">
        <v>33</v>
      </c>
      <c r="G25" s="2" t="s">
        <v>396</v>
      </c>
      <c r="H25" s="2" t="s">
        <v>397</v>
      </c>
      <c r="I25" s="2" t="s">
        <v>46</v>
      </c>
      <c r="J25" s="2" t="s">
        <v>398</v>
      </c>
    </row>
    <row r="26" spans="1:10" x14ac:dyDescent="0.25">
      <c r="A26" s="8" t="s">
        <v>399</v>
      </c>
      <c r="B26" s="9">
        <v>550641</v>
      </c>
      <c r="C26" s="8" t="s">
        <v>72</v>
      </c>
      <c r="D26" s="8" t="s">
        <v>400</v>
      </c>
      <c r="E26" s="10">
        <v>41593</v>
      </c>
      <c r="F26" s="8" t="s">
        <v>304</v>
      </c>
      <c r="G26" s="8" t="s">
        <v>396</v>
      </c>
      <c r="H26" s="8" t="s">
        <v>401</v>
      </c>
      <c r="I26" s="8" t="s">
        <v>402</v>
      </c>
      <c r="J26" s="8" t="s">
        <v>403</v>
      </c>
    </row>
    <row r="27" spans="1:10" x14ac:dyDescent="0.25">
      <c r="A27" s="2" t="s">
        <v>404</v>
      </c>
      <c r="B27" s="3">
        <v>137328</v>
      </c>
      <c r="C27" s="2" t="s">
        <v>72</v>
      </c>
      <c r="D27" s="2" t="s">
        <v>405</v>
      </c>
      <c r="E27" s="4">
        <v>41519</v>
      </c>
      <c r="F27" s="2" t="s">
        <v>33</v>
      </c>
      <c r="G27" s="2" t="s">
        <v>406</v>
      </c>
      <c r="H27" s="2" t="s">
        <v>407</v>
      </c>
      <c r="I27" s="2" t="s">
        <v>408</v>
      </c>
      <c r="J27" s="2" t="s">
        <v>409</v>
      </c>
    </row>
    <row r="28" spans="1:10" x14ac:dyDescent="0.25">
      <c r="A28" s="8" t="s">
        <v>410</v>
      </c>
      <c r="B28" s="9">
        <v>137328</v>
      </c>
      <c r="C28" s="8" t="s">
        <v>72</v>
      </c>
      <c r="D28" s="8" t="s">
        <v>411</v>
      </c>
      <c r="E28" s="10">
        <v>41649</v>
      </c>
      <c r="F28" s="8" t="s">
        <v>304</v>
      </c>
      <c r="G28" s="8" t="s">
        <v>406</v>
      </c>
      <c r="H28" s="8" t="s">
        <v>401</v>
      </c>
      <c r="I28" s="8" t="s">
        <v>306</v>
      </c>
      <c r="J28" s="8" t="s">
        <v>412</v>
      </c>
    </row>
    <row r="29" spans="1:10" x14ac:dyDescent="0.25">
      <c r="A29" s="2" t="s">
        <v>413</v>
      </c>
      <c r="B29" s="3">
        <v>269011</v>
      </c>
      <c r="C29" s="2" t="s">
        <v>72</v>
      </c>
      <c r="D29" s="2" t="s">
        <v>414</v>
      </c>
      <c r="E29" s="4">
        <v>41535</v>
      </c>
      <c r="F29" s="2" t="s">
        <v>33</v>
      </c>
      <c r="G29" s="2" t="s">
        <v>415</v>
      </c>
      <c r="H29" s="2" t="s">
        <v>416</v>
      </c>
      <c r="I29" s="2" t="s">
        <v>333</v>
      </c>
      <c r="J29" s="2" t="s">
        <v>417</v>
      </c>
    </row>
    <row r="30" spans="1:10" x14ac:dyDescent="0.25">
      <c r="A30" s="2" t="s">
        <v>418</v>
      </c>
      <c r="B30" s="3">
        <v>776848</v>
      </c>
      <c r="C30" s="2" t="s">
        <v>72</v>
      </c>
      <c r="D30" s="2" t="s">
        <v>419</v>
      </c>
      <c r="E30" s="4">
        <v>41541</v>
      </c>
      <c r="F30" s="2" t="s">
        <v>33</v>
      </c>
      <c r="G30" s="2" t="s">
        <v>415</v>
      </c>
      <c r="H30" s="2" t="s">
        <v>420</v>
      </c>
      <c r="I30" s="2" t="s">
        <v>333</v>
      </c>
      <c r="J30" s="2" t="s">
        <v>417</v>
      </c>
    </row>
    <row r="31" spans="1:10" x14ac:dyDescent="0.25">
      <c r="A31" s="8" t="s">
        <v>421</v>
      </c>
      <c r="B31" s="9">
        <v>1045859</v>
      </c>
      <c r="C31" s="8" t="s">
        <v>72</v>
      </c>
      <c r="D31" s="8" t="s">
        <v>422</v>
      </c>
      <c r="E31" s="10">
        <v>41740</v>
      </c>
      <c r="F31" s="8" t="s">
        <v>304</v>
      </c>
      <c r="G31" s="8" t="s">
        <v>415</v>
      </c>
      <c r="H31" s="8" t="s">
        <v>401</v>
      </c>
      <c r="I31" s="8" t="s">
        <v>361</v>
      </c>
      <c r="J31" s="8" t="s">
        <v>362</v>
      </c>
    </row>
    <row r="32" spans="1:10" x14ac:dyDescent="0.25">
      <c r="A32" s="2" t="s">
        <v>423</v>
      </c>
      <c r="B32" s="3">
        <v>105452</v>
      </c>
      <c r="C32" s="2" t="s">
        <v>72</v>
      </c>
      <c r="D32" s="2" t="s">
        <v>424</v>
      </c>
      <c r="E32" s="4">
        <v>41548</v>
      </c>
      <c r="F32" s="2" t="s">
        <v>33</v>
      </c>
      <c r="G32" s="2" t="s">
        <v>425</v>
      </c>
      <c r="H32" s="2" t="s">
        <v>426</v>
      </c>
      <c r="I32" s="2" t="s">
        <v>408</v>
      </c>
      <c r="J32" s="2" t="s">
        <v>427</v>
      </c>
    </row>
    <row r="33" spans="1:10" x14ac:dyDescent="0.25">
      <c r="A33" s="2" t="s">
        <v>428</v>
      </c>
      <c r="B33" s="3">
        <v>171653</v>
      </c>
      <c r="C33" s="2" t="s">
        <v>72</v>
      </c>
      <c r="D33" s="2" t="s">
        <v>429</v>
      </c>
      <c r="E33" s="4">
        <v>40985</v>
      </c>
      <c r="F33" s="2" t="s">
        <v>33</v>
      </c>
      <c r="G33" s="2" t="s">
        <v>425</v>
      </c>
      <c r="H33" s="2" t="s">
        <v>430</v>
      </c>
      <c r="I33" s="2" t="s">
        <v>431</v>
      </c>
      <c r="J33" s="2" t="s">
        <v>432</v>
      </c>
    </row>
    <row r="34" spans="1:10" x14ac:dyDescent="0.25">
      <c r="A34" s="2" t="s">
        <v>433</v>
      </c>
      <c r="B34" s="3">
        <v>101500</v>
      </c>
      <c r="C34" s="2" t="s">
        <v>72</v>
      </c>
      <c r="D34" s="2" t="s">
        <v>434</v>
      </c>
      <c r="E34" s="4">
        <v>41795</v>
      </c>
      <c r="F34" s="2" t="s">
        <v>33</v>
      </c>
      <c r="G34" s="2" t="s">
        <v>425</v>
      </c>
      <c r="H34" s="2" t="s">
        <v>435</v>
      </c>
      <c r="I34" s="2" t="s">
        <v>436</v>
      </c>
      <c r="J34" s="2" t="s">
        <v>437</v>
      </c>
    </row>
    <row r="35" spans="1:10" x14ac:dyDescent="0.25">
      <c r="A35" s="8" t="s">
        <v>438</v>
      </c>
      <c r="B35" s="9">
        <v>378605</v>
      </c>
      <c r="C35" s="8" t="s">
        <v>72</v>
      </c>
      <c r="D35" s="8" t="s">
        <v>439</v>
      </c>
      <c r="E35" s="10">
        <v>42132</v>
      </c>
      <c r="F35" s="8" t="s">
        <v>304</v>
      </c>
      <c r="G35" s="8" t="s">
        <v>425</v>
      </c>
      <c r="H35" s="8" t="s">
        <v>440</v>
      </c>
      <c r="I35" s="8" t="s">
        <v>306</v>
      </c>
      <c r="J35" s="8" t="s">
        <v>412</v>
      </c>
    </row>
    <row r="36" spans="1:10" x14ac:dyDescent="0.25">
      <c r="A36" s="2" t="s">
        <v>441</v>
      </c>
      <c r="B36" s="3">
        <v>96619</v>
      </c>
      <c r="C36" s="2" t="s">
        <v>72</v>
      </c>
      <c r="D36" s="2" t="s">
        <v>442</v>
      </c>
      <c r="E36" s="4">
        <v>41893</v>
      </c>
      <c r="F36" s="2" t="s">
        <v>33</v>
      </c>
      <c r="G36" s="2" t="s">
        <v>443</v>
      </c>
      <c r="H36" s="2" t="s">
        <v>444</v>
      </c>
      <c r="I36" s="2" t="s">
        <v>445</v>
      </c>
      <c r="J36" s="2" t="s">
        <v>446</v>
      </c>
    </row>
    <row r="37" spans="1:10" x14ac:dyDescent="0.25">
      <c r="A37" s="2" t="s">
        <v>387</v>
      </c>
      <c r="B37" s="3">
        <v>38700</v>
      </c>
      <c r="C37" s="2" t="s">
        <v>72</v>
      </c>
      <c r="D37" s="2" t="s">
        <v>447</v>
      </c>
      <c r="E37" s="4">
        <v>41634</v>
      </c>
      <c r="F37" s="2" t="s">
        <v>320</v>
      </c>
      <c r="G37" s="2" t="s">
        <v>443</v>
      </c>
      <c r="H37" s="2" t="s">
        <v>448</v>
      </c>
      <c r="I37" s="2" t="s">
        <v>389</v>
      </c>
      <c r="J37" s="2" t="s">
        <v>449</v>
      </c>
    </row>
    <row r="38" spans="1:10" x14ac:dyDescent="0.25">
      <c r="A38" s="2" t="s">
        <v>450</v>
      </c>
      <c r="B38" s="3">
        <v>79429</v>
      </c>
      <c r="C38" s="2" t="s">
        <v>72</v>
      </c>
      <c r="D38" s="2" t="s">
        <v>451</v>
      </c>
      <c r="E38" s="4">
        <v>42091</v>
      </c>
      <c r="F38" s="2" t="s">
        <v>33</v>
      </c>
      <c r="G38" s="2" t="s">
        <v>443</v>
      </c>
      <c r="H38" s="2" t="s">
        <v>452</v>
      </c>
      <c r="I38" s="2" t="s">
        <v>453</v>
      </c>
      <c r="J38" s="2" t="s">
        <v>454</v>
      </c>
    </row>
    <row r="39" spans="1:10" x14ac:dyDescent="0.25">
      <c r="A39" s="2" t="s">
        <v>455</v>
      </c>
      <c r="B39" s="3">
        <v>72467</v>
      </c>
      <c r="C39" s="2" t="s">
        <v>72</v>
      </c>
      <c r="D39" s="2" t="s">
        <v>456</v>
      </c>
      <c r="E39" s="4">
        <v>42149</v>
      </c>
      <c r="F39" s="2" t="s">
        <v>33</v>
      </c>
      <c r="G39" s="2" t="s">
        <v>443</v>
      </c>
      <c r="H39" s="2" t="s">
        <v>457</v>
      </c>
      <c r="I39" s="2" t="s">
        <v>458</v>
      </c>
      <c r="J39" s="2" t="s">
        <v>459</v>
      </c>
    </row>
    <row r="40" spans="1:10" x14ac:dyDescent="0.25">
      <c r="A40" s="2" t="s">
        <v>460</v>
      </c>
      <c r="B40" s="3">
        <v>167267</v>
      </c>
      <c r="C40" s="2" t="s">
        <v>72</v>
      </c>
      <c r="D40" s="2" t="s">
        <v>461</v>
      </c>
      <c r="E40" s="4">
        <v>42153</v>
      </c>
      <c r="F40" s="2" t="s">
        <v>33</v>
      </c>
      <c r="G40" s="2" t="s">
        <v>443</v>
      </c>
      <c r="H40" s="2" t="s">
        <v>457</v>
      </c>
      <c r="I40" s="2" t="s">
        <v>458</v>
      </c>
      <c r="J40" s="2" t="s">
        <v>459</v>
      </c>
    </row>
    <row r="41" spans="1:10" x14ac:dyDescent="0.25">
      <c r="A41" s="8" t="s">
        <v>462</v>
      </c>
      <c r="B41" s="9">
        <v>454482</v>
      </c>
      <c r="C41" s="8" t="s">
        <v>72</v>
      </c>
      <c r="D41" s="8" t="s">
        <v>463</v>
      </c>
      <c r="E41" s="10">
        <v>42362</v>
      </c>
      <c r="F41" s="8" t="s">
        <v>304</v>
      </c>
      <c r="G41" s="8" t="s">
        <v>443</v>
      </c>
      <c r="H41" s="8" t="s">
        <v>464</v>
      </c>
      <c r="I41" s="8" t="s">
        <v>327</v>
      </c>
      <c r="J41" s="8" t="s">
        <v>328</v>
      </c>
    </row>
    <row r="42" spans="1:10" x14ac:dyDescent="0.25">
      <c r="A42" s="2" t="s">
        <v>465</v>
      </c>
      <c r="B42" s="3">
        <v>120441</v>
      </c>
      <c r="C42" s="2" t="s">
        <v>72</v>
      </c>
      <c r="D42" s="2" t="s">
        <v>466</v>
      </c>
      <c r="E42" s="4">
        <v>41810</v>
      </c>
      <c r="F42" s="2" t="s">
        <v>33</v>
      </c>
      <c r="G42" s="2" t="s">
        <v>467</v>
      </c>
      <c r="H42" s="2" t="s">
        <v>468</v>
      </c>
      <c r="I42" s="2" t="s">
        <v>469</v>
      </c>
      <c r="J42" s="2" t="s">
        <v>470</v>
      </c>
    </row>
    <row r="43" spans="1:10" x14ac:dyDescent="0.25">
      <c r="A43" s="2" t="s">
        <v>471</v>
      </c>
      <c r="B43" s="3">
        <v>24700</v>
      </c>
      <c r="C43" s="2" t="s">
        <v>72</v>
      </c>
      <c r="D43" s="2" t="s">
        <v>472</v>
      </c>
      <c r="E43" s="4">
        <v>41864</v>
      </c>
      <c r="F43" s="2" t="s">
        <v>33</v>
      </c>
      <c r="G43" s="2" t="s">
        <v>467</v>
      </c>
      <c r="H43" s="2" t="s">
        <v>473</v>
      </c>
      <c r="I43" s="2" t="s">
        <v>469</v>
      </c>
      <c r="J43" s="2" t="s">
        <v>474</v>
      </c>
    </row>
    <row r="44" spans="1:10" x14ac:dyDescent="0.25">
      <c r="A44" s="8" t="s">
        <v>475</v>
      </c>
      <c r="B44" s="9">
        <v>145141</v>
      </c>
      <c r="C44" s="8" t="s">
        <v>72</v>
      </c>
      <c r="D44" s="8" t="s">
        <v>476</v>
      </c>
      <c r="E44" s="10">
        <v>42396</v>
      </c>
      <c r="F44" s="8" t="s">
        <v>304</v>
      </c>
      <c r="G44" s="8" t="s">
        <v>467</v>
      </c>
      <c r="H44" s="8" t="s">
        <v>477</v>
      </c>
      <c r="I44" s="8" t="s">
        <v>478</v>
      </c>
      <c r="J44" s="8" t="s">
        <v>479</v>
      </c>
    </row>
    <row r="45" spans="1:10" x14ac:dyDescent="0.25">
      <c r="A45" s="2" t="s">
        <v>9</v>
      </c>
      <c r="B45" s="3">
        <v>150743</v>
      </c>
      <c r="C45" s="2" t="s">
        <v>72</v>
      </c>
      <c r="D45" s="2" t="s">
        <v>480</v>
      </c>
      <c r="E45" s="4">
        <v>42102</v>
      </c>
      <c r="F45" s="2" t="s">
        <v>33</v>
      </c>
      <c r="G45" s="2" t="s">
        <v>481</v>
      </c>
      <c r="H45" s="2" t="s">
        <v>482</v>
      </c>
      <c r="I45" s="2" t="s">
        <v>483</v>
      </c>
      <c r="J45" s="2" t="s">
        <v>484</v>
      </c>
    </row>
    <row r="46" spans="1:10" x14ac:dyDescent="0.25">
      <c r="A46" s="2" t="s">
        <v>485</v>
      </c>
      <c r="B46" s="3">
        <v>63446</v>
      </c>
      <c r="C46" s="2" t="s">
        <v>72</v>
      </c>
      <c r="D46" s="2" t="s">
        <v>486</v>
      </c>
      <c r="E46" s="4">
        <v>41922</v>
      </c>
      <c r="F46" s="2" t="s">
        <v>320</v>
      </c>
      <c r="G46" s="2" t="s">
        <v>481</v>
      </c>
      <c r="H46" s="2" t="s">
        <v>487</v>
      </c>
      <c r="I46" s="2" t="s">
        <v>488</v>
      </c>
      <c r="J46" s="2" t="s">
        <v>489</v>
      </c>
    </row>
    <row r="47" spans="1:10" x14ac:dyDescent="0.25">
      <c r="A47" s="8" t="s">
        <v>490</v>
      </c>
      <c r="B47" s="9">
        <v>145141</v>
      </c>
      <c r="C47" s="8" t="s">
        <v>72</v>
      </c>
      <c r="D47" s="8" t="s">
        <v>491</v>
      </c>
      <c r="E47" s="10">
        <v>42411</v>
      </c>
      <c r="F47" s="8" t="s">
        <v>304</v>
      </c>
      <c r="G47" s="8" t="s">
        <v>481</v>
      </c>
      <c r="H47" s="8" t="s">
        <v>492</v>
      </c>
      <c r="I47" s="8" t="s">
        <v>478</v>
      </c>
      <c r="J47" s="8" t="s">
        <v>493</v>
      </c>
    </row>
    <row r="48" spans="1:10" x14ac:dyDescent="0.25">
      <c r="A48" s="2" t="s">
        <v>494</v>
      </c>
      <c r="B48" s="3">
        <v>409442</v>
      </c>
      <c r="C48" s="2" t="s">
        <v>72</v>
      </c>
      <c r="D48" s="2" t="s">
        <v>495</v>
      </c>
      <c r="E48" s="4">
        <v>42398</v>
      </c>
      <c r="F48" s="2" t="s">
        <v>33</v>
      </c>
      <c r="G48" s="2" t="s">
        <v>496</v>
      </c>
      <c r="H48" s="2" t="s">
        <v>497</v>
      </c>
      <c r="I48" s="2" t="s">
        <v>498</v>
      </c>
      <c r="J48" s="2" t="s">
        <v>499</v>
      </c>
    </row>
    <row r="49" spans="1:10" x14ac:dyDescent="0.25">
      <c r="A49" s="8" t="s">
        <v>500</v>
      </c>
      <c r="B49" s="9">
        <v>409442</v>
      </c>
      <c r="C49" s="8" t="s">
        <v>72</v>
      </c>
      <c r="D49" s="8" t="s">
        <v>501</v>
      </c>
      <c r="E49" s="10">
        <v>42500</v>
      </c>
      <c r="F49" s="8" t="s">
        <v>304</v>
      </c>
      <c r="G49" s="8" t="s">
        <v>496</v>
      </c>
      <c r="H49" s="8" t="s">
        <v>502</v>
      </c>
      <c r="I49" s="8" t="s">
        <v>306</v>
      </c>
      <c r="J49" s="8" t="s">
        <v>412</v>
      </c>
    </row>
    <row r="50" spans="1:10" x14ac:dyDescent="0.25">
      <c r="A50" s="2" t="s">
        <v>503</v>
      </c>
      <c r="B50" s="3">
        <v>251123</v>
      </c>
      <c r="C50" s="2" t="s">
        <v>72</v>
      </c>
      <c r="D50" s="2" t="s">
        <v>504</v>
      </c>
      <c r="E50" s="4">
        <v>42468</v>
      </c>
      <c r="F50" s="2" t="s">
        <v>33</v>
      </c>
      <c r="G50" s="2" t="s">
        <v>505</v>
      </c>
      <c r="H50" s="2" t="s">
        <v>506</v>
      </c>
      <c r="I50" s="2" t="s">
        <v>507</v>
      </c>
      <c r="J50" s="2" t="s">
        <v>508</v>
      </c>
    </row>
    <row r="51" spans="1:10" x14ac:dyDescent="0.25">
      <c r="A51" s="8" t="s">
        <v>509</v>
      </c>
      <c r="B51" s="9">
        <v>251123</v>
      </c>
      <c r="C51" s="8" t="s">
        <v>72</v>
      </c>
      <c r="D51" s="8" t="s">
        <v>510</v>
      </c>
      <c r="E51" s="10">
        <v>42594</v>
      </c>
      <c r="F51" s="8" t="s">
        <v>304</v>
      </c>
      <c r="G51" s="8" t="s">
        <v>505</v>
      </c>
      <c r="H51" s="8" t="s">
        <v>511</v>
      </c>
      <c r="I51" s="8" t="s">
        <v>306</v>
      </c>
      <c r="J51" s="8" t="s">
        <v>512</v>
      </c>
    </row>
    <row r="52" spans="1:10" x14ac:dyDescent="0.25">
      <c r="A52" s="2" t="s">
        <v>513</v>
      </c>
      <c r="B52" s="3">
        <v>101416</v>
      </c>
      <c r="C52" s="2" t="s">
        <v>72</v>
      </c>
      <c r="D52" s="2" t="s">
        <v>514</v>
      </c>
      <c r="E52" s="4">
        <v>42322</v>
      </c>
      <c r="F52" s="2" t="s">
        <v>33</v>
      </c>
      <c r="G52" s="2" t="s">
        <v>515</v>
      </c>
      <c r="H52" s="2" t="s">
        <v>516</v>
      </c>
      <c r="I52" s="2" t="s">
        <v>517</v>
      </c>
      <c r="J52" s="2" t="s">
        <v>518</v>
      </c>
    </row>
    <row r="53" spans="1:10" x14ac:dyDescent="0.25">
      <c r="A53" s="8" t="s">
        <v>519</v>
      </c>
      <c r="B53" s="9">
        <v>101416</v>
      </c>
      <c r="C53" s="8" t="s">
        <v>72</v>
      </c>
      <c r="D53" s="8" t="s">
        <v>520</v>
      </c>
      <c r="E53" s="10">
        <v>42718</v>
      </c>
      <c r="F53" s="8" t="s">
        <v>304</v>
      </c>
      <c r="G53" s="8" t="s">
        <v>515</v>
      </c>
      <c r="H53" s="8" t="s">
        <v>521</v>
      </c>
      <c r="I53" s="8" t="s">
        <v>402</v>
      </c>
      <c r="J53" s="8" t="s">
        <v>522</v>
      </c>
    </row>
    <row r="54" spans="1:10" x14ac:dyDescent="0.25">
      <c r="A54" s="2" t="s">
        <v>523</v>
      </c>
      <c r="B54" s="3">
        <v>589791</v>
      </c>
      <c r="C54" s="2" t="s">
        <v>72</v>
      </c>
      <c r="D54" s="2" t="s">
        <v>524</v>
      </c>
      <c r="E54" s="4">
        <v>42076</v>
      </c>
      <c r="F54" s="2" t="s">
        <v>33</v>
      </c>
      <c r="G54" s="2" t="s">
        <v>525</v>
      </c>
      <c r="H54" s="2" t="s">
        <v>526</v>
      </c>
      <c r="I54" s="2" t="s">
        <v>131</v>
      </c>
      <c r="J54" s="2" t="s">
        <v>168</v>
      </c>
    </row>
    <row r="55" spans="1:10" x14ac:dyDescent="0.25">
      <c r="A55" s="2" t="s">
        <v>527</v>
      </c>
      <c r="B55" s="3">
        <v>105941</v>
      </c>
      <c r="C55" s="2" t="s">
        <v>72</v>
      </c>
      <c r="D55" s="2" t="s">
        <v>528</v>
      </c>
      <c r="E55" s="4">
        <v>41730</v>
      </c>
      <c r="F55" s="2" t="s">
        <v>33</v>
      </c>
      <c r="G55" s="2" t="s">
        <v>525</v>
      </c>
      <c r="H55" s="2" t="s">
        <v>529</v>
      </c>
      <c r="I55" s="2" t="s">
        <v>530</v>
      </c>
      <c r="J55" s="2" t="s">
        <v>531</v>
      </c>
    </row>
    <row r="56" spans="1:10" x14ac:dyDescent="0.25">
      <c r="A56" s="8" t="s">
        <v>532</v>
      </c>
      <c r="B56" s="9">
        <v>695732</v>
      </c>
      <c r="C56" s="8" t="s">
        <v>72</v>
      </c>
      <c r="D56" s="8" t="s">
        <v>533</v>
      </c>
      <c r="E56" s="10">
        <v>42717</v>
      </c>
      <c r="F56" s="8" t="s">
        <v>304</v>
      </c>
      <c r="G56" s="8" t="s">
        <v>525</v>
      </c>
      <c r="H56" s="8" t="s">
        <v>521</v>
      </c>
      <c r="I56" s="8" t="s">
        <v>384</v>
      </c>
      <c r="J56" s="8" t="s">
        <v>534</v>
      </c>
    </row>
    <row r="57" spans="1:10" x14ac:dyDescent="0.25">
      <c r="A57" s="2" t="s">
        <v>535</v>
      </c>
      <c r="B57" s="3">
        <v>270189</v>
      </c>
      <c r="C57" s="2" t="s">
        <v>72</v>
      </c>
      <c r="D57" s="2" t="s">
        <v>536</v>
      </c>
      <c r="E57" s="4">
        <v>42732</v>
      </c>
      <c r="F57" s="2" t="s">
        <v>33</v>
      </c>
      <c r="G57" s="2" t="s">
        <v>537</v>
      </c>
      <c r="H57" s="2" t="s">
        <v>538</v>
      </c>
      <c r="I57" s="2" t="s">
        <v>436</v>
      </c>
      <c r="J57" s="2" t="s">
        <v>539</v>
      </c>
    </row>
    <row r="58" spans="1:10" x14ac:dyDescent="0.25">
      <c r="A58" s="2" t="s">
        <v>540</v>
      </c>
      <c r="B58" s="3">
        <v>245345</v>
      </c>
      <c r="C58" s="2" t="s">
        <v>72</v>
      </c>
      <c r="D58" s="2" t="s">
        <v>541</v>
      </c>
      <c r="E58" s="4">
        <v>42734</v>
      </c>
      <c r="F58" s="2" t="s">
        <v>33</v>
      </c>
      <c r="G58" s="2" t="s">
        <v>537</v>
      </c>
      <c r="H58" s="2" t="s">
        <v>538</v>
      </c>
      <c r="I58" s="2" t="s">
        <v>436</v>
      </c>
      <c r="J58" s="2" t="s">
        <v>539</v>
      </c>
    </row>
    <row r="59" spans="1:10" x14ac:dyDescent="0.25">
      <c r="A59" s="2" t="s">
        <v>542</v>
      </c>
      <c r="B59" s="3">
        <v>495214</v>
      </c>
      <c r="C59" s="2" t="s">
        <v>72</v>
      </c>
      <c r="D59" s="2" t="s">
        <v>543</v>
      </c>
      <c r="E59" s="4">
        <v>42737</v>
      </c>
      <c r="F59" s="2" t="s">
        <v>33</v>
      </c>
      <c r="G59" s="2" t="s">
        <v>537</v>
      </c>
      <c r="H59" s="2" t="s">
        <v>538</v>
      </c>
      <c r="I59" s="2" t="s">
        <v>436</v>
      </c>
      <c r="J59" s="2" t="s">
        <v>544</v>
      </c>
    </row>
    <row r="60" spans="1:10" x14ac:dyDescent="0.25">
      <c r="A60" s="8" t="s">
        <v>545</v>
      </c>
      <c r="B60" s="9">
        <v>1010748</v>
      </c>
      <c r="C60" s="8" t="s">
        <v>72</v>
      </c>
      <c r="D60" s="8" t="s">
        <v>546</v>
      </c>
      <c r="E60" s="10">
        <v>42894</v>
      </c>
      <c r="F60" s="8" t="s">
        <v>304</v>
      </c>
      <c r="G60" s="8" t="s">
        <v>537</v>
      </c>
      <c r="H60" s="8" t="s">
        <v>547</v>
      </c>
      <c r="I60" s="8" t="s">
        <v>306</v>
      </c>
      <c r="J60" s="8" t="s">
        <v>412</v>
      </c>
    </row>
    <row r="61" spans="1:10" x14ac:dyDescent="0.25">
      <c r="A61" s="2" t="s">
        <v>548</v>
      </c>
      <c r="B61" s="3">
        <v>61970</v>
      </c>
      <c r="C61" s="2" t="s">
        <v>72</v>
      </c>
      <c r="D61" s="2" t="s">
        <v>549</v>
      </c>
      <c r="E61" s="4">
        <v>40808</v>
      </c>
      <c r="F61" s="2" t="s">
        <v>33</v>
      </c>
      <c r="G61" s="2" t="s">
        <v>550</v>
      </c>
      <c r="H61" s="2" t="s">
        <v>551</v>
      </c>
      <c r="I61" s="2" t="s">
        <v>552</v>
      </c>
      <c r="J61" s="2" t="s">
        <v>553</v>
      </c>
    </row>
    <row r="62" spans="1:10" x14ac:dyDescent="0.25">
      <c r="A62" s="2" t="s">
        <v>554</v>
      </c>
      <c r="B62" s="3">
        <v>51300</v>
      </c>
      <c r="C62" s="2" t="s">
        <v>72</v>
      </c>
      <c r="D62" s="2" t="s">
        <v>555</v>
      </c>
      <c r="E62" s="4">
        <v>40815</v>
      </c>
      <c r="F62" s="2" t="s">
        <v>33</v>
      </c>
      <c r="G62" s="2" t="s">
        <v>550</v>
      </c>
      <c r="H62" s="2" t="s">
        <v>556</v>
      </c>
      <c r="I62" s="2" t="s">
        <v>552</v>
      </c>
      <c r="J62" s="2" t="s">
        <v>557</v>
      </c>
    </row>
    <row r="63" spans="1:10" x14ac:dyDescent="0.25">
      <c r="A63" s="2" t="s">
        <v>558</v>
      </c>
      <c r="B63" s="3">
        <v>69200</v>
      </c>
      <c r="C63" s="2" t="s">
        <v>72</v>
      </c>
      <c r="D63" s="2" t="s">
        <v>559</v>
      </c>
      <c r="E63" s="4">
        <v>41306</v>
      </c>
      <c r="F63" s="2" t="s">
        <v>33</v>
      </c>
      <c r="G63" s="2" t="s">
        <v>550</v>
      </c>
      <c r="H63" s="2" t="s">
        <v>560</v>
      </c>
      <c r="I63" s="2" t="s">
        <v>561</v>
      </c>
      <c r="J63" s="2" t="s">
        <v>562</v>
      </c>
    </row>
    <row r="64" spans="1:10" x14ac:dyDescent="0.25">
      <c r="A64" s="2" t="s">
        <v>123</v>
      </c>
      <c r="B64" s="3">
        <v>15495</v>
      </c>
      <c r="C64" s="2" t="s">
        <v>72</v>
      </c>
      <c r="D64" s="2" t="s">
        <v>124</v>
      </c>
      <c r="E64" s="4">
        <v>42347</v>
      </c>
      <c r="F64" s="2" t="s">
        <v>33</v>
      </c>
      <c r="G64" s="2" t="s">
        <v>550</v>
      </c>
      <c r="H64" s="2" t="s">
        <v>563</v>
      </c>
      <c r="I64" s="2" t="s">
        <v>126</v>
      </c>
      <c r="J64" s="2" t="s">
        <v>127</v>
      </c>
    </row>
    <row r="65" spans="1:10" x14ac:dyDescent="0.25">
      <c r="A65" s="2" t="s">
        <v>564</v>
      </c>
      <c r="B65" s="3">
        <v>25800</v>
      </c>
      <c r="C65" s="2" t="s">
        <v>72</v>
      </c>
      <c r="D65" s="2" t="s">
        <v>565</v>
      </c>
      <c r="E65" s="4">
        <v>42058</v>
      </c>
      <c r="F65" s="2" t="s">
        <v>33</v>
      </c>
      <c r="G65" s="2" t="s">
        <v>550</v>
      </c>
      <c r="H65" s="2" t="s">
        <v>158</v>
      </c>
      <c r="I65" s="2" t="s">
        <v>131</v>
      </c>
      <c r="J65" s="2" t="s">
        <v>159</v>
      </c>
    </row>
    <row r="66" spans="1:10" x14ac:dyDescent="0.25">
      <c r="A66" s="2" t="s">
        <v>566</v>
      </c>
      <c r="B66" s="3">
        <v>69048</v>
      </c>
      <c r="C66" s="2" t="s">
        <v>72</v>
      </c>
      <c r="D66" s="2" t="s">
        <v>481</v>
      </c>
      <c r="E66" s="4">
        <v>42461</v>
      </c>
      <c r="F66" s="2" t="s">
        <v>567</v>
      </c>
      <c r="G66" s="2" t="s">
        <v>550</v>
      </c>
      <c r="H66" s="2" t="s">
        <v>568</v>
      </c>
      <c r="I66" s="2" t="s">
        <v>483</v>
      </c>
      <c r="J66" s="2" t="s">
        <v>484</v>
      </c>
    </row>
    <row r="67" spans="1:10" x14ac:dyDescent="0.25">
      <c r="A67" s="2" t="s">
        <v>569</v>
      </c>
      <c r="B67" s="3">
        <v>137748</v>
      </c>
      <c r="C67" s="2" t="s">
        <v>72</v>
      </c>
      <c r="D67" s="2" t="s">
        <v>570</v>
      </c>
      <c r="E67" s="4">
        <v>41359</v>
      </c>
      <c r="F67" s="2" t="s">
        <v>33</v>
      </c>
      <c r="G67" s="2" t="s">
        <v>550</v>
      </c>
      <c r="H67" s="2" t="s">
        <v>571</v>
      </c>
      <c r="I67" s="2" t="s">
        <v>561</v>
      </c>
      <c r="J67" s="2" t="s">
        <v>572</v>
      </c>
    </row>
    <row r="68" spans="1:10" x14ac:dyDescent="0.25">
      <c r="A68" s="2" t="s">
        <v>573</v>
      </c>
      <c r="B68" s="3">
        <v>42853</v>
      </c>
      <c r="C68" s="2" t="s">
        <v>72</v>
      </c>
      <c r="D68" s="2" t="s">
        <v>574</v>
      </c>
      <c r="E68" s="4">
        <v>40975</v>
      </c>
      <c r="F68" s="2" t="s">
        <v>33</v>
      </c>
      <c r="G68" s="2" t="s">
        <v>550</v>
      </c>
      <c r="H68" s="2" t="s">
        <v>575</v>
      </c>
      <c r="I68" s="2" t="s">
        <v>576</v>
      </c>
      <c r="J68" s="2" t="s">
        <v>577</v>
      </c>
    </row>
    <row r="69" spans="1:10" x14ac:dyDescent="0.25">
      <c r="A69" s="2" t="s">
        <v>578</v>
      </c>
      <c r="B69" s="3">
        <v>94244</v>
      </c>
      <c r="C69" s="2" t="s">
        <v>72</v>
      </c>
      <c r="D69" s="2" t="s">
        <v>579</v>
      </c>
      <c r="E69" s="4">
        <v>40969</v>
      </c>
      <c r="F69" s="2" t="s">
        <v>33</v>
      </c>
      <c r="G69" s="2" t="s">
        <v>550</v>
      </c>
      <c r="H69" s="2" t="s">
        <v>575</v>
      </c>
      <c r="I69" s="2" t="s">
        <v>576</v>
      </c>
      <c r="J69" s="2" t="s">
        <v>577</v>
      </c>
    </row>
    <row r="70" spans="1:10" x14ac:dyDescent="0.25">
      <c r="A70" s="2" t="s">
        <v>580</v>
      </c>
      <c r="B70" s="3">
        <v>178185</v>
      </c>
      <c r="C70" s="2" t="s">
        <v>72</v>
      </c>
      <c r="D70" s="2" t="s">
        <v>581</v>
      </c>
      <c r="E70" s="4">
        <v>40954</v>
      </c>
      <c r="F70" s="2" t="s">
        <v>33</v>
      </c>
      <c r="G70" s="2" t="s">
        <v>550</v>
      </c>
      <c r="H70" s="2" t="s">
        <v>575</v>
      </c>
      <c r="I70" s="2" t="s">
        <v>576</v>
      </c>
      <c r="J70" s="2" t="s">
        <v>577</v>
      </c>
    </row>
    <row r="71" spans="1:10" x14ac:dyDescent="0.25">
      <c r="A71" s="2" t="s">
        <v>582</v>
      </c>
      <c r="B71" s="3">
        <v>152887</v>
      </c>
      <c r="C71" s="2" t="s">
        <v>72</v>
      </c>
      <c r="D71" s="2" t="s">
        <v>583</v>
      </c>
      <c r="E71" s="4">
        <v>41165</v>
      </c>
      <c r="F71" s="2" t="s">
        <v>33</v>
      </c>
      <c r="G71" s="2" t="s">
        <v>550</v>
      </c>
      <c r="H71" s="2" t="s">
        <v>584</v>
      </c>
      <c r="I71" s="2" t="s">
        <v>585</v>
      </c>
      <c r="J71" s="2" t="s">
        <v>586</v>
      </c>
    </row>
    <row r="72" spans="1:10" x14ac:dyDescent="0.25">
      <c r="A72" s="2" t="s">
        <v>587</v>
      </c>
      <c r="B72" s="3">
        <v>69200</v>
      </c>
      <c r="C72" s="2" t="s">
        <v>72</v>
      </c>
      <c r="D72" s="2" t="s">
        <v>588</v>
      </c>
      <c r="E72" s="4">
        <v>41220</v>
      </c>
      <c r="F72" s="2" t="s">
        <v>33</v>
      </c>
      <c r="G72" s="2" t="s">
        <v>550</v>
      </c>
      <c r="H72" s="2" t="s">
        <v>571</v>
      </c>
      <c r="I72" s="2" t="s">
        <v>585</v>
      </c>
      <c r="J72" s="2" t="s">
        <v>589</v>
      </c>
    </row>
    <row r="73" spans="1:10" x14ac:dyDescent="0.25">
      <c r="A73" s="2" t="s">
        <v>590</v>
      </c>
      <c r="B73" s="3">
        <v>40400</v>
      </c>
      <c r="C73" s="2" t="s">
        <v>72</v>
      </c>
      <c r="D73" s="2" t="s">
        <v>591</v>
      </c>
      <c r="E73" s="4">
        <v>41908</v>
      </c>
      <c r="F73" s="2" t="s">
        <v>33</v>
      </c>
      <c r="G73" s="2" t="s">
        <v>550</v>
      </c>
      <c r="H73" s="2" t="s">
        <v>107</v>
      </c>
      <c r="I73" s="2" t="s">
        <v>257</v>
      </c>
      <c r="J73" s="2" t="s">
        <v>108</v>
      </c>
    </row>
    <row r="74" spans="1:10" x14ac:dyDescent="0.25">
      <c r="A74" s="2" t="s">
        <v>592</v>
      </c>
      <c r="B74" s="3">
        <v>109412</v>
      </c>
      <c r="C74" s="2" t="s">
        <v>72</v>
      </c>
      <c r="D74" s="2" t="s">
        <v>593</v>
      </c>
      <c r="E74" s="4">
        <v>40816</v>
      </c>
      <c r="F74" s="2" t="s">
        <v>33</v>
      </c>
      <c r="G74" s="2" t="s">
        <v>550</v>
      </c>
      <c r="H74" s="2" t="s">
        <v>594</v>
      </c>
      <c r="I74" s="2" t="s">
        <v>552</v>
      </c>
      <c r="J74" s="2" t="s">
        <v>595</v>
      </c>
    </row>
    <row r="75" spans="1:10" x14ac:dyDescent="0.25">
      <c r="A75" s="8" t="s">
        <v>596</v>
      </c>
      <c r="B75" s="9">
        <v>1186942</v>
      </c>
      <c r="C75" s="8" t="s">
        <v>72</v>
      </c>
      <c r="D75" s="8" t="s">
        <v>597</v>
      </c>
      <c r="E75" s="10">
        <v>42529</v>
      </c>
      <c r="F75" s="8" t="s">
        <v>304</v>
      </c>
      <c r="G75" s="8" t="s">
        <v>550</v>
      </c>
      <c r="H75" s="8" t="s">
        <v>598</v>
      </c>
      <c r="I75" s="8" t="s">
        <v>599</v>
      </c>
      <c r="J75" s="8" t="s">
        <v>600</v>
      </c>
    </row>
    <row r="76" spans="1:10" x14ac:dyDescent="0.25">
      <c r="A76" s="2" t="s">
        <v>601</v>
      </c>
      <c r="B76" s="3">
        <v>52894</v>
      </c>
      <c r="C76" s="2" t="s">
        <v>72</v>
      </c>
      <c r="D76" s="2" t="s">
        <v>602</v>
      </c>
      <c r="E76" s="4">
        <v>42325</v>
      </c>
      <c r="F76" s="2" t="s">
        <v>33</v>
      </c>
      <c r="G76" s="2" t="s">
        <v>603</v>
      </c>
      <c r="H76" s="2" t="s">
        <v>604</v>
      </c>
      <c r="I76" s="2" t="s">
        <v>605</v>
      </c>
      <c r="J76" s="2" t="s">
        <v>606</v>
      </c>
    </row>
    <row r="77" spans="1:10" x14ac:dyDescent="0.25">
      <c r="A77" s="2" t="s">
        <v>607</v>
      </c>
      <c r="B77" s="3">
        <v>250847</v>
      </c>
      <c r="C77" s="2" t="s">
        <v>72</v>
      </c>
      <c r="D77" s="2" t="s">
        <v>608</v>
      </c>
      <c r="E77" s="4">
        <v>42369</v>
      </c>
      <c r="F77" s="2" t="s">
        <v>33</v>
      </c>
      <c r="G77" s="2" t="s">
        <v>603</v>
      </c>
      <c r="H77" s="2" t="s">
        <v>609</v>
      </c>
      <c r="I77" s="2" t="s">
        <v>605</v>
      </c>
      <c r="J77" s="2" t="s">
        <v>610</v>
      </c>
    </row>
    <row r="78" spans="1:10" x14ac:dyDescent="0.25">
      <c r="A78" s="2" t="s">
        <v>611</v>
      </c>
      <c r="B78" s="3">
        <v>342630</v>
      </c>
      <c r="C78" s="2" t="s">
        <v>72</v>
      </c>
      <c r="D78" s="2" t="s">
        <v>612</v>
      </c>
      <c r="E78" s="4">
        <v>42487</v>
      </c>
      <c r="F78" s="2" t="s">
        <v>33</v>
      </c>
      <c r="G78" s="2" t="s">
        <v>603</v>
      </c>
      <c r="H78" s="2" t="s">
        <v>613</v>
      </c>
      <c r="I78" s="2" t="s">
        <v>614</v>
      </c>
      <c r="J78" s="2" t="s">
        <v>615</v>
      </c>
    </row>
    <row r="79" spans="1:10" x14ac:dyDescent="0.25">
      <c r="A79" s="2" t="s">
        <v>616</v>
      </c>
      <c r="B79" s="3">
        <v>353629</v>
      </c>
      <c r="C79" s="2" t="s">
        <v>72</v>
      </c>
      <c r="D79" s="2" t="s">
        <v>617</v>
      </c>
      <c r="E79" s="4">
        <v>42489</v>
      </c>
      <c r="F79" s="2" t="s">
        <v>33</v>
      </c>
      <c r="G79" s="2" t="s">
        <v>603</v>
      </c>
      <c r="H79" s="2" t="s">
        <v>618</v>
      </c>
      <c r="I79" s="2" t="s">
        <v>614</v>
      </c>
      <c r="J79" s="2" t="s">
        <v>615</v>
      </c>
    </row>
    <row r="80" spans="1:10" x14ac:dyDescent="0.25">
      <c r="A80" s="8" t="s">
        <v>619</v>
      </c>
      <c r="B80" s="9">
        <v>1000000</v>
      </c>
      <c r="C80" s="8" t="s">
        <v>72</v>
      </c>
      <c r="D80" s="8" t="s">
        <v>603</v>
      </c>
      <c r="E80" s="10">
        <v>43099</v>
      </c>
      <c r="F80" s="8" t="s">
        <v>567</v>
      </c>
      <c r="G80" s="8" t="s">
        <v>603</v>
      </c>
      <c r="H80" s="8" t="s">
        <v>619</v>
      </c>
      <c r="I80" s="8" t="s">
        <v>605</v>
      </c>
      <c r="J80" s="8" t="s">
        <v>620</v>
      </c>
    </row>
    <row r="81" spans="1:10" x14ac:dyDescent="0.25">
      <c r="A81" s="2" t="s">
        <v>621</v>
      </c>
      <c r="B81" s="3">
        <v>29400</v>
      </c>
      <c r="C81" s="2" t="s">
        <v>72</v>
      </c>
      <c r="D81" s="2" t="s">
        <v>622</v>
      </c>
      <c r="E81" s="4">
        <v>42962</v>
      </c>
      <c r="F81" s="2" t="s">
        <v>33</v>
      </c>
      <c r="G81" s="2" t="s">
        <v>623</v>
      </c>
      <c r="H81" s="2" t="s">
        <v>624</v>
      </c>
      <c r="I81" s="2" t="s">
        <v>445</v>
      </c>
      <c r="J81" s="2" t="s">
        <v>625</v>
      </c>
    </row>
    <row r="82" spans="1:10" x14ac:dyDescent="0.25">
      <c r="A82" s="2" t="s">
        <v>626</v>
      </c>
      <c r="B82" s="3">
        <v>16800</v>
      </c>
      <c r="C82" s="2" t="s">
        <v>72</v>
      </c>
      <c r="D82" s="2" t="s">
        <v>627</v>
      </c>
      <c r="E82" s="4">
        <v>42964</v>
      </c>
      <c r="F82" s="2" t="s">
        <v>33</v>
      </c>
      <c r="G82" s="2" t="s">
        <v>623</v>
      </c>
      <c r="H82" s="2" t="s">
        <v>624</v>
      </c>
      <c r="I82" s="2" t="s">
        <v>445</v>
      </c>
      <c r="J82" s="2" t="s">
        <v>625</v>
      </c>
    </row>
    <row r="83" spans="1:10" x14ac:dyDescent="0.25">
      <c r="A83" s="2" t="s">
        <v>628</v>
      </c>
      <c r="B83" s="3">
        <v>42600</v>
      </c>
      <c r="C83" s="2" t="s">
        <v>72</v>
      </c>
      <c r="D83" s="2" t="s">
        <v>629</v>
      </c>
      <c r="E83" s="4">
        <v>42965</v>
      </c>
      <c r="F83" s="2" t="s">
        <v>33</v>
      </c>
      <c r="G83" s="2" t="s">
        <v>623</v>
      </c>
      <c r="H83" s="2" t="s">
        <v>624</v>
      </c>
      <c r="I83" s="2" t="s">
        <v>445</v>
      </c>
      <c r="J83" s="2" t="s">
        <v>625</v>
      </c>
    </row>
    <row r="84" spans="1:10" x14ac:dyDescent="0.25">
      <c r="A84" s="2" t="s">
        <v>630</v>
      </c>
      <c r="B84" s="3">
        <v>29400</v>
      </c>
      <c r="C84" s="2" t="s">
        <v>72</v>
      </c>
      <c r="D84" s="2" t="s">
        <v>631</v>
      </c>
      <c r="E84" s="4">
        <v>42976</v>
      </c>
      <c r="F84" s="2" t="s">
        <v>33</v>
      </c>
      <c r="G84" s="2" t="s">
        <v>623</v>
      </c>
      <c r="H84" s="2" t="s">
        <v>632</v>
      </c>
      <c r="I84" s="2" t="s">
        <v>50</v>
      </c>
      <c r="J84" s="2" t="s">
        <v>633</v>
      </c>
    </row>
    <row r="85" spans="1:10" x14ac:dyDescent="0.25">
      <c r="A85" s="2" t="s">
        <v>634</v>
      </c>
      <c r="B85" s="3">
        <v>249900</v>
      </c>
      <c r="C85" s="2" t="s">
        <v>72</v>
      </c>
      <c r="D85" s="2" t="s">
        <v>635</v>
      </c>
      <c r="E85" s="4">
        <v>42960</v>
      </c>
      <c r="F85" s="2" t="s">
        <v>33</v>
      </c>
      <c r="G85" s="2" t="s">
        <v>623</v>
      </c>
      <c r="H85" s="2" t="s">
        <v>632</v>
      </c>
      <c r="I85" s="2" t="s">
        <v>50</v>
      </c>
      <c r="J85" s="2" t="s">
        <v>633</v>
      </c>
    </row>
    <row r="86" spans="1:10" x14ac:dyDescent="0.25">
      <c r="A86" s="2" t="s">
        <v>636</v>
      </c>
      <c r="B86" s="3">
        <v>42600</v>
      </c>
      <c r="C86" s="2" t="s">
        <v>72</v>
      </c>
      <c r="D86" s="2" t="s">
        <v>637</v>
      </c>
      <c r="E86" s="4">
        <v>42977</v>
      </c>
      <c r="F86" s="2" t="s">
        <v>33</v>
      </c>
      <c r="G86" s="2" t="s">
        <v>623</v>
      </c>
      <c r="H86" s="2" t="s">
        <v>632</v>
      </c>
      <c r="I86" s="2" t="s">
        <v>50</v>
      </c>
      <c r="J86" s="2" t="s">
        <v>633</v>
      </c>
    </row>
    <row r="87" spans="1:10" x14ac:dyDescent="0.25">
      <c r="A87" s="2" t="s">
        <v>638</v>
      </c>
      <c r="B87" s="3">
        <v>1043522</v>
      </c>
      <c r="C87" s="2" t="s">
        <v>72</v>
      </c>
      <c r="D87" s="2" t="s">
        <v>639</v>
      </c>
      <c r="E87" s="4">
        <v>42962</v>
      </c>
      <c r="F87" s="2" t="s">
        <v>33</v>
      </c>
      <c r="G87" s="2" t="s">
        <v>623</v>
      </c>
      <c r="H87" s="2" t="s">
        <v>632</v>
      </c>
      <c r="I87" s="2" t="s">
        <v>50</v>
      </c>
      <c r="J87" s="2" t="s">
        <v>640</v>
      </c>
    </row>
    <row r="88" spans="1:10" x14ac:dyDescent="0.25">
      <c r="A88" s="2" t="s">
        <v>641</v>
      </c>
      <c r="B88" s="3">
        <v>111215</v>
      </c>
      <c r="C88" s="2" t="s">
        <v>72</v>
      </c>
      <c r="D88" s="2" t="s">
        <v>642</v>
      </c>
      <c r="E88" s="4">
        <v>42963</v>
      </c>
      <c r="F88" s="2" t="s">
        <v>33</v>
      </c>
      <c r="G88" s="2" t="s">
        <v>623</v>
      </c>
      <c r="H88" s="2" t="s">
        <v>643</v>
      </c>
      <c r="I88" s="2" t="s">
        <v>644</v>
      </c>
      <c r="J88" s="2" t="s">
        <v>645</v>
      </c>
    </row>
    <row r="89" spans="1:10" x14ac:dyDescent="0.25">
      <c r="A89" s="2" t="s">
        <v>646</v>
      </c>
      <c r="B89" s="3">
        <v>735154</v>
      </c>
      <c r="C89" s="2" t="s">
        <v>72</v>
      </c>
      <c r="D89" s="2" t="s">
        <v>647</v>
      </c>
      <c r="E89" s="4">
        <v>42978</v>
      </c>
      <c r="F89" s="2" t="s">
        <v>33</v>
      </c>
      <c r="G89" s="2" t="s">
        <v>623</v>
      </c>
      <c r="H89" s="2" t="s">
        <v>648</v>
      </c>
      <c r="I89" s="2" t="s">
        <v>649</v>
      </c>
      <c r="J89" s="2" t="s">
        <v>650</v>
      </c>
    </row>
    <row r="90" spans="1:10" x14ac:dyDescent="0.25">
      <c r="A90" s="2" t="s">
        <v>651</v>
      </c>
      <c r="B90" s="3">
        <v>231119</v>
      </c>
      <c r="C90" s="2" t="s">
        <v>72</v>
      </c>
      <c r="D90" s="2" t="s">
        <v>652</v>
      </c>
      <c r="E90" s="4">
        <v>42633</v>
      </c>
      <c r="F90" s="2" t="s">
        <v>33</v>
      </c>
      <c r="G90" s="2" t="s">
        <v>623</v>
      </c>
      <c r="H90" s="2" t="s">
        <v>653</v>
      </c>
      <c r="I90" s="2" t="s">
        <v>654</v>
      </c>
      <c r="J90" s="2" t="s">
        <v>655</v>
      </c>
    </row>
    <row r="91" spans="1:10" x14ac:dyDescent="0.25">
      <c r="A91" s="2" t="s">
        <v>656</v>
      </c>
      <c r="B91" s="3">
        <v>47664</v>
      </c>
      <c r="C91" s="2" t="s">
        <v>72</v>
      </c>
      <c r="D91" s="2" t="s">
        <v>657</v>
      </c>
      <c r="E91" s="4">
        <v>42642</v>
      </c>
      <c r="F91" s="2" t="s">
        <v>33</v>
      </c>
      <c r="G91" s="2" t="s">
        <v>623</v>
      </c>
      <c r="H91" s="2" t="s">
        <v>658</v>
      </c>
      <c r="I91" s="2" t="s">
        <v>605</v>
      </c>
      <c r="J91" s="2" t="s">
        <v>659</v>
      </c>
    </row>
    <row r="92" spans="1:10" x14ac:dyDescent="0.25">
      <c r="A92" s="2" t="s">
        <v>660</v>
      </c>
      <c r="B92" s="3">
        <v>150667</v>
      </c>
      <c r="C92" s="2" t="s">
        <v>72</v>
      </c>
      <c r="D92" s="2" t="s">
        <v>661</v>
      </c>
      <c r="E92" s="4">
        <v>42613</v>
      </c>
      <c r="F92" s="2" t="s">
        <v>33</v>
      </c>
      <c r="G92" s="2" t="s">
        <v>623</v>
      </c>
      <c r="H92" s="2" t="s">
        <v>662</v>
      </c>
      <c r="I92" s="2" t="s">
        <v>663</v>
      </c>
      <c r="J92" s="2" t="s">
        <v>664</v>
      </c>
    </row>
    <row r="93" spans="1:10" x14ac:dyDescent="0.25">
      <c r="A93" s="2" t="s">
        <v>665</v>
      </c>
      <c r="B93" s="3">
        <v>70800</v>
      </c>
      <c r="C93" s="2" t="s">
        <v>72</v>
      </c>
      <c r="D93" s="2" t="s">
        <v>666</v>
      </c>
      <c r="E93" s="4">
        <v>42997</v>
      </c>
      <c r="F93" s="2" t="s">
        <v>33</v>
      </c>
      <c r="G93" s="2" t="s">
        <v>623</v>
      </c>
      <c r="H93" s="2" t="s">
        <v>632</v>
      </c>
      <c r="I93" s="2" t="s">
        <v>50</v>
      </c>
      <c r="J93" s="2" t="s">
        <v>667</v>
      </c>
    </row>
    <row r="94" spans="1:10" x14ac:dyDescent="0.25">
      <c r="A94" s="2" t="s">
        <v>668</v>
      </c>
      <c r="B94" s="3">
        <v>70864</v>
      </c>
      <c r="C94" s="2" t="s">
        <v>72</v>
      </c>
      <c r="D94" s="2" t="s">
        <v>669</v>
      </c>
      <c r="E94" s="4">
        <v>42998</v>
      </c>
      <c r="F94" s="2" t="s">
        <v>33</v>
      </c>
      <c r="G94" s="2" t="s">
        <v>623</v>
      </c>
      <c r="H94" s="2" t="s">
        <v>632</v>
      </c>
      <c r="I94" s="2" t="s">
        <v>50</v>
      </c>
      <c r="J94" s="2" t="s">
        <v>667</v>
      </c>
    </row>
    <row r="95" spans="1:10" x14ac:dyDescent="0.25">
      <c r="A95" s="2" t="s">
        <v>670</v>
      </c>
      <c r="B95" s="3">
        <v>119112</v>
      </c>
      <c r="C95" s="2" t="s">
        <v>72</v>
      </c>
      <c r="D95" s="2" t="s">
        <v>671</v>
      </c>
      <c r="E95" s="4">
        <v>42979</v>
      </c>
      <c r="F95" s="2" t="s">
        <v>33</v>
      </c>
      <c r="G95" s="2" t="s">
        <v>623</v>
      </c>
      <c r="H95" s="2" t="s">
        <v>672</v>
      </c>
      <c r="I95" s="2" t="s">
        <v>649</v>
      </c>
      <c r="J95" s="2" t="s">
        <v>673</v>
      </c>
    </row>
    <row r="96" spans="1:10" x14ac:dyDescent="0.25">
      <c r="A96" s="2" t="s">
        <v>674</v>
      </c>
      <c r="B96" s="3">
        <v>62682</v>
      </c>
      <c r="C96" s="2" t="s">
        <v>72</v>
      </c>
      <c r="D96" s="2" t="s">
        <v>675</v>
      </c>
      <c r="E96" s="4">
        <v>42996</v>
      </c>
      <c r="F96" s="2" t="s">
        <v>33</v>
      </c>
      <c r="G96" s="2" t="s">
        <v>623</v>
      </c>
      <c r="H96" s="2" t="s">
        <v>676</v>
      </c>
      <c r="I96" s="2" t="s">
        <v>649</v>
      </c>
      <c r="J96" s="2" t="s">
        <v>673</v>
      </c>
    </row>
    <row r="97" spans="1:10" x14ac:dyDescent="0.25">
      <c r="A97" s="2" t="s">
        <v>677</v>
      </c>
      <c r="B97" s="3">
        <v>273900</v>
      </c>
      <c r="C97" s="2" t="s">
        <v>72</v>
      </c>
      <c r="D97" s="2" t="s">
        <v>678</v>
      </c>
      <c r="E97" s="4">
        <v>43001</v>
      </c>
      <c r="F97" s="2" t="s">
        <v>33</v>
      </c>
      <c r="G97" s="2" t="s">
        <v>623</v>
      </c>
      <c r="H97" s="2" t="s">
        <v>679</v>
      </c>
      <c r="I97" s="2" t="s">
        <v>680</v>
      </c>
      <c r="J97" s="2" t="s">
        <v>673</v>
      </c>
    </row>
    <row r="98" spans="1:10" x14ac:dyDescent="0.25">
      <c r="A98" s="2" t="s">
        <v>11</v>
      </c>
      <c r="B98" s="3">
        <v>389107</v>
      </c>
      <c r="C98" s="2" t="s">
        <v>72</v>
      </c>
      <c r="D98" s="2" t="s">
        <v>32</v>
      </c>
      <c r="E98" s="4">
        <v>42557</v>
      </c>
      <c r="F98" s="2" t="s">
        <v>33</v>
      </c>
      <c r="G98" s="2" t="s">
        <v>623</v>
      </c>
      <c r="H98" s="2" t="s">
        <v>681</v>
      </c>
      <c r="I98" s="2" t="s">
        <v>35</v>
      </c>
      <c r="J98" s="2" t="s">
        <v>36</v>
      </c>
    </row>
    <row r="99" spans="1:10" x14ac:dyDescent="0.25">
      <c r="A99" s="2" t="s">
        <v>682</v>
      </c>
      <c r="B99" s="3">
        <v>321828</v>
      </c>
      <c r="C99" s="2" t="s">
        <v>72</v>
      </c>
      <c r="D99" s="2" t="s">
        <v>683</v>
      </c>
      <c r="E99" s="4">
        <v>42611</v>
      </c>
      <c r="F99" s="2" t="s">
        <v>33</v>
      </c>
      <c r="G99" s="2" t="s">
        <v>623</v>
      </c>
      <c r="H99" s="2" t="s">
        <v>684</v>
      </c>
      <c r="I99" s="2" t="s">
        <v>685</v>
      </c>
      <c r="J99" s="2" t="s">
        <v>686</v>
      </c>
    </row>
    <row r="100" spans="1:10" x14ac:dyDescent="0.25">
      <c r="A100" s="2" t="s">
        <v>687</v>
      </c>
      <c r="B100" s="3">
        <v>131532</v>
      </c>
      <c r="C100" s="2" t="s">
        <v>72</v>
      </c>
      <c r="D100" s="2" t="s">
        <v>688</v>
      </c>
      <c r="E100" s="4">
        <v>43004</v>
      </c>
      <c r="F100" s="2" t="s">
        <v>33</v>
      </c>
      <c r="G100" s="2" t="s">
        <v>623</v>
      </c>
      <c r="H100" s="2" t="s">
        <v>689</v>
      </c>
      <c r="I100" s="2" t="s">
        <v>690</v>
      </c>
      <c r="J100" s="2" t="s">
        <v>691</v>
      </c>
    </row>
    <row r="101" spans="1:10" x14ac:dyDescent="0.25">
      <c r="A101" s="2" t="s">
        <v>13</v>
      </c>
      <c r="B101" s="3">
        <v>51634</v>
      </c>
      <c r="C101" s="2" t="s">
        <v>72</v>
      </c>
      <c r="D101" s="2" t="s">
        <v>37</v>
      </c>
      <c r="E101" s="4">
        <v>42674</v>
      </c>
      <c r="F101" s="2" t="s">
        <v>33</v>
      </c>
      <c r="G101" s="2" t="s">
        <v>623</v>
      </c>
      <c r="H101" s="2" t="s">
        <v>681</v>
      </c>
      <c r="I101" s="2" t="s">
        <v>35</v>
      </c>
      <c r="J101" s="2" t="s">
        <v>39</v>
      </c>
    </row>
    <row r="102" spans="1:10" x14ac:dyDescent="0.25">
      <c r="A102" s="2" t="s">
        <v>692</v>
      </c>
      <c r="B102" s="3">
        <v>47112</v>
      </c>
      <c r="C102" s="2" t="s">
        <v>72</v>
      </c>
      <c r="D102" s="2" t="s">
        <v>693</v>
      </c>
      <c r="E102" s="4">
        <v>42666</v>
      </c>
      <c r="F102" s="2" t="s">
        <v>33</v>
      </c>
      <c r="G102" s="2" t="s">
        <v>623</v>
      </c>
      <c r="H102" s="2" t="s">
        <v>694</v>
      </c>
      <c r="I102" s="2" t="s">
        <v>695</v>
      </c>
      <c r="J102" s="2" t="s">
        <v>696</v>
      </c>
    </row>
    <row r="103" spans="1:10" x14ac:dyDescent="0.25">
      <c r="A103" s="2" t="s">
        <v>697</v>
      </c>
      <c r="B103" s="3">
        <v>138900</v>
      </c>
      <c r="C103" s="2" t="s">
        <v>72</v>
      </c>
      <c r="D103" s="2" t="s">
        <v>698</v>
      </c>
      <c r="E103" s="4">
        <v>43019</v>
      </c>
      <c r="F103" s="2" t="s">
        <v>33</v>
      </c>
      <c r="G103" s="2" t="s">
        <v>623</v>
      </c>
      <c r="H103" s="2" t="s">
        <v>699</v>
      </c>
      <c r="I103" s="2" t="s">
        <v>700</v>
      </c>
      <c r="J103" s="2" t="s">
        <v>701</v>
      </c>
    </row>
    <row r="104" spans="1:10" x14ac:dyDescent="0.25">
      <c r="A104" s="2" t="s">
        <v>702</v>
      </c>
      <c r="B104" s="3">
        <v>264921</v>
      </c>
      <c r="C104" s="2" t="s">
        <v>72</v>
      </c>
      <c r="D104" s="2" t="s">
        <v>703</v>
      </c>
      <c r="E104" s="4">
        <v>43039</v>
      </c>
      <c r="F104" s="2" t="s">
        <v>33</v>
      </c>
      <c r="G104" s="2" t="s">
        <v>623</v>
      </c>
      <c r="H104" s="2" t="s">
        <v>704</v>
      </c>
      <c r="I104" s="2" t="s">
        <v>649</v>
      </c>
      <c r="J104" s="2" t="s">
        <v>705</v>
      </c>
    </row>
    <row r="105" spans="1:10" x14ac:dyDescent="0.25">
      <c r="A105" s="2" t="s">
        <v>706</v>
      </c>
      <c r="B105" s="3">
        <v>296105</v>
      </c>
      <c r="C105" s="2" t="s">
        <v>72</v>
      </c>
      <c r="D105" s="2" t="s">
        <v>707</v>
      </c>
      <c r="E105" s="4">
        <v>43039</v>
      </c>
      <c r="F105" s="2" t="s">
        <v>33</v>
      </c>
      <c r="G105" s="2" t="s">
        <v>623</v>
      </c>
      <c r="H105" s="2" t="s">
        <v>704</v>
      </c>
      <c r="I105" s="2" t="s">
        <v>649</v>
      </c>
      <c r="J105" s="2" t="s">
        <v>705</v>
      </c>
    </row>
    <row r="106" spans="1:10" x14ac:dyDescent="0.25">
      <c r="A106" s="2" t="s">
        <v>708</v>
      </c>
      <c r="B106" s="3">
        <v>203818</v>
      </c>
      <c r="C106" s="2" t="s">
        <v>72</v>
      </c>
      <c r="D106" s="2" t="s">
        <v>709</v>
      </c>
      <c r="E106" s="4">
        <v>42613</v>
      </c>
      <c r="F106" s="2" t="s">
        <v>33</v>
      </c>
      <c r="G106" s="2" t="s">
        <v>623</v>
      </c>
      <c r="H106" s="2" t="s">
        <v>710</v>
      </c>
      <c r="I106" s="2" t="s">
        <v>172</v>
      </c>
      <c r="J106" s="2" t="s">
        <v>711</v>
      </c>
    </row>
    <row r="107" spans="1:10" x14ac:dyDescent="0.25">
      <c r="A107" s="2" t="s">
        <v>712</v>
      </c>
      <c r="B107" s="3">
        <v>47112</v>
      </c>
      <c r="C107" s="2" t="s">
        <v>72</v>
      </c>
      <c r="D107" s="2" t="s">
        <v>713</v>
      </c>
      <c r="E107" s="4">
        <v>42676</v>
      </c>
      <c r="F107" s="2" t="s">
        <v>33</v>
      </c>
      <c r="G107" s="2" t="s">
        <v>623</v>
      </c>
      <c r="H107" s="2" t="s">
        <v>714</v>
      </c>
      <c r="I107" s="2" t="s">
        <v>172</v>
      </c>
      <c r="J107" s="2" t="s">
        <v>715</v>
      </c>
    </row>
    <row r="108" spans="1:10" x14ac:dyDescent="0.25">
      <c r="A108" s="2" t="s">
        <v>716</v>
      </c>
      <c r="B108" s="3">
        <v>400939</v>
      </c>
      <c r="C108" s="2" t="s">
        <v>72</v>
      </c>
      <c r="D108" s="2" t="s">
        <v>717</v>
      </c>
      <c r="E108" s="4">
        <v>42678</v>
      </c>
      <c r="F108" s="2" t="s">
        <v>33</v>
      </c>
      <c r="G108" s="2" t="s">
        <v>623</v>
      </c>
      <c r="H108" s="2" t="s">
        <v>718</v>
      </c>
      <c r="I108" s="2" t="s">
        <v>719</v>
      </c>
      <c r="J108" s="2" t="s">
        <v>720</v>
      </c>
    </row>
    <row r="109" spans="1:10" x14ac:dyDescent="0.25">
      <c r="A109" s="2" t="s">
        <v>721</v>
      </c>
      <c r="B109" s="3">
        <v>1558057</v>
      </c>
      <c r="C109" s="2" t="s">
        <v>72</v>
      </c>
      <c r="D109" s="2" t="s">
        <v>722</v>
      </c>
      <c r="E109" s="4">
        <v>42699</v>
      </c>
      <c r="F109" s="2" t="s">
        <v>33</v>
      </c>
      <c r="G109" s="2" t="s">
        <v>623</v>
      </c>
      <c r="H109" s="2" t="s">
        <v>723</v>
      </c>
      <c r="I109" s="2" t="s">
        <v>469</v>
      </c>
      <c r="J109" s="2" t="s">
        <v>724</v>
      </c>
    </row>
    <row r="110" spans="1:10" x14ac:dyDescent="0.25">
      <c r="A110" s="2" t="s">
        <v>725</v>
      </c>
      <c r="B110" s="3">
        <v>962189</v>
      </c>
      <c r="C110" s="2" t="s">
        <v>72</v>
      </c>
      <c r="D110" s="2" t="s">
        <v>623</v>
      </c>
      <c r="E110" s="4">
        <v>44679</v>
      </c>
      <c r="F110" s="2" t="s">
        <v>567</v>
      </c>
      <c r="G110" s="2" t="s">
        <v>623</v>
      </c>
      <c r="H110" s="2" t="s">
        <v>726</v>
      </c>
      <c r="I110" s="2" t="s">
        <v>445</v>
      </c>
      <c r="J110" s="2" t="s">
        <v>727</v>
      </c>
    </row>
    <row r="111" spans="1:10" x14ac:dyDescent="0.25">
      <c r="A111" s="2" t="s">
        <v>725</v>
      </c>
      <c r="B111" s="3">
        <v>962189</v>
      </c>
      <c r="C111" s="2" t="s">
        <v>89</v>
      </c>
      <c r="D111" s="2" t="s">
        <v>623</v>
      </c>
      <c r="E111" s="4">
        <v>44679</v>
      </c>
      <c r="F111" s="2" t="s">
        <v>567</v>
      </c>
      <c r="G111" s="2" t="s">
        <v>623</v>
      </c>
      <c r="H111" s="2" t="s">
        <v>726</v>
      </c>
      <c r="I111" s="2" t="s">
        <v>445</v>
      </c>
      <c r="J111" s="2" t="s">
        <v>727</v>
      </c>
    </row>
    <row r="112" spans="1:10" x14ac:dyDescent="0.25">
      <c r="A112" s="2" t="s">
        <v>728</v>
      </c>
      <c r="B112" s="3">
        <v>45300</v>
      </c>
      <c r="C112" s="2" t="s">
        <v>72</v>
      </c>
      <c r="D112" s="2" t="s">
        <v>729</v>
      </c>
      <c r="E112" s="4">
        <v>42704</v>
      </c>
      <c r="F112" s="2" t="s">
        <v>33</v>
      </c>
      <c r="G112" s="2" t="s">
        <v>623</v>
      </c>
      <c r="H112" s="2" t="s">
        <v>730</v>
      </c>
      <c r="I112" s="2" t="s">
        <v>695</v>
      </c>
      <c r="J112" s="2" t="s">
        <v>731</v>
      </c>
    </row>
    <row r="113" spans="1:10" x14ac:dyDescent="0.25">
      <c r="A113" s="2" t="s">
        <v>732</v>
      </c>
      <c r="B113" s="3">
        <v>139382</v>
      </c>
      <c r="C113" s="2" t="s">
        <v>72</v>
      </c>
      <c r="D113" s="2" t="s">
        <v>733</v>
      </c>
      <c r="E113" s="4">
        <v>42766</v>
      </c>
      <c r="F113" s="2" t="s">
        <v>33</v>
      </c>
      <c r="G113" s="2" t="s">
        <v>623</v>
      </c>
      <c r="H113" s="2" t="s">
        <v>734</v>
      </c>
      <c r="I113" s="2" t="s">
        <v>35</v>
      </c>
      <c r="J113" s="2" t="s">
        <v>735</v>
      </c>
    </row>
    <row r="114" spans="1:10" x14ac:dyDescent="0.25">
      <c r="A114" s="2" t="s">
        <v>736</v>
      </c>
      <c r="B114" s="3">
        <v>99594</v>
      </c>
      <c r="C114" s="2" t="s">
        <v>72</v>
      </c>
      <c r="D114" s="2" t="s">
        <v>737</v>
      </c>
      <c r="E114" s="4">
        <v>42766</v>
      </c>
      <c r="F114" s="2" t="s">
        <v>33</v>
      </c>
      <c r="G114" s="2" t="s">
        <v>623</v>
      </c>
      <c r="H114" s="2" t="s">
        <v>738</v>
      </c>
      <c r="I114" s="2" t="s">
        <v>739</v>
      </c>
      <c r="J114" s="2" t="s">
        <v>735</v>
      </c>
    </row>
    <row r="115" spans="1:10" x14ac:dyDescent="0.25">
      <c r="A115" s="2" t="s">
        <v>740</v>
      </c>
      <c r="B115" s="3">
        <v>1221340</v>
      </c>
      <c r="C115" s="2" t="s">
        <v>72</v>
      </c>
      <c r="D115" s="2" t="s">
        <v>741</v>
      </c>
      <c r="E115" s="4">
        <v>42763</v>
      </c>
      <c r="F115" s="2" t="s">
        <v>33</v>
      </c>
      <c r="G115" s="2" t="s">
        <v>623</v>
      </c>
      <c r="H115" s="2" t="s">
        <v>742</v>
      </c>
      <c r="I115" s="2" t="s">
        <v>739</v>
      </c>
      <c r="J115" s="2" t="s">
        <v>743</v>
      </c>
    </row>
    <row r="116" spans="1:10" x14ac:dyDescent="0.25">
      <c r="A116" s="2" t="s">
        <v>744</v>
      </c>
      <c r="B116" s="3">
        <v>84819</v>
      </c>
      <c r="C116" s="2" t="s">
        <v>72</v>
      </c>
      <c r="D116" s="2" t="s">
        <v>745</v>
      </c>
      <c r="E116" s="4">
        <v>42666</v>
      </c>
      <c r="F116" s="2" t="s">
        <v>33</v>
      </c>
      <c r="G116" s="2" t="s">
        <v>623</v>
      </c>
      <c r="H116" s="2" t="s">
        <v>723</v>
      </c>
      <c r="I116" s="2" t="s">
        <v>469</v>
      </c>
      <c r="J116" s="2" t="s">
        <v>746</v>
      </c>
    </row>
    <row r="117" spans="1:10" x14ac:dyDescent="0.25">
      <c r="A117" s="2" t="s">
        <v>747</v>
      </c>
      <c r="B117" s="3">
        <v>114259</v>
      </c>
      <c r="C117" s="2" t="s">
        <v>72</v>
      </c>
      <c r="D117" s="2" t="s">
        <v>748</v>
      </c>
      <c r="E117" s="4">
        <v>42817</v>
      </c>
      <c r="F117" s="2" t="s">
        <v>33</v>
      </c>
      <c r="G117" s="2" t="s">
        <v>623</v>
      </c>
      <c r="H117" s="2" t="s">
        <v>749</v>
      </c>
      <c r="I117" s="2" t="s">
        <v>750</v>
      </c>
      <c r="J117" s="2" t="s">
        <v>751</v>
      </c>
    </row>
    <row r="118" spans="1:10" x14ac:dyDescent="0.25">
      <c r="A118" s="2" t="s">
        <v>752</v>
      </c>
      <c r="B118" s="3">
        <v>112994</v>
      </c>
      <c r="C118" s="2" t="s">
        <v>72</v>
      </c>
      <c r="D118" s="2" t="s">
        <v>753</v>
      </c>
      <c r="E118" s="4">
        <v>42817</v>
      </c>
      <c r="F118" s="2" t="s">
        <v>33</v>
      </c>
      <c r="G118" s="2" t="s">
        <v>623</v>
      </c>
      <c r="H118" s="2" t="s">
        <v>754</v>
      </c>
      <c r="I118" s="2" t="s">
        <v>755</v>
      </c>
      <c r="J118" s="2" t="s">
        <v>756</v>
      </c>
    </row>
    <row r="119" spans="1:10" x14ac:dyDescent="0.25">
      <c r="A119" s="2" t="s">
        <v>16</v>
      </c>
      <c r="B119" s="3">
        <v>718823</v>
      </c>
      <c r="C119" s="2" t="s">
        <v>72</v>
      </c>
      <c r="D119" s="2" t="s">
        <v>40</v>
      </c>
      <c r="E119" s="4">
        <v>42851</v>
      </c>
      <c r="F119" s="2" t="s">
        <v>33</v>
      </c>
      <c r="G119" s="2" t="s">
        <v>623</v>
      </c>
      <c r="H119" s="2" t="s">
        <v>757</v>
      </c>
      <c r="I119" s="2" t="s">
        <v>42</v>
      </c>
      <c r="J119" s="2" t="s">
        <v>43</v>
      </c>
    </row>
    <row r="120" spans="1:10" x14ac:dyDescent="0.25">
      <c r="A120" s="2" t="s">
        <v>758</v>
      </c>
      <c r="B120" s="3">
        <v>149660</v>
      </c>
      <c r="C120" s="2" t="s">
        <v>72</v>
      </c>
      <c r="D120" s="2" t="s">
        <v>759</v>
      </c>
      <c r="E120" s="4">
        <v>42842</v>
      </c>
      <c r="F120" s="2" t="s">
        <v>33</v>
      </c>
      <c r="G120" s="2" t="s">
        <v>623</v>
      </c>
      <c r="H120" s="2" t="s">
        <v>757</v>
      </c>
      <c r="I120" s="2" t="s">
        <v>42</v>
      </c>
      <c r="J120" s="2" t="s">
        <v>43</v>
      </c>
    </row>
    <row r="121" spans="1:10" x14ac:dyDescent="0.25">
      <c r="A121" s="2" t="s">
        <v>760</v>
      </c>
      <c r="B121" s="3">
        <v>48500</v>
      </c>
      <c r="C121" s="2" t="s">
        <v>72</v>
      </c>
      <c r="D121" s="2" t="s">
        <v>761</v>
      </c>
      <c r="E121" s="4">
        <v>42843</v>
      </c>
      <c r="F121" s="2" t="s">
        <v>33</v>
      </c>
      <c r="G121" s="2" t="s">
        <v>623</v>
      </c>
      <c r="H121" s="2" t="s">
        <v>762</v>
      </c>
      <c r="I121" s="2" t="s">
        <v>763</v>
      </c>
      <c r="J121" s="2" t="s">
        <v>764</v>
      </c>
    </row>
    <row r="122" spans="1:10" x14ac:dyDescent="0.25">
      <c r="A122" s="2" t="s">
        <v>765</v>
      </c>
      <c r="B122" s="3">
        <v>77467</v>
      </c>
      <c r="C122" s="2" t="s">
        <v>72</v>
      </c>
      <c r="D122" s="2" t="s">
        <v>766</v>
      </c>
      <c r="E122" s="4">
        <v>42490</v>
      </c>
      <c r="F122" s="2" t="s">
        <v>33</v>
      </c>
      <c r="G122" s="2" t="s">
        <v>623</v>
      </c>
      <c r="H122" s="2" t="s">
        <v>767</v>
      </c>
      <c r="I122" s="2" t="s">
        <v>649</v>
      </c>
      <c r="J122" s="2" t="s">
        <v>768</v>
      </c>
    </row>
    <row r="123" spans="1:10" x14ac:dyDescent="0.25">
      <c r="A123" s="2" t="s">
        <v>523</v>
      </c>
      <c r="B123" s="3">
        <v>1110628</v>
      </c>
      <c r="C123" s="2" t="s">
        <v>72</v>
      </c>
      <c r="D123" s="2" t="s">
        <v>524</v>
      </c>
      <c r="E123" s="4">
        <v>42076</v>
      </c>
      <c r="F123" s="2" t="s">
        <v>33</v>
      </c>
      <c r="G123" s="2" t="s">
        <v>623</v>
      </c>
      <c r="H123" s="2" t="s">
        <v>769</v>
      </c>
      <c r="I123" s="2" t="s">
        <v>131</v>
      </c>
      <c r="J123" s="2" t="s">
        <v>168</v>
      </c>
    </row>
    <row r="124" spans="1:10" x14ac:dyDescent="0.25">
      <c r="A124" s="2" t="s">
        <v>770</v>
      </c>
      <c r="B124" s="3">
        <v>25800</v>
      </c>
      <c r="C124" s="2" t="s">
        <v>72</v>
      </c>
      <c r="D124" s="2" t="s">
        <v>771</v>
      </c>
      <c r="E124" s="4">
        <v>42075</v>
      </c>
      <c r="F124" s="2" t="s">
        <v>33</v>
      </c>
      <c r="G124" s="2" t="s">
        <v>623</v>
      </c>
      <c r="H124" s="2" t="s">
        <v>772</v>
      </c>
      <c r="I124" s="2" t="s">
        <v>131</v>
      </c>
      <c r="J124" s="2" t="s">
        <v>168</v>
      </c>
    </row>
    <row r="125" spans="1:10" x14ac:dyDescent="0.25">
      <c r="A125" s="2" t="s">
        <v>773</v>
      </c>
      <c r="B125" s="3">
        <v>343103</v>
      </c>
      <c r="C125" s="2" t="s">
        <v>72</v>
      </c>
      <c r="D125" s="2" t="s">
        <v>774</v>
      </c>
      <c r="E125" s="4">
        <v>42844</v>
      </c>
      <c r="F125" s="2" t="s">
        <v>33</v>
      </c>
      <c r="G125" s="2" t="s">
        <v>623</v>
      </c>
      <c r="H125" s="2" t="s">
        <v>775</v>
      </c>
      <c r="I125" s="2" t="s">
        <v>695</v>
      </c>
      <c r="J125" s="2" t="s">
        <v>776</v>
      </c>
    </row>
    <row r="126" spans="1:10" x14ac:dyDescent="0.25">
      <c r="A126" s="2" t="s">
        <v>777</v>
      </c>
      <c r="B126" s="3">
        <v>167234</v>
      </c>
      <c r="C126" s="2" t="s">
        <v>72</v>
      </c>
      <c r="D126" s="2" t="s">
        <v>778</v>
      </c>
      <c r="E126" s="4">
        <v>42843</v>
      </c>
      <c r="F126" s="2" t="s">
        <v>33</v>
      </c>
      <c r="G126" s="2" t="s">
        <v>623</v>
      </c>
      <c r="H126" s="2" t="s">
        <v>775</v>
      </c>
      <c r="I126" s="2" t="s">
        <v>695</v>
      </c>
      <c r="J126" s="2" t="s">
        <v>776</v>
      </c>
    </row>
    <row r="127" spans="1:10" x14ac:dyDescent="0.25">
      <c r="A127" s="2" t="s">
        <v>779</v>
      </c>
      <c r="B127" s="3">
        <v>473050</v>
      </c>
      <c r="C127" s="2" t="s">
        <v>72</v>
      </c>
      <c r="D127" s="2" t="s">
        <v>780</v>
      </c>
      <c r="E127" s="4">
        <v>42851</v>
      </c>
      <c r="F127" s="2" t="s">
        <v>33</v>
      </c>
      <c r="G127" s="2" t="s">
        <v>623</v>
      </c>
      <c r="H127" s="2" t="s">
        <v>775</v>
      </c>
      <c r="I127" s="2" t="s">
        <v>695</v>
      </c>
      <c r="J127" s="2" t="s">
        <v>776</v>
      </c>
    </row>
    <row r="128" spans="1:10" x14ac:dyDescent="0.25">
      <c r="A128" s="2" t="s">
        <v>781</v>
      </c>
      <c r="B128" s="3">
        <v>264434</v>
      </c>
      <c r="C128" s="2" t="s">
        <v>72</v>
      </c>
      <c r="D128" s="2" t="s">
        <v>782</v>
      </c>
      <c r="E128" s="4">
        <v>42836</v>
      </c>
      <c r="F128" s="2" t="s">
        <v>33</v>
      </c>
      <c r="G128" s="2" t="s">
        <v>623</v>
      </c>
      <c r="H128" s="2" t="s">
        <v>624</v>
      </c>
      <c r="I128" s="2" t="s">
        <v>445</v>
      </c>
      <c r="J128" s="2" t="s">
        <v>783</v>
      </c>
    </row>
    <row r="129" spans="1:10" x14ac:dyDescent="0.25">
      <c r="A129" s="2" t="s">
        <v>784</v>
      </c>
      <c r="B129" s="3">
        <v>141914</v>
      </c>
      <c r="C129" s="2" t="s">
        <v>72</v>
      </c>
      <c r="D129" s="2" t="s">
        <v>785</v>
      </c>
      <c r="E129" s="4">
        <v>42871</v>
      </c>
      <c r="F129" s="2" t="s">
        <v>33</v>
      </c>
      <c r="G129" s="2" t="s">
        <v>623</v>
      </c>
      <c r="H129" s="2" t="s">
        <v>624</v>
      </c>
      <c r="I129" s="2" t="s">
        <v>445</v>
      </c>
      <c r="J129" s="2" t="s">
        <v>786</v>
      </c>
    </row>
    <row r="130" spans="1:10" x14ac:dyDescent="0.25">
      <c r="A130" s="2" t="s">
        <v>787</v>
      </c>
      <c r="B130" s="3">
        <v>232550</v>
      </c>
      <c r="C130" s="2" t="s">
        <v>72</v>
      </c>
      <c r="D130" s="2" t="s">
        <v>788</v>
      </c>
      <c r="E130" s="4">
        <v>42521</v>
      </c>
      <c r="F130" s="2" t="s">
        <v>33</v>
      </c>
      <c r="G130" s="2" t="s">
        <v>623</v>
      </c>
      <c r="H130" s="2" t="s">
        <v>789</v>
      </c>
      <c r="I130" s="2" t="s">
        <v>469</v>
      </c>
      <c r="J130" s="2" t="s">
        <v>790</v>
      </c>
    </row>
    <row r="131" spans="1:10" x14ac:dyDescent="0.25">
      <c r="A131" s="2" t="s">
        <v>791</v>
      </c>
      <c r="B131" s="3">
        <v>235165</v>
      </c>
      <c r="C131" s="2" t="s">
        <v>72</v>
      </c>
      <c r="D131" s="2" t="s">
        <v>792</v>
      </c>
      <c r="E131" s="4">
        <v>42863</v>
      </c>
      <c r="F131" s="2" t="s">
        <v>33</v>
      </c>
      <c r="G131" s="2" t="s">
        <v>623</v>
      </c>
      <c r="H131" s="2" t="s">
        <v>793</v>
      </c>
      <c r="I131" s="2" t="s">
        <v>794</v>
      </c>
      <c r="J131" s="2" t="s">
        <v>795</v>
      </c>
    </row>
    <row r="132" spans="1:10" x14ac:dyDescent="0.25">
      <c r="A132" s="2" t="s">
        <v>616</v>
      </c>
      <c r="B132" s="3">
        <v>76655</v>
      </c>
      <c r="C132" s="2" t="s">
        <v>72</v>
      </c>
      <c r="D132" s="2" t="s">
        <v>617</v>
      </c>
      <c r="E132" s="4">
        <v>42489</v>
      </c>
      <c r="F132" s="2" t="s">
        <v>33</v>
      </c>
      <c r="G132" s="2" t="s">
        <v>623</v>
      </c>
      <c r="H132" s="2" t="s">
        <v>796</v>
      </c>
      <c r="I132" s="2" t="s">
        <v>614</v>
      </c>
      <c r="J132" s="2" t="s">
        <v>615</v>
      </c>
    </row>
    <row r="133" spans="1:10" x14ac:dyDescent="0.25">
      <c r="A133" s="2" t="s">
        <v>797</v>
      </c>
      <c r="B133" s="3">
        <v>298409</v>
      </c>
      <c r="C133" s="2" t="s">
        <v>72</v>
      </c>
      <c r="D133" s="2" t="s">
        <v>798</v>
      </c>
      <c r="E133" s="4">
        <v>42490</v>
      </c>
      <c r="F133" s="2" t="s">
        <v>33</v>
      </c>
      <c r="G133" s="2" t="s">
        <v>623</v>
      </c>
      <c r="H133" s="2" t="s">
        <v>799</v>
      </c>
      <c r="I133" s="2" t="s">
        <v>614</v>
      </c>
      <c r="J133" s="2" t="s">
        <v>615</v>
      </c>
    </row>
    <row r="134" spans="1:10" x14ac:dyDescent="0.25">
      <c r="A134" s="2" t="s">
        <v>800</v>
      </c>
      <c r="B134" s="3">
        <v>655377</v>
      </c>
      <c r="C134" s="2" t="s">
        <v>72</v>
      </c>
      <c r="D134" s="2" t="s">
        <v>801</v>
      </c>
      <c r="E134" s="4">
        <v>42853</v>
      </c>
      <c r="F134" s="2" t="s">
        <v>33</v>
      </c>
      <c r="G134" s="2" t="s">
        <v>623</v>
      </c>
      <c r="H134" s="2" t="s">
        <v>648</v>
      </c>
      <c r="I134" s="2" t="s">
        <v>649</v>
      </c>
      <c r="J134" s="2" t="s">
        <v>802</v>
      </c>
    </row>
    <row r="135" spans="1:10" x14ac:dyDescent="0.25">
      <c r="A135" s="2" t="s">
        <v>803</v>
      </c>
      <c r="B135" s="3">
        <v>29500</v>
      </c>
      <c r="C135" s="2" t="s">
        <v>72</v>
      </c>
      <c r="D135" s="2" t="s">
        <v>804</v>
      </c>
      <c r="E135" s="4">
        <v>42908</v>
      </c>
      <c r="F135" s="2" t="s">
        <v>33</v>
      </c>
      <c r="G135" s="2" t="s">
        <v>623</v>
      </c>
      <c r="H135" s="2" t="s">
        <v>632</v>
      </c>
      <c r="I135" s="2" t="s">
        <v>50</v>
      </c>
      <c r="J135" s="2" t="s">
        <v>805</v>
      </c>
    </row>
    <row r="136" spans="1:10" x14ac:dyDescent="0.25">
      <c r="A136" s="2" t="s">
        <v>806</v>
      </c>
      <c r="B136" s="3">
        <v>16800</v>
      </c>
      <c r="C136" s="2" t="s">
        <v>72</v>
      </c>
      <c r="D136" s="2" t="s">
        <v>807</v>
      </c>
      <c r="E136" s="4">
        <v>42915</v>
      </c>
      <c r="F136" s="2" t="s">
        <v>33</v>
      </c>
      <c r="G136" s="2" t="s">
        <v>623</v>
      </c>
      <c r="H136" s="2" t="s">
        <v>632</v>
      </c>
      <c r="I136" s="2" t="s">
        <v>50</v>
      </c>
      <c r="J136" s="2" t="s">
        <v>805</v>
      </c>
    </row>
    <row r="137" spans="1:10" x14ac:dyDescent="0.25">
      <c r="A137" s="2" t="s">
        <v>808</v>
      </c>
      <c r="B137" s="3">
        <v>439000</v>
      </c>
      <c r="C137" s="2" t="s">
        <v>72</v>
      </c>
      <c r="D137" s="2" t="s">
        <v>809</v>
      </c>
      <c r="E137" s="4">
        <v>42916</v>
      </c>
      <c r="F137" s="2" t="s">
        <v>33</v>
      </c>
      <c r="G137" s="2" t="s">
        <v>623</v>
      </c>
      <c r="H137" s="2" t="s">
        <v>632</v>
      </c>
      <c r="I137" s="2" t="s">
        <v>50</v>
      </c>
      <c r="J137" s="2" t="s">
        <v>805</v>
      </c>
    </row>
    <row r="138" spans="1:10" x14ac:dyDescent="0.25">
      <c r="A138" s="2" t="s">
        <v>18</v>
      </c>
      <c r="B138" s="3">
        <v>178848</v>
      </c>
      <c r="C138" s="2" t="s">
        <v>72</v>
      </c>
      <c r="D138" s="2" t="s">
        <v>48</v>
      </c>
      <c r="E138" s="4">
        <v>42934</v>
      </c>
      <c r="F138" s="2" t="s">
        <v>33</v>
      </c>
      <c r="G138" s="2" t="s">
        <v>623</v>
      </c>
      <c r="H138" s="2" t="s">
        <v>632</v>
      </c>
      <c r="I138" s="2" t="s">
        <v>50</v>
      </c>
      <c r="J138" s="2" t="s">
        <v>51</v>
      </c>
    </row>
    <row r="139" spans="1:10" x14ac:dyDescent="0.25">
      <c r="A139" s="2" t="s">
        <v>19</v>
      </c>
      <c r="B139" s="3">
        <v>22300</v>
      </c>
      <c r="C139" s="2" t="s">
        <v>72</v>
      </c>
      <c r="D139" s="2" t="s">
        <v>52</v>
      </c>
      <c r="E139" s="4">
        <v>42942</v>
      </c>
      <c r="F139" s="2" t="s">
        <v>33</v>
      </c>
      <c r="G139" s="2" t="s">
        <v>623</v>
      </c>
      <c r="H139" s="2" t="s">
        <v>632</v>
      </c>
      <c r="I139" s="2" t="s">
        <v>50</v>
      </c>
      <c r="J139" s="2" t="s">
        <v>51</v>
      </c>
    </row>
    <row r="140" spans="1:10" x14ac:dyDescent="0.25">
      <c r="A140" s="2" t="s">
        <v>810</v>
      </c>
      <c r="B140" s="3">
        <v>42600</v>
      </c>
      <c r="C140" s="2" t="s">
        <v>72</v>
      </c>
      <c r="D140" s="2" t="s">
        <v>811</v>
      </c>
      <c r="E140" s="4">
        <v>42940</v>
      </c>
      <c r="F140" s="2" t="s">
        <v>33</v>
      </c>
      <c r="G140" s="2" t="s">
        <v>623</v>
      </c>
      <c r="H140" s="2" t="s">
        <v>632</v>
      </c>
      <c r="I140" s="2" t="s">
        <v>50</v>
      </c>
      <c r="J140" s="2" t="s">
        <v>51</v>
      </c>
    </row>
    <row r="141" spans="1:10" x14ac:dyDescent="0.25">
      <c r="A141" s="2" t="s">
        <v>812</v>
      </c>
      <c r="B141" s="3">
        <v>16800</v>
      </c>
      <c r="C141" s="2" t="s">
        <v>72</v>
      </c>
      <c r="D141" s="2" t="s">
        <v>813</v>
      </c>
      <c r="E141" s="4">
        <v>42950</v>
      </c>
      <c r="F141" s="2" t="s">
        <v>33</v>
      </c>
      <c r="G141" s="2" t="s">
        <v>623</v>
      </c>
      <c r="H141" s="2" t="s">
        <v>632</v>
      </c>
      <c r="I141" s="2" t="s">
        <v>50</v>
      </c>
      <c r="J141" s="2" t="s">
        <v>51</v>
      </c>
    </row>
    <row r="142" spans="1:10" x14ac:dyDescent="0.25">
      <c r="A142" s="2" t="s">
        <v>814</v>
      </c>
      <c r="B142" s="3">
        <v>64700</v>
      </c>
      <c r="C142" s="2" t="s">
        <v>72</v>
      </c>
      <c r="D142" s="2" t="s">
        <v>815</v>
      </c>
      <c r="E142" s="4">
        <v>42922</v>
      </c>
      <c r="F142" s="2" t="s">
        <v>33</v>
      </c>
      <c r="G142" s="2" t="s">
        <v>623</v>
      </c>
      <c r="H142" s="2" t="s">
        <v>632</v>
      </c>
      <c r="I142" s="2" t="s">
        <v>50</v>
      </c>
      <c r="J142" s="2" t="s">
        <v>51</v>
      </c>
    </row>
    <row r="143" spans="1:10" x14ac:dyDescent="0.25">
      <c r="A143" s="2" t="s">
        <v>816</v>
      </c>
      <c r="B143" s="3">
        <v>748267</v>
      </c>
      <c r="C143" s="2" t="s">
        <v>89</v>
      </c>
      <c r="D143" s="2" t="s">
        <v>817</v>
      </c>
      <c r="E143" s="4">
        <v>42945</v>
      </c>
      <c r="F143" s="2" t="s">
        <v>33</v>
      </c>
      <c r="G143" s="2" t="s">
        <v>623</v>
      </c>
      <c r="H143" s="2" t="s">
        <v>818</v>
      </c>
      <c r="I143" s="2" t="s">
        <v>445</v>
      </c>
      <c r="J143" s="2" t="s">
        <v>819</v>
      </c>
    </row>
    <row r="144" spans="1:10" x14ac:dyDescent="0.25">
      <c r="A144" s="2" t="s">
        <v>820</v>
      </c>
      <c r="B144" s="3">
        <v>213922</v>
      </c>
      <c r="C144" s="2" t="s">
        <v>89</v>
      </c>
      <c r="D144" s="2" t="s">
        <v>821</v>
      </c>
      <c r="E144" s="4">
        <v>42947</v>
      </c>
      <c r="F144" s="2" t="s">
        <v>33</v>
      </c>
      <c r="G144" s="2" t="s">
        <v>623</v>
      </c>
      <c r="H144" s="2" t="s">
        <v>818</v>
      </c>
      <c r="I144" s="2" t="s">
        <v>445</v>
      </c>
      <c r="J144" s="2" t="s">
        <v>819</v>
      </c>
    </row>
    <row r="145" spans="1:10" x14ac:dyDescent="0.25">
      <c r="A145" s="2" t="s">
        <v>7</v>
      </c>
      <c r="B145" s="3">
        <v>40400</v>
      </c>
      <c r="C145" s="2" t="s">
        <v>72</v>
      </c>
      <c r="D145" s="2" t="s">
        <v>44</v>
      </c>
      <c r="E145" s="4">
        <v>41704</v>
      </c>
      <c r="F145" s="2" t="s">
        <v>33</v>
      </c>
      <c r="G145" s="2" t="s">
        <v>623</v>
      </c>
      <c r="H145" s="2" t="s">
        <v>822</v>
      </c>
      <c r="I145" s="2" t="s">
        <v>46</v>
      </c>
      <c r="J145" s="2" t="s">
        <v>823</v>
      </c>
    </row>
    <row r="146" spans="1:10" x14ac:dyDescent="0.25">
      <c r="A146" s="2" t="s">
        <v>824</v>
      </c>
      <c r="B146" s="3">
        <v>33600</v>
      </c>
      <c r="C146" s="2" t="s">
        <v>72</v>
      </c>
      <c r="D146" s="2" t="s">
        <v>825</v>
      </c>
      <c r="E146" s="4">
        <v>41760</v>
      </c>
      <c r="F146" s="2" t="s">
        <v>320</v>
      </c>
      <c r="G146" s="2" t="s">
        <v>623</v>
      </c>
      <c r="H146" s="2" t="s">
        <v>826</v>
      </c>
      <c r="I146" s="2" t="s">
        <v>827</v>
      </c>
      <c r="J146" s="2" t="s">
        <v>281</v>
      </c>
    </row>
    <row r="147" spans="1:10" x14ac:dyDescent="0.25">
      <c r="A147" s="2" t="s">
        <v>824</v>
      </c>
      <c r="B147" s="3">
        <v>210579</v>
      </c>
      <c r="C147" s="2" t="s">
        <v>72</v>
      </c>
      <c r="D147" s="2" t="s">
        <v>828</v>
      </c>
      <c r="E147" s="4">
        <v>41695</v>
      </c>
      <c r="F147" s="2" t="s">
        <v>33</v>
      </c>
      <c r="G147" s="2" t="s">
        <v>623</v>
      </c>
      <c r="H147" s="2" t="s">
        <v>829</v>
      </c>
      <c r="I147" s="2" t="s">
        <v>827</v>
      </c>
      <c r="J147" s="2" t="s">
        <v>281</v>
      </c>
    </row>
    <row r="148" spans="1:10" x14ac:dyDescent="0.25">
      <c r="A148" s="8" t="s">
        <v>725</v>
      </c>
      <c r="B148" s="9">
        <v>16072237</v>
      </c>
      <c r="C148" s="8" t="s">
        <v>72</v>
      </c>
      <c r="D148" s="8" t="s">
        <v>830</v>
      </c>
      <c r="E148" s="10">
        <v>44679</v>
      </c>
      <c r="F148" s="8" t="s">
        <v>831</v>
      </c>
      <c r="G148" s="8" t="s">
        <v>623</v>
      </c>
      <c r="H148" s="8" t="s">
        <v>726</v>
      </c>
      <c r="I148" s="8" t="s">
        <v>63</v>
      </c>
      <c r="J148" s="8" t="s">
        <v>832</v>
      </c>
    </row>
    <row r="149" spans="1:10" x14ac:dyDescent="0.25">
      <c r="A149" s="2" t="s">
        <v>833</v>
      </c>
      <c r="B149" s="3">
        <v>1000000</v>
      </c>
      <c r="C149" s="2" t="s">
        <v>72</v>
      </c>
      <c r="D149" s="2" t="s">
        <v>834</v>
      </c>
      <c r="E149" s="4">
        <v>43099</v>
      </c>
      <c r="F149" s="2" t="s">
        <v>831</v>
      </c>
      <c r="G149" s="2" t="s">
        <v>834</v>
      </c>
      <c r="H149" s="2"/>
      <c r="I149" s="2" t="s">
        <v>605</v>
      </c>
      <c r="J149" s="2" t="s">
        <v>620</v>
      </c>
    </row>
    <row r="150" spans="1:10" x14ac:dyDescent="0.25">
      <c r="A150" s="2" t="s">
        <v>619</v>
      </c>
      <c r="B150" s="3">
        <v>1000000</v>
      </c>
      <c r="C150" s="2" t="s">
        <v>72</v>
      </c>
      <c r="D150" s="2" t="s">
        <v>603</v>
      </c>
      <c r="E150" s="4">
        <v>43099</v>
      </c>
      <c r="F150" s="2" t="s">
        <v>567</v>
      </c>
      <c r="G150" s="2" t="s">
        <v>834</v>
      </c>
      <c r="H150" s="2" t="s">
        <v>835</v>
      </c>
      <c r="I150" s="2" t="s">
        <v>605</v>
      </c>
      <c r="J150" s="2" t="s">
        <v>835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E1B6-D017-408C-8F0F-B5D4DCFA84F2}">
  <dimension ref="A1:I10"/>
  <sheetViews>
    <sheetView workbookViewId="0">
      <selection activeCell="F16" sqref="F16"/>
    </sheetView>
  </sheetViews>
  <sheetFormatPr baseColWidth="10" defaultRowHeight="15" x14ac:dyDescent="0.25"/>
  <cols>
    <col min="1" max="1" width="15.7109375" bestFit="1" customWidth="1"/>
  </cols>
  <sheetData>
    <row r="1" spans="1:9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</row>
    <row r="2" spans="1:9" x14ac:dyDescent="0.25">
      <c r="A2" s="2" t="s">
        <v>11</v>
      </c>
      <c r="B2" s="3">
        <v>22800</v>
      </c>
      <c r="C2" s="2" t="s">
        <v>31</v>
      </c>
      <c r="D2" s="2" t="s">
        <v>32</v>
      </c>
      <c r="E2" s="4">
        <v>42557</v>
      </c>
      <c r="F2" s="2" t="s">
        <v>33</v>
      </c>
      <c r="G2" s="2" t="s">
        <v>34</v>
      </c>
      <c r="H2" s="2" t="s">
        <v>35</v>
      </c>
      <c r="I2" s="2" t="s">
        <v>36</v>
      </c>
    </row>
    <row r="3" spans="1:9" x14ac:dyDescent="0.25">
      <c r="A3" s="2" t="s">
        <v>13</v>
      </c>
      <c r="B3" s="3">
        <v>45600</v>
      </c>
      <c r="C3" s="2" t="s">
        <v>31</v>
      </c>
      <c r="D3" s="2" t="s">
        <v>37</v>
      </c>
      <c r="E3" s="4">
        <v>42674</v>
      </c>
      <c r="F3" s="2" t="s">
        <v>33</v>
      </c>
      <c r="G3" s="2" t="s">
        <v>38</v>
      </c>
      <c r="H3" s="2" t="s">
        <v>35</v>
      </c>
      <c r="I3" s="2" t="s">
        <v>39</v>
      </c>
    </row>
    <row r="4" spans="1:9" x14ac:dyDescent="0.25">
      <c r="A4" s="2" t="s">
        <v>16</v>
      </c>
      <c r="B4" s="3">
        <v>189100</v>
      </c>
      <c r="C4" s="2" t="s">
        <v>31</v>
      </c>
      <c r="D4" s="2" t="s">
        <v>40</v>
      </c>
      <c r="E4" s="4">
        <v>42851</v>
      </c>
      <c r="F4" s="2" t="s">
        <v>33</v>
      </c>
      <c r="G4" s="2" t="s">
        <v>41</v>
      </c>
      <c r="H4" s="2" t="s">
        <v>42</v>
      </c>
      <c r="I4" s="2" t="s">
        <v>43</v>
      </c>
    </row>
    <row r="5" spans="1:9" x14ac:dyDescent="0.25">
      <c r="A5" s="2" t="s">
        <v>7</v>
      </c>
      <c r="B5" s="3">
        <v>45100</v>
      </c>
      <c r="C5" s="2" t="s">
        <v>31</v>
      </c>
      <c r="D5" s="2" t="s">
        <v>44</v>
      </c>
      <c r="E5" s="4">
        <v>41704</v>
      </c>
      <c r="F5" s="2" t="s">
        <v>33</v>
      </c>
      <c r="G5" s="2" t="s">
        <v>45</v>
      </c>
      <c r="H5" s="2" t="s">
        <v>46</v>
      </c>
      <c r="I5" s="2" t="s">
        <v>47</v>
      </c>
    </row>
    <row r="6" spans="1:9" x14ac:dyDescent="0.25">
      <c r="A6" s="2" t="s">
        <v>18</v>
      </c>
      <c r="B6" s="3">
        <v>48500</v>
      </c>
      <c r="C6" s="2" t="s">
        <v>31</v>
      </c>
      <c r="D6" s="2" t="s">
        <v>48</v>
      </c>
      <c r="E6" s="4">
        <v>42934</v>
      </c>
      <c r="F6" s="2" t="s">
        <v>33</v>
      </c>
      <c r="G6" s="2" t="s">
        <v>49</v>
      </c>
      <c r="H6" s="2" t="s">
        <v>50</v>
      </c>
      <c r="I6" s="2" t="s">
        <v>51</v>
      </c>
    </row>
    <row r="7" spans="1:9" x14ac:dyDescent="0.25">
      <c r="A7" s="2" t="s">
        <v>19</v>
      </c>
      <c r="B7" s="3">
        <v>111500</v>
      </c>
      <c r="C7" s="2" t="s">
        <v>31</v>
      </c>
      <c r="D7" s="2" t="s">
        <v>52</v>
      </c>
      <c r="E7" s="4">
        <v>42942</v>
      </c>
      <c r="F7" s="2" t="s">
        <v>33</v>
      </c>
      <c r="G7" s="2" t="s">
        <v>53</v>
      </c>
      <c r="H7" s="2" t="s">
        <v>50</v>
      </c>
      <c r="I7" s="2" t="s">
        <v>51</v>
      </c>
    </row>
    <row r="8" spans="1:9" x14ac:dyDescent="0.25">
      <c r="A8" s="2" t="s">
        <v>54</v>
      </c>
      <c r="B8" s="3">
        <v>48875</v>
      </c>
      <c r="C8" s="2" t="s">
        <v>31</v>
      </c>
      <c r="D8" s="2" t="s">
        <v>55</v>
      </c>
      <c r="E8" s="4">
        <v>41241</v>
      </c>
      <c r="F8" s="2" t="s">
        <v>33</v>
      </c>
      <c r="G8" s="2" t="s">
        <v>56</v>
      </c>
      <c r="H8" s="2" t="s">
        <v>57</v>
      </c>
      <c r="I8" s="2" t="s">
        <v>58</v>
      </c>
    </row>
    <row r="9" spans="1:9" x14ac:dyDescent="0.25">
      <c r="A9" s="2" t="s">
        <v>59</v>
      </c>
      <c r="B9" s="3">
        <v>119986</v>
      </c>
      <c r="C9" s="2" t="s">
        <v>31</v>
      </c>
      <c r="D9" s="2" t="s">
        <v>60</v>
      </c>
      <c r="E9" s="4">
        <v>39446</v>
      </c>
      <c r="F9" s="2" t="s">
        <v>61</v>
      </c>
      <c r="G9" s="2" t="s">
        <v>62</v>
      </c>
      <c r="H9" s="2" t="s">
        <v>63</v>
      </c>
      <c r="I9" s="2" t="s">
        <v>64</v>
      </c>
    </row>
    <row r="10" spans="1:9" x14ac:dyDescent="0.25">
      <c r="A10" s="2" t="s">
        <v>65</v>
      </c>
      <c r="B10" s="3">
        <v>1307250</v>
      </c>
      <c r="C10" s="2" t="s">
        <v>31</v>
      </c>
      <c r="D10" s="2" t="s">
        <v>66</v>
      </c>
      <c r="E10" s="4">
        <v>40066</v>
      </c>
      <c r="F10" s="2" t="s">
        <v>61</v>
      </c>
      <c r="G10" s="2" t="s">
        <v>67</v>
      </c>
      <c r="H10" s="2" t="s">
        <v>68</v>
      </c>
      <c r="I10" s="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B843-BCA8-44AD-9C09-15743F9AC181}">
  <dimension ref="A1:I57"/>
  <sheetViews>
    <sheetView topLeftCell="A4" workbookViewId="0">
      <selection activeCell="F17" sqref="F17"/>
    </sheetView>
  </sheetViews>
  <sheetFormatPr baseColWidth="10" defaultRowHeight="15" x14ac:dyDescent="0.25"/>
  <cols>
    <col min="1" max="1" width="15.7109375" bestFit="1" customWidth="1"/>
    <col min="2" max="2" width="11.42578125" style="7"/>
    <col min="7" max="7" width="52.5703125" bestFit="1" customWidth="1"/>
  </cols>
  <sheetData>
    <row r="1" spans="1:9" x14ac:dyDescent="0.25">
      <c r="A1" s="1" t="s">
        <v>22</v>
      </c>
      <c r="B1" s="5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</row>
    <row r="2" spans="1:9" x14ac:dyDescent="0.25">
      <c r="A2" s="2" t="s">
        <v>71</v>
      </c>
      <c r="B2" s="6">
        <v>204680</v>
      </c>
      <c r="C2" s="2" t="s">
        <v>72</v>
      </c>
      <c r="D2" s="2" t="s">
        <v>73</v>
      </c>
      <c r="E2" s="4">
        <v>42228</v>
      </c>
      <c r="F2" s="2" t="s">
        <v>33</v>
      </c>
      <c r="G2" s="2" t="s">
        <v>74</v>
      </c>
      <c r="H2" s="2"/>
      <c r="I2" s="2" t="s">
        <v>75</v>
      </c>
    </row>
    <row r="3" spans="1:9" x14ac:dyDescent="0.25">
      <c r="A3" s="2" t="s">
        <v>76</v>
      </c>
      <c r="B3" s="6">
        <v>106767</v>
      </c>
      <c r="C3" s="2" t="s">
        <v>72</v>
      </c>
      <c r="D3" s="2" t="s">
        <v>77</v>
      </c>
      <c r="E3" s="4">
        <v>42306</v>
      </c>
      <c r="F3" s="2" t="s">
        <v>33</v>
      </c>
      <c r="G3" s="2" t="s">
        <v>78</v>
      </c>
      <c r="H3" s="2"/>
      <c r="I3" s="2" t="s">
        <v>79</v>
      </c>
    </row>
    <row r="4" spans="1:9" x14ac:dyDescent="0.25">
      <c r="A4" s="2" t="s">
        <v>80</v>
      </c>
      <c r="B4" s="6">
        <v>149260</v>
      </c>
      <c r="C4" s="2" t="s">
        <v>72</v>
      </c>
      <c r="D4" s="2" t="s">
        <v>81</v>
      </c>
      <c r="E4" s="4">
        <v>42262</v>
      </c>
      <c r="F4" s="2" t="s">
        <v>33</v>
      </c>
      <c r="G4" s="2" t="s">
        <v>82</v>
      </c>
      <c r="H4" s="2"/>
      <c r="I4" s="2" t="s">
        <v>83</v>
      </c>
    </row>
    <row r="5" spans="1:9" x14ac:dyDescent="0.25">
      <c r="A5" s="2" t="s">
        <v>84</v>
      </c>
      <c r="B5" s="6">
        <v>134201</v>
      </c>
      <c r="C5" s="2" t="s">
        <v>72</v>
      </c>
      <c r="D5" s="2" t="s">
        <v>85</v>
      </c>
      <c r="E5" s="4">
        <v>42335</v>
      </c>
      <c r="F5" s="2" t="s">
        <v>33</v>
      </c>
      <c r="G5" s="2" t="s">
        <v>86</v>
      </c>
      <c r="H5" s="2"/>
      <c r="I5" s="2" t="s">
        <v>87</v>
      </c>
    </row>
    <row r="6" spans="1:9" x14ac:dyDescent="0.25">
      <c r="A6" s="2" t="s">
        <v>88</v>
      </c>
      <c r="B6" s="6">
        <v>35200</v>
      </c>
      <c r="C6" s="2" t="s">
        <v>89</v>
      </c>
      <c r="D6" s="2" t="s">
        <v>90</v>
      </c>
      <c r="E6" s="4">
        <v>40662</v>
      </c>
      <c r="F6" s="2" t="s">
        <v>33</v>
      </c>
      <c r="G6" s="2" t="s">
        <v>91</v>
      </c>
      <c r="H6" s="2"/>
      <c r="I6" s="2" t="s">
        <v>92</v>
      </c>
    </row>
    <row r="7" spans="1:9" x14ac:dyDescent="0.25">
      <c r="A7" s="2" t="s">
        <v>93</v>
      </c>
      <c r="B7" s="6">
        <v>58900</v>
      </c>
      <c r="C7" s="2" t="s">
        <v>72</v>
      </c>
      <c r="D7" s="2" t="s">
        <v>94</v>
      </c>
      <c r="E7" s="4">
        <v>41847</v>
      </c>
      <c r="F7" s="2" t="s">
        <v>33</v>
      </c>
      <c r="G7" s="2" t="s">
        <v>95</v>
      </c>
      <c r="H7" s="2"/>
      <c r="I7" s="2" t="s">
        <v>96</v>
      </c>
    </row>
    <row r="8" spans="1:9" x14ac:dyDescent="0.25">
      <c r="A8" s="2" t="s">
        <v>97</v>
      </c>
      <c r="B8" s="6">
        <v>94400</v>
      </c>
      <c r="C8" s="2" t="s">
        <v>72</v>
      </c>
      <c r="D8" s="2" t="s">
        <v>98</v>
      </c>
      <c r="E8" s="4">
        <v>41836</v>
      </c>
      <c r="F8" s="2" t="s">
        <v>33</v>
      </c>
      <c r="G8" s="2" t="s">
        <v>95</v>
      </c>
      <c r="H8" s="2"/>
      <c r="I8" s="2" t="s">
        <v>96</v>
      </c>
    </row>
    <row r="9" spans="1:9" x14ac:dyDescent="0.25">
      <c r="A9" s="2" t="s">
        <v>99</v>
      </c>
      <c r="B9" s="6">
        <v>79600</v>
      </c>
      <c r="C9" s="2" t="s">
        <v>72</v>
      </c>
      <c r="D9" s="2" t="s">
        <v>100</v>
      </c>
      <c r="E9" s="4">
        <v>41850</v>
      </c>
      <c r="F9" s="2" t="s">
        <v>33</v>
      </c>
      <c r="G9" s="2" t="s">
        <v>95</v>
      </c>
      <c r="H9" s="2"/>
      <c r="I9" s="2" t="s">
        <v>96</v>
      </c>
    </row>
    <row r="10" spans="1:9" x14ac:dyDescent="0.25">
      <c r="A10" s="2" t="s">
        <v>101</v>
      </c>
      <c r="B10" s="6">
        <v>40400</v>
      </c>
      <c r="C10" s="2" t="s">
        <v>72</v>
      </c>
      <c r="D10" s="2" t="s">
        <v>102</v>
      </c>
      <c r="E10" s="4">
        <v>41931</v>
      </c>
      <c r="F10" s="2" t="s">
        <v>33</v>
      </c>
      <c r="G10" s="2" t="s">
        <v>103</v>
      </c>
      <c r="H10" s="2"/>
      <c r="I10" s="2" t="s">
        <v>104</v>
      </c>
    </row>
    <row r="11" spans="1:9" x14ac:dyDescent="0.25">
      <c r="A11" s="2" t="s">
        <v>105</v>
      </c>
      <c r="B11" s="6">
        <v>361991</v>
      </c>
      <c r="C11" s="2" t="s">
        <v>72</v>
      </c>
      <c r="D11" s="2" t="s">
        <v>106</v>
      </c>
      <c r="E11" s="4">
        <v>41912</v>
      </c>
      <c r="F11" s="2" t="s">
        <v>33</v>
      </c>
      <c r="G11" s="2" t="s">
        <v>107</v>
      </c>
      <c r="H11" s="2"/>
      <c r="I11" s="2" t="s">
        <v>108</v>
      </c>
    </row>
    <row r="12" spans="1:9" x14ac:dyDescent="0.25">
      <c r="A12" s="2" t="s">
        <v>109</v>
      </c>
      <c r="B12" s="6">
        <v>33800</v>
      </c>
      <c r="C12" s="2" t="s">
        <v>89</v>
      </c>
      <c r="D12" s="2" t="s">
        <v>110</v>
      </c>
      <c r="E12" s="4">
        <v>40429</v>
      </c>
      <c r="F12" s="2" t="s">
        <v>33</v>
      </c>
      <c r="G12" s="2" t="s">
        <v>111</v>
      </c>
      <c r="H12" s="2" t="s">
        <v>112</v>
      </c>
      <c r="I12" s="2" t="s">
        <v>113</v>
      </c>
    </row>
    <row r="13" spans="1:9" x14ac:dyDescent="0.25">
      <c r="A13" s="2" t="s">
        <v>114</v>
      </c>
      <c r="B13" s="6">
        <v>75047</v>
      </c>
      <c r="C13" s="2" t="s">
        <v>72</v>
      </c>
      <c r="D13" s="2" t="s">
        <v>115</v>
      </c>
      <c r="E13" s="4">
        <v>40477</v>
      </c>
      <c r="F13" s="2" t="s">
        <v>33</v>
      </c>
      <c r="G13" s="2" t="s">
        <v>116</v>
      </c>
      <c r="H13" s="2" t="s">
        <v>117</v>
      </c>
      <c r="I13" s="2" t="s">
        <v>118</v>
      </c>
    </row>
    <row r="14" spans="1:9" x14ac:dyDescent="0.25">
      <c r="A14" s="2" t="s">
        <v>119</v>
      </c>
      <c r="B14" s="6">
        <v>123695</v>
      </c>
      <c r="C14" s="2" t="s">
        <v>72</v>
      </c>
      <c r="D14" s="2" t="s">
        <v>120</v>
      </c>
      <c r="E14" s="4">
        <v>40453</v>
      </c>
      <c r="F14" s="2" t="s">
        <v>33</v>
      </c>
      <c r="G14" s="2" t="s">
        <v>121</v>
      </c>
      <c r="H14" s="2" t="s">
        <v>122</v>
      </c>
      <c r="I14" s="2" t="s">
        <v>118</v>
      </c>
    </row>
    <row r="15" spans="1:9" x14ac:dyDescent="0.25">
      <c r="A15" s="2" t="s">
        <v>123</v>
      </c>
      <c r="B15" s="6">
        <v>27491</v>
      </c>
      <c r="C15" s="2" t="s">
        <v>72</v>
      </c>
      <c r="D15" s="2" t="s">
        <v>124</v>
      </c>
      <c r="E15" s="4">
        <v>42347</v>
      </c>
      <c r="F15" s="2" t="s">
        <v>33</v>
      </c>
      <c r="G15" s="2" t="s">
        <v>125</v>
      </c>
      <c r="H15" s="2" t="s">
        <v>126</v>
      </c>
      <c r="I15" s="2" t="s">
        <v>127</v>
      </c>
    </row>
    <row r="16" spans="1:9" x14ac:dyDescent="0.25">
      <c r="A16" s="2" t="s">
        <v>128</v>
      </c>
      <c r="B16" s="6">
        <v>118969</v>
      </c>
      <c r="C16" s="2" t="s">
        <v>72</v>
      </c>
      <c r="D16" s="2" t="s">
        <v>129</v>
      </c>
      <c r="E16" s="4">
        <v>42002</v>
      </c>
      <c r="F16" s="2" t="s">
        <v>33</v>
      </c>
      <c r="G16" s="2" t="s">
        <v>130</v>
      </c>
      <c r="H16" s="2" t="s">
        <v>131</v>
      </c>
      <c r="I16" s="2" t="s">
        <v>132</v>
      </c>
    </row>
    <row r="17" spans="1:9" x14ac:dyDescent="0.25">
      <c r="A17" s="2" t="s">
        <v>133</v>
      </c>
      <c r="B17" s="6">
        <v>75449</v>
      </c>
      <c r="C17" s="2" t="s">
        <v>72</v>
      </c>
      <c r="D17" s="2" t="s">
        <v>134</v>
      </c>
      <c r="E17" s="4">
        <v>41989</v>
      </c>
      <c r="F17" s="2" t="s">
        <v>33</v>
      </c>
      <c r="G17" s="2" t="s">
        <v>135</v>
      </c>
      <c r="H17" s="2" t="s">
        <v>131</v>
      </c>
      <c r="I17" s="2" t="s">
        <v>132</v>
      </c>
    </row>
    <row r="18" spans="1:9" x14ac:dyDescent="0.25">
      <c r="A18" s="2" t="s">
        <v>136</v>
      </c>
      <c r="B18" s="6">
        <v>154020</v>
      </c>
      <c r="C18" s="2" t="s">
        <v>72</v>
      </c>
      <c r="D18" s="2" t="s">
        <v>137</v>
      </c>
      <c r="E18" s="4">
        <v>42009</v>
      </c>
      <c r="F18" s="2" t="s">
        <v>33</v>
      </c>
      <c r="G18" s="2" t="s">
        <v>135</v>
      </c>
      <c r="H18" s="2" t="s">
        <v>131</v>
      </c>
      <c r="I18" s="2" t="s">
        <v>138</v>
      </c>
    </row>
    <row r="19" spans="1:9" x14ac:dyDescent="0.25">
      <c r="A19" s="2" t="s">
        <v>139</v>
      </c>
      <c r="B19" s="6">
        <v>42300</v>
      </c>
      <c r="C19" s="2" t="s">
        <v>72</v>
      </c>
      <c r="D19" s="2">
        <v>1904291692</v>
      </c>
      <c r="E19" s="4">
        <v>42035</v>
      </c>
      <c r="F19" s="2" t="s">
        <v>33</v>
      </c>
      <c r="G19" s="2" t="s">
        <v>135</v>
      </c>
      <c r="H19" s="2" t="s">
        <v>131</v>
      </c>
      <c r="I19" s="2" t="s">
        <v>138</v>
      </c>
    </row>
    <row r="20" spans="1:9" x14ac:dyDescent="0.25">
      <c r="A20" s="2" t="s">
        <v>140</v>
      </c>
      <c r="B20" s="6">
        <v>126904</v>
      </c>
      <c r="C20" s="2" t="s">
        <v>72</v>
      </c>
      <c r="D20" s="2" t="s">
        <v>141</v>
      </c>
      <c r="E20" s="4">
        <v>42043</v>
      </c>
      <c r="F20" s="2" t="s">
        <v>33</v>
      </c>
      <c r="G20" s="2" t="s">
        <v>142</v>
      </c>
      <c r="H20" s="2" t="s">
        <v>143</v>
      </c>
      <c r="I20" s="2" t="s">
        <v>144</v>
      </c>
    </row>
    <row r="21" spans="1:9" x14ac:dyDescent="0.25">
      <c r="A21" s="2" t="s">
        <v>145</v>
      </c>
      <c r="B21" s="6">
        <v>527642</v>
      </c>
      <c r="C21" s="2" t="s">
        <v>72</v>
      </c>
      <c r="D21" s="2" t="s">
        <v>146</v>
      </c>
      <c r="E21" s="4">
        <v>42038</v>
      </c>
      <c r="F21" s="2" t="s">
        <v>33</v>
      </c>
      <c r="G21" s="2" t="s">
        <v>147</v>
      </c>
      <c r="H21" s="2" t="s">
        <v>131</v>
      </c>
      <c r="I21" s="2" t="s">
        <v>148</v>
      </c>
    </row>
    <row r="22" spans="1:9" x14ac:dyDescent="0.25">
      <c r="A22" s="2" t="s">
        <v>149</v>
      </c>
      <c r="B22" s="6">
        <v>43711</v>
      </c>
      <c r="C22" s="2" t="s">
        <v>72</v>
      </c>
      <c r="D22" s="2" t="s">
        <v>150</v>
      </c>
      <c r="E22" s="4">
        <v>42053</v>
      </c>
      <c r="F22" s="2" t="s">
        <v>33</v>
      </c>
      <c r="G22" s="2" t="s">
        <v>151</v>
      </c>
      <c r="H22" s="2" t="s">
        <v>131</v>
      </c>
      <c r="I22" s="2" t="s">
        <v>148</v>
      </c>
    </row>
    <row r="23" spans="1:9" x14ac:dyDescent="0.25">
      <c r="A23" s="2" t="s">
        <v>152</v>
      </c>
      <c r="B23" s="6">
        <v>91806</v>
      </c>
      <c r="C23" s="2" t="s">
        <v>72</v>
      </c>
      <c r="D23" s="2" t="s">
        <v>153</v>
      </c>
      <c r="E23" s="4">
        <v>42038</v>
      </c>
      <c r="F23" s="2" t="s">
        <v>33</v>
      </c>
      <c r="G23" s="2" t="s">
        <v>154</v>
      </c>
      <c r="H23" s="2" t="s">
        <v>131</v>
      </c>
      <c r="I23" s="2" t="s">
        <v>155</v>
      </c>
    </row>
    <row r="24" spans="1:9" x14ac:dyDescent="0.25">
      <c r="A24" s="2" t="s">
        <v>156</v>
      </c>
      <c r="B24" s="6">
        <v>19400</v>
      </c>
      <c r="C24" s="2" t="s">
        <v>72</v>
      </c>
      <c r="D24" s="2" t="s">
        <v>157</v>
      </c>
      <c r="E24" s="4">
        <v>42051</v>
      </c>
      <c r="F24" s="2" t="s">
        <v>33</v>
      </c>
      <c r="G24" s="2" t="s">
        <v>158</v>
      </c>
      <c r="H24" s="2" t="s">
        <v>131</v>
      </c>
      <c r="I24" s="2" t="s">
        <v>159</v>
      </c>
    </row>
    <row r="25" spans="1:9" x14ac:dyDescent="0.25">
      <c r="A25" s="2" t="s">
        <v>160</v>
      </c>
      <c r="B25" s="6">
        <v>25800</v>
      </c>
      <c r="C25" s="2" t="s">
        <v>72</v>
      </c>
      <c r="D25" s="2" t="s">
        <v>161</v>
      </c>
      <c r="E25" s="4">
        <v>42051</v>
      </c>
      <c r="F25" s="2" t="s">
        <v>33</v>
      </c>
      <c r="G25" s="2" t="s">
        <v>158</v>
      </c>
      <c r="H25" s="2" t="s">
        <v>131</v>
      </c>
      <c r="I25" s="2" t="s">
        <v>159</v>
      </c>
    </row>
    <row r="26" spans="1:9" x14ac:dyDescent="0.25">
      <c r="A26" s="2" t="s">
        <v>162</v>
      </c>
      <c r="B26" s="6">
        <v>17600</v>
      </c>
      <c r="C26" s="2" t="s">
        <v>72</v>
      </c>
      <c r="D26" s="2" t="s">
        <v>163</v>
      </c>
      <c r="E26" s="4">
        <v>42059</v>
      </c>
      <c r="F26" s="2" t="s">
        <v>33</v>
      </c>
      <c r="G26" s="2" t="s">
        <v>158</v>
      </c>
      <c r="H26" s="2" t="s">
        <v>131</v>
      </c>
      <c r="I26" s="2" t="s">
        <v>159</v>
      </c>
    </row>
    <row r="27" spans="1:9" x14ac:dyDescent="0.25">
      <c r="A27" s="2" t="s">
        <v>164</v>
      </c>
      <c r="B27" s="6">
        <v>37100</v>
      </c>
      <c r="C27" s="2" t="s">
        <v>72</v>
      </c>
      <c r="D27" s="2" t="s">
        <v>165</v>
      </c>
      <c r="E27" s="4">
        <v>42059</v>
      </c>
      <c r="F27" s="2" t="s">
        <v>33</v>
      </c>
      <c r="G27" s="2" t="s">
        <v>158</v>
      </c>
      <c r="H27" s="2" t="s">
        <v>131</v>
      </c>
      <c r="I27" s="2" t="s">
        <v>159</v>
      </c>
    </row>
    <row r="28" spans="1:9" x14ac:dyDescent="0.25">
      <c r="A28" s="2" t="s">
        <v>166</v>
      </c>
      <c r="B28" s="6">
        <v>31800</v>
      </c>
      <c r="C28" s="2" t="s">
        <v>72</v>
      </c>
      <c r="D28" s="2" t="s">
        <v>167</v>
      </c>
      <c r="E28" s="4">
        <v>42068</v>
      </c>
      <c r="F28" s="2" t="s">
        <v>33</v>
      </c>
      <c r="G28" s="2" t="s">
        <v>154</v>
      </c>
      <c r="H28" s="2" t="s">
        <v>131</v>
      </c>
      <c r="I28" s="2" t="s">
        <v>168</v>
      </c>
    </row>
    <row r="29" spans="1:9" x14ac:dyDescent="0.25">
      <c r="A29" s="2" t="s">
        <v>169</v>
      </c>
      <c r="B29" s="6">
        <v>153500</v>
      </c>
      <c r="C29" s="2" t="s">
        <v>72</v>
      </c>
      <c r="D29" s="2" t="s">
        <v>170</v>
      </c>
      <c r="E29" s="4">
        <v>41630</v>
      </c>
      <c r="F29" s="2" t="s">
        <v>33</v>
      </c>
      <c r="G29" s="2" t="s">
        <v>171</v>
      </c>
      <c r="H29" s="2" t="s">
        <v>172</v>
      </c>
      <c r="I29" s="2" t="s">
        <v>173</v>
      </c>
    </row>
    <row r="30" spans="1:9" x14ac:dyDescent="0.25">
      <c r="A30" s="2" t="s">
        <v>174</v>
      </c>
      <c r="B30" s="6">
        <v>71406</v>
      </c>
      <c r="C30" s="2" t="s">
        <v>72</v>
      </c>
      <c r="D30" s="2" t="s">
        <v>175</v>
      </c>
      <c r="E30" s="4">
        <v>41623</v>
      </c>
      <c r="F30" s="2" t="s">
        <v>33</v>
      </c>
      <c r="G30" s="2" t="s">
        <v>171</v>
      </c>
      <c r="H30" s="2" t="s">
        <v>172</v>
      </c>
      <c r="I30" s="2" t="s">
        <v>173</v>
      </c>
    </row>
    <row r="31" spans="1:9" x14ac:dyDescent="0.25">
      <c r="A31" s="2" t="s">
        <v>176</v>
      </c>
      <c r="B31" s="6">
        <v>68300</v>
      </c>
      <c r="C31" s="2" t="s">
        <v>72</v>
      </c>
      <c r="D31" s="2" t="s">
        <v>177</v>
      </c>
      <c r="E31" s="4">
        <v>41678</v>
      </c>
      <c r="F31" s="2" t="s">
        <v>33</v>
      </c>
      <c r="G31" s="2" t="s">
        <v>171</v>
      </c>
      <c r="H31" s="2" t="s">
        <v>172</v>
      </c>
      <c r="I31" s="2" t="s">
        <v>173</v>
      </c>
    </row>
    <row r="32" spans="1:9" x14ac:dyDescent="0.25">
      <c r="A32" s="2" t="s">
        <v>178</v>
      </c>
      <c r="B32" s="6">
        <v>37200</v>
      </c>
      <c r="C32" s="2" t="s">
        <v>72</v>
      </c>
      <c r="D32" s="2" t="s">
        <v>179</v>
      </c>
      <c r="E32" s="4">
        <v>40999</v>
      </c>
      <c r="F32" s="2" t="s">
        <v>33</v>
      </c>
      <c r="G32" s="2" t="s">
        <v>180</v>
      </c>
      <c r="H32" s="2" t="s">
        <v>181</v>
      </c>
      <c r="I32" s="2" t="s">
        <v>182</v>
      </c>
    </row>
    <row r="33" spans="1:9" x14ac:dyDescent="0.25">
      <c r="A33" s="2" t="s">
        <v>183</v>
      </c>
      <c r="B33" s="6">
        <v>37200</v>
      </c>
      <c r="C33" s="2" t="s">
        <v>72</v>
      </c>
      <c r="D33" s="2" t="s">
        <v>184</v>
      </c>
      <c r="E33" s="4">
        <v>41090</v>
      </c>
      <c r="F33" s="2" t="s">
        <v>33</v>
      </c>
      <c r="G33" s="2" t="s">
        <v>185</v>
      </c>
      <c r="H33" s="2" t="s">
        <v>186</v>
      </c>
      <c r="I33" s="2" t="s">
        <v>187</v>
      </c>
    </row>
    <row r="34" spans="1:9" x14ac:dyDescent="0.25">
      <c r="A34" s="2" t="s">
        <v>188</v>
      </c>
      <c r="B34" s="6">
        <v>248384</v>
      </c>
      <c r="C34" s="2" t="s">
        <v>72</v>
      </c>
      <c r="D34" s="2" t="s">
        <v>189</v>
      </c>
      <c r="E34" s="4">
        <v>41136</v>
      </c>
      <c r="F34" s="2" t="s">
        <v>33</v>
      </c>
      <c r="G34" s="2" t="s">
        <v>190</v>
      </c>
      <c r="H34" s="2" t="s">
        <v>186</v>
      </c>
      <c r="I34" s="2" t="s">
        <v>191</v>
      </c>
    </row>
    <row r="35" spans="1:9" x14ac:dyDescent="0.25">
      <c r="A35" s="2" t="s">
        <v>192</v>
      </c>
      <c r="B35" s="6">
        <v>81900</v>
      </c>
      <c r="C35" s="2" t="s">
        <v>72</v>
      </c>
      <c r="D35" s="2" t="s">
        <v>193</v>
      </c>
      <c r="E35" s="4">
        <v>41534</v>
      </c>
      <c r="F35" s="2" t="s">
        <v>33</v>
      </c>
      <c r="G35" s="2" t="s">
        <v>194</v>
      </c>
      <c r="H35" s="2" t="s">
        <v>195</v>
      </c>
      <c r="I35" s="2" t="s">
        <v>196</v>
      </c>
    </row>
    <row r="36" spans="1:9" x14ac:dyDescent="0.25">
      <c r="A36" s="2" t="s">
        <v>197</v>
      </c>
      <c r="B36" s="6">
        <v>101388</v>
      </c>
      <c r="C36" s="2" t="s">
        <v>72</v>
      </c>
      <c r="D36" s="2" t="s">
        <v>198</v>
      </c>
      <c r="E36" s="4">
        <v>41795</v>
      </c>
      <c r="F36" s="2" t="s">
        <v>33</v>
      </c>
      <c r="G36" s="2" t="s">
        <v>199</v>
      </c>
      <c r="H36" s="2" t="s">
        <v>200</v>
      </c>
      <c r="I36" s="2" t="s">
        <v>201</v>
      </c>
    </row>
    <row r="37" spans="1:9" x14ac:dyDescent="0.25">
      <c r="A37" s="2" t="s">
        <v>202</v>
      </c>
      <c r="B37" s="6">
        <v>41060</v>
      </c>
      <c r="C37" s="2" t="s">
        <v>72</v>
      </c>
      <c r="D37" s="2" t="s">
        <v>203</v>
      </c>
      <c r="E37" s="4">
        <v>41678</v>
      </c>
      <c r="F37" s="2" t="s">
        <v>33</v>
      </c>
      <c r="G37" s="2" t="s">
        <v>204</v>
      </c>
      <c r="H37" s="2" t="s">
        <v>205</v>
      </c>
      <c r="I37" s="2" t="s">
        <v>206</v>
      </c>
    </row>
    <row r="38" spans="1:9" x14ac:dyDescent="0.25">
      <c r="A38" s="2" t="s">
        <v>207</v>
      </c>
      <c r="B38" s="6">
        <v>34807</v>
      </c>
      <c r="C38" s="2" t="s">
        <v>72</v>
      </c>
      <c r="D38" s="2" t="s">
        <v>208</v>
      </c>
      <c r="E38" s="4">
        <v>40248</v>
      </c>
      <c r="F38" s="2" t="s">
        <v>33</v>
      </c>
      <c r="G38" s="2" t="s">
        <v>209</v>
      </c>
      <c r="H38" s="2" t="s">
        <v>210</v>
      </c>
      <c r="I38" s="2" t="s">
        <v>211</v>
      </c>
    </row>
    <row r="39" spans="1:9" x14ac:dyDescent="0.25">
      <c r="A39" s="2" t="s">
        <v>212</v>
      </c>
      <c r="B39" s="6">
        <v>145105</v>
      </c>
      <c r="C39" s="2" t="s">
        <v>72</v>
      </c>
      <c r="D39" s="2" t="s">
        <v>213</v>
      </c>
      <c r="E39" s="4">
        <v>40946</v>
      </c>
      <c r="F39" s="2" t="s">
        <v>33</v>
      </c>
      <c r="G39" s="2" t="s">
        <v>214</v>
      </c>
      <c r="H39" s="2" t="s">
        <v>210</v>
      </c>
      <c r="I39" s="2" t="s">
        <v>215</v>
      </c>
    </row>
    <row r="40" spans="1:9" x14ac:dyDescent="0.25">
      <c r="A40" s="2" t="s">
        <v>216</v>
      </c>
      <c r="B40" s="6">
        <v>74865</v>
      </c>
      <c r="C40" s="2" t="s">
        <v>72</v>
      </c>
      <c r="D40" s="2" t="s">
        <v>217</v>
      </c>
      <c r="E40" s="4">
        <v>40964</v>
      </c>
      <c r="F40" s="2" t="s">
        <v>33</v>
      </c>
      <c r="G40" s="2" t="s">
        <v>218</v>
      </c>
      <c r="H40" s="2" t="s">
        <v>210</v>
      </c>
      <c r="I40" s="2" t="s">
        <v>215</v>
      </c>
    </row>
    <row r="41" spans="1:9" x14ac:dyDescent="0.25">
      <c r="A41" s="2" t="s">
        <v>219</v>
      </c>
      <c r="B41" s="6">
        <v>37200</v>
      </c>
      <c r="C41" s="2" t="s">
        <v>72</v>
      </c>
      <c r="D41" s="2" t="s">
        <v>220</v>
      </c>
      <c r="E41" s="4">
        <v>40944</v>
      </c>
      <c r="F41" s="2" t="s">
        <v>33</v>
      </c>
      <c r="G41" s="2" t="s">
        <v>221</v>
      </c>
      <c r="H41" s="2" t="s">
        <v>210</v>
      </c>
      <c r="I41" s="2" t="s">
        <v>215</v>
      </c>
    </row>
    <row r="42" spans="1:9" x14ac:dyDescent="0.25">
      <c r="A42" s="2" t="s">
        <v>222</v>
      </c>
      <c r="B42" s="6">
        <v>943107</v>
      </c>
      <c r="C42" s="2" t="s">
        <v>72</v>
      </c>
      <c r="D42" s="2" t="s">
        <v>223</v>
      </c>
      <c r="E42" s="4">
        <v>41029</v>
      </c>
      <c r="F42" s="2" t="s">
        <v>33</v>
      </c>
      <c r="G42" s="2" t="s">
        <v>224</v>
      </c>
      <c r="H42" s="2" t="s">
        <v>225</v>
      </c>
      <c r="I42" s="2" t="s">
        <v>215</v>
      </c>
    </row>
    <row r="43" spans="1:9" x14ac:dyDescent="0.25">
      <c r="A43" s="2" t="s">
        <v>226</v>
      </c>
      <c r="B43" s="6">
        <v>96600</v>
      </c>
      <c r="C43" s="2" t="s">
        <v>72</v>
      </c>
      <c r="D43" s="2" t="s">
        <v>227</v>
      </c>
      <c r="E43" s="4">
        <v>41027</v>
      </c>
      <c r="F43" s="2" t="s">
        <v>33</v>
      </c>
      <c r="G43" s="2" t="s">
        <v>228</v>
      </c>
      <c r="H43" s="2" t="s">
        <v>225</v>
      </c>
      <c r="I43" s="2" t="s">
        <v>215</v>
      </c>
    </row>
    <row r="44" spans="1:9" x14ac:dyDescent="0.25">
      <c r="A44" s="2" t="s">
        <v>229</v>
      </c>
      <c r="B44" s="6">
        <v>394294</v>
      </c>
      <c r="C44" s="2" t="s">
        <v>72</v>
      </c>
      <c r="D44" s="2" t="s">
        <v>230</v>
      </c>
      <c r="E44" s="4">
        <v>40946</v>
      </c>
      <c r="F44" s="2" t="s">
        <v>33</v>
      </c>
      <c r="G44" s="2" t="s">
        <v>231</v>
      </c>
      <c r="H44" s="2" t="s">
        <v>210</v>
      </c>
      <c r="I44" s="2" t="s">
        <v>215</v>
      </c>
    </row>
    <row r="45" spans="1:9" x14ac:dyDescent="0.25">
      <c r="A45" s="2" t="s">
        <v>232</v>
      </c>
      <c r="B45" s="6">
        <v>78600</v>
      </c>
      <c r="C45" s="2" t="s">
        <v>72</v>
      </c>
      <c r="D45" s="2" t="s">
        <v>233</v>
      </c>
      <c r="E45" s="4">
        <v>41194</v>
      </c>
      <c r="F45" s="2" t="s">
        <v>33</v>
      </c>
      <c r="G45" s="2" t="s">
        <v>234</v>
      </c>
      <c r="H45" s="2" t="s">
        <v>235</v>
      </c>
      <c r="I45" s="2" t="s">
        <v>236</v>
      </c>
    </row>
    <row r="46" spans="1:9" x14ac:dyDescent="0.25">
      <c r="A46" s="2" t="s">
        <v>237</v>
      </c>
      <c r="B46" s="6">
        <v>65400</v>
      </c>
      <c r="C46" s="2" t="s">
        <v>72</v>
      </c>
      <c r="D46" s="2" t="s">
        <v>238</v>
      </c>
      <c r="E46" s="4">
        <v>41294</v>
      </c>
      <c r="F46" s="2" t="s">
        <v>33</v>
      </c>
      <c r="G46" s="2" t="s">
        <v>239</v>
      </c>
      <c r="H46" s="2" t="s">
        <v>240</v>
      </c>
      <c r="I46" s="2" t="s">
        <v>241</v>
      </c>
    </row>
    <row r="47" spans="1:9" x14ac:dyDescent="0.25">
      <c r="A47" s="2" t="s">
        <v>242</v>
      </c>
      <c r="B47" s="6">
        <v>66465</v>
      </c>
      <c r="C47" s="2" t="s">
        <v>72</v>
      </c>
      <c r="D47" s="2" t="s">
        <v>243</v>
      </c>
      <c r="E47" s="4">
        <v>41429</v>
      </c>
      <c r="F47" s="2" t="s">
        <v>33</v>
      </c>
      <c r="G47" s="2" t="s">
        <v>244</v>
      </c>
      <c r="H47" s="2" t="s">
        <v>245</v>
      </c>
      <c r="I47" s="2" t="s">
        <v>246</v>
      </c>
    </row>
    <row r="48" spans="1:9" x14ac:dyDescent="0.25">
      <c r="A48" s="2" t="s">
        <v>247</v>
      </c>
      <c r="B48" s="6">
        <v>39360</v>
      </c>
      <c r="C48" s="2" t="s">
        <v>72</v>
      </c>
      <c r="D48" s="2" t="s">
        <v>248</v>
      </c>
      <c r="E48" s="4">
        <v>41457</v>
      </c>
      <c r="F48" s="2" t="s">
        <v>33</v>
      </c>
      <c r="G48" s="2" t="s">
        <v>249</v>
      </c>
      <c r="H48" s="2" t="s">
        <v>245</v>
      </c>
      <c r="I48" s="2" t="s">
        <v>246</v>
      </c>
    </row>
    <row r="49" spans="1:9" x14ac:dyDescent="0.25">
      <c r="A49" s="2" t="s">
        <v>250</v>
      </c>
      <c r="B49" s="6">
        <v>93760</v>
      </c>
      <c r="C49" s="2" t="s">
        <v>72</v>
      </c>
      <c r="D49" s="2" t="s">
        <v>251</v>
      </c>
      <c r="E49" s="4">
        <v>41517</v>
      </c>
      <c r="F49" s="2" t="s">
        <v>33</v>
      </c>
      <c r="G49" s="2" t="s">
        <v>252</v>
      </c>
      <c r="H49" s="2" t="s">
        <v>235</v>
      </c>
      <c r="I49" s="2" t="s">
        <v>253</v>
      </c>
    </row>
    <row r="50" spans="1:9" x14ac:dyDescent="0.25">
      <c r="A50" s="2" t="s">
        <v>254</v>
      </c>
      <c r="B50" s="6">
        <v>1042682</v>
      </c>
      <c r="C50" s="2" t="s">
        <v>72</v>
      </c>
      <c r="D50" s="2" t="s">
        <v>255</v>
      </c>
      <c r="E50" s="4">
        <v>41904</v>
      </c>
      <c r="F50" s="2" t="s">
        <v>33</v>
      </c>
      <c r="G50" s="2" t="s">
        <v>256</v>
      </c>
      <c r="H50" s="2" t="s">
        <v>257</v>
      </c>
      <c r="I50" s="2" t="s">
        <v>258</v>
      </c>
    </row>
    <row r="51" spans="1:9" x14ac:dyDescent="0.25">
      <c r="A51" s="2" t="s">
        <v>259</v>
      </c>
      <c r="B51" s="6">
        <v>1546784</v>
      </c>
      <c r="C51" s="2" t="s">
        <v>72</v>
      </c>
      <c r="D51" s="2" t="s">
        <v>260</v>
      </c>
      <c r="E51" s="4">
        <v>41918</v>
      </c>
      <c r="F51" s="2" t="s">
        <v>33</v>
      </c>
      <c r="G51" s="2" t="s">
        <v>107</v>
      </c>
      <c r="H51" s="2" t="s">
        <v>257</v>
      </c>
      <c r="I51" s="2" t="s">
        <v>261</v>
      </c>
    </row>
    <row r="52" spans="1:9" x14ac:dyDescent="0.25">
      <c r="A52" s="2" t="s">
        <v>262</v>
      </c>
      <c r="B52" s="6">
        <v>146712</v>
      </c>
      <c r="C52" s="2" t="s">
        <v>72</v>
      </c>
      <c r="D52" s="2" t="s">
        <v>263</v>
      </c>
      <c r="E52" s="4">
        <v>41481</v>
      </c>
      <c r="F52" s="2" t="s">
        <v>33</v>
      </c>
      <c r="G52" s="2" t="s">
        <v>264</v>
      </c>
      <c r="H52" s="2" t="s">
        <v>265</v>
      </c>
      <c r="I52" s="2" t="s">
        <v>266</v>
      </c>
    </row>
    <row r="53" spans="1:9" x14ac:dyDescent="0.25">
      <c r="A53" s="2" t="s">
        <v>267</v>
      </c>
      <c r="B53" s="6">
        <v>84100</v>
      </c>
      <c r="C53" s="2" t="s">
        <v>72</v>
      </c>
      <c r="D53" s="2" t="s">
        <v>268</v>
      </c>
      <c r="E53" s="4">
        <v>41492</v>
      </c>
      <c r="F53" s="2" t="s">
        <v>33</v>
      </c>
      <c r="G53" s="2" t="s">
        <v>269</v>
      </c>
      <c r="H53" s="2" t="s">
        <v>270</v>
      </c>
      <c r="I53" s="2" t="s">
        <v>271</v>
      </c>
    </row>
    <row r="54" spans="1:9" x14ac:dyDescent="0.25">
      <c r="A54" s="2" t="s">
        <v>272</v>
      </c>
      <c r="B54" s="6">
        <v>92958</v>
      </c>
      <c r="C54" s="2" t="s">
        <v>72</v>
      </c>
      <c r="D54" s="2" t="s">
        <v>273</v>
      </c>
      <c r="E54" s="4">
        <v>41592</v>
      </c>
      <c r="F54" s="2" t="s">
        <v>33</v>
      </c>
      <c r="G54" s="2" t="s">
        <v>274</v>
      </c>
      <c r="H54" s="2" t="s">
        <v>275</v>
      </c>
      <c r="I54" s="2" t="s">
        <v>276</v>
      </c>
    </row>
    <row r="55" spans="1:9" x14ac:dyDescent="0.25">
      <c r="A55" s="2" t="s">
        <v>277</v>
      </c>
      <c r="B55" s="6">
        <v>58900</v>
      </c>
      <c r="C55" s="2" t="s">
        <v>72</v>
      </c>
      <c r="D55" s="2" t="s">
        <v>278</v>
      </c>
      <c r="E55" s="4">
        <v>41692</v>
      </c>
      <c r="F55" s="2" t="s">
        <v>33</v>
      </c>
      <c r="G55" s="2" t="s">
        <v>279</v>
      </c>
      <c r="H55" s="2" t="s">
        <v>280</v>
      </c>
      <c r="I55" s="2" t="s">
        <v>281</v>
      </c>
    </row>
    <row r="56" spans="1:9" x14ac:dyDescent="0.25">
      <c r="A56" s="2" t="s">
        <v>282</v>
      </c>
      <c r="B56" s="6">
        <v>98100</v>
      </c>
      <c r="C56" s="2" t="s">
        <v>72</v>
      </c>
      <c r="D56" s="2" t="s">
        <v>283</v>
      </c>
      <c r="E56" s="4">
        <v>41691</v>
      </c>
      <c r="F56" s="2" t="s">
        <v>33</v>
      </c>
      <c r="G56" s="2" t="s">
        <v>284</v>
      </c>
      <c r="H56" s="2" t="s">
        <v>280</v>
      </c>
      <c r="I56" s="2" t="s">
        <v>281</v>
      </c>
    </row>
    <row r="57" spans="1:9" x14ac:dyDescent="0.25">
      <c r="A57" s="2" t="s">
        <v>285</v>
      </c>
      <c r="B57" s="6">
        <v>40400</v>
      </c>
      <c r="C57" s="2" t="s">
        <v>72</v>
      </c>
      <c r="D57" s="2" t="s">
        <v>286</v>
      </c>
      <c r="E57" s="4">
        <v>41721</v>
      </c>
      <c r="F57" s="2" t="s">
        <v>33</v>
      </c>
      <c r="G57" s="2" t="s">
        <v>287</v>
      </c>
      <c r="H57" s="2" t="s">
        <v>288</v>
      </c>
      <c r="I57" s="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VERIFICACION</vt:lpstr>
      <vt:lpstr>RESUMEN</vt:lpstr>
      <vt:lpstr>PAGOS</vt:lpstr>
      <vt:lpstr>GL POR CONCILIAR</vt:lpstr>
      <vt:lpstr>CARTERA COOSALUD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Johana Ruiz Wilches</dc:creator>
  <cp:lastModifiedBy>Leidy Johana Ruiz Wilches</cp:lastModifiedBy>
  <dcterms:created xsi:type="dcterms:W3CDTF">2022-07-07T19:26:03Z</dcterms:created>
  <dcterms:modified xsi:type="dcterms:W3CDTF">2022-07-15T14:20:57Z</dcterms:modified>
</cp:coreProperties>
</file>