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lejruiz\OneDrive - COOSALUD EPS-S\CRUCES DE CARTERA\5. HOSPITAL SALAZAR DE VILLETA\"/>
    </mc:Choice>
  </mc:AlternateContent>
  <xr:revisionPtr revIDLastSave="0" documentId="13_ncr:1_{BAA87CFE-70A0-4EDD-8FBA-CCC7FC9BF4FC}" xr6:coauthVersionLast="47" xr6:coauthVersionMax="47" xr10:uidLastSave="{00000000-0000-0000-0000-000000000000}"/>
  <bookViews>
    <workbookView xWindow="-120" yWindow="-120" windowWidth="29040" windowHeight="15840" activeTab="3" xr2:uid="{00000000-000D-0000-FFFF-FFFF00000000}"/>
  </bookViews>
  <sheets>
    <sheet name="CARTERA HOSPITAL" sheetId="1" r:id="rId1"/>
    <sheet name="VERIFICACION" sheetId="3" r:id="rId2"/>
    <sheet name="DEVOLUCIONES" sheetId="4" r:id="rId3"/>
    <sheet name="RESUMEN"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 i="5" l="1"/>
  <c r="C22" i="5" s="1"/>
  <c r="C26" i="5" s="1"/>
  <c r="B19" i="5"/>
  <c r="B22" i="5" s="1"/>
  <c r="B26" i="5" s="1"/>
  <c r="D17" i="5"/>
  <c r="D16" i="5"/>
  <c r="D15" i="5"/>
  <c r="D14" i="5"/>
  <c r="D13" i="5"/>
  <c r="D12" i="5"/>
  <c r="D10" i="5"/>
  <c r="E26" i="3"/>
  <c r="D26" i="3"/>
  <c r="C26" i="3"/>
  <c r="E25" i="3"/>
  <c r="E24" i="3"/>
  <c r="E3" i="3"/>
  <c r="E2" i="3"/>
  <c r="D23" i="3"/>
  <c r="D22" i="3"/>
  <c r="D21" i="3"/>
  <c r="D20" i="3"/>
  <c r="D19" i="3"/>
  <c r="D18" i="3"/>
  <c r="D17" i="3"/>
  <c r="D16" i="3"/>
  <c r="D15" i="3"/>
  <c r="D14" i="3"/>
  <c r="D13" i="3"/>
  <c r="D12" i="3"/>
  <c r="D11" i="3"/>
  <c r="D10" i="3"/>
  <c r="D9" i="3"/>
  <c r="D8" i="3"/>
  <c r="D7" i="3"/>
  <c r="D6" i="3"/>
  <c r="D5" i="3"/>
  <c r="D4" i="3"/>
  <c r="D19" i="5" l="1"/>
  <c r="D22" i="5" s="1"/>
  <c r="D26" i="5" s="1"/>
</calcChain>
</file>

<file path=xl/sharedStrings.xml><?xml version="1.0" encoding="utf-8"?>
<sst xmlns="http://schemas.openxmlformats.org/spreadsheetml/2006/main" count="432" uniqueCount="169">
  <si>
    <t>DesTEmpresa</t>
  </si>
  <si>
    <t>Cuenta cobro</t>
  </si>
  <si>
    <t>Fecha Radicacion</t>
  </si>
  <si>
    <t>Numero factura</t>
  </si>
  <si>
    <t>Fecha factura</t>
  </si>
  <si>
    <t>vrFactura</t>
  </si>
  <si>
    <t>Saldo Cartera</t>
  </si>
  <si>
    <t>PLAN SUBSIDI. EPS</t>
  </si>
  <si>
    <t>ESE HOSPITAL SALAZAR DE VILLETA</t>
  </si>
  <si>
    <t>NIT 860015929-2</t>
  </si>
  <si>
    <t>ESTADO DE CARTERA CORTE MAYO 31</t>
  </si>
  <si>
    <t>Factura</t>
  </si>
  <si>
    <t>COD_DEVOLUCION</t>
  </si>
  <si>
    <t>FACTURA</t>
  </si>
  <si>
    <t>FECHA_DEVOLUCION</t>
  </si>
  <si>
    <t>FECHA_LLEGADA_APLISALUD</t>
  </si>
  <si>
    <t>IPS</t>
  </si>
  <si>
    <t>NOMBRE</t>
  </si>
  <si>
    <t>MOTIVO_ESPECIFICO</t>
  </si>
  <si>
    <t>DESCRIPCION</t>
  </si>
  <si>
    <t>OBSERVACIONES</t>
  </si>
  <si>
    <t>DF-6846835428</t>
  </si>
  <si>
    <t>HSV1279838</t>
  </si>
  <si>
    <t>29/05/2018 12:00:00 a. m.</t>
  </si>
  <si>
    <t>21/05/2018 12:00:00 a. m.</t>
  </si>
  <si>
    <t>Arenas Gomez Isabel Cristina</t>
  </si>
  <si>
    <t>Usuario o servicio correspondiente a otro plan responsable</t>
  </si>
  <si>
    <t xml:space="preserve">Se hace devolución de la factura No. HSV1279838 por valor de $ 156.500 correspondiente a la atención del día 28/03/2018 de la paciente LAURA ALEJANDRA ORTIZ DURAN identificado (a) con CC 1102720754 ya que el afiliado no se encuentra en la base de datos de COOSALUD EPS-S. Se evidencia que dicho usuario se encuentra afiliado a CONVIDA ARS desde el dia 26/02/2018. Favor facturar a dicha EPS-S quien es la responsable del pago de los servicios prestados. Anexo certificado del Fosyga y certificado generado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</si>
  <si>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DF-6846835450</t>
  </si>
  <si>
    <t>HSV1276410</t>
  </si>
  <si>
    <t>Se hace devolución de la factura No. HSV1276410 por valor de $ 68.500 correspondiente a la atención del día 07/03/2018 de la paciente LAURA ALEJANDRA ORTIZ DURAN identificado (a) con CC 1102720754 ya que el afiliado no se encuentra en la base de datos de COOSALUD EPS-S. Se evidencia que dicho usuario se encuentra afiliado a CONVIDA ARS desde el dia 26/02/2018. Favor facturar a dicha EPS-S quien es la responsable del pago de los servicios prestados. Anexo certificado del Fosyga y certificado generado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</si>
  <si>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DF-682173310187</t>
  </si>
  <si>
    <t>HSV1446897</t>
  </si>
  <si>
    <t>28/06/2021 12:00:00 a. m.</t>
  </si>
  <si>
    <t>4/06/2021 12:00:00 a. m.</t>
  </si>
  <si>
    <t>CEPEDA TEJEIRO DIANA CAROLINA</t>
  </si>
  <si>
    <t>Autorización principal no existe o no corresponde al prestador del servicio de salud</t>
  </si>
  <si>
    <t>Se realiza devolucion de factura no se evidencia reporte de servicios facturados segun normatividad vigente.</t>
  </si>
  <si>
    <t>DF-057654324131491</t>
  </si>
  <si>
    <t>HSV1508458</t>
  </si>
  <si>
    <t>11/05/2022 12:00:00 a. m.</t>
  </si>
  <si>
    <t>3/05/2022 12:00:00 a. m.</t>
  </si>
  <si>
    <t xml:space="preserve">Villegas   Gutierrez Fernan  Ignacio </t>
  </si>
  <si>
    <t>Factura no cumple requisitos legales</t>
  </si>
  <si>
    <t>Se procede a devolver la factura. ya que no se evidencia autorizacion en DINAMICOS.</t>
  </si>
  <si>
    <t>DF-257654341031198</t>
  </si>
  <si>
    <t>HSV1511705</t>
  </si>
  <si>
    <t>1/06/2022 12:00:00 a. m.</t>
  </si>
  <si>
    <t xml:space="preserve">Pinzon  Ascani Yudith  </t>
  </si>
  <si>
    <t>Se hace devolucion de factura. IPS NO ANEXA PDF SISMUESTRA Y ARCHIVO EXCEL. exigidos por el adres para pruebas covid. por lo anteior no es posible continuar con procesos. una vez subsanado el motivo de la devolucion radicar nuevamente.</t>
  </si>
  <si>
    <t>DF-479232035403</t>
  </si>
  <si>
    <t>HSV1446695</t>
  </si>
  <si>
    <t>17/06/2021 12:00:00 a. m.</t>
  </si>
  <si>
    <t>2/06/2021 12:00:00 a. m.</t>
  </si>
  <si>
    <t>Sanchez Jaraba Jose Vicente</t>
  </si>
  <si>
    <t>Se hace devolución factura  debido  que los soportes fueron cargados a la plataforma sami como PORTABILIDAD y deben ser cargadas con el contrato evento ya que se evidencia en la  factura que  es una atencion de  URGENCIA. Una vez subsanado el inconveniente se podrá presentar nuevamente la factura con sus rips en sus fechas y horarios habituales mediante la modalidad de radicación actual.</t>
  </si>
  <si>
    <t>DF-479232035404</t>
  </si>
  <si>
    <t>HSV1448375</t>
  </si>
  <si>
    <t>DF-479232035405</t>
  </si>
  <si>
    <t>HSV1456951</t>
  </si>
  <si>
    <t>DF-682173310104</t>
  </si>
  <si>
    <t>HSV1445804</t>
  </si>
  <si>
    <t>21/06/2021 12:00:00 a. m.</t>
  </si>
  <si>
    <t>SE HACE DEVOLUCIÓN DE FACTURA. SE REALIZA VALIDACIÓN DE LA INFORMACIÓN SUMINISTRADA Y SEGÚN REQUISITOS CONTEMPLADOS EN LA RESOLUCIÓN 3495 DEL 2019 EXPEDIDA POR EL MINISTERIO DE SALUD Y SEGURIDAD SOCIAL . EN SU ARTICULO 2. ARTICULO 2 PARÁGRAFO ÚNICO Y ARTICULO 5</t>
  </si>
  <si>
    <t>DF-682173310105</t>
  </si>
  <si>
    <t>HSV1453627</t>
  </si>
  <si>
    <t>DF-682173310106</t>
  </si>
  <si>
    <t>HSV1453893</t>
  </si>
  <si>
    <t>DF-682173310107</t>
  </si>
  <si>
    <t>HSV1454037</t>
  </si>
  <si>
    <t>DF-682173310188</t>
  </si>
  <si>
    <t>HSV1447861</t>
  </si>
  <si>
    <t>Se realiza devolucion de factura favor facturar por separado prueba de covid y consulta de urgencias.</t>
  </si>
  <si>
    <t>DF-682173310443</t>
  </si>
  <si>
    <t>HSV1473557</t>
  </si>
  <si>
    <t>3/12/2021 12:00:00 a. m.</t>
  </si>
  <si>
    <t>12/11/2021 12:00:00 a. m.</t>
  </si>
  <si>
    <t>Se realiza devolucion de factura fecha de factura anterior 05/08/2021 a la prestacion del servicio 15/08/2021.Hacer arreglos correspondientes para continuar con su debido proceso.</t>
  </si>
  <si>
    <t>DF-6846835445</t>
  </si>
  <si>
    <t>HSV1269509</t>
  </si>
  <si>
    <t xml:space="preserve">Se hace devolución de factura N° HSV1269509 por valor de $ 67.560 correspondiente a la atención del día 25/01/2018 de la paciente LAURA ALEJANDRA ORTIZ DURAN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</si>
  <si>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DF-6846835446</t>
  </si>
  <si>
    <t>HSV1271727</t>
  </si>
  <si>
    <t xml:space="preserve">Se hace devolución de factura N° HSV1271727 por valor de $ 51.300 correspondiente a la atención del día 09/02/2018 del paciente WILLIAM ANDERSON CARREÑO MERCHAN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</si>
  <si>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DF-6846835447</t>
  </si>
  <si>
    <t>HSV1272747</t>
  </si>
  <si>
    <t xml:space="preserve">Se hace devolución de factura N° HSV1272747 por valor de $ 36.490 correspondiente a la atención del día 16/02/2018 de la paciente LAURA ALEJANDRA ORTIZ DURAN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</si>
  <si>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DF-6846835448</t>
  </si>
  <si>
    <t>HSV1273937</t>
  </si>
  <si>
    <t xml:space="preserve">Se hace devolución de factura N° HSV1273937 por valor de $ 24.700 correspondiente a la atención del día 22/02/2018 de la paciente LAURA ALEJANDRA ORTIZ DURAN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</si>
  <si>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DF-6846835449</t>
  </si>
  <si>
    <t>HSV1274122</t>
  </si>
  <si>
    <t xml:space="preserve">Se hace devolución de factura N° HSV1274122 por valor de $ 62.980 correspondiente a la atención del día 22/02/2018 de la paciente SALMA YISSELA BETANCOURT VARGAS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</si>
  <si>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DF-6846835451</t>
  </si>
  <si>
    <t>HSV1275719</t>
  </si>
  <si>
    <t xml:space="preserve">Se hace devolución de factura N° HSV1275719 por valor de $ 850.090 correspondiente a la atención del día 24/01/2018 del paciente JOSELIN HERNANDEZ VANEGAS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</si>
  <si>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DF-6846835452</t>
  </si>
  <si>
    <t>HSV1275930</t>
  </si>
  <si>
    <t xml:space="preserve">Se hace devolución de factura N° HSV1275930 por valor de $ 124.480 correspondiente a la atención del día 28/01/2018 de la paciente DAYANA MARISLENDY SANTAMARIA FORERO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</si>
  <si>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DF-6846835453</t>
  </si>
  <si>
    <t>HSV1275997</t>
  </si>
  <si>
    <t xml:space="preserve">Se hace devolución de factura N° HSV1275997 por valor de $ 71.450 correspondiente a la atención del día 05/03/2018 de la paciente SALMA YISSELA BETANCOURT VARGAS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</si>
  <si>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DF-6846836628</t>
  </si>
  <si>
    <t>HSV1286827</t>
  </si>
  <si>
    <t>28/09/2018 12:00:00 a. m.</t>
  </si>
  <si>
    <t>5/09/2018 12:00:00 a. m.</t>
  </si>
  <si>
    <t xml:space="preserve">Se hace devolución de las facturas ya que vienen dirigidas a COOPERATIVA DE DESARROLLO INTEGRAL COOSALUD E.P.S con N.I.T 900.226.715-3 . se aclara que esta razón social se aplicaba al N.I.T 800.249.241-0 para el nuevo N.I.T es COOSALUD ENTIDAD PROMOTORA DE SALUD S.A. Por lo mencionado anteriormente se solicita la respectiva corrección y una vez subsanado este inconveniente las facturas deben ser presentadas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</si>
  <si>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DF-6846836629</t>
  </si>
  <si>
    <t>HSV1289548</t>
  </si>
  <si>
    <t>DF-6846836630</t>
  </si>
  <si>
    <t>HSV1290851</t>
  </si>
  <si>
    <t>DF-6846836631</t>
  </si>
  <si>
    <t>HSV1292156</t>
  </si>
  <si>
    <t>DF-6846836632</t>
  </si>
  <si>
    <t>HSV1283005</t>
  </si>
  <si>
    <t>DF-6846836633</t>
  </si>
  <si>
    <t>HSV1284489</t>
  </si>
  <si>
    <t>DF-6846836634</t>
  </si>
  <si>
    <t>HSV1285592</t>
  </si>
  <si>
    <t>DF-6846836635</t>
  </si>
  <si>
    <t>HSV1287568</t>
  </si>
  <si>
    <t>DF-6846836636</t>
  </si>
  <si>
    <t>DF-6846836637</t>
  </si>
  <si>
    <t>DF-6846836638</t>
  </si>
  <si>
    <t>DF-6846836639</t>
  </si>
  <si>
    <t>DF-6846836640</t>
  </si>
  <si>
    <t>DF-6846836641</t>
  </si>
  <si>
    <t>DF-6846836642</t>
  </si>
  <si>
    <t>DF-6846836645</t>
  </si>
  <si>
    <t>HSV1300972</t>
  </si>
  <si>
    <t xml:space="preserve">Se hace devolución de factura N° HSV1300972 por valor de $ 69.800 correspondiente a la atención del día 19/07/2018 de la paciente MARIA ALEJANDRA PALACIO GARCIA ya que la entidad a la que viene dirigida la factura es COOPERATIVA DE SALUD Y DESARROLLO INTEGRAL COOSALUD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</si>
  <si>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DF-6846836646</t>
  </si>
  <si>
    <t>HSV1300975</t>
  </si>
  <si>
    <t xml:space="preserve">Se hace devolución de factura N° HSV1300975 por valor de $ 44.000 correspondiente a la atención del día 19/07/2018 del paciente JHON JAIRO PALACIO POSADA ya que la entidad a la que viene dirigida la factura es COOPERATIVA DE SALUD Y DESARROLLO INTEGRAL COOSALUD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</si>
  <si>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DF-6846836647</t>
  </si>
  <si>
    <t>Se hace devolución de las facturas ya que vienen dirigidas a COOPERATIVA DE DESARROLLO INTEGRAL COOSALUD E.P.S con N.I.T 900.226.715-3 . se aclara que esta razón social se aplicaba al N.I.T 800.249.241-0 para el nuevo N.I.T es COOSALUD ENTIDAD PROMOTORA DE SALUD S.A. Por lo mencionado anteriormente se solicita la respectiva corrección y una vez subsanado este inconveniente las facturas deben ser presentadas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</si>
  <si>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DF-6846836648</t>
  </si>
  <si>
    <t>DF-6846836649</t>
  </si>
  <si>
    <t xml:space="preserve">Se hace devolución de la factura No. HSV1279838 por valor de $ 156.500 correspondiente a la atención del día 28/03/2018 de la paciente LAURA ALEJANDRA ORTIZ DURAN identificado (a) con CC 1102720754 ya que el afiliado no se encuentra en la base de datos de COOSALUD EPS-S. Se evidencia que dicho usuario se encuentra afiliado a CONVIDA EPS desde el dia 26/02/2018. Favor facturar a dicha EPS-S quien es la responsable del pago de los servicios prestados. Anexo certificado del ADRES.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</si>
  <si>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DF-68555556263954</t>
  </si>
  <si>
    <t>HSV1495220</t>
  </si>
  <si>
    <t>25/02/2022 12:00:00 a. m.</t>
  </si>
  <si>
    <t>1/02/2022 12:00:00 a. m.</t>
  </si>
  <si>
    <t xml:space="preserve">Ruiz Moncada Wendy  Katherine </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</si>
  <si>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inconsistencia:1. Se verifica y no anexa resultado sismuestras a los soportes. 2. el usuario no registra en plataforma sismuestras.</t>
  </si>
  <si>
    <t>DF-689247736848</t>
  </si>
  <si>
    <t>HSV1436979</t>
  </si>
  <si>
    <t>22/06/2021 12:00:00 a. m.</t>
  </si>
  <si>
    <t>1/06/2021 12:00:00 a. m.</t>
  </si>
  <si>
    <t xml:space="preserve">Ariza Gelvez Araceli </t>
  </si>
  <si>
    <t>Se hace devolución de la factura. se realiza validación de la información suministrada y según requisitos contemplados en la resolución 3495 del 2019 expedida por el ministerio de salud y seguridad social. al igual que la resolución 537 del 2020. atendiendo el lineamiento y dando cumplimiento a las obligaciones de  confiabilidad seguridad y calidad de los datos sobre la prestación  de servicios  de salud.. "toda información debe ser codificada  en cups y cums tanto en los rips como en la factura (los medicamentos deben estar registrados correctamente y vigentes)."  Lo reportado en la factura fisica debe ser igual a lo reportado en rips. LOS CUMS CARGADOS EN RIPS NO CORRESPONDEN CON LOS RELACIONADOS EN LA FACTURA (EN FACTURA CODIGO CUMS 20001212-1 SOLUCION SALINA  SE ENCUENTRA INACTIVO EN EL INVIMA. ACETAMINOFEN 500 MG CODIGO 20011033 NO CORRESPONDE) . ERRIR EN EL CODIGO CUPS DE SALA DE PEQUEÑA CIRUGIA RELACIONADO EN LA FACTURA.  No es posible dar tramite a la cuenta medica. una vez resueltos los motivos de la devolución. se realizara la auditoria</t>
  </si>
  <si>
    <t>Devoluciones</t>
  </si>
  <si>
    <t>Sin evidencia de radicacion</t>
  </si>
  <si>
    <t>Total</t>
  </si>
  <si>
    <t>COOSALUD EPS SA</t>
  </si>
  <si>
    <t>Estado de cartera HOSPITAL SALAZAR DE VILLETA NIT :  860.015.929</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</si>
  <si>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</si>
  <si>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</si>
  <si>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</si>
  <si>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</si>
  <si>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</si>
  <si>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</si>
  <si>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</si>
  <si>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Saldo</t>
  </si>
  <si>
    <t>Facturas en proceso de auditoria Aplistaff</t>
  </si>
  <si>
    <t>Saldo Final</t>
  </si>
  <si>
    <t>Giros de la EPS por legalizar</t>
  </si>
  <si>
    <t>COOSALUD  NIT 900.226.715</t>
  </si>
  <si>
    <t>Saldo Disponible  Corte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</si>
</sst>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8" fillId="0" borderId="10" xfId="0" applyFont="1" applyBorder="1" applyAlignment="1"/>
    <xf numFmtId="0" fontId="0" fillId="0" borderId="0" xfId="0" applyAlignment="1"/>
    <xf numFmtId="164" fontId="18" fillId="0" borderId="10" xfId="1" applyNumberFormat="1" applyFont="1" applyBorder="1" applyAlignment="1"/>
    <xf numFmtId="164" fontId="0" fillId="0" borderId="0" xfId="1" applyNumberFormat="1" applyFont="1" applyAlignment="1"/>
    <xf numFmtId="14" fontId="18" fillId="0" borderId="10" xfId="0" applyNumberFormat="1" applyFont="1" applyBorder="1" applyAlignment="1"/>
    <xf numFmtId="14" fontId="0" fillId="0" borderId="0" xfId="0" applyNumberFormat="1" applyAlignment="1"/>
    <xf numFmtId="0" fontId="16" fillId="0" borderId="0" xfId="0" applyFont="1" applyAlignment="1"/>
    <xf numFmtId="14" fontId="16" fillId="0" borderId="0" xfId="0" applyNumberFormat="1" applyFont="1" applyAlignment="1"/>
    <xf numFmtId="0" fontId="19" fillId="0" borderId="10" xfId="0" applyFont="1" applyBorder="1" applyAlignment="1"/>
    <xf numFmtId="14" fontId="19" fillId="0" borderId="10" xfId="0" applyNumberFormat="1" applyFont="1" applyBorder="1" applyAlignment="1"/>
    <xf numFmtId="164" fontId="19" fillId="0" borderId="10" xfId="1" applyNumberFormat="1" applyFont="1" applyBorder="1" applyAlignment="1"/>
    <xf numFmtId="1" fontId="0" fillId="0" borderId="0" xfId="0" applyNumberFormat="1"/>
    <xf numFmtId="0" fontId="18" fillId="0" borderId="11" xfId="0" applyFont="1" applyBorder="1" applyAlignment="1"/>
    <xf numFmtId="1" fontId="18" fillId="0" borderId="11" xfId="0" applyNumberFormat="1" applyFont="1" applyBorder="1" applyAlignment="1"/>
    <xf numFmtId="164" fontId="18" fillId="0" borderId="11" xfId="1" applyNumberFormat="1" applyFont="1" applyBorder="1" applyAlignment="1"/>
    <xf numFmtId="0" fontId="0" fillId="0" borderId="11" xfId="0" applyBorder="1"/>
    <xf numFmtId="164" fontId="0" fillId="0" borderId="11" xfId="0" applyNumberFormat="1" applyBorder="1"/>
    <xf numFmtId="0" fontId="19" fillId="33" borderId="11" xfId="0" applyFont="1" applyFill="1" applyBorder="1" applyAlignment="1">
      <alignment horizontal="center" vertical="center"/>
    </xf>
    <xf numFmtId="1" fontId="19" fillId="33" borderId="11" xfId="0" applyNumberFormat="1" applyFont="1" applyFill="1" applyBorder="1" applyAlignment="1">
      <alignment horizontal="center" vertical="center"/>
    </xf>
    <xf numFmtId="164" fontId="19" fillId="33" borderId="11" xfId="1" applyNumberFormat="1" applyFont="1" applyFill="1" applyBorder="1" applyAlignment="1">
      <alignment horizontal="center" vertical="center"/>
    </xf>
    <xf numFmtId="0" fontId="16" fillId="33" borderId="11" xfId="0" applyFont="1" applyFill="1" applyBorder="1" applyAlignment="1">
      <alignment horizontal="center" vertical="center"/>
    </xf>
    <xf numFmtId="0" fontId="16" fillId="33" borderId="11" xfId="0" applyFont="1" applyFill="1" applyBorder="1" applyAlignment="1">
      <alignment horizontal="center" vertical="center" wrapText="1"/>
    </xf>
    <xf numFmtId="0" fontId="0" fillId="33" borderId="11" xfId="0" applyFill="1" applyBorder="1"/>
    <xf numFmtId="1" fontId="16" fillId="33" borderId="11" xfId="0" applyNumberFormat="1" applyFont="1" applyFill="1" applyBorder="1"/>
    <xf numFmtId="164" fontId="16" fillId="33" borderId="11" xfId="0" applyNumberFormat="1" applyFont="1" applyFill="1" applyBorder="1"/>
    <xf numFmtId="0" fontId="20" fillId="0" borderId="0" xfId="0" applyFont="1"/>
    <xf numFmtId="0" fontId="21" fillId="0" borderId="0" xfId="0" applyFont="1"/>
    <xf numFmtId="0" fontId="22" fillId="0" borderId="0" xfId="0" applyFont="1"/>
    <xf numFmtId="0" fontId="23" fillId="34" borderId="0" xfId="0" applyFont="1" applyFill="1" applyAlignment="1">
      <alignment vertical="center"/>
    </xf>
    <xf numFmtId="0" fontId="23" fillId="35" borderId="0" xfId="0" applyFont="1" applyFill="1" applyAlignment="1">
      <alignment vertical="center"/>
    </xf>
    <xf numFmtId="0" fontId="24" fillId="34" borderId="0" xfId="0" applyFont="1" applyFill="1"/>
    <xf numFmtId="3" fontId="24" fillId="34" borderId="0" xfId="0" applyNumberFormat="1" applyFont="1" applyFill="1"/>
    <xf numFmtId="3" fontId="25" fillId="0" borderId="0" xfId="0" applyNumberFormat="1" applyFont="1" applyAlignment="1">
      <alignment horizontal="right"/>
    </xf>
    <xf numFmtId="0" fontId="26" fillId="0" borderId="0" xfId="0" applyFont="1"/>
    <xf numFmtId="3" fontId="26" fillId="0" borderId="0" xfId="0" applyNumberFormat="1" applyFont="1"/>
    <xf numFmtId="0" fontId="23" fillId="34" borderId="0" xfId="0" applyFont="1" applyFill="1"/>
    <xf numFmtId="3" fontId="24" fillId="36" borderId="0" xfId="0" applyNumberFormat="1" applyFont="1" applyFill="1"/>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7D8638BE-7A51-4D45-867C-6471A3F69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1D7E0309-4291-48F2-94C6-CB0A759ED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showGridLines="0" topLeftCell="A13" workbookViewId="0">
      <selection activeCell="E46" sqref="E46"/>
    </sheetView>
  </sheetViews>
  <sheetFormatPr baseColWidth="10" defaultRowHeight="15" x14ac:dyDescent="0.25"/>
  <cols>
    <col min="1" max="1" width="15" style="2" bestFit="1" customWidth="1"/>
    <col min="2" max="2" width="11.42578125" style="2"/>
    <col min="3" max="3" width="14.85546875" style="6" bestFit="1" customWidth="1"/>
    <col min="4" max="4" width="13.28515625" style="2" bestFit="1" customWidth="1"/>
    <col min="5" max="5" width="14.28515625" style="6" bestFit="1" customWidth="1"/>
    <col min="6" max="7" width="12.42578125" style="4" bestFit="1" customWidth="1"/>
    <col min="8" max="16384" width="11.42578125" style="2"/>
  </cols>
  <sheetData>
    <row r="1" spans="1:7" x14ac:dyDescent="0.25">
      <c r="A1" s="7"/>
      <c r="B1" s="7"/>
      <c r="C1" s="8" t="s">
        <v>8</v>
      </c>
      <c r="D1" s="7"/>
    </row>
    <row r="2" spans="1:7" x14ac:dyDescent="0.25">
      <c r="A2" s="7"/>
      <c r="B2" s="7"/>
      <c r="C2" s="8" t="s">
        <v>9</v>
      </c>
      <c r="D2" s="7"/>
    </row>
    <row r="3" spans="1:7" x14ac:dyDescent="0.25">
      <c r="A3" s="7"/>
      <c r="B3" s="7"/>
      <c r="C3" s="8"/>
      <c r="D3" s="7"/>
    </row>
    <row r="4" spans="1:7" x14ac:dyDescent="0.25">
      <c r="A4" s="7"/>
      <c r="B4" s="7"/>
      <c r="C4" s="8"/>
      <c r="D4" s="7"/>
    </row>
    <row r="5" spans="1:7" x14ac:dyDescent="0.25">
      <c r="A5" s="7" t="s">
        <v>10</v>
      </c>
      <c r="B5" s="7"/>
      <c r="C5" s="8"/>
      <c r="D5" s="7"/>
    </row>
    <row r="8" spans="1:7" x14ac:dyDescent="0.25">
      <c r="A8" s="9" t="s">
        <v>0</v>
      </c>
      <c r="B8" s="9" t="s">
        <v>1</v>
      </c>
      <c r="C8" s="10" t="s">
        <v>2</v>
      </c>
      <c r="D8" s="9" t="s">
        <v>3</v>
      </c>
      <c r="E8" s="10" t="s">
        <v>4</v>
      </c>
      <c r="F8" s="11" t="s">
        <v>5</v>
      </c>
      <c r="G8" s="11" t="s">
        <v>6</v>
      </c>
    </row>
    <row r="9" spans="1:7" x14ac:dyDescent="0.25">
      <c r="A9" s="1" t="s">
        <v>7</v>
      </c>
      <c r="B9" s="1">
        <v>7232</v>
      </c>
      <c r="C9" s="5">
        <v>41913</v>
      </c>
      <c r="D9" s="1">
        <v>108344</v>
      </c>
      <c r="E9" s="5">
        <v>41773</v>
      </c>
      <c r="F9" s="3">
        <v>57500</v>
      </c>
      <c r="G9" s="3">
        <v>54500</v>
      </c>
    </row>
    <row r="10" spans="1:7" x14ac:dyDescent="0.25">
      <c r="A10" s="1" t="s">
        <v>7</v>
      </c>
      <c r="B10" s="1">
        <v>7667</v>
      </c>
      <c r="C10" s="5">
        <v>41913</v>
      </c>
      <c r="D10" s="1">
        <v>111304</v>
      </c>
      <c r="E10" s="5">
        <v>41831</v>
      </c>
      <c r="F10" s="3">
        <v>401555</v>
      </c>
      <c r="G10" s="3">
        <v>49800</v>
      </c>
    </row>
    <row r="11" spans="1:7" x14ac:dyDescent="0.25">
      <c r="A11" s="1" t="s">
        <v>7</v>
      </c>
      <c r="B11" s="1">
        <v>7866</v>
      </c>
      <c r="C11" s="5">
        <v>41888</v>
      </c>
      <c r="D11" s="1">
        <v>1048122</v>
      </c>
      <c r="E11" s="5">
        <v>41863</v>
      </c>
      <c r="F11" s="3">
        <v>72440</v>
      </c>
      <c r="G11" s="3">
        <v>72440</v>
      </c>
    </row>
    <row r="12" spans="1:7" x14ac:dyDescent="0.25">
      <c r="A12" s="1" t="s">
        <v>7</v>
      </c>
      <c r="B12" s="1">
        <v>8129</v>
      </c>
      <c r="C12" s="5">
        <v>41935</v>
      </c>
      <c r="D12" s="1">
        <v>114319</v>
      </c>
      <c r="E12" s="5">
        <v>41885</v>
      </c>
      <c r="F12" s="3">
        <v>95460</v>
      </c>
      <c r="G12" s="3">
        <v>95460</v>
      </c>
    </row>
    <row r="13" spans="1:7" x14ac:dyDescent="0.25">
      <c r="A13" s="1" t="s">
        <v>7</v>
      </c>
      <c r="B13" s="1">
        <v>8396</v>
      </c>
      <c r="C13" s="5">
        <v>41967</v>
      </c>
      <c r="D13" s="1">
        <v>117837</v>
      </c>
      <c r="E13" s="5">
        <v>41945</v>
      </c>
      <c r="F13" s="3">
        <v>612060</v>
      </c>
      <c r="G13" s="3">
        <v>551800</v>
      </c>
    </row>
    <row r="14" spans="1:7" x14ac:dyDescent="0.25">
      <c r="A14" s="1" t="s">
        <v>7</v>
      </c>
      <c r="B14" s="1">
        <v>8632</v>
      </c>
      <c r="C14" s="5">
        <v>42052</v>
      </c>
      <c r="D14" s="1">
        <v>119877</v>
      </c>
      <c r="E14" s="5">
        <v>41988</v>
      </c>
      <c r="F14" s="3">
        <v>1042690</v>
      </c>
      <c r="G14" s="3">
        <v>10</v>
      </c>
    </row>
    <row r="15" spans="1:7" x14ac:dyDescent="0.25">
      <c r="A15" s="1" t="s">
        <v>7</v>
      </c>
      <c r="B15" s="1">
        <v>13940</v>
      </c>
      <c r="C15" s="5">
        <v>42885</v>
      </c>
      <c r="D15" s="1">
        <v>1226059</v>
      </c>
      <c r="E15" s="5">
        <v>42858</v>
      </c>
      <c r="F15" s="3">
        <v>1135610</v>
      </c>
      <c r="G15" s="3">
        <v>1135610</v>
      </c>
    </row>
    <row r="16" spans="1:7" x14ac:dyDescent="0.25">
      <c r="A16" s="1" t="s">
        <v>7</v>
      </c>
      <c r="B16" s="1">
        <v>13822</v>
      </c>
      <c r="C16" s="5">
        <v>42948</v>
      </c>
      <c r="D16" s="1">
        <v>173658</v>
      </c>
      <c r="E16" s="5">
        <v>42865</v>
      </c>
      <c r="F16" s="3">
        <v>95690</v>
      </c>
      <c r="G16" s="3">
        <v>11425</v>
      </c>
    </row>
    <row r="17" spans="1:7" x14ac:dyDescent="0.25">
      <c r="A17" s="1" t="s">
        <v>7</v>
      </c>
      <c r="B17" s="1">
        <v>14648</v>
      </c>
      <c r="C17" s="5">
        <v>43026</v>
      </c>
      <c r="D17" s="1">
        <v>1246584</v>
      </c>
      <c r="E17" s="5">
        <v>42981</v>
      </c>
      <c r="F17" s="3">
        <v>195160</v>
      </c>
      <c r="G17" s="3">
        <v>61500</v>
      </c>
    </row>
    <row r="18" spans="1:7" x14ac:dyDescent="0.25">
      <c r="A18" s="1" t="s">
        <v>7</v>
      </c>
      <c r="B18" s="1">
        <v>14808</v>
      </c>
      <c r="C18" s="5">
        <v>43074</v>
      </c>
      <c r="D18" s="1">
        <v>1250085</v>
      </c>
      <c r="E18" s="5">
        <v>43004</v>
      </c>
      <c r="F18" s="3">
        <v>49600</v>
      </c>
      <c r="G18" s="3">
        <v>49600</v>
      </c>
    </row>
    <row r="19" spans="1:7" x14ac:dyDescent="0.25">
      <c r="A19" s="1" t="s">
        <v>7</v>
      </c>
      <c r="B19" s="1">
        <v>14808</v>
      </c>
      <c r="C19" s="5">
        <v>43074</v>
      </c>
      <c r="D19" s="1">
        <v>1251808</v>
      </c>
      <c r="E19" s="5">
        <v>43012</v>
      </c>
      <c r="F19" s="3">
        <v>113360</v>
      </c>
      <c r="G19" s="3">
        <v>113360</v>
      </c>
    </row>
    <row r="20" spans="1:7" x14ac:dyDescent="0.25">
      <c r="A20" s="1" t="s">
        <v>7</v>
      </c>
      <c r="B20" s="1">
        <v>14808</v>
      </c>
      <c r="C20" s="5">
        <v>43074</v>
      </c>
      <c r="D20" s="1">
        <v>1252368</v>
      </c>
      <c r="E20" s="5">
        <v>43017</v>
      </c>
      <c r="F20" s="3">
        <v>128480</v>
      </c>
      <c r="G20" s="3">
        <v>128480</v>
      </c>
    </row>
    <row r="21" spans="1:7" x14ac:dyDescent="0.25">
      <c r="A21" s="1" t="s">
        <v>7</v>
      </c>
      <c r="B21" s="1">
        <v>14714</v>
      </c>
      <c r="C21" s="5">
        <v>43099</v>
      </c>
      <c r="D21" s="1">
        <v>183395</v>
      </c>
      <c r="E21" s="5">
        <v>43019</v>
      </c>
      <c r="F21" s="3">
        <v>158880</v>
      </c>
      <c r="G21" s="3">
        <v>158880</v>
      </c>
    </row>
    <row r="22" spans="1:7" x14ac:dyDescent="0.25">
      <c r="A22" s="1" t="s">
        <v>7</v>
      </c>
      <c r="B22" s="1">
        <v>14736</v>
      </c>
      <c r="C22" s="5">
        <v>43208</v>
      </c>
      <c r="D22" s="1">
        <v>183896</v>
      </c>
      <c r="E22" s="5">
        <v>43027</v>
      </c>
      <c r="F22" s="3">
        <v>52940</v>
      </c>
      <c r="G22" s="3">
        <v>52940</v>
      </c>
    </row>
    <row r="23" spans="1:7" x14ac:dyDescent="0.25">
      <c r="A23" s="1" t="s">
        <v>7</v>
      </c>
      <c r="B23" s="1">
        <v>14909</v>
      </c>
      <c r="C23" s="5">
        <v>43089</v>
      </c>
      <c r="D23" s="1">
        <v>1256828</v>
      </c>
      <c r="E23" s="5">
        <v>43040</v>
      </c>
      <c r="F23" s="3">
        <v>123360</v>
      </c>
      <c r="G23" s="3">
        <v>123360</v>
      </c>
    </row>
    <row r="24" spans="1:7" x14ac:dyDescent="0.25">
      <c r="A24" s="1" t="s">
        <v>7</v>
      </c>
      <c r="B24" s="1">
        <v>14909</v>
      </c>
      <c r="C24" s="5">
        <v>43089</v>
      </c>
      <c r="D24" s="1">
        <v>1259160</v>
      </c>
      <c r="E24" s="5">
        <v>43054</v>
      </c>
      <c r="F24" s="3">
        <v>159850</v>
      </c>
      <c r="G24" s="3">
        <v>159850</v>
      </c>
    </row>
    <row r="25" spans="1:7" x14ac:dyDescent="0.25">
      <c r="A25" s="1" t="s">
        <v>7</v>
      </c>
      <c r="B25" s="1">
        <v>15261</v>
      </c>
      <c r="C25" s="5">
        <v>43179</v>
      </c>
      <c r="D25" s="1">
        <v>1269509</v>
      </c>
      <c r="E25" s="5">
        <v>43125</v>
      </c>
      <c r="F25" s="3">
        <v>67560</v>
      </c>
      <c r="G25" s="3">
        <v>67560</v>
      </c>
    </row>
    <row r="26" spans="1:7" x14ac:dyDescent="0.25">
      <c r="A26" s="1" t="s">
        <v>7</v>
      </c>
      <c r="B26" s="1">
        <v>15261</v>
      </c>
      <c r="C26" s="5">
        <v>43179</v>
      </c>
      <c r="D26" s="1">
        <v>1271727</v>
      </c>
      <c r="E26" s="5">
        <v>43140</v>
      </c>
      <c r="F26" s="3">
        <v>51300</v>
      </c>
      <c r="G26" s="3">
        <v>51300</v>
      </c>
    </row>
    <row r="27" spans="1:7" x14ac:dyDescent="0.25">
      <c r="A27" s="1" t="s">
        <v>7</v>
      </c>
      <c r="B27" s="1">
        <v>15261</v>
      </c>
      <c r="C27" s="5">
        <v>43179</v>
      </c>
      <c r="D27" s="1">
        <v>1272747</v>
      </c>
      <c r="E27" s="5">
        <v>43147</v>
      </c>
      <c r="F27" s="3">
        <v>36490</v>
      </c>
      <c r="G27" s="3">
        <v>36490</v>
      </c>
    </row>
    <row r="28" spans="1:7" x14ac:dyDescent="0.25">
      <c r="A28" s="1" t="s">
        <v>7</v>
      </c>
      <c r="B28" s="1">
        <v>15261</v>
      </c>
      <c r="C28" s="5">
        <v>43179</v>
      </c>
      <c r="D28" s="1">
        <v>1273937</v>
      </c>
      <c r="E28" s="5">
        <v>43153</v>
      </c>
      <c r="F28" s="3">
        <v>24700</v>
      </c>
      <c r="G28" s="3">
        <v>24700</v>
      </c>
    </row>
    <row r="29" spans="1:7" x14ac:dyDescent="0.25">
      <c r="A29" s="1" t="s">
        <v>7</v>
      </c>
      <c r="B29" s="1">
        <v>15261</v>
      </c>
      <c r="C29" s="5">
        <v>43179</v>
      </c>
      <c r="D29" s="1">
        <v>1274122</v>
      </c>
      <c r="E29" s="5">
        <v>43154</v>
      </c>
      <c r="F29" s="3">
        <v>62980</v>
      </c>
      <c r="G29" s="3">
        <v>62980</v>
      </c>
    </row>
    <row r="30" spans="1:7" x14ac:dyDescent="0.25">
      <c r="A30" s="1" t="s">
        <v>7</v>
      </c>
      <c r="B30" s="1">
        <v>15346</v>
      </c>
      <c r="C30" s="5">
        <v>43208</v>
      </c>
      <c r="D30" s="1">
        <v>1275719</v>
      </c>
      <c r="E30" s="5">
        <v>43163</v>
      </c>
      <c r="F30" s="3">
        <v>850090</v>
      </c>
      <c r="G30" s="3">
        <v>850090</v>
      </c>
    </row>
    <row r="31" spans="1:7" x14ac:dyDescent="0.25">
      <c r="A31" s="1" t="s">
        <v>7</v>
      </c>
      <c r="B31" s="1">
        <v>15346</v>
      </c>
      <c r="C31" s="5">
        <v>43208</v>
      </c>
      <c r="D31" s="1">
        <v>1275930</v>
      </c>
      <c r="E31" s="5">
        <v>43164</v>
      </c>
      <c r="F31" s="3">
        <v>124480</v>
      </c>
      <c r="G31" s="3">
        <v>124480</v>
      </c>
    </row>
    <row r="32" spans="1:7" x14ac:dyDescent="0.25">
      <c r="A32" s="1" t="s">
        <v>7</v>
      </c>
      <c r="B32" s="1">
        <v>15346</v>
      </c>
      <c r="C32" s="5">
        <v>43208</v>
      </c>
      <c r="D32" s="1">
        <v>1275997</v>
      </c>
      <c r="E32" s="5">
        <v>43165</v>
      </c>
      <c r="F32" s="3">
        <v>71450</v>
      </c>
      <c r="G32" s="3">
        <v>71450</v>
      </c>
    </row>
    <row r="33" spans="1:7" x14ac:dyDescent="0.25">
      <c r="A33" s="1" t="s">
        <v>7</v>
      </c>
      <c r="B33" s="1">
        <v>15346</v>
      </c>
      <c r="C33" s="5">
        <v>43208</v>
      </c>
      <c r="D33" s="1">
        <v>1276410</v>
      </c>
      <c r="E33" s="5">
        <v>43166</v>
      </c>
      <c r="F33" s="3">
        <v>68500</v>
      </c>
      <c r="G33" s="3">
        <v>68500</v>
      </c>
    </row>
    <row r="34" spans="1:7" x14ac:dyDescent="0.25">
      <c r="A34" s="1" t="s">
        <v>7</v>
      </c>
      <c r="B34" s="1">
        <v>15452</v>
      </c>
      <c r="C34" s="5">
        <v>43232</v>
      </c>
      <c r="D34" s="1">
        <v>1279838</v>
      </c>
      <c r="E34" s="5">
        <v>43187</v>
      </c>
      <c r="F34" s="3">
        <v>156500</v>
      </c>
      <c r="G34" s="3">
        <v>156500</v>
      </c>
    </row>
    <row r="35" spans="1:7" x14ac:dyDescent="0.25">
      <c r="A35" s="1" t="s">
        <v>7</v>
      </c>
      <c r="B35" s="1">
        <v>15523</v>
      </c>
      <c r="C35" s="5">
        <v>44166</v>
      </c>
      <c r="D35" s="1">
        <v>1283005</v>
      </c>
      <c r="E35" s="5">
        <v>43206</v>
      </c>
      <c r="F35" s="3">
        <v>108600</v>
      </c>
      <c r="G35" s="3">
        <v>108600</v>
      </c>
    </row>
    <row r="36" spans="1:7" x14ac:dyDescent="0.25">
      <c r="A36" s="1" t="s">
        <v>7</v>
      </c>
      <c r="B36" s="1">
        <v>15523</v>
      </c>
      <c r="C36" s="5">
        <v>44166</v>
      </c>
      <c r="D36" s="1">
        <v>1284489</v>
      </c>
      <c r="E36" s="5">
        <v>43214</v>
      </c>
      <c r="F36" s="3">
        <v>76500</v>
      </c>
      <c r="G36" s="3">
        <v>76500</v>
      </c>
    </row>
    <row r="37" spans="1:7" x14ac:dyDescent="0.25">
      <c r="A37" s="1" t="s">
        <v>7</v>
      </c>
      <c r="B37" s="1">
        <v>15523</v>
      </c>
      <c r="C37" s="5">
        <v>44166</v>
      </c>
      <c r="D37" s="1">
        <v>1285592</v>
      </c>
      <c r="E37" s="5">
        <v>43220</v>
      </c>
      <c r="F37" s="3">
        <v>98840</v>
      </c>
      <c r="G37" s="3">
        <v>98840</v>
      </c>
    </row>
    <row r="38" spans="1:7" x14ac:dyDescent="0.25">
      <c r="A38" s="1" t="s">
        <v>7</v>
      </c>
      <c r="B38" s="1">
        <v>15597</v>
      </c>
      <c r="C38" s="5">
        <v>44166</v>
      </c>
      <c r="D38" s="1">
        <v>1286827</v>
      </c>
      <c r="E38" s="5">
        <v>43227</v>
      </c>
      <c r="F38" s="3">
        <v>53060</v>
      </c>
      <c r="G38" s="3">
        <v>53060</v>
      </c>
    </row>
    <row r="39" spans="1:7" x14ac:dyDescent="0.25">
      <c r="A39" s="1" t="s">
        <v>7</v>
      </c>
      <c r="B39" s="1">
        <v>15523</v>
      </c>
      <c r="C39" s="5">
        <v>44166</v>
      </c>
      <c r="D39" s="1">
        <v>1287568</v>
      </c>
      <c r="E39" s="5">
        <v>43230</v>
      </c>
      <c r="F39" s="3">
        <v>1149645</v>
      </c>
      <c r="G39" s="3">
        <v>1149645</v>
      </c>
    </row>
    <row r="40" spans="1:7" x14ac:dyDescent="0.25">
      <c r="A40" s="1" t="s">
        <v>7</v>
      </c>
      <c r="B40" s="1">
        <v>15597</v>
      </c>
      <c r="C40" s="5">
        <v>44166</v>
      </c>
      <c r="D40" s="1">
        <v>1289548</v>
      </c>
      <c r="E40" s="5">
        <v>43242</v>
      </c>
      <c r="F40" s="3">
        <v>135840</v>
      </c>
      <c r="G40" s="3">
        <v>135840</v>
      </c>
    </row>
    <row r="41" spans="1:7" x14ac:dyDescent="0.25">
      <c r="A41" s="1" t="s">
        <v>7</v>
      </c>
      <c r="B41" s="1">
        <v>15597</v>
      </c>
      <c r="C41" s="5">
        <v>44166</v>
      </c>
      <c r="D41" s="1">
        <v>1290851</v>
      </c>
      <c r="E41" s="5">
        <v>43248</v>
      </c>
      <c r="F41" s="3">
        <v>54360</v>
      </c>
      <c r="G41" s="3">
        <v>54360</v>
      </c>
    </row>
    <row r="42" spans="1:7" x14ac:dyDescent="0.25">
      <c r="A42" s="1" t="s">
        <v>7</v>
      </c>
      <c r="B42" s="1">
        <v>15597</v>
      </c>
      <c r="C42" s="5">
        <v>44166</v>
      </c>
      <c r="D42" s="1">
        <v>1292156</v>
      </c>
      <c r="E42" s="5">
        <v>43255</v>
      </c>
      <c r="F42" s="3">
        <v>154410</v>
      </c>
      <c r="G42" s="3">
        <v>154410</v>
      </c>
    </row>
    <row r="43" spans="1:7" x14ac:dyDescent="0.25">
      <c r="A43" s="1" t="s">
        <v>7</v>
      </c>
      <c r="B43" s="1">
        <v>15703</v>
      </c>
      <c r="C43" s="5">
        <v>43327</v>
      </c>
      <c r="D43" s="1">
        <v>1300972</v>
      </c>
      <c r="E43" s="5">
        <v>43300</v>
      </c>
      <c r="F43" s="3">
        <v>69800</v>
      </c>
      <c r="G43" s="3">
        <v>69800</v>
      </c>
    </row>
    <row r="44" spans="1:7" x14ac:dyDescent="0.25">
      <c r="A44" s="1" t="s">
        <v>7</v>
      </c>
      <c r="B44" s="1">
        <v>15703</v>
      </c>
      <c r="C44" s="5">
        <v>43327</v>
      </c>
      <c r="D44" s="1">
        <v>1300975</v>
      </c>
      <c r="E44" s="5">
        <v>43300</v>
      </c>
      <c r="F44" s="3">
        <v>44000</v>
      </c>
      <c r="G44" s="3">
        <v>44000</v>
      </c>
    </row>
    <row r="45" spans="1:7" x14ac:dyDescent="0.25">
      <c r="A45" s="1" t="s">
        <v>7</v>
      </c>
      <c r="B45" s="1">
        <v>15800</v>
      </c>
      <c r="C45" s="5">
        <v>44166</v>
      </c>
      <c r="D45" s="1">
        <v>1301716</v>
      </c>
      <c r="E45" s="5">
        <v>43305</v>
      </c>
      <c r="F45" s="3">
        <v>31200</v>
      </c>
      <c r="G45" s="3">
        <v>31200</v>
      </c>
    </row>
    <row r="46" spans="1:7" x14ac:dyDescent="0.25">
      <c r="A46" s="1" t="s">
        <v>7</v>
      </c>
      <c r="B46" s="1">
        <v>15800</v>
      </c>
      <c r="C46" s="5">
        <v>44166</v>
      </c>
      <c r="D46" s="1">
        <v>1302276</v>
      </c>
      <c r="E46" s="5">
        <v>43307</v>
      </c>
      <c r="F46" s="3">
        <v>45100</v>
      </c>
      <c r="G46" s="3">
        <v>45100</v>
      </c>
    </row>
  </sheetData>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93E4-64AB-4F25-B149-257CA80A7D01}">
  <dimension ref="A1:E26"/>
  <sheetViews>
    <sheetView workbookViewId="0">
      <selection activeCell="B1" sqref="B1:E25"/>
    </sheetView>
  </sheetViews>
  <sheetFormatPr baseColWidth="10" defaultRowHeight="15" x14ac:dyDescent="0.25"/>
  <cols>
    <col min="2" max="2" width="11.42578125" style="12"/>
    <col min="4" max="4" width="13" bestFit="1" customWidth="1"/>
    <col min="5" max="5" width="14.5703125" customWidth="1"/>
  </cols>
  <sheetData>
    <row r="1" spans="1:5" ht="30" x14ac:dyDescent="0.25">
      <c r="A1" s="18" t="s">
        <v>11</v>
      </c>
      <c r="B1" s="19" t="s">
        <v>4</v>
      </c>
      <c r="C1" s="20" t="s">
        <v>6</v>
      </c>
      <c r="D1" s="21" t="s">
        <v>151</v>
      </c>
      <c r="E1" s="22" t="s">
        <v>152</v>
      </c>
    </row>
    <row r="2" spans="1:5" x14ac:dyDescent="0.25">
      <c r="A2" s="13">
        <v>1256828</v>
      </c>
      <c r="B2" s="14">
        <v>2017</v>
      </c>
      <c r="C2" s="15">
        <v>123360</v>
      </c>
      <c r="D2" s="16"/>
      <c r="E2" s="17">
        <f>+C2</f>
        <v>123360</v>
      </c>
    </row>
    <row r="3" spans="1:5" x14ac:dyDescent="0.25">
      <c r="A3" s="13">
        <v>1259160</v>
      </c>
      <c r="B3" s="14">
        <v>2017</v>
      </c>
      <c r="C3" s="15">
        <v>159850</v>
      </c>
      <c r="D3" s="16"/>
      <c r="E3" s="17">
        <f>+C3</f>
        <v>159850</v>
      </c>
    </row>
    <row r="4" spans="1:5" x14ac:dyDescent="0.25">
      <c r="A4" s="13">
        <v>1269509</v>
      </c>
      <c r="B4" s="14">
        <v>2018</v>
      </c>
      <c r="C4" s="15">
        <v>67560</v>
      </c>
      <c r="D4" s="17">
        <f>+C4</f>
        <v>67560</v>
      </c>
      <c r="E4" s="16"/>
    </row>
    <row r="5" spans="1:5" x14ac:dyDescent="0.25">
      <c r="A5" s="13">
        <v>1271727</v>
      </c>
      <c r="B5" s="14">
        <v>2018</v>
      </c>
      <c r="C5" s="15">
        <v>51300</v>
      </c>
      <c r="D5" s="17">
        <f t="shared" ref="D5:D23" si="0">+C5</f>
        <v>51300</v>
      </c>
      <c r="E5" s="16"/>
    </row>
    <row r="6" spans="1:5" x14ac:dyDescent="0.25">
      <c r="A6" s="13">
        <v>1272747</v>
      </c>
      <c r="B6" s="14">
        <v>2018</v>
      </c>
      <c r="C6" s="15">
        <v>36490</v>
      </c>
      <c r="D6" s="17">
        <f t="shared" si="0"/>
        <v>36490</v>
      </c>
      <c r="E6" s="16"/>
    </row>
    <row r="7" spans="1:5" x14ac:dyDescent="0.25">
      <c r="A7" s="13">
        <v>1273937</v>
      </c>
      <c r="B7" s="14">
        <v>2018</v>
      </c>
      <c r="C7" s="15">
        <v>24700</v>
      </c>
      <c r="D7" s="17">
        <f t="shared" si="0"/>
        <v>24700</v>
      </c>
      <c r="E7" s="16"/>
    </row>
    <row r="8" spans="1:5" x14ac:dyDescent="0.25">
      <c r="A8" s="13">
        <v>1274122</v>
      </c>
      <c r="B8" s="14">
        <v>2018</v>
      </c>
      <c r="C8" s="15">
        <v>62980</v>
      </c>
      <c r="D8" s="17">
        <f t="shared" si="0"/>
        <v>62980</v>
      </c>
      <c r="E8" s="16"/>
    </row>
    <row r="9" spans="1:5" x14ac:dyDescent="0.25">
      <c r="A9" s="13">
        <v>1275719</v>
      </c>
      <c r="B9" s="14">
        <v>2018</v>
      </c>
      <c r="C9" s="15">
        <v>850090</v>
      </c>
      <c r="D9" s="17">
        <f t="shared" si="0"/>
        <v>850090</v>
      </c>
      <c r="E9" s="16"/>
    </row>
    <row r="10" spans="1:5" x14ac:dyDescent="0.25">
      <c r="A10" s="13">
        <v>1275930</v>
      </c>
      <c r="B10" s="14">
        <v>2018</v>
      </c>
      <c r="C10" s="15">
        <v>124480</v>
      </c>
      <c r="D10" s="17">
        <f t="shared" si="0"/>
        <v>124480</v>
      </c>
      <c r="E10" s="16"/>
    </row>
    <row r="11" spans="1:5" x14ac:dyDescent="0.25">
      <c r="A11" s="13">
        <v>1275997</v>
      </c>
      <c r="B11" s="14">
        <v>2018</v>
      </c>
      <c r="C11" s="15">
        <v>71450</v>
      </c>
      <c r="D11" s="17">
        <f t="shared" si="0"/>
        <v>71450</v>
      </c>
      <c r="E11" s="16"/>
    </row>
    <row r="12" spans="1:5" x14ac:dyDescent="0.25">
      <c r="A12" s="13">
        <v>1276410</v>
      </c>
      <c r="B12" s="14">
        <v>2018</v>
      </c>
      <c r="C12" s="15">
        <v>68500</v>
      </c>
      <c r="D12" s="17">
        <f t="shared" si="0"/>
        <v>68500</v>
      </c>
      <c r="E12" s="16"/>
    </row>
    <row r="13" spans="1:5" x14ac:dyDescent="0.25">
      <c r="A13" s="13">
        <v>1279838</v>
      </c>
      <c r="B13" s="14">
        <v>2018</v>
      </c>
      <c r="C13" s="15">
        <v>156500</v>
      </c>
      <c r="D13" s="17">
        <f t="shared" si="0"/>
        <v>156500</v>
      </c>
      <c r="E13" s="16"/>
    </row>
    <row r="14" spans="1:5" x14ac:dyDescent="0.25">
      <c r="A14" s="13">
        <v>1283005</v>
      </c>
      <c r="B14" s="14">
        <v>2018</v>
      </c>
      <c r="C14" s="15">
        <v>108600</v>
      </c>
      <c r="D14" s="17">
        <f t="shared" si="0"/>
        <v>108600</v>
      </c>
      <c r="E14" s="16"/>
    </row>
    <row r="15" spans="1:5" x14ac:dyDescent="0.25">
      <c r="A15" s="13">
        <v>1284489</v>
      </c>
      <c r="B15" s="14">
        <v>2018</v>
      </c>
      <c r="C15" s="15">
        <v>76500</v>
      </c>
      <c r="D15" s="17">
        <f t="shared" si="0"/>
        <v>76500</v>
      </c>
      <c r="E15" s="16"/>
    </row>
    <row r="16" spans="1:5" x14ac:dyDescent="0.25">
      <c r="A16" s="13">
        <v>1285592</v>
      </c>
      <c r="B16" s="14">
        <v>2018</v>
      </c>
      <c r="C16" s="15">
        <v>98840</v>
      </c>
      <c r="D16" s="17">
        <f t="shared" si="0"/>
        <v>98840</v>
      </c>
      <c r="E16" s="16"/>
    </row>
    <row r="17" spans="1:5" x14ac:dyDescent="0.25">
      <c r="A17" s="13">
        <v>1286827</v>
      </c>
      <c r="B17" s="14">
        <v>2018</v>
      </c>
      <c r="C17" s="15">
        <v>53060</v>
      </c>
      <c r="D17" s="17">
        <f t="shared" si="0"/>
        <v>53060</v>
      </c>
      <c r="E17" s="16"/>
    </row>
    <row r="18" spans="1:5" x14ac:dyDescent="0.25">
      <c r="A18" s="13">
        <v>1287568</v>
      </c>
      <c r="B18" s="14">
        <v>2018</v>
      </c>
      <c r="C18" s="15">
        <v>1149645</v>
      </c>
      <c r="D18" s="17">
        <f t="shared" si="0"/>
        <v>1149645</v>
      </c>
      <c r="E18" s="16"/>
    </row>
    <row r="19" spans="1:5" x14ac:dyDescent="0.25">
      <c r="A19" s="13">
        <v>1289548</v>
      </c>
      <c r="B19" s="14">
        <v>2018</v>
      </c>
      <c r="C19" s="15">
        <v>135840</v>
      </c>
      <c r="D19" s="17">
        <f t="shared" si="0"/>
        <v>135840</v>
      </c>
      <c r="E19" s="16"/>
    </row>
    <row r="20" spans="1:5" x14ac:dyDescent="0.25">
      <c r="A20" s="13">
        <v>1290851</v>
      </c>
      <c r="B20" s="14">
        <v>2018</v>
      </c>
      <c r="C20" s="15">
        <v>54360</v>
      </c>
      <c r="D20" s="17">
        <f t="shared" si="0"/>
        <v>54360</v>
      </c>
      <c r="E20" s="16"/>
    </row>
    <row r="21" spans="1:5" x14ac:dyDescent="0.25">
      <c r="A21" s="13">
        <v>1292156</v>
      </c>
      <c r="B21" s="14">
        <v>2018</v>
      </c>
      <c r="C21" s="15">
        <v>154410</v>
      </c>
      <c r="D21" s="17">
        <f t="shared" si="0"/>
        <v>154410</v>
      </c>
      <c r="E21" s="16"/>
    </row>
    <row r="22" spans="1:5" x14ac:dyDescent="0.25">
      <c r="A22" s="13">
        <v>1300972</v>
      </c>
      <c r="B22" s="14">
        <v>2018</v>
      </c>
      <c r="C22" s="15">
        <v>69800</v>
      </c>
      <c r="D22" s="17">
        <f t="shared" si="0"/>
        <v>69800</v>
      </c>
      <c r="E22" s="16"/>
    </row>
    <row r="23" spans="1:5" x14ac:dyDescent="0.25">
      <c r="A23" s="13">
        <v>1300975</v>
      </c>
      <c r="B23" s="14">
        <v>2018</v>
      </c>
      <c r="C23" s="15">
        <v>44000</v>
      </c>
      <c r="D23" s="17">
        <f t="shared" si="0"/>
        <v>44000</v>
      </c>
      <c r="E23" s="16"/>
    </row>
    <row r="24" spans="1:5" x14ac:dyDescent="0.25">
      <c r="A24" s="13">
        <v>1301716</v>
      </c>
      <c r="B24" s="14">
        <v>2018</v>
      </c>
      <c r="C24" s="15">
        <v>31200</v>
      </c>
      <c r="D24" s="16"/>
      <c r="E24" s="17">
        <f>+C24</f>
        <v>31200</v>
      </c>
    </row>
    <row r="25" spans="1:5" x14ac:dyDescent="0.25">
      <c r="A25" s="13">
        <v>1302276</v>
      </c>
      <c r="B25" s="14">
        <v>2018</v>
      </c>
      <c r="C25" s="15">
        <v>45100</v>
      </c>
      <c r="D25" s="16"/>
      <c r="E25" s="17">
        <f>+C25</f>
        <v>45100</v>
      </c>
    </row>
    <row r="26" spans="1:5" x14ac:dyDescent="0.25">
      <c r="A26" s="23"/>
      <c r="B26" s="24" t="s">
        <v>153</v>
      </c>
      <c r="C26" s="25">
        <f>SUM(C2:C25)</f>
        <v>3818615</v>
      </c>
      <c r="D26" s="25">
        <f>SUM(D2:D25)</f>
        <v>3459105</v>
      </c>
      <c r="E26" s="25">
        <f>SUM(E2:E25)</f>
        <v>359510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8BC9-F42D-4ACF-9266-3D80A02DE1DA}">
  <dimension ref="A1:J45"/>
  <sheetViews>
    <sheetView topLeftCell="A2" workbookViewId="0">
      <selection sqref="A1:A1048576"/>
    </sheetView>
  </sheetViews>
  <sheetFormatPr baseColWidth="10" defaultRowHeight="15" x14ac:dyDescent="0.25"/>
  <sheetData>
    <row r="1" spans="1:10" x14ac:dyDescent="0.25">
      <c r="A1" t="s">
        <v>13</v>
      </c>
      <c r="B1" t="s">
        <v>12</v>
      </c>
      <c r="C1" t="s">
        <v>13</v>
      </c>
      <c r="D1" t="s">
        <v>14</v>
      </c>
      <c r="E1" t="s">
        <v>15</v>
      </c>
      <c r="F1" t="s">
        <v>16</v>
      </c>
      <c r="G1" t="s">
        <v>17</v>
      </c>
      <c r="H1" t="s">
        <v>18</v>
      </c>
      <c r="I1" t="s">
        <v>19</v>
      </c>
      <c r="J1" t="s">
        <v>20</v>
      </c>
    </row>
    <row r="2" spans="1:10" x14ac:dyDescent="0.25">
      <c r="A2">
        <v>1279838</v>
      </c>
      <c r="B2" t="s">
        <v>21</v>
      </c>
      <c r="C2" t="s">
        <v>22</v>
      </c>
      <c r="D2" t="s">
        <v>23</v>
      </c>
      <c r="E2" t="s">
        <v>24</v>
      </c>
      <c r="F2" t="s">
        <v>8</v>
      </c>
      <c r="G2" t="s">
        <v>25</v>
      </c>
      <c r="H2">
        <v>16</v>
      </c>
      <c r="I2" t="s">
        <v>26</v>
      </c>
      <c r="J2" t="s">
        <v>27</v>
      </c>
    </row>
    <row r="3" spans="1:10" x14ac:dyDescent="0.25">
      <c r="A3">
        <v>1276410</v>
      </c>
      <c r="B3" t="s">
        <v>28</v>
      </c>
      <c r="C3" t="s">
        <v>29</v>
      </c>
      <c r="D3" t="s">
        <v>23</v>
      </c>
      <c r="E3" t="s">
        <v>24</v>
      </c>
      <c r="F3" t="s">
        <v>8</v>
      </c>
      <c r="G3" t="s">
        <v>25</v>
      </c>
      <c r="H3">
        <v>16</v>
      </c>
      <c r="I3" t="s">
        <v>26</v>
      </c>
      <c r="J3" t="s">
        <v>30</v>
      </c>
    </row>
    <row r="4" spans="1:10" x14ac:dyDescent="0.25">
      <c r="A4">
        <v>1446897</v>
      </c>
      <c r="B4" t="s">
        <v>31</v>
      </c>
      <c r="C4" t="s">
        <v>32</v>
      </c>
      <c r="D4" t="s">
        <v>33</v>
      </c>
      <c r="E4" t="s">
        <v>34</v>
      </c>
      <c r="F4" t="s">
        <v>8</v>
      </c>
      <c r="G4" t="s">
        <v>35</v>
      </c>
      <c r="H4">
        <v>21</v>
      </c>
      <c r="I4" t="s">
        <v>36</v>
      </c>
      <c r="J4" t="s">
        <v>37</v>
      </c>
    </row>
    <row r="5" spans="1:10" x14ac:dyDescent="0.25">
      <c r="A5">
        <v>1508458</v>
      </c>
      <c r="B5" t="s">
        <v>38</v>
      </c>
      <c r="C5" t="s">
        <v>39</v>
      </c>
      <c r="D5" t="s">
        <v>40</v>
      </c>
      <c r="E5" t="s">
        <v>41</v>
      </c>
      <c r="F5" t="s">
        <v>8</v>
      </c>
      <c r="G5" t="s">
        <v>42</v>
      </c>
      <c r="H5">
        <v>49</v>
      </c>
      <c r="I5" t="s">
        <v>43</v>
      </c>
      <c r="J5" t="s">
        <v>44</v>
      </c>
    </row>
    <row r="6" spans="1:10" x14ac:dyDescent="0.25">
      <c r="A6">
        <v>1511705</v>
      </c>
      <c r="B6" t="s">
        <v>45</v>
      </c>
      <c r="C6" t="s">
        <v>46</v>
      </c>
      <c r="D6" t="s">
        <v>47</v>
      </c>
      <c r="E6" t="s">
        <v>47</v>
      </c>
      <c r="F6" t="s">
        <v>8</v>
      </c>
      <c r="G6" t="s">
        <v>48</v>
      </c>
      <c r="H6">
        <v>49</v>
      </c>
      <c r="I6" t="s">
        <v>43</v>
      </c>
      <c r="J6" t="s">
        <v>49</v>
      </c>
    </row>
    <row r="7" spans="1:10" x14ac:dyDescent="0.25">
      <c r="A7">
        <v>1446695</v>
      </c>
      <c r="B7" t="s">
        <v>50</v>
      </c>
      <c r="C7" t="s">
        <v>51</v>
      </c>
      <c r="D7" t="s">
        <v>52</v>
      </c>
      <c r="E7" t="s">
        <v>53</v>
      </c>
      <c r="F7" t="s">
        <v>8</v>
      </c>
      <c r="G7" t="s">
        <v>54</v>
      </c>
      <c r="H7">
        <v>49</v>
      </c>
      <c r="I7" t="s">
        <v>43</v>
      </c>
      <c r="J7" t="s">
        <v>55</v>
      </c>
    </row>
    <row r="8" spans="1:10" x14ac:dyDescent="0.25">
      <c r="A8">
        <v>1448375</v>
      </c>
      <c r="B8" t="s">
        <v>56</v>
      </c>
      <c r="C8" t="s">
        <v>57</v>
      </c>
      <c r="D8" t="s">
        <v>52</v>
      </c>
      <c r="E8" t="s">
        <v>53</v>
      </c>
      <c r="F8" t="s">
        <v>8</v>
      </c>
      <c r="G8" t="s">
        <v>54</v>
      </c>
      <c r="H8">
        <v>49</v>
      </c>
      <c r="I8" t="s">
        <v>43</v>
      </c>
      <c r="J8" t="s">
        <v>55</v>
      </c>
    </row>
    <row r="9" spans="1:10" x14ac:dyDescent="0.25">
      <c r="A9">
        <v>1456951</v>
      </c>
      <c r="B9" t="s">
        <v>58</v>
      </c>
      <c r="C9" t="s">
        <v>59</v>
      </c>
      <c r="D9" t="s">
        <v>52</v>
      </c>
      <c r="E9" t="s">
        <v>53</v>
      </c>
      <c r="F9" t="s">
        <v>8</v>
      </c>
      <c r="G9" t="s">
        <v>54</v>
      </c>
      <c r="H9">
        <v>49</v>
      </c>
      <c r="I9" t="s">
        <v>43</v>
      </c>
      <c r="J9" t="s">
        <v>55</v>
      </c>
    </row>
    <row r="10" spans="1:10" x14ac:dyDescent="0.25">
      <c r="A10">
        <v>1445804</v>
      </c>
      <c r="B10" t="s">
        <v>60</v>
      </c>
      <c r="C10" t="s">
        <v>61</v>
      </c>
      <c r="D10" t="s">
        <v>62</v>
      </c>
      <c r="E10" t="s">
        <v>53</v>
      </c>
      <c r="F10" t="s">
        <v>8</v>
      </c>
      <c r="G10" t="s">
        <v>35</v>
      </c>
      <c r="H10">
        <v>49</v>
      </c>
      <c r="I10" t="s">
        <v>43</v>
      </c>
      <c r="J10" t="s">
        <v>63</v>
      </c>
    </row>
    <row r="11" spans="1:10" x14ac:dyDescent="0.25">
      <c r="A11">
        <v>1453627</v>
      </c>
      <c r="B11" t="s">
        <v>64</v>
      </c>
      <c r="C11" t="s">
        <v>65</v>
      </c>
      <c r="D11" t="s">
        <v>62</v>
      </c>
      <c r="E11" t="s">
        <v>53</v>
      </c>
      <c r="F11" t="s">
        <v>8</v>
      </c>
      <c r="G11" t="s">
        <v>35</v>
      </c>
      <c r="H11">
        <v>49</v>
      </c>
      <c r="I11" t="s">
        <v>43</v>
      </c>
      <c r="J11" t="s">
        <v>63</v>
      </c>
    </row>
    <row r="12" spans="1:10" x14ac:dyDescent="0.25">
      <c r="A12">
        <v>1453893</v>
      </c>
      <c r="B12" t="s">
        <v>66</v>
      </c>
      <c r="C12" t="s">
        <v>67</v>
      </c>
      <c r="D12" t="s">
        <v>62</v>
      </c>
      <c r="E12" t="s">
        <v>53</v>
      </c>
      <c r="F12" t="s">
        <v>8</v>
      </c>
      <c r="G12" t="s">
        <v>35</v>
      </c>
      <c r="H12">
        <v>49</v>
      </c>
      <c r="I12" t="s">
        <v>43</v>
      </c>
      <c r="J12" t="s">
        <v>63</v>
      </c>
    </row>
    <row r="13" spans="1:10" x14ac:dyDescent="0.25">
      <c r="A13">
        <v>1454037</v>
      </c>
      <c r="B13" t="s">
        <v>68</v>
      </c>
      <c r="C13" t="s">
        <v>69</v>
      </c>
      <c r="D13" t="s">
        <v>62</v>
      </c>
      <c r="E13" t="s">
        <v>53</v>
      </c>
      <c r="F13" t="s">
        <v>8</v>
      </c>
      <c r="G13" t="s">
        <v>35</v>
      </c>
      <c r="H13">
        <v>49</v>
      </c>
      <c r="I13" t="s">
        <v>43</v>
      </c>
      <c r="J13" t="s">
        <v>63</v>
      </c>
    </row>
    <row r="14" spans="1:10" x14ac:dyDescent="0.25">
      <c r="A14">
        <v>1447861</v>
      </c>
      <c r="B14" t="s">
        <v>70</v>
      </c>
      <c r="C14" t="s">
        <v>71</v>
      </c>
      <c r="D14" t="s">
        <v>33</v>
      </c>
      <c r="E14" t="s">
        <v>34</v>
      </c>
      <c r="F14" t="s">
        <v>8</v>
      </c>
      <c r="G14" t="s">
        <v>35</v>
      </c>
      <c r="H14">
        <v>49</v>
      </c>
      <c r="I14" t="s">
        <v>43</v>
      </c>
      <c r="J14" t="s">
        <v>72</v>
      </c>
    </row>
    <row r="15" spans="1:10" x14ac:dyDescent="0.25">
      <c r="A15">
        <v>1473557</v>
      </c>
      <c r="B15" t="s">
        <v>73</v>
      </c>
      <c r="C15" t="s">
        <v>74</v>
      </c>
      <c r="D15" t="s">
        <v>75</v>
      </c>
      <c r="E15" t="s">
        <v>76</v>
      </c>
      <c r="F15" t="s">
        <v>8</v>
      </c>
      <c r="G15" t="s">
        <v>35</v>
      </c>
      <c r="H15">
        <v>49</v>
      </c>
      <c r="I15" t="s">
        <v>43</v>
      </c>
      <c r="J15" t="s">
        <v>77</v>
      </c>
    </row>
    <row r="16" spans="1:10" x14ac:dyDescent="0.25">
      <c r="A16">
        <v>1269509</v>
      </c>
      <c r="B16" t="s">
        <v>78</v>
      </c>
      <c r="C16" t="s">
        <v>79</v>
      </c>
      <c r="D16" t="s">
        <v>23</v>
      </c>
      <c r="E16" t="s">
        <v>24</v>
      </c>
      <c r="F16" t="s">
        <v>8</v>
      </c>
      <c r="G16" t="s">
        <v>25</v>
      </c>
      <c r="H16">
        <v>49</v>
      </c>
      <c r="I16" t="s">
        <v>43</v>
      </c>
      <c r="J16" t="s">
        <v>80</v>
      </c>
    </row>
    <row r="17" spans="1:10" x14ac:dyDescent="0.25">
      <c r="A17">
        <v>1271727</v>
      </c>
      <c r="B17" t="s">
        <v>81</v>
      </c>
      <c r="C17" t="s">
        <v>82</v>
      </c>
      <c r="D17" t="s">
        <v>23</v>
      </c>
      <c r="E17" t="s">
        <v>24</v>
      </c>
      <c r="F17" t="s">
        <v>8</v>
      </c>
      <c r="G17" t="s">
        <v>25</v>
      </c>
      <c r="H17">
        <v>49</v>
      </c>
      <c r="I17" t="s">
        <v>43</v>
      </c>
      <c r="J17" t="s">
        <v>83</v>
      </c>
    </row>
    <row r="18" spans="1:10" x14ac:dyDescent="0.25">
      <c r="A18">
        <v>1272747</v>
      </c>
      <c r="B18" t="s">
        <v>84</v>
      </c>
      <c r="C18" t="s">
        <v>85</v>
      </c>
      <c r="D18" t="s">
        <v>23</v>
      </c>
      <c r="E18" t="s">
        <v>24</v>
      </c>
      <c r="F18" t="s">
        <v>8</v>
      </c>
      <c r="G18" t="s">
        <v>25</v>
      </c>
      <c r="H18">
        <v>49</v>
      </c>
      <c r="I18" t="s">
        <v>43</v>
      </c>
      <c r="J18" t="s">
        <v>86</v>
      </c>
    </row>
    <row r="19" spans="1:10" x14ac:dyDescent="0.25">
      <c r="A19">
        <v>1273937</v>
      </c>
      <c r="B19" t="s">
        <v>87</v>
      </c>
      <c r="C19" t="s">
        <v>88</v>
      </c>
      <c r="D19" t="s">
        <v>23</v>
      </c>
      <c r="E19" t="s">
        <v>24</v>
      </c>
      <c r="F19" t="s">
        <v>8</v>
      </c>
      <c r="G19" t="s">
        <v>25</v>
      </c>
      <c r="H19">
        <v>49</v>
      </c>
      <c r="I19" t="s">
        <v>43</v>
      </c>
      <c r="J19" t="s">
        <v>89</v>
      </c>
    </row>
    <row r="20" spans="1:10" x14ac:dyDescent="0.25">
      <c r="A20">
        <v>1274122</v>
      </c>
      <c r="B20" t="s">
        <v>90</v>
      </c>
      <c r="C20" t="s">
        <v>91</v>
      </c>
      <c r="D20" t="s">
        <v>23</v>
      </c>
      <c r="E20" t="s">
        <v>24</v>
      </c>
      <c r="F20" t="s">
        <v>8</v>
      </c>
      <c r="G20" t="s">
        <v>25</v>
      </c>
      <c r="H20">
        <v>49</v>
      </c>
      <c r="I20" t="s">
        <v>43</v>
      </c>
      <c r="J20" t="s">
        <v>92</v>
      </c>
    </row>
    <row r="21" spans="1:10" x14ac:dyDescent="0.25">
      <c r="A21">
        <v>1275719</v>
      </c>
      <c r="B21" t="s">
        <v>93</v>
      </c>
      <c r="C21" t="s">
        <v>94</v>
      </c>
      <c r="D21" t="s">
        <v>23</v>
      </c>
      <c r="E21" t="s">
        <v>24</v>
      </c>
      <c r="F21" t="s">
        <v>8</v>
      </c>
      <c r="G21" t="s">
        <v>25</v>
      </c>
      <c r="H21">
        <v>49</v>
      </c>
      <c r="I21" t="s">
        <v>43</v>
      </c>
      <c r="J21" t="s">
        <v>95</v>
      </c>
    </row>
    <row r="22" spans="1:10" x14ac:dyDescent="0.25">
      <c r="A22">
        <v>1275930</v>
      </c>
      <c r="B22" t="s">
        <v>96</v>
      </c>
      <c r="C22" t="s">
        <v>97</v>
      </c>
      <c r="D22" t="s">
        <v>23</v>
      </c>
      <c r="E22" t="s">
        <v>24</v>
      </c>
      <c r="F22" t="s">
        <v>8</v>
      </c>
      <c r="G22" t="s">
        <v>25</v>
      </c>
      <c r="H22">
        <v>49</v>
      </c>
      <c r="I22" t="s">
        <v>43</v>
      </c>
      <c r="J22" t="s">
        <v>98</v>
      </c>
    </row>
    <row r="23" spans="1:10" x14ac:dyDescent="0.25">
      <c r="A23">
        <v>1275997</v>
      </c>
      <c r="B23" t="s">
        <v>99</v>
      </c>
      <c r="C23" t="s">
        <v>100</v>
      </c>
      <c r="D23" t="s">
        <v>23</v>
      </c>
      <c r="E23" t="s">
        <v>24</v>
      </c>
      <c r="F23" t="s">
        <v>8</v>
      </c>
      <c r="G23" t="s">
        <v>25</v>
      </c>
      <c r="H23">
        <v>49</v>
      </c>
      <c r="I23" t="s">
        <v>43</v>
      </c>
      <c r="J23" t="s">
        <v>101</v>
      </c>
    </row>
    <row r="24" spans="1:10" x14ac:dyDescent="0.25">
      <c r="A24">
        <v>1286827</v>
      </c>
      <c r="B24" t="s">
        <v>102</v>
      </c>
      <c r="C24" t="s">
        <v>103</v>
      </c>
      <c r="D24" t="s">
        <v>104</v>
      </c>
      <c r="E24" t="s">
        <v>105</v>
      </c>
      <c r="F24" t="s">
        <v>8</v>
      </c>
      <c r="G24" t="s">
        <v>25</v>
      </c>
      <c r="H24">
        <v>49</v>
      </c>
      <c r="I24" t="s">
        <v>43</v>
      </c>
      <c r="J24" t="s">
        <v>106</v>
      </c>
    </row>
    <row r="25" spans="1:10" x14ac:dyDescent="0.25">
      <c r="A25">
        <v>1289548</v>
      </c>
      <c r="B25" t="s">
        <v>107</v>
      </c>
      <c r="C25" t="s">
        <v>108</v>
      </c>
      <c r="D25" t="s">
        <v>104</v>
      </c>
      <c r="E25" t="s">
        <v>105</v>
      </c>
      <c r="F25" t="s">
        <v>8</v>
      </c>
      <c r="G25" t="s">
        <v>25</v>
      </c>
      <c r="H25">
        <v>49</v>
      </c>
      <c r="I25" t="s">
        <v>43</v>
      </c>
      <c r="J25" t="s">
        <v>106</v>
      </c>
    </row>
    <row r="26" spans="1:10" x14ac:dyDescent="0.25">
      <c r="A26">
        <v>1290851</v>
      </c>
      <c r="B26" t="s">
        <v>109</v>
      </c>
      <c r="C26" t="s">
        <v>110</v>
      </c>
      <c r="D26" t="s">
        <v>104</v>
      </c>
      <c r="E26" t="s">
        <v>105</v>
      </c>
      <c r="F26" t="s">
        <v>8</v>
      </c>
      <c r="G26" t="s">
        <v>25</v>
      </c>
      <c r="H26">
        <v>49</v>
      </c>
      <c r="I26" t="s">
        <v>43</v>
      </c>
      <c r="J26" t="s">
        <v>106</v>
      </c>
    </row>
    <row r="27" spans="1:10" x14ac:dyDescent="0.25">
      <c r="A27">
        <v>1292156</v>
      </c>
      <c r="B27" t="s">
        <v>111</v>
      </c>
      <c r="C27" t="s">
        <v>112</v>
      </c>
      <c r="D27" t="s">
        <v>104</v>
      </c>
      <c r="E27" t="s">
        <v>105</v>
      </c>
      <c r="F27" t="s">
        <v>8</v>
      </c>
      <c r="G27" t="s">
        <v>25</v>
      </c>
      <c r="H27">
        <v>49</v>
      </c>
      <c r="I27" t="s">
        <v>43</v>
      </c>
      <c r="J27" t="s">
        <v>106</v>
      </c>
    </row>
    <row r="28" spans="1:10" x14ac:dyDescent="0.25">
      <c r="A28">
        <v>1283005</v>
      </c>
      <c r="B28" t="s">
        <v>113</v>
      </c>
      <c r="C28" t="s">
        <v>114</v>
      </c>
      <c r="D28" t="s">
        <v>104</v>
      </c>
      <c r="E28" t="s">
        <v>105</v>
      </c>
      <c r="F28" t="s">
        <v>8</v>
      </c>
      <c r="G28" t="s">
        <v>25</v>
      </c>
      <c r="H28">
        <v>49</v>
      </c>
      <c r="I28" t="s">
        <v>43</v>
      </c>
      <c r="J28" t="s">
        <v>106</v>
      </c>
    </row>
    <row r="29" spans="1:10" x14ac:dyDescent="0.25">
      <c r="A29">
        <v>1284489</v>
      </c>
      <c r="B29" t="s">
        <v>115</v>
      </c>
      <c r="C29" t="s">
        <v>116</v>
      </c>
      <c r="D29" t="s">
        <v>104</v>
      </c>
      <c r="E29" t="s">
        <v>105</v>
      </c>
      <c r="F29" t="s">
        <v>8</v>
      </c>
      <c r="G29" t="s">
        <v>25</v>
      </c>
      <c r="H29">
        <v>49</v>
      </c>
      <c r="I29" t="s">
        <v>43</v>
      </c>
      <c r="J29" t="s">
        <v>106</v>
      </c>
    </row>
    <row r="30" spans="1:10" x14ac:dyDescent="0.25">
      <c r="A30">
        <v>1285592</v>
      </c>
      <c r="B30" t="s">
        <v>117</v>
      </c>
      <c r="C30" t="s">
        <v>118</v>
      </c>
      <c r="D30" t="s">
        <v>104</v>
      </c>
      <c r="E30" t="s">
        <v>105</v>
      </c>
      <c r="F30" t="s">
        <v>8</v>
      </c>
      <c r="G30" t="s">
        <v>25</v>
      </c>
      <c r="H30">
        <v>49</v>
      </c>
      <c r="I30" t="s">
        <v>43</v>
      </c>
      <c r="J30" t="s">
        <v>106</v>
      </c>
    </row>
    <row r="31" spans="1:10" x14ac:dyDescent="0.25">
      <c r="A31">
        <v>1287568</v>
      </c>
      <c r="B31" t="s">
        <v>119</v>
      </c>
      <c r="C31" t="s">
        <v>120</v>
      </c>
      <c r="D31" t="s">
        <v>104</v>
      </c>
      <c r="E31" t="s">
        <v>105</v>
      </c>
      <c r="F31" t="s">
        <v>8</v>
      </c>
      <c r="G31" t="s">
        <v>25</v>
      </c>
      <c r="H31">
        <v>49</v>
      </c>
      <c r="I31" t="s">
        <v>43</v>
      </c>
      <c r="J31" t="s">
        <v>106</v>
      </c>
    </row>
    <row r="32" spans="1:10" x14ac:dyDescent="0.25">
      <c r="A32">
        <v>1275719</v>
      </c>
      <c r="B32" t="s">
        <v>121</v>
      </c>
      <c r="C32" t="s">
        <v>94</v>
      </c>
      <c r="D32" t="s">
        <v>104</v>
      </c>
      <c r="E32" t="s">
        <v>105</v>
      </c>
      <c r="F32" t="s">
        <v>8</v>
      </c>
      <c r="G32" t="s">
        <v>25</v>
      </c>
      <c r="H32">
        <v>49</v>
      </c>
      <c r="I32" t="s">
        <v>43</v>
      </c>
      <c r="J32" t="s">
        <v>106</v>
      </c>
    </row>
    <row r="33" spans="1:10" x14ac:dyDescent="0.25">
      <c r="A33">
        <v>1275930</v>
      </c>
      <c r="B33" t="s">
        <v>122</v>
      </c>
      <c r="C33" t="s">
        <v>97</v>
      </c>
      <c r="D33" t="s">
        <v>104</v>
      </c>
      <c r="E33" t="s">
        <v>105</v>
      </c>
      <c r="F33" t="s">
        <v>8</v>
      </c>
      <c r="G33" t="s">
        <v>25</v>
      </c>
      <c r="H33">
        <v>49</v>
      </c>
      <c r="I33" t="s">
        <v>43</v>
      </c>
      <c r="J33" t="s">
        <v>106</v>
      </c>
    </row>
    <row r="34" spans="1:10" x14ac:dyDescent="0.25">
      <c r="A34">
        <v>1275997</v>
      </c>
      <c r="B34" t="s">
        <v>123</v>
      </c>
      <c r="C34" t="s">
        <v>100</v>
      </c>
      <c r="D34" t="s">
        <v>104</v>
      </c>
      <c r="E34" t="s">
        <v>105</v>
      </c>
      <c r="F34" t="s">
        <v>8</v>
      </c>
      <c r="G34" t="s">
        <v>25</v>
      </c>
      <c r="H34">
        <v>49</v>
      </c>
      <c r="I34" t="s">
        <v>43</v>
      </c>
      <c r="J34" t="s">
        <v>106</v>
      </c>
    </row>
    <row r="35" spans="1:10" x14ac:dyDescent="0.25">
      <c r="A35">
        <v>1276410</v>
      </c>
      <c r="B35" t="s">
        <v>124</v>
      </c>
      <c r="C35" t="s">
        <v>29</v>
      </c>
      <c r="D35" t="s">
        <v>104</v>
      </c>
      <c r="E35" t="s">
        <v>105</v>
      </c>
      <c r="F35" t="s">
        <v>8</v>
      </c>
      <c r="G35" t="s">
        <v>25</v>
      </c>
      <c r="H35">
        <v>49</v>
      </c>
      <c r="I35" t="s">
        <v>43</v>
      </c>
      <c r="J35" t="s">
        <v>106</v>
      </c>
    </row>
    <row r="36" spans="1:10" x14ac:dyDescent="0.25">
      <c r="A36">
        <v>1274122</v>
      </c>
      <c r="B36" t="s">
        <v>125</v>
      </c>
      <c r="C36" t="s">
        <v>91</v>
      </c>
      <c r="D36" t="s">
        <v>104</v>
      </c>
      <c r="E36" t="s">
        <v>105</v>
      </c>
      <c r="F36" t="s">
        <v>8</v>
      </c>
      <c r="G36" t="s">
        <v>25</v>
      </c>
      <c r="H36">
        <v>49</v>
      </c>
      <c r="I36" t="s">
        <v>43</v>
      </c>
      <c r="J36" t="s">
        <v>106</v>
      </c>
    </row>
    <row r="37" spans="1:10" x14ac:dyDescent="0.25">
      <c r="A37">
        <v>1271727</v>
      </c>
      <c r="B37" t="s">
        <v>126</v>
      </c>
      <c r="C37" t="s">
        <v>82</v>
      </c>
      <c r="D37" t="s">
        <v>104</v>
      </c>
      <c r="E37" t="s">
        <v>105</v>
      </c>
      <c r="F37" t="s">
        <v>8</v>
      </c>
      <c r="G37" t="s">
        <v>25</v>
      </c>
      <c r="H37">
        <v>49</v>
      </c>
      <c r="I37" t="s">
        <v>43</v>
      </c>
      <c r="J37" t="s">
        <v>106</v>
      </c>
    </row>
    <row r="38" spans="1:10" x14ac:dyDescent="0.25">
      <c r="A38">
        <v>1272747</v>
      </c>
      <c r="B38" t="s">
        <v>127</v>
      </c>
      <c r="C38" t="s">
        <v>85</v>
      </c>
      <c r="D38" t="s">
        <v>104</v>
      </c>
      <c r="E38" t="s">
        <v>105</v>
      </c>
      <c r="F38" t="s">
        <v>8</v>
      </c>
      <c r="G38" t="s">
        <v>25</v>
      </c>
      <c r="H38">
        <v>49</v>
      </c>
      <c r="I38" t="s">
        <v>43</v>
      </c>
      <c r="J38" t="s">
        <v>106</v>
      </c>
    </row>
    <row r="39" spans="1:10" x14ac:dyDescent="0.25">
      <c r="A39">
        <v>1300972</v>
      </c>
      <c r="B39" t="s">
        <v>128</v>
      </c>
      <c r="C39" t="s">
        <v>129</v>
      </c>
      <c r="D39" t="s">
        <v>104</v>
      </c>
      <c r="E39" t="s">
        <v>105</v>
      </c>
      <c r="F39" t="s">
        <v>8</v>
      </c>
      <c r="G39" t="s">
        <v>25</v>
      </c>
      <c r="H39">
        <v>49</v>
      </c>
      <c r="I39" t="s">
        <v>43</v>
      </c>
      <c r="J39" t="s">
        <v>130</v>
      </c>
    </row>
    <row r="40" spans="1:10" x14ac:dyDescent="0.25">
      <c r="A40">
        <v>1300975</v>
      </c>
      <c r="B40" t="s">
        <v>131</v>
      </c>
      <c r="C40" t="s">
        <v>132</v>
      </c>
      <c r="D40" t="s">
        <v>104</v>
      </c>
      <c r="E40" t="s">
        <v>105</v>
      </c>
      <c r="F40" t="s">
        <v>8</v>
      </c>
      <c r="G40" t="s">
        <v>25</v>
      </c>
      <c r="H40">
        <v>49</v>
      </c>
      <c r="I40" t="s">
        <v>43</v>
      </c>
      <c r="J40" t="s">
        <v>133</v>
      </c>
    </row>
    <row r="41" spans="1:10" x14ac:dyDescent="0.25">
      <c r="A41">
        <v>1273937</v>
      </c>
      <c r="B41" t="s">
        <v>134</v>
      </c>
      <c r="C41" t="s">
        <v>88</v>
      </c>
      <c r="D41" t="s">
        <v>104</v>
      </c>
      <c r="E41" t="s">
        <v>105</v>
      </c>
      <c r="F41" t="s">
        <v>8</v>
      </c>
      <c r="G41" t="s">
        <v>25</v>
      </c>
      <c r="H41">
        <v>49</v>
      </c>
      <c r="I41" t="s">
        <v>43</v>
      </c>
      <c r="J41" t="s">
        <v>135</v>
      </c>
    </row>
    <row r="42" spans="1:10" x14ac:dyDescent="0.25">
      <c r="A42">
        <v>1269509</v>
      </c>
      <c r="B42" t="s">
        <v>136</v>
      </c>
      <c r="C42" t="s">
        <v>79</v>
      </c>
      <c r="D42" t="s">
        <v>104</v>
      </c>
      <c r="E42" t="s">
        <v>105</v>
      </c>
      <c r="F42" t="s">
        <v>8</v>
      </c>
      <c r="G42" t="s">
        <v>25</v>
      </c>
      <c r="H42">
        <v>49</v>
      </c>
      <c r="I42" t="s">
        <v>43</v>
      </c>
      <c r="J42" t="s">
        <v>135</v>
      </c>
    </row>
    <row r="43" spans="1:10" x14ac:dyDescent="0.25">
      <c r="A43">
        <v>1279838</v>
      </c>
      <c r="B43" t="s">
        <v>137</v>
      </c>
      <c r="C43" t="s">
        <v>22</v>
      </c>
      <c r="D43" t="s">
        <v>104</v>
      </c>
      <c r="E43" t="s">
        <v>105</v>
      </c>
      <c r="F43" t="s">
        <v>8</v>
      </c>
      <c r="G43" t="s">
        <v>25</v>
      </c>
      <c r="H43">
        <v>49</v>
      </c>
      <c r="I43" t="s">
        <v>43</v>
      </c>
      <c r="J43" t="s">
        <v>138</v>
      </c>
    </row>
    <row r="44" spans="1:10" x14ac:dyDescent="0.25">
      <c r="A44">
        <v>1495220</v>
      </c>
      <c r="B44" t="s">
        <v>139</v>
      </c>
      <c r="C44" t="s">
        <v>140</v>
      </c>
      <c r="D44" t="s">
        <v>141</v>
      </c>
      <c r="E44" t="s">
        <v>142</v>
      </c>
      <c r="F44" t="s">
        <v>8</v>
      </c>
      <c r="G44" t="s">
        <v>143</v>
      </c>
      <c r="H44">
        <v>49</v>
      </c>
      <c r="I44" t="s">
        <v>43</v>
      </c>
      <c r="J44" t="s">
        <v>144</v>
      </c>
    </row>
    <row r="45" spans="1:10" x14ac:dyDescent="0.25">
      <c r="A45">
        <v>1436979</v>
      </c>
      <c r="B45" t="s">
        <v>145</v>
      </c>
      <c r="C45" t="s">
        <v>146</v>
      </c>
      <c r="D45" t="s">
        <v>147</v>
      </c>
      <c r="E45" t="s">
        <v>148</v>
      </c>
      <c r="F45" t="s">
        <v>8</v>
      </c>
      <c r="G45" t="s">
        <v>149</v>
      </c>
      <c r="H45">
        <v>49</v>
      </c>
      <c r="I45" t="s">
        <v>43</v>
      </c>
      <c r="J4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4C63D-1FBC-464F-880E-71FAF92EBA13}">
  <dimension ref="A1:D26"/>
  <sheetViews>
    <sheetView showGridLines="0" tabSelected="1" workbookViewId="0">
      <selection activeCell="E13" sqref="E13"/>
    </sheetView>
  </sheetViews>
  <sheetFormatPr baseColWidth="10" defaultRowHeight="15" x14ac:dyDescent="0.25"/>
  <cols>
    <col min="1" max="1" width="54.85546875" bestFit="1" customWidth="1"/>
    <col min="2" max="2" width="22.42578125" bestFit="1" customWidth="1"/>
    <col min="3" max="3" width="12.7109375" bestFit="1" customWidth="1"/>
    <col min="4" max="4" width="25.5703125" bestFit="1" customWidth="1"/>
    <col min="5" max="6" width="33.42578125" bestFit="1" customWidth="1"/>
    <col min="7" max="7" width="25.85546875" bestFit="1" customWidth="1"/>
    <col min="8" max="8" width="38.42578125" bestFit="1" customWidth="1"/>
    <col min="9" max="9" width="26.140625" bestFit="1" customWidth="1"/>
  </cols>
  <sheetData>
    <row r="1" spans="1:4" x14ac:dyDescent="0.25">
      <c r="D1" s="26"/>
    </row>
    <row r="2" spans="1:4" x14ac:dyDescent="0.25">
      <c r="D2" s="26"/>
    </row>
    <row r="3" spans="1:4" x14ac:dyDescent="0.25">
      <c r="D3" s="26"/>
    </row>
    <row r="4" spans="1:4" x14ac:dyDescent="0.25">
      <c r="D4" s="26"/>
    </row>
    <row r="5" spans="1:4" ht="15.75" x14ac:dyDescent="0.25">
      <c r="A5" s="27" t="s">
        <v>154</v>
      </c>
      <c r="B5" s="27"/>
      <c r="C5" s="27"/>
      <c r="D5" s="26"/>
    </row>
    <row r="6" spans="1:4" ht="15.75" x14ac:dyDescent="0.25">
      <c r="A6" s="28" t="s">
        <v>155</v>
      </c>
      <c r="B6" s="27"/>
      <c r="C6" s="27"/>
      <c r="D6" s="26"/>
    </row>
    <row r="7" spans="1:4" x14ac:dyDescent="0.25">
      <c r="A7" s="26"/>
      <c r="B7" s="26"/>
      <c r="C7" s="26"/>
      <c r="D7" s="26"/>
    </row>
    <row r="8" spans="1:4" x14ac:dyDescent="0.25">
      <c r="A8" s="29" t="s">
        <v>156</v>
      </c>
      <c r="B8" s="29">
        <v>2017</v>
      </c>
      <c r="C8" s="29">
        <v>2018</v>
      </c>
      <c r="D8" s="30" t="s">
        <v>167</v>
      </c>
    </row>
    <row r="9" spans="1:4" x14ac:dyDescent="0.25">
      <c r="A9" s="26"/>
      <c r="B9" s="26"/>
      <c r="C9" s="26"/>
      <c r="D9" s="26"/>
    </row>
    <row r="10" spans="1:4" ht="18.75" x14ac:dyDescent="0.3">
      <c r="A10" s="31" t="s">
        <v>157</v>
      </c>
      <c r="B10" s="32">
        <v>283210</v>
      </c>
      <c r="C10" s="32">
        <v>3535405</v>
      </c>
      <c r="D10" s="32">
        <f>+B10+C10</f>
        <v>3818615</v>
      </c>
    </row>
    <row r="11" spans="1:4" x14ac:dyDescent="0.25">
      <c r="A11" s="26"/>
      <c r="B11" s="26"/>
      <c r="C11" s="26"/>
      <c r="D11" s="26"/>
    </row>
    <row r="12" spans="1:4" x14ac:dyDescent="0.25">
      <c r="A12" s="26" t="s">
        <v>158</v>
      </c>
      <c r="B12" s="33">
        <v>283210</v>
      </c>
      <c r="C12" s="33">
        <v>76300</v>
      </c>
      <c r="D12" s="33">
        <f t="shared" ref="D12:D17" si="0">+B12+C12</f>
        <v>359510</v>
      </c>
    </row>
    <row r="13" spans="1:4" x14ac:dyDescent="0.25">
      <c r="A13" s="26" t="s">
        <v>151</v>
      </c>
      <c r="B13" s="33">
        <v>0</v>
      </c>
      <c r="C13" s="33">
        <v>3459105</v>
      </c>
      <c r="D13" s="33">
        <f t="shared" si="0"/>
        <v>3459105</v>
      </c>
    </row>
    <row r="14" spans="1:4" x14ac:dyDescent="0.25">
      <c r="A14" s="26" t="s">
        <v>159</v>
      </c>
      <c r="B14" s="33">
        <v>0</v>
      </c>
      <c r="C14" s="33">
        <v>0</v>
      </c>
      <c r="D14" s="33">
        <f t="shared" si="0"/>
        <v>0</v>
      </c>
    </row>
    <row r="15" spans="1:4" x14ac:dyDescent="0.25">
      <c r="A15" s="26" t="s">
        <v>160</v>
      </c>
      <c r="B15" s="33">
        <v>0</v>
      </c>
      <c r="C15" s="33">
        <v>0</v>
      </c>
      <c r="D15" s="33">
        <f t="shared" si="0"/>
        <v>0</v>
      </c>
    </row>
    <row r="16" spans="1:4" x14ac:dyDescent="0.25">
      <c r="A16" s="26" t="s">
        <v>161</v>
      </c>
      <c r="B16" s="33">
        <v>0</v>
      </c>
      <c r="C16" s="33">
        <v>0</v>
      </c>
      <c r="D16" s="33">
        <f t="shared" si="0"/>
        <v>0</v>
      </c>
    </row>
    <row r="17" spans="1:4" x14ac:dyDescent="0.25">
      <c r="A17" s="26" t="s">
        <v>162</v>
      </c>
      <c r="B17" s="33">
        <v>0</v>
      </c>
      <c r="C17" s="33">
        <v>0</v>
      </c>
      <c r="D17" s="33">
        <f t="shared" si="0"/>
        <v>0</v>
      </c>
    </row>
    <row r="18" spans="1:4" x14ac:dyDescent="0.25">
      <c r="A18" s="26"/>
      <c r="B18" s="26"/>
      <c r="C18" s="26"/>
      <c r="D18" s="26"/>
    </row>
    <row r="19" spans="1:4" ht="18.75" x14ac:dyDescent="0.3">
      <c r="A19" s="31" t="s">
        <v>163</v>
      </c>
      <c r="B19" s="32">
        <f>+B10-B12-B13-B14-B15-B16-B17</f>
        <v>0</v>
      </c>
      <c r="C19" s="32">
        <f>+C10-C12-C13-C14-C15-C16-C17</f>
        <v>0</v>
      </c>
      <c r="D19" s="32">
        <f>+D10-D12-D13-D14-D15-D16-D17</f>
        <v>0</v>
      </c>
    </row>
    <row r="20" spans="1:4" x14ac:dyDescent="0.25">
      <c r="A20" s="26"/>
      <c r="B20" s="34"/>
      <c r="C20" s="34"/>
      <c r="D20" s="34"/>
    </row>
    <row r="21" spans="1:4" x14ac:dyDescent="0.25">
      <c r="A21" s="26" t="s">
        <v>164</v>
      </c>
      <c r="B21" s="35">
        <v>0</v>
      </c>
      <c r="C21" s="35">
        <v>0</v>
      </c>
      <c r="D21" s="35">
        <v>0</v>
      </c>
    </row>
    <row r="22" spans="1:4" ht="18.75" x14ac:dyDescent="0.3">
      <c r="A22" s="31" t="s">
        <v>165</v>
      </c>
      <c r="B22" s="32">
        <f>+B19-B21</f>
        <v>0</v>
      </c>
      <c r="C22" s="32">
        <f>+C19-C21</f>
        <v>0</v>
      </c>
      <c r="D22" s="32">
        <f>+D19-D21</f>
        <v>0</v>
      </c>
    </row>
    <row r="23" spans="1:4" x14ac:dyDescent="0.25">
      <c r="A23" s="26"/>
      <c r="B23" s="26"/>
      <c r="C23" s="26"/>
      <c r="D23" s="26"/>
    </row>
    <row r="24" spans="1:4" x14ac:dyDescent="0.25">
      <c r="A24" s="26" t="s">
        <v>166</v>
      </c>
      <c r="B24" s="33">
        <v>0</v>
      </c>
      <c r="C24" s="33">
        <v>0</v>
      </c>
      <c r="D24" s="33">
        <v>0</v>
      </c>
    </row>
    <row r="25" spans="1:4" x14ac:dyDescent="0.25">
      <c r="A25" s="26"/>
      <c r="B25" s="26"/>
      <c r="C25" s="26"/>
      <c r="D25" s="26"/>
    </row>
    <row r="26" spans="1:4" ht="18.75" x14ac:dyDescent="0.3">
      <c r="A26" s="36" t="s">
        <v>168</v>
      </c>
      <c r="B26" s="37">
        <f>+B22-B24</f>
        <v>0</v>
      </c>
      <c r="C26" s="37">
        <f>+C22-C24</f>
        <v>0</v>
      </c>
      <c r="D26" s="37">
        <f>+D22-D24</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CARTERA HOSPITAL</vt:lpstr>
      <vt:lpstr>VERIFICACION</vt:lpstr>
      <vt:lpstr>DEVOLUCIONES</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Leidy Johana Ruiz Wilches</cp:lastModifiedBy>
  <dcterms:created xsi:type="dcterms:W3CDTF">2022-06-08T18:11:19Z</dcterms:created>
  <dcterms:modified xsi:type="dcterms:W3CDTF">2022-07-19T15:26:56Z</dcterms:modified>
</cp:coreProperties>
</file>