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reyes\Downloads\"/>
    </mc:Choice>
  </mc:AlternateContent>
  <xr:revisionPtr revIDLastSave="0" documentId="13_ncr:1_{A6F17473-82B9-4E84-9674-06EB0AE85E06}" xr6:coauthVersionLast="47" xr6:coauthVersionMax="47" xr10:uidLastSave="{00000000-0000-0000-0000-000000000000}"/>
  <bookViews>
    <workbookView xWindow="-120" yWindow="-120" windowWidth="29040" windowHeight="15840" activeTab="1" xr2:uid="{00958BA4-9D25-49C3-87DE-8C846B32B882}"/>
  </bookViews>
  <sheets>
    <sheet name="CRUCE" sheetId="2" r:id="rId1"/>
    <sheet name="RESUMEN NIT 900" sheetId="1" r:id="rId2"/>
    <sheet name="PEND X PAGAR" sheetId="3" r:id="rId3"/>
    <sheet name="PAGOS" sheetId="4" r:id="rId4"/>
    <sheet name="DEVOLUCIONES " sheetId="5" r:id="rId5"/>
  </sheets>
  <definedNames>
    <definedName name="_xlnm._FilterDatabase" localSheetId="0" hidden="1">CRUCE!$A$1:$N$69</definedName>
    <definedName name="PEND">CRUCE!#REF!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9" i="2" l="1"/>
  <c r="B19" i="1"/>
  <c r="B22" i="1" s="1"/>
  <c r="B26" i="1" s="1"/>
  <c r="H69" i="2"/>
  <c r="F12" i="1" s="1"/>
  <c r="N3" i="2" l="1"/>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2" i="2"/>
  <c r="K69" i="2"/>
  <c r="J69" i="2"/>
  <c r="F15" i="1" s="1"/>
  <c r="I69" i="2"/>
  <c r="F16" i="1" s="1"/>
  <c r="G69" i="2"/>
  <c r="F69" i="2"/>
  <c r="E69" i="2"/>
  <c r="F13" i="1" s="1"/>
  <c r="L69" i="2"/>
  <c r="F14" i="1" s="1"/>
  <c r="C69" i="2"/>
  <c r="F10" i="1" s="1"/>
  <c r="N69" i="2" l="1"/>
  <c r="E19" i="1" l="1"/>
  <c r="E22" i="1" s="1"/>
  <c r="E26" i="1" s="1"/>
  <c r="D19" i="1"/>
  <c r="D22" i="1" s="1"/>
  <c r="D26" i="1" s="1"/>
  <c r="C19" i="1"/>
  <c r="C22" i="1" s="1"/>
  <c r="C26" i="1" s="1"/>
  <c r="F19" i="1"/>
  <c r="F22" i="1" s="1"/>
  <c r="F26" i="1" s="1"/>
</calcChain>
</file>

<file path=xl/sharedStrings.xml><?xml version="1.0" encoding="utf-8"?>
<sst xmlns="http://schemas.openxmlformats.org/spreadsheetml/2006/main" count="1162" uniqueCount="302">
  <si>
    <t>COOSALUD EPS SA</t>
  </si>
  <si>
    <t>DETALLE DE CARTERA IPS</t>
  </si>
  <si>
    <t>COOSALUD  NIT 900,226,715</t>
  </si>
  <si>
    <t>Cartera presentada  IPS</t>
  </si>
  <si>
    <t>Facturas sin evidencia de radicación</t>
  </si>
  <si>
    <t>Devoluciones</t>
  </si>
  <si>
    <t>Facturas Pagadas y No descargadas por la IPS</t>
  </si>
  <si>
    <t>Glosas Aceptadas por la IPS</t>
  </si>
  <si>
    <t>Glosas por  Conciliar</t>
  </si>
  <si>
    <t>Diferencias a revisar por el Proveedor</t>
  </si>
  <si>
    <t>Saldo</t>
  </si>
  <si>
    <t>Saldo Final</t>
  </si>
  <si>
    <t>Giros de la EPS por legalizar</t>
  </si>
  <si>
    <t>Facturas en proceso de auditoria Aplistaff</t>
  </si>
  <si>
    <t>CARTERA RECONOCIDA PARA PAGO</t>
  </si>
  <si>
    <t>FACTURAS DEVUELTAS</t>
  </si>
  <si>
    <t>FACTURAS EN PROCESO DE AUDITORIA</t>
  </si>
  <si>
    <t>FACTURAS COVID</t>
  </si>
  <si>
    <t>FACTURAS A VERIFICAR RADICACIÓN</t>
  </si>
  <si>
    <t>GLOSAS PENDIENTES POR CONCILIAR</t>
  </si>
  <si>
    <t>GLOSAS ACEPTADAS POR PARTE DE LA IPS</t>
  </si>
  <si>
    <t>RETENCIÓN EN LA FUENTE</t>
  </si>
  <si>
    <t>FACTURAS CANCELADAS PENDIENTES POR DESCARGAR IPS</t>
  </si>
  <si>
    <t>DOCUMENTO</t>
  </si>
  <si>
    <t>DIFERENCIA</t>
  </si>
  <si>
    <t>FACTURA</t>
  </si>
  <si>
    <t xml:space="preserve">FECHA FACTURA </t>
  </si>
  <si>
    <t xml:space="preserve">SALDO </t>
  </si>
  <si>
    <t>Icono part.abiertas/comp.</t>
  </si>
  <si>
    <t>Referencia</t>
  </si>
  <si>
    <t>Asignación</t>
  </si>
  <si>
    <t>Cuenta de mayor</t>
  </si>
  <si>
    <t>Nº documento</t>
  </si>
  <si>
    <t>Clase de documento</t>
  </si>
  <si>
    <t>Centro de beneficio</t>
  </si>
  <si>
    <t>Fecha de documento</t>
  </si>
  <si>
    <t>Indicador CME</t>
  </si>
  <si>
    <t>Fe.contabilización</t>
  </si>
  <si>
    <t>Importe en moneda local</t>
  </si>
  <si>
    <t>Doc.compensación</t>
  </si>
  <si>
    <t>Texto</t>
  </si>
  <si>
    <t>Indicador Debe/Haber</t>
  </si>
  <si>
    <t>Demora tras vencimiento neto</t>
  </si>
  <si>
    <t>Nombre del usuario</t>
  </si>
  <si>
    <t>Texto cab.documento</t>
  </si>
  <si>
    <t>Clave referencia 1</t>
  </si>
  <si>
    <t>Clave referencia 3</t>
  </si>
  <si>
    <t>Acreedor</t>
  </si>
  <si>
    <t>11031357303</t>
  </si>
  <si>
    <t>2905100202</t>
  </si>
  <si>
    <t>1909329223</t>
  </si>
  <si>
    <t>KR</t>
  </si>
  <si>
    <t>6875520011</t>
  </si>
  <si>
    <t>68755381065 SHARYD NIÑO</t>
  </si>
  <si>
    <t>H</t>
  </si>
  <si>
    <t>COOSALUD</t>
  </si>
  <si>
    <t>CONTRATO-EVENTO</t>
  </si>
  <si>
    <t>8999991656</t>
  </si>
  <si>
    <t>ESE HOSPITAL SAN JOS</t>
  </si>
  <si>
    <t>2103</t>
  </si>
  <si>
    <t>11150741613</t>
  </si>
  <si>
    <t>2905100203</t>
  </si>
  <si>
    <t>2000793087</t>
  </si>
  <si>
    <t>ZV</t>
  </si>
  <si>
    <t>2500000000</t>
  </si>
  <si>
    <t>SALDO SALDO SALDO 25754128472 ANA PACHECO</t>
  </si>
  <si>
    <t>LREYES</t>
  </si>
  <si>
    <t>NA</t>
  </si>
  <si>
    <t>12130804283</t>
  </si>
  <si>
    <t>2205200101</t>
  </si>
  <si>
    <t>1904035574</t>
  </si>
  <si>
    <t>1100119011</t>
  </si>
  <si>
    <t>GLOSA INICIAL GL-0892485343164</t>
  </si>
  <si>
    <t>08-hmarin Eurek</t>
  </si>
  <si>
    <t>2011443103</t>
  </si>
  <si>
    <t>2000816615</t>
  </si>
  <si>
    <t>1500000000</t>
  </si>
  <si>
    <t>SALDO 15401018700 JOSE RODRIGUEZ</t>
  </si>
  <si>
    <t>3010829326</t>
  </si>
  <si>
    <t>2905100102</t>
  </si>
  <si>
    <t>2000793088</t>
  </si>
  <si>
    <t>1100120011</t>
  </si>
  <si>
    <t>SALDO 110018026 HAYLIN NIETO</t>
  </si>
  <si>
    <t>11-jecastillo_11 Eurek</t>
  </si>
  <si>
    <t>7011216080</t>
  </si>
  <si>
    <t>1907954217</t>
  </si>
  <si>
    <t>2575420011</t>
  </si>
  <si>
    <t>25754136282 MARIO FERNANDEZ</t>
  </si>
  <si>
    <t>7011217135</t>
  </si>
  <si>
    <t>2905100103</t>
  </si>
  <si>
    <t>1907838788</t>
  </si>
  <si>
    <t>11001162332 DORA TORRES</t>
  </si>
  <si>
    <t>7011321313</t>
  </si>
  <si>
    <t>1907755702</t>
  </si>
  <si>
    <t>8173620011</t>
  </si>
  <si>
    <t>81736183149 DILAN RODRIGUEZ</t>
  </si>
  <si>
    <t>7011323823</t>
  </si>
  <si>
    <t>1907734769</t>
  </si>
  <si>
    <t>81736186402 NIXON FORERO</t>
  </si>
  <si>
    <t>8021234887</t>
  </si>
  <si>
    <t>2000754518</t>
  </si>
  <si>
    <t>SALDO 15401000652 DANIELA GONZALEZ</t>
  </si>
  <si>
    <t>GCAMILA</t>
  </si>
  <si>
    <t>8021243286</t>
  </si>
  <si>
    <t>2000755007</t>
  </si>
  <si>
    <t>SALDO 15580142150 MARIA ESCARRAGA</t>
  </si>
  <si>
    <t>8031240098</t>
  </si>
  <si>
    <t>1908203380</t>
  </si>
  <si>
    <t>25754134098 ZARAY FERNANDEZ</t>
  </si>
  <si>
    <t>104284123</t>
  </si>
  <si>
    <t>AB</t>
  </si>
  <si>
    <t>1540117011</t>
  </si>
  <si>
    <t>ABONO FE 394747 15401019293 MARCELA  ALVAREZ CIFUE</t>
  </si>
  <si>
    <t>S</t>
  </si>
  <si>
    <t>ABONO FE 394747</t>
  </si>
  <si>
    <t>1901204317</t>
  </si>
  <si>
    <t>15401019293 MARCELA  ALVAREZ CIFUENTES</t>
  </si>
  <si>
    <t>15-leruiz Eurek</t>
  </si>
  <si>
    <t>2000048616</t>
  </si>
  <si>
    <t>4700117011</t>
  </si>
  <si>
    <t>1900372323</t>
  </si>
  <si>
    <t>47001104988 EDGAR MARTIN CIFUENTES</t>
  </si>
  <si>
    <t>47-fmazzeneth Eurek</t>
  </si>
  <si>
    <t>1900794786</t>
  </si>
  <si>
    <t>47-lpinedo Eurek</t>
  </si>
  <si>
    <t>2000136511</t>
  </si>
  <si>
    <t>COMPENSACION</t>
  </si>
  <si>
    <t>1901537082</t>
  </si>
  <si>
    <t>1548017011</t>
  </si>
  <si>
    <t>15480024033 HIPOLITO  MOYA CRISTANCHO</t>
  </si>
  <si>
    <t>1902014861</t>
  </si>
  <si>
    <t>1901703295</t>
  </si>
  <si>
    <t>1900641406</t>
  </si>
  <si>
    <t>1558017011</t>
  </si>
  <si>
    <t>15580013290 WILLIAM ALFONSO CHAVARRO MERCHAN</t>
  </si>
  <si>
    <t>1900909177</t>
  </si>
  <si>
    <t>15401086845 LUZ MARINA SANCHEZ MARIÑO</t>
  </si>
  <si>
    <t>1901047928</t>
  </si>
  <si>
    <t>15580142150 MARIA JULIA ESCARRAGA</t>
  </si>
  <si>
    <t>BOYACA</t>
  </si>
  <si>
    <t>2000151811</t>
  </si>
  <si>
    <t>2040017011</t>
  </si>
  <si>
    <t>1902533870</t>
  </si>
  <si>
    <t>20400295975 DARILUZ  MARTINEZ VILLALOBOS</t>
  </si>
  <si>
    <t>20-lruiz Eurek</t>
  </si>
  <si>
    <t>2000216623</t>
  </si>
  <si>
    <t>1903322684</t>
  </si>
  <si>
    <t>15401000503 MARIA  SANABRIA</t>
  </si>
  <si>
    <t>2000326612</t>
  </si>
  <si>
    <t>800117011</t>
  </si>
  <si>
    <t>1316020011</t>
  </si>
  <si>
    <t>1903634264</t>
  </si>
  <si>
    <t>15401000491 JOSE AROLDO VIRGUEZ MARIÑO</t>
  </si>
  <si>
    <t>1903912313</t>
  </si>
  <si>
    <t>5400117011</t>
  </si>
  <si>
    <t>68190118953 LUISA MUÑOZ</t>
  </si>
  <si>
    <t>68-zmendez Eurek</t>
  </si>
  <si>
    <t>1903754117</t>
  </si>
  <si>
    <t>11001164568 LUZ AVILA</t>
  </si>
  <si>
    <t>1904112277</t>
  </si>
  <si>
    <t>13160516432 JOSE PAVON</t>
  </si>
  <si>
    <t>15-cecheverri Eurek</t>
  </si>
  <si>
    <t>1904620657</t>
  </si>
  <si>
    <t>15401081350 EDIL JOSE ALVAREZ RAMIREZ</t>
  </si>
  <si>
    <t>1902651292</t>
  </si>
  <si>
    <t>1902651297</t>
  </si>
  <si>
    <t>1902651186</t>
  </si>
  <si>
    <t>15401043352 YORLENY  SOTO FLORIDO</t>
  </si>
  <si>
    <t>1902651190</t>
  </si>
  <si>
    <t>1902792752</t>
  </si>
  <si>
    <t>1900859366</t>
  </si>
  <si>
    <t>08001372441 SHIRLEY MARIA NORIEGA BETANCOURT</t>
  </si>
  <si>
    <t>08-emaury Eurek</t>
  </si>
  <si>
    <t>1900859372</t>
  </si>
  <si>
    <t>1900859373</t>
  </si>
  <si>
    <t>1900859375</t>
  </si>
  <si>
    <t>1903042224</t>
  </si>
  <si>
    <t>1903042245</t>
  </si>
  <si>
    <t>15580095173 JEIDY CAROLINA MARTINEZ HERNANDEZ</t>
  </si>
  <si>
    <t>1900961490</t>
  </si>
  <si>
    <t>08-pnieto Eurek</t>
  </si>
  <si>
    <t>1900953097</t>
  </si>
  <si>
    <t>SALDO FE 394747 15401019293 MARCELA  ALVAREZ CIFUE</t>
  </si>
  <si>
    <t>CUNDINAMARCA</t>
  </si>
  <si>
    <t>2000463335</t>
  </si>
  <si>
    <t>1558020011</t>
  </si>
  <si>
    <t>1905889170</t>
  </si>
  <si>
    <t>15580142150 MARIA ESCARRAGA</t>
  </si>
  <si>
    <t>25-jecastillo Eurek</t>
  </si>
  <si>
    <t>2000529227</t>
  </si>
  <si>
    <t>1540120011</t>
  </si>
  <si>
    <t>JGIRALDO</t>
  </si>
  <si>
    <t>1906694745</t>
  </si>
  <si>
    <t>15401000586 DANIEL MARTINEZ</t>
  </si>
  <si>
    <t>SANTANDER</t>
  </si>
  <si>
    <t>2000529245</t>
  </si>
  <si>
    <t>SALDO 15401000586 DANIEL MARTINEZ</t>
  </si>
  <si>
    <t>SALDO SALDO 15401000586 DANIEL MARTINEZ</t>
  </si>
  <si>
    <t>1908279892</t>
  </si>
  <si>
    <t>15401000652 DANIELA GONZALEZ</t>
  </si>
  <si>
    <t>1908279943</t>
  </si>
  <si>
    <t>1909515552</t>
  </si>
  <si>
    <t>2000770831</t>
  </si>
  <si>
    <t>68755369162 KAROL AMAYA</t>
  </si>
  <si>
    <t>1909256196</t>
  </si>
  <si>
    <t>68755193804 SARAY AMAYA</t>
  </si>
  <si>
    <t>2000793085</t>
  </si>
  <si>
    <t>1908208691</t>
  </si>
  <si>
    <t>25754128472 ANA PACHECO</t>
  </si>
  <si>
    <t>2000793086</t>
  </si>
  <si>
    <t>SALDO 25754128472 ANA PACHECO</t>
  </si>
  <si>
    <t>SALDO SALDO 25754128472 ANA PACHECO</t>
  </si>
  <si>
    <t>1906647973</t>
  </si>
  <si>
    <t>110018026 HAYLIN NIETO</t>
  </si>
  <si>
    <t>1909503482</t>
  </si>
  <si>
    <t>1909943025</t>
  </si>
  <si>
    <t>15401018700 JOSE RODRIGUEZ</t>
  </si>
  <si>
    <t>1909943060</t>
  </si>
  <si>
    <t>15401078823 FLORINDA SALDAÑA</t>
  </si>
  <si>
    <t>1909943076</t>
  </si>
  <si>
    <t>1909943178</t>
  </si>
  <si>
    <t>8106520011</t>
  </si>
  <si>
    <t>81065154824 ALFONSO ORDOÑEZ</t>
  </si>
  <si>
    <t>1907802739</t>
  </si>
  <si>
    <t>15401091660 EVELYN JIMENEZ</t>
  </si>
  <si>
    <t>1907802808</t>
  </si>
  <si>
    <t>15401091659 HALLY JIMENEZ</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</si>
  <si>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</si>
  <si>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</si>
  <si>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</si>
  <si>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</si>
  <si>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</si>
  <si>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</si>
  <si>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</si>
  <si>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</si>
  <si>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</si>
  <si>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</si>
  <si>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</si>
  <si>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</si>
  <si>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</si>
  <si>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</si>
  <si>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</si>
  <si>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</si>
  <si>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</si>
  <si>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</si>
  <si>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</si>
  <si>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</si>
  <si>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DF-6804836834</t>
  </si>
  <si>
    <t>253940003401</t>
  </si>
  <si>
    <t>899999165</t>
  </si>
  <si>
    <t>EMPRESA SOCIAL DEL ESTADO HOSPITAL SAN JOSE</t>
  </si>
  <si>
    <t>Cundinamarca</t>
  </si>
  <si>
    <t>LA PALMA</t>
  </si>
  <si>
    <t>SE REALIZA DEVOLUCION DE LA FACTURA USUARIO NO TIENE PORTABILIDAD PARA SER ATENDIDO EN CONSULTA AMBULATORIA SE AGRADECE SUBSANAR ESTE INCONVENIENTE</t>
  </si>
  <si>
    <t>Evento</t>
  </si>
  <si>
    <t>Usuario no activo en base de datos o atencion corresponde a otro pagador.</t>
  </si>
  <si>
    <t>sjcamacho</t>
  </si>
  <si>
    <t>16</t>
  </si>
  <si>
    <t>Usuario o servicio correspondiente a otro plan responsable</t>
  </si>
  <si>
    <t>1</t>
  </si>
  <si>
    <t>DF-6804836835</t>
  </si>
  <si>
    <t>SE REALIZA DEVOLUCION DE LA FACTURA SEGUN LOS LINEAMIENTOS CONSAGRADOS EN LOS ARTICULOS 9 Y SIGUIENTES DE LA RESOLUCION 3374 DE 2000 TODAS LAS FACTURAS PRESENTADAS DEBEN ESTAR EN UN CIENTO POR CIENTO SUSTENTADAS CON LOS REGISTROS INDIVIDUALES DE PRESTACION DE SERVICIOS ( RIPS ) TODA LA INFORMACION DEBE ESTAR CODIFICADA EN CUPS Y CUMS EN UNIDAD MINIMA DE DISPENSACION ACLARANDO QUE EL CODIGO DEBE CORRESPONDER A LA DESCRIPCION LOS CUPS Y CUMS REPORTADOS EN LA FACTURA FISICA DEBE SER IGUAL A LA REPORTADA EN RIPS SE DEBE CARGAR NUEVAMENTE LA INFORMACION EN LA PLATAFORMA LOS RIPS Y SURTIR UN NUEVO PROCESO DE RADICACION</t>
  </si>
  <si>
    <t>La informacion de los registros individuales de prestacion de servicios presentados no coincide con lo facturado bien sea en valores, codificacion de servicios, fechas de atencion entre otros o no utilizan la codificacion de cups o y/o cums vigente.</t>
  </si>
  <si>
    <t>49</t>
  </si>
  <si>
    <t>Factura no cumple requisitos legales</t>
  </si>
  <si>
    <t>DF-259261131896</t>
  </si>
  <si>
    <t xml:space="preserve">Se hace devolución total de la factura se verifica en Dynamicoos y no se evidencia que la IPS haya gestionado su respectivo código para la atención prestada dicho requisito es necesario para su respectivo tramite Una vez subsanado el motivo de devolución radicar la factura y los soportes nuevamente en el portal de Aplistaff para su respectivo proceso </t>
  </si>
  <si>
    <t>SANTAFE DE BOGOTA D. C.</t>
  </si>
  <si>
    <t>Atencion ambulatoria sin registro de asistido que demuestre la prestacion del servicio en dynamicoos.</t>
  </si>
  <si>
    <t>vperea</t>
  </si>
  <si>
    <t>21</t>
  </si>
  <si>
    <t>Autorización principal no existe o no corresponde al prestador del servicio de salud</t>
  </si>
  <si>
    <t>DF-6804836610</t>
  </si>
  <si>
    <t>SE REALIZA DEVOLUCION DE LA FACTURA SEGUN LOS LINEAMIENTOS CONSAGRADOS EN LOS ARTICULOS 9 Y SIGUIENTES DE LA RESOLUCION 3374 DE 2000 TODAS LAS FACTURAS PRESENTADAS DEBEN ESTAR EN UN CIENTO POR CIENTO SUSTENTADAS CON LOS REGISTROS INDIVIDUALES DE PRESTACION DE SERVICIOS ( RIPS ) TODA LA INFORMACION DEBE ESTAR CODIFICADA EN CUPS Y CUMS EN UNIDAD MINIMA DE DISPENSACION ACLARANDO QUE EL CODIGO DEBE CORRESPONDER A LA DESCRIPCION LOS CUPS Y CUMS REPORTADOS EN LA FACTURA FISICA DEBE SER IGUAL A LA REPORTADA EN RIPS SE DEBE CARGAR NUEVAMENTE LA INFORMACION EN LA PLATAFORMA LOS RIPS Y SURTIR UN NUEVO PROCESO DE RADICACION ADEMAS LOS SOPORTES DE LA FACTURA NO ES LEGIBLE EL VALOR TOTAL SALE ENTRECORTADO</t>
  </si>
  <si>
    <t>DF-689284533289</t>
  </si>
  <si>
    <t>SE HACE DEVOLUCION DE LA FACTURA ERROR EN LOS CODIGOS CUPS REGISTRADOS EN LA FACTURA Y EN LOS RIPS  SEGUN NORMATIVIDAD VIGENTE RESOLUCIÓN 3495 DEL 2019 LA CUAL RIGE DESDE EL 1 DE ENERO DEL 2020</t>
  </si>
  <si>
    <t>Requisitos DIAN</t>
  </si>
  <si>
    <t>AFVecino</t>
  </si>
  <si>
    <t>DF-689233836075</t>
  </si>
  <si>
    <t>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 los cuales deben ser reportados tanto en los rips como en la factura (los medicamentos deben estar registrados correctamente y vigentes)"  No es posible dar tramite a la cuenta medica una vez resueltos los motivos de la devolución factura sujeta a nueva auditoria</t>
  </si>
  <si>
    <t>dpena</t>
  </si>
  <si>
    <t>DF-259261131359</t>
  </si>
  <si>
    <t>Se hace devolución total de la factura HSJP431781 por $546700 se verifica en Dynamicoos y no se evidencia que la IPS haya gestionado su respectivo código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t>
  </si>
  <si>
    <t>DF-689246532263</t>
  </si>
  <si>
    <t>SE HACE DEVOLUCION DE LA FACTURA IPS SIN CONTRATO PARA PRESTACION DE SERVICIOS CON NUESTRA EPS POR LO TANTO NO SE AUTORIZA ESTANCIA  FAVOR FACTURAR LA ATENCION DE URGENCIA SEPARADA DE SERVICIOS POSTERIORES</t>
  </si>
  <si>
    <t>dlbarrera</t>
  </si>
  <si>
    <t>DF-15555556343522</t>
  </si>
  <si>
    <t xml:space="preserve">se hace devolucion de factura numero 418949 con todos sus soportes correspondient a la usuaria Blanca Flor Roncacncio con CC 41734266 el reporte de urgencia numero 04944071 corresponde a la usuaria geraldin arango Una vez subsanado motivo de devolución radicar factura con todos sus soportes y pre radicado de cargue exitoso de RIPS  </t>
  </si>
  <si>
    <t>amforero</t>
  </si>
  <si>
    <t>48</t>
  </si>
  <si>
    <t>Informe atención inicial de urgencias</t>
  </si>
  <si>
    <t>DF-689246531987</t>
  </si>
  <si>
    <t>SE HACE DEVOLUCION DE LA FACTURA ESTANCIA NO  AUTORIZADA (SE INICIA PROCESO DE REFERENCIA Y CONTRAREFERENCIA A RED DE SERVICIOS ADSCRITA FAVOR ENVIAR ANEXO 9) SE DEBE PRESENTAR POR SEPARADO LA FACTURA DE ATENCION INICIAL DE URGENCIAS Y EN OTRA LOS SERVICIOS POSTERIORES DEBIDAMENTE AUTORIZADOS POR COOSALUD EPS</t>
  </si>
  <si>
    <t>DF-9493077310114</t>
  </si>
  <si>
    <t xml:space="preserve">SE HACE DEVOLUCION DE LA FACTURA DE ACUERDO A LA DIRECTRIZ DE COOSALUD EPSS SE BENE PRESSENTAR LA FACTURACOION EN FACTURA A PARTE  DESCRIMINANDO LA ATENCION INICIAL DE URGENCIAS Y LOS SERIVIOS CORRESPONDIENTES DE HOSPITALIZACION EN OTRA FACTURA POR FAVOR REALIZAR LAS RESPECTIVAS CORRECCIONES Y UNA VEZ SUBSANE ENVIAR PARA CONTINUAR CON EL PROCESO DE AUDITORIA  Y ADJUNTAR NUEVAMENTE LOS RIPS CORRESPONDIENTE A LA FACTURA   </t>
  </si>
  <si>
    <t>memancera</t>
  </si>
  <si>
    <t>DF-08928373905</t>
  </si>
  <si>
    <t>se hace devolucion de la factura debido a que no trae soportes que indique que es portabilidad la fecha de radicacion es del 01  al 10  de cada mes con su respectivo rips</t>
  </si>
  <si>
    <t>ATLANTICO</t>
  </si>
  <si>
    <t>OAZabala</t>
  </si>
  <si>
    <t>Estado de cartera E.S.E. HOSPITAL SAN JOSE DE LA PALMA NIT :  899.999.165</t>
  </si>
  <si>
    <t>Saldo Disponible a Favor del Hospital San Jose De L a Palma  Corte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</si>
</sst>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C0A]#,##0;\-#,##0"/>
  </numFmts>
  <fonts count="11" x14ac:knownFonts="1">
    <font>
      <sz val="11"/>
      <color theme="1"/>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
      <b/>
      <sz val="14"/>
      <color rgb="FF000000"/>
      <name val="Calibri"/>
      <family val="2"/>
      <scheme val="minor"/>
    </font>
    <font>
      <sz val="10"/>
      <name val="Arial"/>
      <family val="2"/>
    </font>
    <font>
      <sz val="11"/>
      <name val="Calibri"/>
      <family val="2"/>
      <scheme val="minor"/>
    </font>
    <font>
      <b/>
      <sz val="10"/>
      <color theme="1"/>
      <name val="Calibri"/>
      <family val="2"/>
      <scheme val="minor"/>
    </font>
    <font>
      <sz val="10"/>
      <color indexed="8"/>
      <name val="Arial"/>
      <family val="2"/>
    </font>
    <font>
      <sz val="11"/>
      <name val="Calibri"/>
      <family val="2"/>
    </font>
    <font>
      <b/>
      <sz val="12"/>
      <color theme="1"/>
      <name val="Calibri"/>
      <family val="2"/>
      <scheme val="minor"/>
    </font>
  </fonts>
  <fills count="10">
    <fill>
      <patternFill patternType="none"/>
    </fill>
    <fill>
      <patternFill patternType="gray125"/>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DDDDDD"/>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cellStyleXfs>
  <cellXfs count="32">
    <xf numFmtId="0" fontId="0" fillId="0" borderId="0" xfId="0"/>
    <xf numFmtId="0" fontId="1" fillId="0" borderId="0" xfId="0" applyFont="1"/>
    <xf numFmtId="0" fontId="2" fillId="0" borderId="0" xfId="0" applyFont="1"/>
    <xf numFmtId="0" fontId="3" fillId="2" borderId="0" xfId="0" applyFont="1" applyFill="1" applyAlignment="1">
      <alignment vertical="center"/>
    </xf>
    <xf numFmtId="0" fontId="3" fillId="3" borderId="0" xfId="0" applyFont="1" applyFill="1" applyAlignment="1">
      <alignment vertical="center"/>
    </xf>
    <xf numFmtId="0" fontId="4" fillId="2" borderId="0" xfId="0" applyFont="1" applyFill="1"/>
    <xf numFmtId="3" fontId="4" fillId="2" borderId="0" xfId="0" applyNumberFormat="1" applyFont="1" applyFill="1"/>
    <xf numFmtId="3" fontId="5" fillId="0" borderId="0" xfId="0" applyNumberFormat="1" applyFont="1" applyAlignment="1">
      <alignment horizontal="right"/>
    </xf>
    <xf numFmtId="0" fontId="6" fillId="0" borderId="0" xfId="0" applyFont="1"/>
    <xf numFmtId="3" fontId="6" fillId="0" borderId="0" xfId="0" applyNumberFormat="1" applyFont="1"/>
    <xf numFmtId="3" fontId="4" fillId="4" borderId="0" xfId="0" applyNumberFormat="1" applyFont="1" applyFill="1"/>
    <xf numFmtId="3" fontId="7" fillId="5" borderId="1" xfId="0" applyNumberFormat="1" applyFont="1" applyFill="1" applyBorder="1" applyAlignment="1">
      <alignment horizontal="center" vertical="center" wrapText="1"/>
    </xf>
    <xf numFmtId="3" fontId="7" fillId="6" borderId="1" xfId="0" applyNumberFormat="1" applyFont="1" applyFill="1" applyBorder="1" applyAlignment="1">
      <alignment horizontal="center" vertical="center" wrapText="1"/>
    </xf>
    <xf numFmtId="0" fontId="8" fillId="7" borderId="1" xfId="0" applyFont="1" applyFill="1" applyBorder="1" applyAlignment="1" applyProtection="1">
      <alignment horizontal="center" vertical="top" wrapText="1" readingOrder="1"/>
      <protection locked="0"/>
    </xf>
    <xf numFmtId="14" fontId="8" fillId="7" borderId="1" xfId="0" applyNumberFormat="1" applyFont="1" applyFill="1" applyBorder="1" applyAlignment="1" applyProtection="1">
      <alignment horizontal="center" vertical="top" wrapText="1" readingOrder="1"/>
      <protection locked="0"/>
    </xf>
    <xf numFmtId="164" fontId="8" fillId="7" borderId="1" xfId="0" applyNumberFormat="1" applyFont="1" applyFill="1" applyBorder="1" applyAlignment="1" applyProtection="1">
      <alignment horizontal="right" vertical="top" wrapText="1" readingOrder="1"/>
      <protection locked="0"/>
    </xf>
    <xf numFmtId="0" fontId="0" fillId="0" borderId="1" xfId="0" applyBorder="1"/>
    <xf numFmtId="164" fontId="0" fillId="0" borderId="0" xfId="0" applyNumberFormat="1"/>
    <xf numFmtId="0" fontId="5" fillId="8" borderId="1" xfId="0" applyFont="1" applyFill="1" applyBorder="1"/>
    <xf numFmtId="0" fontId="5" fillId="0" borderId="0" xfId="0" applyFont="1"/>
    <xf numFmtId="0" fontId="5" fillId="0" borderId="0" xfId="0" applyFont="1" applyAlignment="1">
      <alignment indent="1"/>
    </xf>
    <xf numFmtId="14" fontId="5" fillId="0" borderId="0" xfId="0" applyNumberFormat="1" applyFont="1" applyAlignment="1">
      <alignment horizontal="right"/>
    </xf>
    <xf numFmtId="0" fontId="5" fillId="0" borderId="0" xfId="0" applyNumberFormat="1" applyFont="1"/>
    <xf numFmtId="164" fontId="0" fillId="0" borderId="1" xfId="0" applyNumberFormat="1" applyBorder="1"/>
    <xf numFmtId="0" fontId="9" fillId="0" borderId="0" xfId="1"/>
    <xf numFmtId="14" fontId="9" fillId="0" borderId="0" xfId="1" applyNumberFormat="1"/>
    <xf numFmtId="164" fontId="8" fillId="7" borderId="2" xfId="0" applyNumberFormat="1" applyFont="1" applyFill="1" applyBorder="1" applyAlignment="1" applyProtection="1">
      <alignment horizontal="right" vertical="top" wrapText="1" readingOrder="1"/>
      <protection locked="0"/>
    </xf>
    <xf numFmtId="0" fontId="0" fillId="0" borderId="2" xfId="0" applyBorder="1"/>
    <xf numFmtId="164" fontId="10" fillId="9" borderId="3" xfId="0" applyNumberFormat="1" applyFont="1" applyFill="1" applyBorder="1"/>
    <xf numFmtId="164" fontId="10" fillId="9" borderId="4" xfId="0" applyNumberFormat="1" applyFont="1" applyFill="1" applyBorder="1"/>
    <xf numFmtId="164" fontId="10" fillId="9" borderId="5" xfId="0" applyNumberFormat="1" applyFont="1" applyFill="1" applyBorder="1"/>
    <xf numFmtId="164" fontId="8" fillId="7" borderId="0" xfId="0" applyNumberFormat="1" applyFont="1" applyFill="1" applyBorder="1" applyAlignment="1" applyProtection="1">
      <alignment horizontal="right" vertical="top" wrapText="1" readingOrder="1"/>
      <protection locked="0"/>
    </xf>
  </cellXfs>
  <cellStyles count="2">
    <cellStyle name="Normal" xfId="0" builtinId="0"/>
    <cellStyle name="Normal 2" xfId="1" xr:uid="{29DBEFFD-F520-4FB3-9D9D-7724804A74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DD536BE9-2357-4306-B53E-3634C3741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152400</xdr:colOff>
      <xdr:row>1</xdr:row>
      <xdr:rowOff>133350</xdr:rowOff>
    </xdr:to>
    <xdr:pic>
      <xdr:nvPicPr>
        <xdr:cNvPr id="2" name="Picture 123">
          <a:extLst>
            <a:ext uri="{FF2B5EF4-FFF2-40B4-BE49-F238E27FC236}">
              <a16:creationId xmlns:a16="http://schemas.microsoft.com/office/drawing/2014/main" id="{3FF88DEE-932F-4406-B88E-92D6ECA1D52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xdr:row>
      <xdr:rowOff>0</xdr:rowOff>
    </xdr:from>
    <xdr:to>
      <xdr:col>0</xdr:col>
      <xdr:colOff>152400</xdr:colOff>
      <xdr:row>2</xdr:row>
      <xdr:rowOff>133350</xdr:rowOff>
    </xdr:to>
    <xdr:pic>
      <xdr:nvPicPr>
        <xdr:cNvPr id="3" name="Picture 122">
          <a:extLst>
            <a:ext uri="{FF2B5EF4-FFF2-40B4-BE49-F238E27FC236}">
              <a16:creationId xmlns:a16="http://schemas.microsoft.com/office/drawing/2014/main" id="{35E144EE-2180-44EC-B9D0-16F54573C66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xdr:row>
      <xdr:rowOff>0</xdr:rowOff>
    </xdr:from>
    <xdr:to>
      <xdr:col>0</xdr:col>
      <xdr:colOff>152400</xdr:colOff>
      <xdr:row>3</xdr:row>
      <xdr:rowOff>133350</xdr:rowOff>
    </xdr:to>
    <xdr:pic>
      <xdr:nvPicPr>
        <xdr:cNvPr id="4" name="Picture 121">
          <a:extLst>
            <a:ext uri="{FF2B5EF4-FFF2-40B4-BE49-F238E27FC236}">
              <a16:creationId xmlns:a16="http://schemas.microsoft.com/office/drawing/2014/main" id="{DD4243E2-E43E-4BC0-9E31-4EC5A9EC28E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57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xdr:row>
      <xdr:rowOff>0</xdr:rowOff>
    </xdr:from>
    <xdr:to>
      <xdr:col>0</xdr:col>
      <xdr:colOff>152400</xdr:colOff>
      <xdr:row>4</xdr:row>
      <xdr:rowOff>133350</xdr:rowOff>
    </xdr:to>
    <xdr:pic>
      <xdr:nvPicPr>
        <xdr:cNvPr id="5" name="Picture 120">
          <a:extLst>
            <a:ext uri="{FF2B5EF4-FFF2-40B4-BE49-F238E27FC236}">
              <a16:creationId xmlns:a16="http://schemas.microsoft.com/office/drawing/2014/main" id="{F70AD4C8-6F75-4C26-AF86-E68B2B15745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xdr:row>
      <xdr:rowOff>0</xdr:rowOff>
    </xdr:from>
    <xdr:to>
      <xdr:col>0</xdr:col>
      <xdr:colOff>152400</xdr:colOff>
      <xdr:row>5</xdr:row>
      <xdr:rowOff>133350</xdr:rowOff>
    </xdr:to>
    <xdr:pic>
      <xdr:nvPicPr>
        <xdr:cNvPr id="6" name="Picture 119">
          <a:extLst>
            <a:ext uri="{FF2B5EF4-FFF2-40B4-BE49-F238E27FC236}">
              <a16:creationId xmlns:a16="http://schemas.microsoft.com/office/drawing/2014/main" id="{C656DEFB-D7B8-475F-91D8-10311FC6ECB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xdr:row>
      <xdr:rowOff>0</xdr:rowOff>
    </xdr:from>
    <xdr:to>
      <xdr:col>0</xdr:col>
      <xdr:colOff>152400</xdr:colOff>
      <xdr:row>6</xdr:row>
      <xdr:rowOff>133350</xdr:rowOff>
    </xdr:to>
    <xdr:pic>
      <xdr:nvPicPr>
        <xdr:cNvPr id="7" name="Picture 118">
          <a:extLst>
            <a:ext uri="{FF2B5EF4-FFF2-40B4-BE49-F238E27FC236}">
              <a16:creationId xmlns:a16="http://schemas.microsoft.com/office/drawing/2014/main" id="{CAF378E2-0F72-4016-99C4-8A1D9289D24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xdr:row>
      <xdr:rowOff>0</xdr:rowOff>
    </xdr:from>
    <xdr:to>
      <xdr:col>0</xdr:col>
      <xdr:colOff>152400</xdr:colOff>
      <xdr:row>7</xdr:row>
      <xdr:rowOff>133350</xdr:rowOff>
    </xdr:to>
    <xdr:pic>
      <xdr:nvPicPr>
        <xdr:cNvPr id="8" name="Picture 117">
          <a:extLst>
            <a:ext uri="{FF2B5EF4-FFF2-40B4-BE49-F238E27FC236}">
              <a16:creationId xmlns:a16="http://schemas.microsoft.com/office/drawing/2014/main" id="{B0BDD8FE-D9C8-48A4-844C-4B8EB3BBB4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xdr:row>
      <xdr:rowOff>0</xdr:rowOff>
    </xdr:from>
    <xdr:to>
      <xdr:col>0</xdr:col>
      <xdr:colOff>152400</xdr:colOff>
      <xdr:row>8</xdr:row>
      <xdr:rowOff>133350</xdr:rowOff>
    </xdr:to>
    <xdr:pic>
      <xdr:nvPicPr>
        <xdr:cNvPr id="9" name="Picture 116">
          <a:extLst>
            <a:ext uri="{FF2B5EF4-FFF2-40B4-BE49-F238E27FC236}">
              <a16:creationId xmlns:a16="http://schemas.microsoft.com/office/drawing/2014/main" id="{C28605FD-6D81-4837-BA89-E70072D0148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4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9</xdr:row>
      <xdr:rowOff>0</xdr:rowOff>
    </xdr:from>
    <xdr:to>
      <xdr:col>0</xdr:col>
      <xdr:colOff>152400</xdr:colOff>
      <xdr:row>9</xdr:row>
      <xdr:rowOff>133350</xdr:rowOff>
    </xdr:to>
    <xdr:pic>
      <xdr:nvPicPr>
        <xdr:cNvPr id="10" name="Picture 115">
          <a:extLst>
            <a:ext uri="{FF2B5EF4-FFF2-40B4-BE49-F238E27FC236}">
              <a16:creationId xmlns:a16="http://schemas.microsoft.com/office/drawing/2014/main" id="{998ECB8C-28F7-4A1D-B750-781735A603A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10</xdr:row>
      <xdr:rowOff>0</xdr:rowOff>
    </xdr:from>
    <xdr:to>
      <xdr:col>0</xdr:col>
      <xdr:colOff>152400</xdr:colOff>
      <xdr:row>10</xdr:row>
      <xdr:rowOff>133350</xdr:rowOff>
    </xdr:to>
    <xdr:pic>
      <xdr:nvPicPr>
        <xdr:cNvPr id="11" name="Picture 114">
          <a:extLst>
            <a:ext uri="{FF2B5EF4-FFF2-40B4-BE49-F238E27FC236}">
              <a16:creationId xmlns:a16="http://schemas.microsoft.com/office/drawing/2014/main" id="{E91F0868-E11A-48E6-AB46-83802FB956E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11</xdr:row>
      <xdr:rowOff>0</xdr:rowOff>
    </xdr:from>
    <xdr:to>
      <xdr:col>0</xdr:col>
      <xdr:colOff>152400</xdr:colOff>
      <xdr:row>11</xdr:row>
      <xdr:rowOff>133350</xdr:rowOff>
    </xdr:to>
    <xdr:pic>
      <xdr:nvPicPr>
        <xdr:cNvPr id="12" name="Picture 113">
          <a:extLst>
            <a:ext uri="{FF2B5EF4-FFF2-40B4-BE49-F238E27FC236}">
              <a16:creationId xmlns:a16="http://schemas.microsoft.com/office/drawing/2014/main" id="{CC9D94E9-0DB5-4F1C-9443-92E9148AA07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12</xdr:row>
      <xdr:rowOff>0</xdr:rowOff>
    </xdr:from>
    <xdr:to>
      <xdr:col>0</xdr:col>
      <xdr:colOff>152400</xdr:colOff>
      <xdr:row>12</xdr:row>
      <xdr:rowOff>133350</xdr:rowOff>
    </xdr:to>
    <xdr:pic>
      <xdr:nvPicPr>
        <xdr:cNvPr id="13" name="Picture 112">
          <a:extLst>
            <a:ext uri="{FF2B5EF4-FFF2-40B4-BE49-F238E27FC236}">
              <a16:creationId xmlns:a16="http://schemas.microsoft.com/office/drawing/2014/main" id="{D14B9767-A899-4BB8-B56E-30F00867AF1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3100"/>
          <a:ext cx="152400" cy="133350"/>
        </a:xfrm>
        <a:prstGeom prst="rect">
          <a:avLst/>
        </a:prstGeom>
        <a:solidFill>
          <a:srgbClr val="FFFFFF"/>
        </a:solidFill>
        <a:ln w="9525">
          <a:solidFill>
            <a:srgbClr val="000000"/>
          </a:solid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152400</xdr:colOff>
      <xdr:row>13</xdr:row>
      <xdr:rowOff>133350</xdr:rowOff>
    </xdr:to>
    <xdr:pic>
      <xdr:nvPicPr>
        <xdr:cNvPr id="2" name="Picture 105">
          <a:extLst>
            <a:ext uri="{FF2B5EF4-FFF2-40B4-BE49-F238E27FC236}">
              <a16:creationId xmlns:a16="http://schemas.microsoft.com/office/drawing/2014/main" id="{CBF4D88D-61EA-448F-88E4-6FE27C37E6E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55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14</xdr:row>
      <xdr:rowOff>0</xdr:rowOff>
    </xdr:from>
    <xdr:to>
      <xdr:col>0</xdr:col>
      <xdr:colOff>152400</xdr:colOff>
      <xdr:row>14</xdr:row>
      <xdr:rowOff>133350</xdr:rowOff>
    </xdr:to>
    <xdr:pic>
      <xdr:nvPicPr>
        <xdr:cNvPr id="3" name="Picture 104">
          <a:extLst>
            <a:ext uri="{FF2B5EF4-FFF2-40B4-BE49-F238E27FC236}">
              <a16:creationId xmlns:a16="http://schemas.microsoft.com/office/drawing/2014/main" id="{ECDD4A71-E649-4DE8-9EE4-71D3BFDA790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574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xdr:row>
      <xdr:rowOff>0</xdr:rowOff>
    </xdr:from>
    <xdr:to>
      <xdr:col>0</xdr:col>
      <xdr:colOff>152400</xdr:colOff>
      <xdr:row>1</xdr:row>
      <xdr:rowOff>133350</xdr:rowOff>
    </xdr:to>
    <xdr:pic>
      <xdr:nvPicPr>
        <xdr:cNvPr id="10" name="Picture 97">
          <a:extLst>
            <a:ext uri="{FF2B5EF4-FFF2-40B4-BE49-F238E27FC236}">
              <a16:creationId xmlns:a16="http://schemas.microsoft.com/office/drawing/2014/main" id="{E8396F75-56C9-41B2-9D28-D2D7D55D558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xdr:row>
      <xdr:rowOff>0</xdr:rowOff>
    </xdr:from>
    <xdr:to>
      <xdr:col>0</xdr:col>
      <xdr:colOff>152400</xdr:colOff>
      <xdr:row>8</xdr:row>
      <xdr:rowOff>133350</xdr:rowOff>
    </xdr:to>
    <xdr:pic>
      <xdr:nvPicPr>
        <xdr:cNvPr id="11" name="Picture 96">
          <a:extLst>
            <a:ext uri="{FF2B5EF4-FFF2-40B4-BE49-F238E27FC236}">
              <a16:creationId xmlns:a16="http://schemas.microsoft.com/office/drawing/2014/main" id="{F69DD244-E861-4244-B565-91E1FB4EE7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28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15</xdr:row>
      <xdr:rowOff>0</xdr:rowOff>
    </xdr:from>
    <xdr:to>
      <xdr:col>0</xdr:col>
      <xdr:colOff>152400</xdr:colOff>
      <xdr:row>15</xdr:row>
      <xdr:rowOff>133350</xdr:rowOff>
    </xdr:to>
    <xdr:pic>
      <xdr:nvPicPr>
        <xdr:cNvPr id="13" name="Picture 94">
          <a:extLst>
            <a:ext uri="{FF2B5EF4-FFF2-40B4-BE49-F238E27FC236}">
              <a16:creationId xmlns:a16="http://schemas.microsoft.com/office/drawing/2014/main" id="{CF80802B-D02A-4F31-BF32-FEF8CFCB85C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67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18</xdr:row>
      <xdr:rowOff>0</xdr:rowOff>
    </xdr:from>
    <xdr:to>
      <xdr:col>0</xdr:col>
      <xdr:colOff>152400</xdr:colOff>
      <xdr:row>18</xdr:row>
      <xdr:rowOff>133350</xdr:rowOff>
    </xdr:to>
    <xdr:pic>
      <xdr:nvPicPr>
        <xdr:cNvPr id="14" name="Picture 93">
          <a:extLst>
            <a:ext uri="{FF2B5EF4-FFF2-40B4-BE49-F238E27FC236}">
              <a16:creationId xmlns:a16="http://schemas.microsoft.com/office/drawing/2014/main" id="{2FFDB933-E5A5-40C2-B53E-7AB85276FEF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86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20</xdr:row>
      <xdr:rowOff>0</xdr:rowOff>
    </xdr:from>
    <xdr:to>
      <xdr:col>0</xdr:col>
      <xdr:colOff>152400</xdr:colOff>
      <xdr:row>20</xdr:row>
      <xdr:rowOff>133350</xdr:rowOff>
    </xdr:to>
    <xdr:pic>
      <xdr:nvPicPr>
        <xdr:cNvPr id="15" name="Picture 92">
          <a:extLst>
            <a:ext uri="{FF2B5EF4-FFF2-40B4-BE49-F238E27FC236}">
              <a16:creationId xmlns:a16="http://schemas.microsoft.com/office/drawing/2014/main" id="{BC4D66B8-C723-4496-B20C-B1B98EA9F0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5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19</xdr:row>
      <xdr:rowOff>0</xdr:rowOff>
    </xdr:from>
    <xdr:to>
      <xdr:col>0</xdr:col>
      <xdr:colOff>152400</xdr:colOff>
      <xdr:row>19</xdr:row>
      <xdr:rowOff>133350</xdr:rowOff>
    </xdr:to>
    <xdr:pic>
      <xdr:nvPicPr>
        <xdr:cNvPr id="16" name="Picture 91">
          <a:extLst>
            <a:ext uri="{FF2B5EF4-FFF2-40B4-BE49-F238E27FC236}">
              <a16:creationId xmlns:a16="http://schemas.microsoft.com/office/drawing/2014/main" id="{7E8179DB-E5DC-44BA-9FD9-BDD035026EF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624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xdr:row>
      <xdr:rowOff>0</xdr:rowOff>
    </xdr:from>
    <xdr:to>
      <xdr:col>0</xdr:col>
      <xdr:colOff>152400</xdr:colOff>
      <xdr:row>2</xdr:row>
      <xdr:rowOff>133350</xdr:rowOff>
    </xdr:to>
    <xdr:pic>
      <xdr:nvPicPr>
        <xdr:cNvPr id="17" name="Picture 90">
          <a:extLst>
            <a:ext uri="{FF2B5EF4-FFF2-40B4-BE49-F238E27FC236}">
              <a16:creationId xmlns:a16="http://schemas.microsoft.com/office/drawing/2014/main" id="{656901E3-F5B2-4997-A1C6-8DFFB1A43E3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244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10</xdr:row>
      <xdr:rowOff>0</xdr:rowOff>
    </xdr:from>
    <xdr:to>
      <xdr:col>0</xdr:col>
      <xdr:colOff>152400</xdr:colOff>
      <xdr:row>10</xdr:row>
      <xdr:rowOff>133350</xdr:rowOff>
    </xdr:to>
    <xdr:pic>
      <xdr:nvPicPr>
        <xdr:cNvPr id="18" name="Picture 89">
          <a:extLst>
            <a:ext uri="{FF2B5EF4-FFF2-40B4-BE49-F238E27FC236}">
              <a16:creationId xmlns:a16="http://schemas.microsoft.com/office/drawing/2014/main" id="{CEDCD3AD-ECD0-47B0-B030-8E528927E3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863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12</xdr:row>
      <xdr:rowOff>0</xdr:rowOff>
    </xdr:from>
    <xdr:to>
      <xdr:col>0</xdr:col>
      <xdr:colOff>152400</xdr:colOff>
      <xdr:row>12</xdr:row>
      <xdr:rowOff>133350</xdr:rowOff>
    </xdr:to>
    <xdr:pic>
      <xdr:nvPicPr>
        <xdr:cNvPr id="19" name="Picture 88">
          <a:extLst>
            <a:ext uri="{FF2B5EF4-FFF2-40B4-BE49-F238E27FC236}">
              <a16:creationId xmlns:a16="http://schemas.microsoft.com/office/drawing/2014/main" id="{F4482A73-D6EA-420E-85BA-FE943572E96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482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16</xdr:row>
      <xdr:rowOff>0</xdr:rowOff>
    </xdr:from>
    <xdr:to>
      <xdr:col>0</xdr:col>
      <xdr:colOff>152400</xdr:colOff>
      <xdr:row>16</xdr:row>
      <xdr:rowOff>133350</xdr:rowOff>
    </xdr:to>
    <xdr:pic>
      <xdr:nvPicPr>
        <xdr:cNvPr id="20" name="Picture 87">
          <a:extLst>
            <a:ext uri="{FF2B5EF4-FFF2-40B4-BE49-F238E27FC236}">
              <a16:creationId xmlns:a16="http://schemas.microsoft.com/office/drawing/2014/main" id="{0BF69264-0CFA-4198-B9BF-303A4D19BC6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101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21</xdr:row>
      <xdr:rowOff>0</xdr:rowOff>
    </xdr:from>
    <xdr:to>
      <xdr:col>0</xdr:col>
      <xdr:colOff>152400</xdr:colOff>
      <xdr:row>21</xdr:row>
      <xdr:rowOff>133350</xdr:rowOff>
    </xdr:to>
    <xdr:pic>
      <xdr:nvPicPr>
        <xdr:cNvPr id="24" name="Picture 83">
          <a:extLst>
            <a:ext uri="{FF2B5EF4-FFF2-40B4-BE49-F238E27FC236}">
              <a16:creationId xmlns:a16="http://schemas.microsoft.com/office/drawing/2014/main" id="{8CD68A11-8CED-4396-AEC5-6F8AAC82A82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578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29</xdr:row>
      <xdr:rowOff>0</xdr:rowOff>
    </xdr:from>
    <xdr:to>
      <xdr:col>0</xdr:col>
      <xdr:colOff>152400</xdr:colOff>
      <xdr:row>29</xdr:row>
      <xdr:rowOff>133350</xdr:rowOff>
    </xdr:to>
    <xdr:pic>
      <xdr:nvPicPr>
        <xdr:cNvPr id="28" name="Picture 79">
          <a:extLst>
            <a:ext uri="{FF2B5EF4-FFF2-40B4-BE49-F238E27FC236}">
              <a16:creationId xmlns:a16="http://schemas.microsoft.com/office/drawing/2014/main" id="{D1954038-7F53-43E8-B231-082C42B8A5A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55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31</xdr:row>
      <xdr:rowOff>0</xdr:rowOff>
    </xdr:from>
    <xdr:to>
      <xdr:col>0</xdr:col>
      <xdr:colOff>152400</xdr:colOff>
      <xdr:row>31</xdr:row>
      <xdr:rowOff>133350</xdr:rowOff>
    </xdr:to>
    <xdr:pic>
      <xdr:nvPicPr>
        <xdr:cNvPr id="38" name="Picture 69">
          <a:extLst>
            <a:ext uri="{FF2B5EF4-FFF2-40B4-BE49-F238E27FC236}">
              <a16:creationId xmlns:a16="http://schemas.microsoft.com/office/drawing/2014/main" id="{23736E28-9AC4-490F-B278-C997BC2D003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248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30</xdr:row>
      <xdr:rowOff>0</xdr:rowOff>
    </xdr:from>
    <xdr:to>
      <xdr:col>0</xdr:col>
      <xdr:colOff>152400</xdr:colOff>
      <xdr:row>30</xdr:row>
      <xdr:rowOff>133350</xdr:rowOff>
    </xdr:to>
    <xdr:pic>
      <xdr:nvPicPr>
        <xdr:cNvPr id="39" name="Picture 68">
          <a:extLst>
            <a:ext uri="{FF2B5EF4-FFF2-40B4-BE49-F238E27FC236}">
              <a16:creationId xmlns:a16="http://schemas.microsoft.com/office/drawing/2014/main" id="{E7508D60-9164-4383-8911-727FE5AF8EC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32</xdr:row>
      <xdr:rowOff>0</xdr:rowOff>
    </xdr:from>
    <xdr:to>
      <xdr:col>0</xdr:col>
      <xdr:colOff>152400</xdr:colOff>
      <xdr:row>32</xdr:row>
      <xdr:rowOff>133350</xdr:rowOff>
    </xdr:to>
    <xdr:pic>
      <xdr:nvPicPr>
        <xdr:cNvPr id="40" name="Picture 67">
          <a:extLst>
            <a:ext uri="{FF2B5EF4-FFF2-40B4-BE49-F238E27FC236}">
              <a16:creationId xmlns:a16="http://schemas.microsoft.com/office/drawing/2014/main" id="{216A774A-7819-4B08-9CD4-F3C6BCDA8F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486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42</xdr:row>
      <xdr:rowOff>0</xdr:rowOff>
    </xdr:from>
    <xdr:to>
      <xdr:col>0</xdr:col>
      <xdr:colOff>152400</xdr:colOff>
      <xdr:row>42</xdr:row>
      <xdr:rowOff>133350</xdr:rowOff>
    </xdr:to>
    <xdr:pic>
      <xdr:nvPicPr>
        <xdr:cNvPr id="41" name="Picture 66">
          <a:extLst>
            <a:ext uri="{FF2B5EF4-FFF2-40B4-BE49-F238E27FC236}">
              <a16:creationId xmlns:a16="http://schemas.microsoft.com/office/drawing/2014/main" id="{D5D029BE-E191-43DE-8B99-2937385B915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106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43</xdr:row>
      <xdr:rowOff>0</xdr:rowOff>
    </xdr:from>
    <xdr:to>
      <xdr:col>0</xdr:col>
      <xdr:colOff>152400</xdr:colOff>
      <xdr:row>43</xdr:row>
      <xdr:rowOff>133350</xdr:rowOff>
    </xdr:to>
    <xdr:pic>
      <xdr:nvPicPr>
        <xdr:cNvPr id="42" name="Picture 65">
          <a:extLst>
            <a:ext uri="{FF2B5EF4-FFF2-40B4-BE49-F238E27FC236}">
              <a16:creationId xmlns:a16="http://schemas.microsoft.com/office/drawing/2014/main" id="{3ADDFA9E-C674-4D8B-B0DC-F0FF8C157D3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725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xdr:row>
      <xdr:rowOff>0</xdr:rowOff>
    </xdr:from>
    <xdr:to>
      <xdr:col>0</xdr:col>
      <xdr:colOff>152400</xdr:colOff>
      <xdr:row>3</xdr:row>
      <xdr:rowOff>133350</xdr:rowOff>
    </xdr:to>
    <xdr:pic>
      <xdr:nvPicPr>
        <xdr:cNvPr id="43" name="Picture 64">
          <a:extLst>
            <a:ext uri="{FF2B5EF4-FFF2-40B4-BE49-F238E27FC236}">
              <a16:creationId xmlns:a16="http://schemas.microsoft.com/office/drawing/2014/main" id="{C56D250A-4313-448C-8949-7032568F171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344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24</xdr:row>
      <xdr:rowOff>0</xdr:rowOff>
    </xdr:from>
    <xdr:to>
      <xdr:col>0</xdr:col>
      <xdr:colOff>152400</xdr:colOff>
      <xdr:row>24</xdr:row>
      <xdr:rowOff>133350</xdr:rowOff>
    </xdr:to>
    <xdr:pic>
      <xdr:nvPicPr>
        <xdr:cNvPr id="44" name="Picture 63">
          <a:extLst>
            <a:ext uri="{FF2B5EF4-FFF2-40B4-BE49-F238E27FC236}">
              <a16:creationId xmlns:a16="http://schemas.microsoft.com/office/drawing/2014/main" id="{5FAE0135-B3CE-432C-890E-91966034CD7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963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25</xdr:row>
      <xdr:rowOff>0</xdr:rowOff>
    </xdr:from>
    <xdr:to>
      <xdr:col>0</xdr:col>
      <xdr:colOff>152400</xdr:colOff>
      <xdr:row>25</xdr:row>
      <xdr:rowOff>133350</xdr:rowOff>
    </xdr:to>
    <xdr:pic>
      <xdr:nvPicPr>
        <xdr:cNvPr id="45" name="Picture 62">
          <a:extLst>
            <a:ext uri="{FF2B5EF4-FFF2-40B4-BE49-F238E27FC236}">
              <a16:creationId xmlns:a16="http://schemas.microsoft.com/office/drawing/2014/main" id="{B57F1B39-C26F-42F5-B94D-64BCC4E11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583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22</xdr:row>
      <xdr:rowOff>0</xdr:rowOff>
    </xdr:from>
    <xdr:to>
      <xdr:col>0</xdr:col>
      <xdr:colOff>152400</xdr:colOff>
      <xdr:row>22</xdr:row>
      <xdr:rowOff>133350</xdr:rowOff>
    </xdr:to>
    <xdr:pic>
      <xdr:nvPicPr>
        <xdr:cNvPr id="46" name="Picture 61">
          <a:extLst>
            <a:ext uri="{FF2B5EF4-FFF2-40B4-BE49-F238E27FC236}">
              <a16:creationId xmlns:a16="http://schemas.microsoft.com/office/drawing/2014/main" id="{99620E42-5357-4FBB-B178-B47DBD914E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02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23</xdr:row>
      <xdr:rowOff>0</xdr:rowOff>
    </xdr:from>
    <xdr:to>
      <xdr:col>0</xdr:col>
      <xdr:colOff>152400</xdr:colOff>
      <xdr:row>23</xdr:row>
      <xdr:rowOff>133350</xdr:rowOff>
    </xdr:to>
    <xdr:pic>
      <xdr:nvPicPr>
        <xdr:cNvPr id="47" name="Picture 60">
          <a:extLst>
            <a:ext uri="{FF2B5EF4-FFF2-40B4-BE49-F238E27FC236}">
              <a16:creationId xmlns:a16="http://schemas.microsoft.com/office/drawing/2014/main" id="{E0A83318-7F36-4028-8BE0-E9195AF929B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21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26</xdr:row>
      <xdr:rowOff>0</xdr:rowOff>
    </xdr:from>
    <xdr:to>
      <xdr:col>0</xdr:col>
      <xdr:colOff>152400</xdr:colOff>
      <xdr:row>26</xdr:row>
      <xdr:rowOff>133350</xdr:rowOff>
    </xdr:to>
    <xdr:pic>
      <xdr:nvPicPr>
        <xdr:cNvPr id="48" name="Picture 59">
          <a:extLst>
            <a:ext uri="{FF2B5EF4-FFF2-40B4-BE49-F238E27FC236}">
              <a16:creationId xmlns:a16="http://schemas.microsoft.com/office/drawing/2014/main" id="{B65BCDC8-1094-41B2-BFD7-0D319D55D61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440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xdr:row>
      <xdr:rowOff>0</xdr:rowOff>
    </xdr:from>
    <xdr:to>
      <xdr:col>0</xdr:col>
      <xdr:colOff>152400</xdr:colOff>
      <xdr:row>4</xdr:row>
      <xdr:rowOff>133350</xdr:rowOff>
    </xdr:to>
    <xdr:pic>
      <xdr:nvPicPr>
        <xdr:cNvPr id="49" name="Picture 58">
          <a:extLst>
            <a:ext uri="{FF2B5EF4-FFF2-40B4-BE49-F238E27FC236}">
              <a16:creationId xmlns:a16="http://schemas.microsoft.com/office/drawing/2014/main" id="{F0C12F49-3D36-4DD0-99B3-29BAF06ED6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xdr:row>
      <xdr:rowOff>0</xdr:rowOff>
    </xdr:from>
    <xdr:to>
      <xdr:col>0</xdr:col>
      <xdr:colOff>152400</xdr:colOff>
      <xdr:row>5</xdr:row>
      <xdr:rowOff>133350</xdr:rowOff>
    </xdr:to>
    <xdr:pic>
      <xdr:nvPicPr>
        <xdr:cNvPr id="50" name="Picture 57">
          <a:extLst>
            <a:ext uri="{FF2B5EF4-FFF2-40B4-BE49-F238E27FC236}">
              <a16:creationId xmlns:a16="http://schemas.microsoft.com/office/drawing/2014/main" id="{2C5B2754-892C-4B95-9ED8-DAD8BCA58A4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679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xdr:row>
      <xdr:rowOff>0</xdr:rowOff>
    </xdr:from>
    <xdr:to>
      <xdr:col>0</xdr:col>
      <xdr:colOff>152400</xdr:colOff>
      <xdr:row>6</xdr:row>
      <xdr:rowOff>133350</xdr:rowOff>
    </xdr:to>
    <xdr:pic>
      <xdr:nvPicPr>
        <xdr:cNvPr id="51" name="Picture 56">
          <a:extLst>
            <a:ext uri="{FF2B5EF4-FFF2-40B4-BE49-F238E27FC236}">
              <a16:creationId xmlns:a16="http://schemas.microsoft.com/office/drawing/2014/main" id="{0EF5D7D9-0E0D-43C9-8715-7EA4996D868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98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xdr:row>
      <xdr:rowOff>0</xdr:rowOff>
    </xdr:from>
    <xdr:to>
      <xdr:col>0</xdr:col>
      <xdr:colOff>152400</xdr:colOff>
      <xdr:row>7</xdr:row>
      <xdr:rowOff>133350</xdr:rowOff>
    </xdr:to>
    <xdr:pic>
      <xdr:nvPicPr>
        <xdr:cNvPr id="52" name="Picture 55">
          <a:extLst>
            <a:ext uri="{FF2B5EF4-FFF2-40B4-BE49-F238E27FC236}">
              <a16:creationId xmlns:a16="http://schemas.microsoft.com/office/drawing/2014/main" id="{771494A7-9201-4283-9E96-51F98B50FB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27</xdr:row>
      <xdr:rowOff>0</xdr:rowOff>
    </xdr:from>
    <xdr:to>
      <xdr:col>0</xdr:col>
      <xdr:colOff>152400</xdr:colOff>
      <xdr:row>27</xdr:row>
      <xdr:rowOff>133350</xdr:rowOff>
    </xdr:to>
    <xdr:pic>
      <xdr:nvPicPr>
        <xdr:cNvPr id="53" name="Picture 54">
          <a:extLst>
            <a:ext uri="{FF2B5EF4-FFF2-40B4-BE49-F238E27FC236}">
              <a16:creationId xmlns:a16="http://schemas.microsoft.com/office/drawing/2014/main" id="{C915A35C-909B-4555-9766-284A05092C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28</xdr:row>
      <xdr:rowOff>0</xdr:rowOff>
    </xdr:from>
    <xdr:to>
      <xdr:col>0</xdr:col>
      <xdr:colOff>152400</xdr:colOff>
      <xdr:row>28</xdr:row>
      <xdr:rowOff>133350</xdr:rowOff>
    </xdr:to>
    <xdr:pic>
      <xdr:nvPicPr>
        <xdr:cNvPr id="54" name="Picture 53">
          <a:extLst>
            <a:ext uri="{FF2B5EF4-FFF2-40B4-BE49-F238E27FC236}">
              <a16:creationId xmlns:a16="http://schemas.microsoft.com/office/drawing/2014/main" id="{E661F2CD-EC2F-41F4-A00A-23CD0F63048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156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9</xdr:row>
      <xdr:rowOff>0</xdr:rowOff>
    </xdr:from>
    <xdr:to>
      <xdr:col>0</xdr:col>
      <xdr:colOff>152400</xdr:colOff>
      <xdr:row>9</xdr:row>
      <xdr:rowOff>133350</xdr:rowOff>
    </xdr:to>
    <xdr:pic>
      <xdr:nvPicPr>
        <xdr:cNvPr id="55" name="Picture 52">
          <a:extLst>
            <a:ext uri="{FF2B5EF4-FFF2-40B4-BE49-F238E27FC236}">
              <a16:creationId xmlns:a16="http://schemas.microsoft.com/office/drawing/2014/main" id="{99D1CF8B-1BCB-43C1-8F67-E4EF8817340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11</xdr:row>
      <xdr:rowOff>0</xdr:rowOff>
    </xdr:from>
    <xdr:to>
      <xdr:col>0</xdr:col>
      <xdr:colOff>152400</xdr:colOff>
      <xdr:row>11</xdr:row>
      <xdr:rowOff>133350</xdr:rowOff>
    </xdr:to>
    <xdr:pic>
      <xdr:nvPicPr>
        <xdr:cNvPr id="56" name="Picture 51">
          <a:extLst>
            <a:ext uri="{FF2B5EF4-FFF2-40B4-BE49-F238E27FC236}">
              <a16:creationId xmlns:a16="http://schemas.microsoft.com/office/drawing/2014/main" id="{4B1E75F5-5146-4E3D-860C-9AC88E157AB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394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17</xdr:row>
      <xdr:rowOff>0</xdr:rowOff>
    </xdr:from>
    <xdr:to>
      <xdr:col>0</xdr:col>
      <xdr:colOff>152400</xdr:colOff>
      <xdr:row>17</xdr:row>
      <xdr:rowOff>133350</xdr:rowOff>
    </xdr:to>
    <xdr:pic>
      <xdr:nvPicPr>
        <xdr:cNvPr id="57" name="Picture 50">
          <a:extLst>
            <a:ext uri="{FF2B5EF4-FFF2-40B4-BE49-F238E27FC236}">
              <a16:creationId xmlns:a16="http://schemas.microsoft.com/office/drawing/2014/main" id="{674B4619-1772-4867-B63A-39DB117096A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14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44</xdr:row>
      <xdr:rowOff>0</xdr:rowOff>
    </xdr:from>
    <xdr:to>
      <xdr:col>0</xdr:col>
      <xdr:colOff>152400</xdr:colOff>
      <xdr:row>44</xdr:row>
      <xdr:rowOff>133350</xdr:rowOff>
    </xdr:to>
    <xdr:pic>
      <xdr:nvPicPr>
        <xdr:cNvPr id="61" name="Picture 46">
          <a:extLst>
            <a:ext uri="{FF2B5EF4-FFF2-40B4-BE49-F238E27FC236}">
              <a16:creationId xmlns:a16="http://schemas.microsoft.com/office/drawing/2014/main" id="{D02638EB-5181-470D-B2C6-54BA3DA0C5E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491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48</xdr:row>
      <xdr:rowOff>0</xdr:rowOff>
    </xdr:from>
    <xdr:to>
      <xdr:col>0</xdr:col>
      <xdr:colOff>152400</xdr:colOff>
      <xdr:row>48</xdr:row>
      <xdr:rowOff>133350</xdr:rowOff>
    </xdr:to>
    <xdr:pic>
      <xdr:nvPicPr>
        <xdr:cNvPr id="63" name="Picture 44">
          <a:extLst>
            <a:ext uri="{FF2B5EF4-FFF2-40B4-BE49-F238E27FC236}">
              <a16:creationId xmlns:a16="http://schemas.microsoft.com/office/drawing/2014/main" id="{D0534FF6-6C5F-4723-BCD3-3947EA321EA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729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49</xdr:row>
      <xdr:rowOff>0</xdr:rowOff>
    </xdr:from>
    <xdr:to>
      <xdr:col>0</xdr:col>
      <xdr:colOff>152400</xdr:colOff>
      <xdr:row>49</xdr:row>
      <xdr:rowOff>133350</xdr:rowOff>
    </xdr:to>
    <xdr:pic>
      <xdr:nvPicPr>
        <xdr:cNvPr id="64" name="Picture 43">
          <a:extLst>
            <a:ext uri="{FF2B5EF4-FFF2-40B4-BE49-F238E27FC236}">
              <a16:creationId xmlns:a16="http://schemas.microsoft.com/office/drawing/2014/main" id="{12A6FB73-3D48-4BCB-8316-E025C3661BF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348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50</xdr:row>
      <xdr:rowOff>0</xdr:rowOff>
    </xdr:from>
    <xdr:to>
      <xdr:col>0</xdr:col>
      <xdr:colOff>152400</xdr:colOff>
      <xdr:row>50</xdr:row>
      <xdr:rowOff>133350</xdr:rowOff>
    </xdr:to>
    <xdr:pic>
      <xdr:nvPicPr>
        <xdr:cNvPr id="66" name="Picture 41">
          <a:extLst>
            <a:ext uri="{FF2B5EF4-FFF2-40B4-BE49-F238E27FC236}">
              <a16:creationId xmlns:a16="http://schemas.microsoft.com/office/drawing/2014/main" id="{929687B9-948C-4F45-99F4-C1FF7AE0E6A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587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51</xdr:row>
      <xdr:rowOff>0</xdr:rowOff>
    </xdr:from>
    <xdr:to>
      <xdr:col>0</xdr:col>
      <xdr:colOff>152400</xdr:colOff>
      <xdr:row>51</xdr:row>
      <xdr:rowOff>133350</xdr:rowOff>
    </xdr:to>
    <xdr:pic>
      <xdr:nvPicPr>
        <xdr:cNvPr id="67" name="Picture 40">
          <a:extLst>
            <a:ext uri="{FF2B5EF4-FFF2-40B4-BE49-F238E27FC236}">
              <a16:creationId xmlns:a16="http://schemas.microsoft.com/office/drawing/2014/main" id="{4943680C-423B-4084-A574-D5D875C21DB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206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57</xdr:row>
      <xdr:rowOff>0</xdr:rowOff>
    </xdr:from>
    <xdr:to>
      <xdr:col>0</xdr:col>
      <xdr:colOff>152400</xdr:colOff>
      <xdr:row>57</xdr:row>
      <xdr:rowOff>133350</xdr:rowOff>
    </xdr:to>
    <xdr:pic>
      <xdr:nvPicPr>
        <xdr:cNvPr id="69" name="Picture 38">
          <a:extLst>
            <a:ext uri="{FF2B5EF4-FFF2-40B4-BE49-F238E27FC236}">
              <a16:creationId xmlns:a16="http://schemas.microsoft.com/office/drawing/2014/main" id="{8CC24D57-EBEC-40A7-9AE1-772EE542F8A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1445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52</xdr:row>
      <xdr:rowOff>0</xdr:rowOff>
    </xdr:from>
    <xdr:to>
      <xdr:col>0</xdr:col>
      <xdr:colOff>152400</xdr:colOff>
      <xdr:row>52</xdr:row>
      <xdr:rowOff>133350</xdr:rowOff>
    </xdr:to>
    <xdr:pic>
      <xdr:nvPicPr>
        <xdr:cNvPr id="70" name="Picture 37">
          <a:extLst>
            <a:ext uri="{FF2B5EF4-FFF2-40B4-BE49-F238E27FC236}">
              <a16:creationId xmlns:a16="http://schemas.microsoft.com/office/drawing/2014/main" id="{63156417-AED4-4844-A314-A498B7684B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064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58</xdr:row>
      <xdr:rowOff>0</xdr:rowOff>
    </xdr:from>
    <xdr:to>
      <xdr:col>0</xdr:col>
      <xdr:colOff>152400</xdr:colOff>
      <xdr:row>58</xdr:row>
      <xdr:rowOff>133350</xdr:rowOff>
    </xdr:to>
    <xdr:pic>
      <xdr:nvPicPr>
        <xdr:cNvPr id="71" name="Picture 36">
          <a:extLst>
            <a:ext uri="{FF2B5EF4-FFF2-40B4-BE49-F238E27FC236}">
              <a16:creationId xmlns:a16="http://schemas.microsoft.com/office/drawing/2014/main" id="{94B1DFDF-9048-45D5-BBD5-7B197A02F9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683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55</xdr:row>
      <xdr:rowOff>0</xdr:rowOff>
    </xdr:from>
    <xdr:to>
      <xdr:col>0</xdr:col>
      <xdr:colOff>152400</xdr:colOff>
      <xdr:row>55</xdr:row>
      <xdr:rowOff>133350</xdr:rowOff>
    </xdr:to>
    <xdr:pic>
      <xdr:nvPicPr>
        <xdr:cNvPr id="73" name="Picture 34">
          <a:extLst>
            <a:ext uri="{FF2B5EF4-FFF2-40B4-BE49-F238E27FC236}">
              <a16:creationId xmlns:a16="http://schemas.microsoft.com/office/drawing/2014/main" id="{D57C261A-E6EE-436D-94AA-6AEE8BBFE52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56</xdr:row>
      <xdr:rowOff>0</xdr:rowOff>
    </xdr:from>
    <xdr:to>
      <xdr:col>0</xdr:col>
      <xdr:colOff>152400</xdr:colOff>
      <xdr:row>56</xdr:row>
      <xdr:rowOff>133350</xdr:rowOff>
    </xdr:to>
    <xdr:pic>
      <xdr:nvPicPr>
        <xdr:cNvPr id="74" name="Picture 33">
          <a:extLst>
            <a:ext uri="{FF2B5EF4-FFF2-40B4-BE49-F238E27FC236}">
              <a16:creationId xmlns:a16="http://schemas.microsoft.com/office/drawing/2014/main" id="{31EF173F-0832-4407-9B27-5E8E04F6699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541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59</xdr:row>
      <xdr:rowOff>0</xdr:rowOff>
    </xdr:from>
    <xdr:to>
      <xdr:col>0</xdr:col>
      <xdr:colOff>152400</xdr:colOff>
      <xdr:row>59</xdr:row>
      <xdr:rowOff>133350</xdr:rowOff>
    </xdr:to>
    <xdr:pic>
      <xdr:nvPicPr>
        <xdr:cNvPr id="76" name="Picture 31">
          <a:extLst>
            <a:ext uri="{FF2B5EF4-FFF2-40B4-BE49-F238E27FC236}">
              <a16:creationId xmlns:a16="http://schemas.microsoft.com/office/drawing/2014/main" id="{95047653-897A-4906-BE41-0A6EA1E6C1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779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60</xdr:row>
      <xdr:rowOff>0</xdr:rowOff>
    </xdr:from>
    <xdr:to>
      <xdr:col>0</xdr:col>
      <xdr:colOff>152400</xdr:colOff>
      <xdr:row>60</xdr:row>
      <xdr:rowOff>133350</xdr:rowOff>
    </xdr:to>
    <xdr:pic>
      <xdr:nvPicPr>
        <xdr:cNvPr id="77" name="Picture 30">
          <a:extLst>
            <a:ext uri="{FF2B5EF4-FFF2-40B4-BE49-F238E27FC236}">
              <a16:creationId xmlns:a16="http://schemas.microsoft.com/office/drawing/2014/main" id="{60FDEB79-00DF-4CF1-A58E-338D31C8F03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399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33</xdr:row>
      <xdr:rowOff>0</xdr:rowOff>
    </xdr:from>
    <xdr:to>
      <xdr:col>0</xdr:col>
      <xdr:colOff>152400</xdr:colOff>
      <xdr:row>33</xdr:row>
      <xdr:rowOff>133350</xdr:rowOff>
    </xdr:to>
    <xdr:pic>
      <xdr:nvPicPr>
        <xdr:cNvPr id="81" name="Picture 26">
          <a:extLst>
            <a:ext uri="{FF2B5EF4-FFF2-40B4-BE49-F238E27FC236}">
              <a16:creationId xmlns:a16="http://schemas.microsoft.com/office/drawing/2014/main" id="{97CADB87-2137-4754-A81A-AC900D2179A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876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34</xdr:row>
      <xdr:rowOff>0</xdr:rowOff>
    </xdr:from>
    <xdr:to>
      <xdr:col>0</xdr:col>
      <xdr:colOff>152400</xdr:colOff>
      <xdr:row>34</xdr:row>
      <xdr:rowOff>133350</xdr:rowOff>
    </xdr:to>
    <xdr:pic>
      <xdr:nvPicPr>
        <xdr:cNvPr id="82" name="Picture 25">
          <a:extLst>
            <a:ext uri="{FF2B5EF4-FFF2-40B4-BE49-F238E27FC236}">
              <a16:creationId xmlns:a16="http://schemas.microsoft.com/office/drawing/2014/main" id="{34F587B1-5F5F-48B8-9B1A-E7F0C35A9C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95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35</xdr:row>
      <xdr:rowOff>0</xdr:rowOff>
    </xdr:from>
    <xdr:to>
      <xdr:col>0</xdr:col>
      <xdr:colOff>152400</xdr:colOff>
      <xdr:row>35</xdr:row>
      <xdr:rowOff>133350</xdr:rowOff>
    </xdr:to>
    <xdr:pic>
      <xdr:nvPicPr>
        <xdr:cNvPr id="83" name="Picture 24">
          <a:extLst>
            <a:ext uri="{FF2B5EF4-FFF2-40B4-BE49-F238E27FC236}">
              <a16:creationId xmlns:a16="http://schemas.microsoft.com/office/drawing/2014/main" id="{5A93CAD4-119E-49C6-8694-44CE847AB96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114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36</xdr:row>
      <xdr:rowOff>0</xdr:rowOff>
    </xdr:from>
    <xdr:to>
      <xdr:col>0</xdr:col>
      <xdr:colOff>152400</xdr:colOff>
      <xdr:row>36</xdr:row>
      <xdr:rowOff>133350</xdr:rowOff>
    </xdr:to>
    <xdr:pic>
      <xdr:nvPicPr>
        <xdr:cNvPr id="85" name="Picture 22">
          <a:extLst>
            <a:ext uri="{FF2B5EF4-FFF2-40B4-BE49-F238E27FC236}">
              <a16:creationId xmlns:a16="http://schemas.microsoft.com/office/drawing/2014/main" id="{31E6C049-2503-483D-9A87-D64B8A5C31C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37</xdr:row>
      <xdr:rowOff>0</xdr:rowOff>
    </xdr:from>
    <xdr:to>
      <xdr:col>0</xdr:col>
      <xdr:colOff>152400</xdr:colOff>
      <xdr:row>37</xdr:row>
      <xdr:rowOff>133350</xdr:rowOff>
    </xdr:to>
    <xdr:pic>
      <xdr:nvPicPr>
        <xdr:cNvPr id="86" name="Picture 21">
          <a:extLst>
            <a:ext uri="{FF2B5EF4-FFF2-40B4-BE49-F238E27FC236}">
              <a16:creationId xmlns:a16="http://schemas.microsoft.com/office/drawing/2014/main" id="{1BD79B6F-DA52-405F-BF3B-A811E3BDF1E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972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38</xdr:row>
      <xdr:rowOff>0</xdr:rowOff>
    </xdr:from>
    <xdr:to>
      <xdr:col>0</xdr:col>
      <xdr:colOff>152400</xdr:colOff>
      <xdr:row>38</xdr:row>
      <xdr:rowOff>133350</xdr:rowOff>
    </xdr:to>
    <xdr:pic>
      <xdr:nvPicPr>
        <xdr:cNvPr id="87" name="Picture 20">
          <a:extLst>
            <a:ext uri="{FF2B5EF4-FFF2-40B4-BE49-F238E27FC236}">
              <a16:creationId xmlns:a16="http://schemas.microsoft.com/office/drawing/2014/main" id="{3EFA5219-E687-4F7E-ABC0-8A4B4360DF7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591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39</xdr:row>
      <xdr:rowOff>0</xdr:rowOff>
    </xdr:from>
    <xdr:to>
      <xdr:col>0</xdr:col>
      <xdr:colOff>152400</xdr:colOff>
      <xdr:row>39</xdr:row>
      <xdr:rowOff>133350</xdr:rowOff>
    </xdr:to>
    <xdr:pic>
      <xdr:nvPicPr>
        <xdr:cNvPr id="89" name="Picture 18">
          <a:extLst>
            <a:ext uri="{FF2B5EF4-FFF2-40B4-BE49-F238E27FC236}">
              <a16:creationId xmlns:a16="http://schemas.microsoft.com/office/drawing/2014/main" id="{B1397AA6-DC6A-4AD8-93CA-EA328F068E1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3830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40</xdr:row>
      <xdr:rowOff>0</xdr:rowOff>
    </xdr:from>
    <xdr:to>
      <xdr:col>0</xdr:col>
      <xdr:colOff>152400</xdr:colOff>
      <xdr:row>40</xdr:row>
      <xdr:rowOff>133350</xdr:rowOff>
    </xdr:to>
    <xdr:pic>
      <xdr:nvPicPr>
        <xdr:cNvPr id="90" name="Picture 17">
          <a:extLst>
            <a:ext uri="{FF2B5EF4-FFF2-40B4-BE49-F238E27FC236}">
              <a16:creationId xmlns:a16="http://schemas.microsoft.com/office/drawing/2014/main" id="{6EA409B0-5440-4E88-B634-BC4FCF0D15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449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41</xdr:row>
      <xdr:rowOff>0</xdr:rowOff>
    </xdr:from>
    <xdr:to>
      <xdr:col>0</xdr:col>
      <xdr:colOff>152400</xdr:colOff>
      <xdr:row>41</xdr:row>
      <xdr:rowOff>133350</xdr:rowOff>
    </xdr:to>
    <xdr:pic>
      <xdr:nvPicPr>
        <xdr:cNvPr id="91" name="Picture 16">
          <a:extLst>
            <a:ext uri="{FF2B5EF4-FFF2-40B4-BE49-F238E27FC236}">
              <a16:creationId xmlns:a16="http://schemas.microsoft.com/office/drawing/2014/main" id="{320C1FCA-FEBC-4E9E-AEBE-00C012FA978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7068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45</xdr:row>
      <xdr:rowOff>0</xdr:rowOff>
    </xdr:from>
    <xdr:to>
      <xdr:col>0</xdr:col>
      <xdr:colOff>152400</xdr:colOff>
      <xdr:row>45</xdr:row>
      <xdr:rowOff>133350</xdr:rowOff>
    </xdr:to>
    <xdr:pic>
      <xdr:nvPicPr>
        <xdr:cNvPr id="93" name="Picture 14">
          <a:extLst>
            <a:ext uri="{FF2B5EF4-FFF2-40B4-BE49-F238E27FC236}">
              <a16:creationId xmlns:a16="http://schemas.microsoft.com/office/drawing/2014/main" id="{F17F2FFA-4B79-4FC3-9216-5CF8090BDDF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0307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46</xdr:row>
      <xdr:rowOff>0</xdr:rowOff>
    </xdr:from>
    <xdr:to>
      <xdr:col>0</xdr:col>
      <xdr:colOff>152400</xdr:colOff>
      <xdr:row>46</xdr:row>
      <xdr:rowOff>133350</xdr:rowOff>
    </xdr:to>
    <xdr:pic>
      <xdr:nvPicPr>
        <xdr:cNvPr id="94" name="Picture 13">
          <a:extLst>
            <a:ext uri="{FF2B5EF4-FFF2-40B4-BE49-F238E27FC236}">
              <a16:creationId xmlns:a16="http://schemas.microsoft.com/office/drawing/2014/main" id="{BF7D4D24-3244-473F-9566-57B914B6446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926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47</xdr:row>
      <xdr:rowOff>0</xdr:rowOff>
    </xdr:from>
    <xdr:to>
      <xdr:col>0</xdr:col>
      <xdr:colOff>152400</xdr:colOff>
      <xdr:row>47</xdr:row>
      <xdr:rowOff>133350</xdr:rowOff>
    </xdr:to>
    <xdr:pic>
      <xdr:nvPicPr>
        <xdr:cNvPr id="95" name="Picture 12">
          <a:extLst>
            <a:ext uri="{FF2B5EF4-FFF2-40B4-BE49-F238E27FC236}">
              <a16:creationId xmlns:a16="http://schemas.microsoft.com/office/drawing/2014/main" id="{E512402A-C490-4EDB-A18D-79648A3427B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3545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62</xdr:row>
      <xdr:rowOff>0</xdr:rowOff>
    </xdr:from>
    <xdr:to>
      <xdr:col>0</xdr:col>
      <xdr:colOff>152400</xdr:colOff>
      <xdr:row>62</xdr:row>
      <xdr:rowOff>133350</xdr:rowOff>
    </xdr:to>
    <xdr:pic>
      <xdr:nvPicPr>
        <xdr:cNvPr id="97" name="Picture 10">
          <a:extLst>
            <a:ext uri="{FF2B5EF4-FFF2-40B4-BE49-F238E27FC236}">
              <a16:creationId xmlns:a16="http://schemas.microsoft.com/office/drawing/2014/main" id="{96CC8D3F-7867-4586-926C-7225481EB87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784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61</xdr:row>
      <xdr:rowOff>0</xdr:rowOff>
    </xdr:from>
    <xdr:to>
      <xdr:col>0</xdr:col>
      <xdr:colOff>152400</xdr:colOff>
      <xdr:row>61</xdr:row>
      <xdr:rowOff>133350</xdr:rowOff>
    </xdr:to>
    <xdr:pic>
      <xdr:nvPicPr>
        <xdr:cNvPr id="98" name="Picture 9">
          <a:extLst>
            <a:ext uri="{FF2B5EF4-FFF2-40B4-BE49-F238E27FC236}">
              <a16:creationId xmlns:a16="http://schemas.microsoft.com/office/drawing/2014/main" id="{202E1E46-C429-4664-B8C9-5F4144B6104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403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63</xdr:row>
      <xdr:rowOff>0</xdr:rowOff>
    </xdr:from>
    <xdr:to>
      <xdr:col>0</xdr:col>
      <xdr:colOff>152400</xdr:colOff>
      <xdr:row>63</xdr:row>
      <xdr:rowOff>133350</xdr:rowOff>
    </xdr:to>
    <xdr:pic>
      <xdr:nvPicPr>
        <xdr:cNvPr id="99" name="Picture 8">
          <a:extLst>
            <a:ext uri="{FF2B5EF4-FFF2-40B4-BE49-F238E27FC236}">
              <a16:creationId xmlns:a16="http://schemas.microsoft.com/office/drawing/2014/main" id="{B970688E-9C0E-4587-BF61-6E8711A18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022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64</xdr:row>
      <xdr:rowOff>0</xdr:rowOff>
    </xdr:from>
    <xdr:to>
      <xdr:col>0</xdr:col>
      <xdr:colOff>152400</xdr:colOff>
      <xdr:row>64</xdr:row>
      <xdr:rowOff>133350</xdr:rowOff>
    </xdr:to>
    <xdr:pic>
      <xdr:nvPicPr>
        <xdr:cNvPr id="100" name="Picture 7">
          <a:extLst>
            <a:ext uri="{FF2B5EF4-FFF2-40B4-BE49-F238E27FC236}">
              <a16:creationId xmlns:a16="http://schemas.microsoft.com/office/drawing/2014/main" id="{45946DBF-9475-4051-8A9E-13174F464B2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41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65</xdr:row>
      <xdr:rowOff>0</xdr:rowOff>
    </xdr:from>
    <xdr:to>
      <xdr:col>0</xdr:col>
      <xdr:colOff>152400</xdr:colOff>
      <xdr:row>65</xdr:row>
      <xdr:rowOff>133350</xdr:rowOff>
    </xdr:to>
    <xdr:pic>
      <xdr:nvPicPr>
        <xdr:cNvPr id="101" name="Picture 6">
          <a:extLst>
            <a:ext uri="{FF2B5EF4-FFF2-40B4-BE49-F238E27FC236}">
              <a16:creationId xmlns:a16="http://schemas.microsoft.com/office/drawing/2014/main" id="{5529D8AC-08AA-4A17-9B68-11A2FFF5195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261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66</xdr:row>
      <xdr:rowOff>0</xdr:rowOff>
    </xdr:from>
    <xdr:to>
      <xdr:col>0</xdr:col>
      <xdr:colOff>152400</xdr:colOff>
      <xdr:row>66</xdr:row>
      <xdr:rowOff>133350</xdr:rowOff>
    </xdr:to>
    <xdr:pic>
      <xdr:nvPicPr>
        <xdr:cNvPr id="102" name="Picture 5">
          <a:extLst>
            <a:ext uri="{FF2B5EF4-FFF2-40B4-BE49-F238E27FC236}">
              <a16:creationId xmlns:a16="http://schemas.microsoft.com/office/drawing/2014/main" id="{1ACB6FFC-523F-4B77-83F0-4FE9CA7D48B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880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54</xdr:row>
      <xdr:rowOff>0</xdr:rowOff>
    </xdr:from>
    <xdr:to>
      <xdr:col>0</xdr:col>
      <xdr:colOff>152400</xdr:colOff>
      <xdr:row>54</xdr:row>
      <xdr:rowOff>133350</xdr:rowOff>
    </xdr:to>
    <xdr:pic>
      <xdr:nvPicPr>
        <xdr:cNvPr id="103" name="Picture 4">
          <a:extLst>
            <a:ext uri="{FF2B5EF4-FFF2-40B4-BE49-F238E27FC236}">
              <a16:creationId xmlns:a16="http://schemas.microsoft.com/office/drawing/2014/main" id="{BD1D3101-0BE0-4E75-B7CF-6111F8E0EB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499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53</xdr:row>
      <xdr:rowOff>0</xdr:rowOff>
    </xdr:from>
    <xdr:to>
      <xdr:col>0</xdr:col>
      <xdr:colOff>152400</xdr:colOff>
      <xdr:row>53</xdr:row>
      <xdr:rowOff>133350</xdr:rowOff>
    </xdr:to>
    <xdr:pic>
      <xdr:nvPicPr>
        <xdr:cNvPr id="104" name="Picture 3">
          <a:extLst>
            <a:ext uri="{FF2B5EF4-FFF2-40B4-BE49-F238E27FC236}">
              <a16:creationId xmlns:a16="http://schemas.microsoft.com/office/drawing/2014/main" id="{84183508-EE5A-46B7-91D3-46861BA10BE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11875"/>
          <a:ext cx="152400" cy="133350"/>
        </a:xfrm>
        <a:prstGeom prst="rect">
          <a:avLst/>
        </a:prstGeom>
        <a:solidFill>
          <a:srgbClr val="FFFFFF"/>
        </a:solidFill>
        <a:ln w="9525">
          <a:solidFill>
            <a:srgbClr val="000000"/>
          </a:solidFill>
          <a:round/>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414A-CAE2-4B33-9C0B-CAF53ACAC007}">
  <dimension ref="A1:N72"/>
  <sheetViews>
    <sheetView workbookViewId="0">
      <pane xSplit="3" ySplit="1" topLeftCell="D2" activePane="bottomRight" state="frozen"/>
      <selection pane="topRight" activeCell="D1" sqref="D1"/>
      <selection pane="bottomLeft" activeCell="A2" sqref="A2"/>
      <selection pane="bottomRight" activeCell="I7" sqref="I7"/>
    </sheetView>
  </sheetViews>
  <sheetFormatPr baseColWidth="10" defaultRowHeight="15" x14ac:dyDescent="0.25"/>
  <sheetData>
    <row r="1" spans="1:14" ht="76.5" x14ac:dyDescent="0.25">
      <c r="A1" s="12" t="s">
        <v>25</v>
      </c>
      <c r="B1" s="12" t="s">
        <v>26</v>
      </c>
      <c r="C1" s="12" t="s">
        <v>27</v>
      </c>
      <c r="D1" s="11" t="s">
        <v>14</v>
      </c>
      <c r="E1" s="11" t="s">
        <v>15</v>
      </c>
      <c r="F1" s="11" t="s">
        <v>16</v>
      </c>
      <c r="G1" s="11" t="s">
        <v>17</v>
      </c>
      <c r="H1" s="11" t="s">
        <v>18</v>
      </c>
      <c r="I1" s="11" t="s">
        <v>19</v>
      </c>
      <c r="J1" s="11" t="s">
        <v>20</v>
      </c>
      <c r="K1" s="11" t="s">
        <v>21</v>
      </c>
      <c r="L1" s="11" t="s">
        <v>22</v>
      </c>
      <c r="M1" s="11" t="s">
        <v>23</v>
      </c>
      <c r="N1" s="11" t="s">
        <v>24</v>
      </c>
    </row>
    <row r="2" spans="1:14" x14ac:dyDescent="0.25">
      <c r="A2" s="13">
        <v>397578</v>
      </c>
      <c r="B2" s="14">
        <v>43361</v>
      </c>
      <c r="C2" s="15">
        <v>119391</v>
      </c>
      <c r="D2" s="15">
        <v>0</v>
      </c>
      <c r="E2" s="16"/>
      <c r="F2" s="16"/>
      <c r="G2" s="16"/>
      <c r="H2" s="15"/>
      <c r="I2" s="16"/>
      <c r="J2" s="16"/>
      <c r="K2" s="16"/>
      <c r="L2" s="15">
        <v>119391</v>
      </c>
      <c r="M2" s="16"/>
      <c r="N2" s="23">
        <f t="shared" ref="N2:N33" si="0">+C2-D2-E2-F2-G2-H2-I2-J2-K2-L2</f>
        <v>0</v>
      </c>
    </row>
    <row r="3" spans="1:14" x14ac:dyDescent="0.25">
      <c r="A3" s="13">
        <v>416464</v>
      </c>
      <c r="B3" s="14">
        <v>43768</v>
      </c>
      <c r="C3" s="15">
        <v>655867</v>
      </c>
      <c r="D3" s="15">
        <v>76817</v>
      </c>
      <c r="E3" s="16"/>
      <c r="F3" s="16"/>
      <c r="G3" s="16"/>
      <c r="H3" s="15"/>
      <c r="I3" s="16"/>
      <c r="J3" s="16"/>
      <c r="K3" s="16"/>
      <c r="L3" s="15">
        <v>579050</v>
      </c>
      <c r="M3" s="16"/>
      <c r="N3" s="23">
        <f t="shared" si="0"/>
        <v>0</v>
      </c>
    </row>
    <row r="4" spans="1:14" x14ac:dyDescent="0.25">
      <c r="A4" s="13">
        <v>416707</v>
      </c>
      <c r="B4" s="14">
        <v>43774</v>
      </c>
      <c r="C4" s="15">
        <v>5000</v>
      </c>
      <c r="D4" s="15">
        <v>0</v>
      </c>
      <c r="E4" s="16"/>
      <c r="F4" s="16"/>
      <c r="G4" s="16"/>
      <c r="H4" s="15">
        <v>5000</v>
      </c>
      <c r="I4" s="16"/>
      <c r="J4" s="16"/>
      <c r="K4" s="16"/>
      <c r="L4" s="15">
        <v>0</v>
      </c>
      <c r="M4" s="16"/>
      <c r="N4" s="23">
        <f t="shared" si="0"/>
        <v>0</v>
      </c>
    </row>
    <row r="5" spans="1:14" x14ac:dyDescent="0.25">
      <c r="A5" s="13">
        <v>416773</v>
      </c>
      <c r="B5" s="14">
        <v>43775</v>
      </c>
      <c r="C5" s="15">
        <v>140200</v>
      </c>
      <c r="D5" s="15">
        <v>0</v>
      </c>
      <c r="E5" s="16"/>
      <c r="F5" s="16"/>
      <c r="G5" s="16"/>
      <c r="H5" s="15">
        <v>140200</v>
      </c>
      <c r="I5" s="16"/>
      <c r="J5" s="16"/>
      <c r="K5" s="16"/>
      <c r="L5" s="15">
        <v>0</v>
      </c>
      <c r="M5" s="16"/>
      <c r="N5" s="23">
        <f t="shared" si="0"/>
        <v>0</v>
      </c>
    </row>
    <row r="6" spans="1:14" x14ac:dyDescent="0.25">
      <c r="A6" s="13">
        <v>417399</v>
      </c>
      <c r="B6" s="14">
        <v>43788</v>
      </c>
      <c r="C6" s="15">
        <v>55677</v>
      </c>
      <c r="D6" s="15">
        <v>0</v>
      </c>
      <c r="E6" s="16"/>
      <c r="F6" s="16"/>
      <c r="G6" s="16"/>
      <c r="H6" s="15"/>
      <c r="I6" s="15">
        <v>55677</v>
      </c>
      <c r="J6" s="16"/>
      <c r="K6" s="16"/>
      <c r="L6" s="15">
        <v>0</v>
      </c>
      <c r="M6" s="16"/>
      <c r="N6" s="23">
        <f t="shared" si="0"/>
        <v>0</v>
      </c>
    </row>
    <row r="7" spans="1:14" x14ac:dyDescent="0.25">
      <c r="A7" s="13">
        <v>417753</v>
      </c>
      <c r="B7" s="14">
        <v>43796</v>
      </c>
      <c r="C7" s="15">
        <v>33100</v>
      </c>
      <c r="D7" s="15">
        <v>0</v>
      </c>
      <c r="E7" s="16"/>
      <c r="F7" s="16"/>
      <c r="G7" s="16"/>
      <c r="H7" s="15">
        <v>33100</v>
      </c>
      <c r="I7" s="16"/>
      <c r="J7" s="16"/>
      <c r="K7" s="16"/>
      <c r="L7" s="15">
        <v>0</v>
      </c>
      <c r="M7" s="16"/>
      <c r="N7" s="23">
        <f t="shared" si="0"/>
        <v>0</v>
      </c>
    </row>
    <row r="8" spans="1:14" x14ac:dyDescent="0.25">
      <c r="A8" s="13">
        <v>418949</v>
      </c>
      <c r="B8" s="14">
        <v>43830</v>
      </c>
      <c r="C8" s="15">
        <v>147040</v>
      </c>
      <c r="D8" s="15">
        <v>0</v>
      </c>
      <c r="E8" s="15">
        <v>147040</v>
      </c>
      <c r="F8" s="16"/>
      <c r="G8" s="16"/>
      <c r="H8" s="15"/>
      <c r="I8" s="16"/>
      <c r="J8" s="16"/>
      <c r="K8" s="16"/>
      <c r="L8" s="15">
        <v>0</v>
      </c>
      <c r="M8" s="16"/>
      <c r="N8" s="23">
        <f t="shared" si="0"/>
        <v>0</v>
      </c>
    </row>
    <row r="9" spans="1:14" x14ac:dyDescent="0.25">
      <c r="A9" s="13">
        <v>420933</v>
      </c>
      <c r="B9" s="14">
        <v>43868</v>
      </c>
      <c r="C9" s="15">
        <v>28100</v>
      </c>
      <c r="D9" s="15">
        <v>0</v>
      </c>
      <c r="E9" s="16"/>
      <c r="F9" s="16"/>
      <c r="G9" s="16"/>
      <c r="H9" s="15">
        <v>28100</v>
      </c>
      <c r="I9" s="16"/>
      <c r="J9" s="16"/>
      <c r="K9" s="16"/>
      <c r="L9" s="15">
        <v>0</v>
      </c>
      <c r="M9" s="16"/>
      <c r="N9" s="23">
        <f t="shared" si="0"/>
        <v>0</v>
      </c>
    </row>
    <row r="10" spans="1:14" x14ac:dyDescent="0.25">
      <c r="A10" s="13">
        <v>421155</v>
      </c>
      <c r="B10" s="14">
        <v>43873</v>
      </c>
      <c r="C10" s="15">
        <v>57600</v>
      </c>
      <c r="D10" s="15">
        <v>0</v>
      </c>
      <c r="E10" s="16"/>
      <c r="F10" s="16"/>
      <c r="G10" s="16"/>
      <c r="H10" s="15">
        <v>57600</v>
      </c>
      <c r="I10" s="16"/>
      <c r="J10" s="16"/>
      <c r="K10" s="16"/>
      <c r="L10" s="15">
        <v>0</v>
      </c>
      <c r="M10" s="16"/>
      <c r="N10" s="23">
        <f t="shared" si="0"/>
        <v>0</v>
      </c>
    </row>
    <row r="11" spans="1:14" x14ac:dyDescent="0.25">
      <c r="A11" s="13">
        <v>421214</v>
      </c>
      <c r="B11" s="14">
        <v>43874</v>
      </c>
      <c r="C11" s="15">
        <v>686400</v>
      </c>
      <c r="D11" s="15">
        <v>0</v>
      </c>
      <c r="E11" s="16"/>
      <c r="F11" s="16"/>
      <c r="G11" s="16"/>
      <c r="H11" s="15">
        <v>686400</v>
      </c>
      <c r="I11" s="16"/>
      <c r="J11" s="16"/>
      <c r="K11" s="16"/>
      <c r="L11" s="15">
        <v>0</v>
      </c>
      <c r="M11" s="16"/>
      <c r="N11" s="23">
        <f t="shared" si="0"/>
        <v>0</v>
      </c>
    </row>
    <row r="12" spans="1:14" x14ac:dyDescent="0.25">
      <c r="A12" s="13">
        <v>421460</v>
      </c>
      <c r="B12" s="14">
        <v>43879</v>
      </c>
      <c r="C12" s="15">
        <v>771475</v>
      </c>
      <c r="D12" s="15">
        <v>0</v>
      </c>
      <c r="E12" s="16"/>
      <c r="F12" s="16"/>
      <c r="G12" s="16"/>
      <c r="H12" s="15">
        <v>771475</v>
      </c>
      <c r="I12" s="16"/>
      <c r="J12" s="16"/>
      <c r="K12" s="16"/>
      <c r="L12" s="15">
        <v>0</v>
      </c>
      <c r="M12" s="16"/>
      <c r="N12" s="23">
        <f t="shared" si="0"/>
        <v>0</v>
      </c>
    </row>
    <row r="13" spans="1:14" x14ac:dyDescent="0.25">
      <c r="A13" s="13">
        <v>421753</v>
      </c>
      <c r="B13" s="14">
        <v>43885</v>
      </c>
      <c r="C13" s="15">
        <v>25000</v>
      </c>
      <c r="D13" s="15">
        <v>0</v>
      </c>
      <c r="E13" s="16"/>
      <c r="F13" s="16"/>
      <c r="G13" s="16"/>
      <c r="H13" s="15">
        <v>25000</v>
      </c>
      <c r="I13" s="16"/>
      <c r="J13" s="16"/>
      <c r="K13" s="16"/>
      <c r="L13" s="15">
        <v>0</v>
      </c>
      <c r="M13" s="16"/>
      <c r="N13" s="23">
        <f t="shared" si="0"/>
        <v>0</v>
      </c>
    </row>
    <row r="14" spans="1:14" x14ac:dyDescent="0.25">
      <c r="A14" s="13">
        <v>421813</v>
      </c>
      <c r="B14" s="14">
        <v>43886</v>
      </c>
      <c r="C14" s="15">
        <v>339816</v>
      </c>
      <c r="D14" s="15">
        <v>0</v>
      </c>
      <c r="E14" s="16"/>
      <c r="F14" s="16"/>
      <c r="G14" s="16"/>
      <c r="H14" s="15">
        <v>339816</v>
      </c>
      <c r="I14" s="16"/>
      <c r="J14" s="16"/>
      <c r="K14" s="16"/>
      <c r="L14" s="15">
        <v>0</v>
      </c>
      <c r="M14" s="16"/>
      <c r="N14" s="23">
        <f t="shared" si="0"/>
        <v>0</v>
      </c>
    </row>
    <row r="15" spans="1:14" x14ac:dyDescent="0.25">
      <c r="A15" s="13">
        <v>422099</v>
      </c>
      <c r="B15" s="14">
        <v>43892</v>
      </c>
      <c r="C15" s="15">
        <v>20000</v>
      </c>
      <c r="D15" s="15">
        <v>0</v>
      </c>
      <c r="E15" s="16"/>
      <c r="F15" s="16"/>
      <c r="G15" s="16"/>
      <c r="H15" s="15">
        <v>20000</v>
      </c>
      <c r="I15" s="16"/>
      <c r="J15" s="16"/>
      <c r="K15" s="16"/>
      <c r="L15" s="15">
        <v>0</v>
      </c>
      <c r="M15" s="16"/>
      <c r="N15" s="23">
        <f t="shared" si="0"/>
        <v>0</v>
      </c>
    </row>
    <row r="16" spans="1:14" x14ac:dyDescent="0.25">
      <c r="A16" s="13">
        <v>422114</v>
      </c>
      <c r="B16" s="14">
        <v>43892</v>
      </c>
      <c r="C16" s="15">
        <v>1018031</v>
      </c>
      <c r="D16" s="15">
        <v>0</v>
      </c>
      <c r="E16" s="16"/>
      <c r="F16" s="16"/>
      <c r="G16" s="16"/>
      <c r="H16" s="15">
        <v>1018031</v>
      </c>
      <c r="I16" s="16"/>
      <c r="J16" s="16"/>
      <c r="K16" s="16"/>
      <c r="L16" s="15">
        <v>0</v>
      </c>
      <c r="M16" s="16"/>
      <c r="N16" s="23">
        <f t="shared" si="0"/>
        <v>0</v>
      </c>
    </row>
    <row r="17" spans="1:14" x14ac:dyDescent="0.25">
      <c r="A17" s="13">
        <v>422469</v>
      </c>
      <c r="B17" s="14">
        <v>43896</v>
      </c>
      <c r="C17" s="15">
        <v>28100</v>
      </c>
      <c r="D17" s="15">
        <v>0</v>
      </c>
      <c r="E17" s="16"/>
      <c r="F17" s="16"/>
      <c r="G17" s="16"/>
      <c r="H17" s="15">
        <v>28100</v>
      </c>
      <c r="I17" s="16"/>
      <c r="J17" s="16"/>
      <c r="K17" s="16"/>
      <c r="L17" s="15">
        <v>0</v>
      </c>
      <c r="M17" s="16"/>
      <c r="N17" s="23">
        <f t="shared" si="0"/>
        <v>0</v>
      </c>
    </row>
    <row r="18" spans="1:14" x14ac:dyDescent="0.25">
      <c r="A18" s="13">
        <v>423261</v>
      </c>
      <c r="B18" s="14">
        <v>43909</v>
      </c>
      <c r="C18" s="15">
        <v>57600</v>
      </c>
      <c r="D18" s="15">
        <v>0</v>
      </c>
      <c r="E18" s="16"/>
      <c r="F18" s="16"/>
      <c r="G18" s="16"/>
      <c r="H18" s="15">
        <v>57600</v>
      </c>
      <c r="I18" s="16"/>
      <c r="J18" s="16"/>
      <c r="K18" s="16"/>
      <c r="L18" s="15">
        <v>0</v>
      </c>
      <c r="M18" s="16"/>
      <c r="N18" s="23">
        <f t="shared" si="0"/>
        <v>0</v>
      </c>
    </row>
    <row r="19" spans="1:14" x14ac:dyDescent="0.25">
      <c r="A19" s="13">
        <v>423747</v>
      </c>
      <c r="B19" s="14">
        <v>43928</v>
      </c>
      <c r="C19" s="15">
        <v>57600</v>
      </c>
      <c r="D19" s="15">
        <v>0</v>
      </c>
      <c r="E19" s="16"/>
      <c r="F19" s="16"/>
      <c r="G19" s="16"/>
      <c r="H19" s="15">
        <v>57600</v>
      </c>
      <c r="I19" s="16"/>
      <c r="J19" s="16"/>
      <c r="K19" s="16"/>
      <c r="L19" s="15">
        <v>0</v>
      </c>
      <c r="M19" s="16"/>
      <c r="N19" s="23">
        <f t="shared" si="0"/>
        <v>0</v>
      </c>
    </row>
    <row r="20" spans="1:14" x14ac:dyDescent="0.25">
      <c r="A20" s="13">
        <v>423771</v>
      </c>
      <c r="B20" s="14">
        <v>43928</v>
      </c>
      <c r="C20" s="15">
        <v>37200</v>
      </c>
      <c r="D20" s="15">
        <v>0</v>
      </c>
      <c r="E20" s="16"/>
      <c r="F20" s="16"/>
      <c r="G20" s="16"/>
      <c r="H20" s="15">
        <v>37200</v>
      </c>
      <c r="I20" s="16"/>
      <c r="J20" s="16"/>
      <c r="K20" s="16"/>
      <c r="L20" s="15">
        <v>0</v>
      </c>
      <c r="M20" s="16"/>
      <c r="N20" s="23">
        <f t="shared" si="0"/>
        <v>0</v>
      </c>
    </row>
    <row r="21" spans="1:14" x14ac:dyDescent="0.25">
      <c r="A21" s="13">
        <v>425252</v>
      </c>
      <c r="B21" s="14">
        <v>43955</v>
      </c>
      <c r="C21" s="15">
        <v>28100</v>
      </c>
      <c r="D21" s="15">
        <v>0</v>
      </c>
      <c r="E21" s="16"/>
      <c r="F21" s="16"/>
      <c r="G21" s="16"/>
      <c r="H21" s="15">
        <v>28100</v>
      </c>
      <c r="I21" s="16"/>
      <c r="J21" s="16"/>
      <c r="K21" s="16"/>
      <c r="L21" s="15">
        <v>0</v>
      </c>
      <c r="M21" s="16"/>
      <c r="N21" s="23">
        <f t="shared" si="0"/>
        <v>0</v>
      </c>
    </row>
    <row r="22" spans="1:14" x14ac:dyDescent="0.25">
      <c r="A22" s="13">
        <v>425278</v>
      </c>
      <c r="B22" s="14">
        <v>43955</v>
      </c>
      <c r="C22" s="15">
        <v>609000</v>
      </c>
      <c r="D22" s="15">
        <v>0</v>
      </c>
      <c r="E22" s="16"/>
      <c r="F22" s="16"/>
      <c r="G22" s="16"/>
      <c r="H22" s="15">
        <v>609000</v>
      </c>
      <c r="I22" s="16"/>
      <c r="J22" s="16"/>
      <c r="K22" s="16"/>
      <c r="L22" s="15">
        <v>0</v>
      </c>
      <c r="M22" s="16"/>
      <c r="N22" s="23">
        <f t="shared" si="0"/>
        <v>0</v>
      </c>
    </row>
    <row r="23" spans="1:14" x14ac:dyDescent="0.25">
      <c r="A23" s="13">
        <v>425972</v>
      </c>
      <c r="B23" s="14">
        <v>43983</v>
      </c>
      <c r="C23" s="15">
        <v>10000</v>
      </c>
      <c r="D23" s="15">
        <v>0</v>
      </c>
      <c r="E23" s="16"/>
      <c r="F23" s="16"/>
      <c r="G23" s="16"/>
      <c r="H23" s="15">
        <v>10000</v>
      </c>
      <c r="I23" s="16"/>
      <c r="J23" s="16"/>
      <c r="K23" s="16"/>
      <c r="L23" s="15">
        <v>0</v>
      </c>
      <c r="M23" s="16"/>
      <c r="N23" s="23">
        <f t="shared" si="0"/>
        <v>0</v>
      </c>
    </row>
    <row r="24" spans="1:14" x14ac:dyDescent="0.25">
      <c r="A24" s="13">
        <v>425787</v>
      </c>
      <c r="B24" s="14">
        <v>43986</v>
      </c>
      <c r="C24" s="15">
        <v>28100</v>
      </c>
      <c r="D24" s="15">
        <v>0</v>
      </c>
      <c r="E24" s="16"/>
      <c r="F24" s="16"/>
      <c r="G24" s="16"/>
      <c r="H24" s="15">
        <v>28100</v>
      </c>
      <c r="I24" s="16"/>
      <c r="J24" s="16"/>
      <c r="K24" s="16"/>
      <c r="L24" s="15">
        <v>0</v>
      </c>
      <c r="M24" s="16"/>
      <c r="N24" s="23">
        <f t="shared" si="0"/>
        <v>0</v>
      </c>
    </row>
    <row r="25" spans="1:14" x14ac:dyDescent="0.25">
      <c r="A25" s="13">
        <v>425797</v>
      </c>
      <c r="B25" s="14">
        <v>43986</v>
      </c>
      <c r="C25" s="15">
        <v>64100</v>
      </c>
      <c r="D25" s="15">
        <v>0</v>
      </c>
      <c r="E25" s="16"/>
      <c r="F25" s="16"/>
      <c r="G25" s="16"/>
      <c r="H25" s="15">
        <v>64100</v>
      </c>
      <c r="I25" s="16"/>
      <c r="J25" s="16"/>
      <c r="K25" s="16"/>
      <c r="L25" s="15">
        <v>0</v>
      </c>
      <c r="M25" s="16"/>
      <c r="N25" s="23">
        <f t="shared" si="0"/>
        <v>0</v>
      </c>
    </row>
    <row r="26" spans="1:14" x14ac:dyDescent="0.25">
      <c r="A26" s="13">
        <v>425804</v>
      </c>
      <c r="B26" s="14">
        <v>43986</v>
      </c>
      <c r="C26" s="15">
        <v>34200</v>
      </c>
      <c r="D26" s="15">
        <v>0</v>
      </c>
      <c r="E26" s="16"/>
      <c r="F26" s="16"/>
      <c r="G26" s="16"/>
      <c r="H26" s="15">
        <v>34200</v>
      </c>
      <c r="I26" s="16"/>
      <c r="J26" s="16"/>
      <c r="K26" s="16"/>
      <c r="L26" s="15">
        <v>0</v>
      </c>
      <c r="M26" s="16"/>
      <c r="N26" s="23">
        <f t="shared" si="0"/>
        <v>0</v>
      </c>
    </row>
    <row r="27" spans="1:14" x14ac:dyDescent="0.25">
      <c r="A27" s="13">
        <v>426205</v>
      </c>
      <c r="B27" s="14">
        <v>43998</v>
      </c>
      <c r="C27" s="15">
        <v>5000</v>
      </c>
      <c r="D27" s="15">
        <v>0</v>
      </c>
      <c r="E27" s="16"/>
      <c r="F27" s="16"/>
      <c r="G27" s="16"/>
      <c r="H27" s="15">
        <v>5000</v>
      </c>
      <c r="I27" s="16"/>
      <c r="J27" s="16"/>
      <c r="K27" s="16"/>
      <c r="L27" s="15">
        <v>0</v>
      </c>
      <c r="M27" s="16"/>
      <c r="N27" s="23">
        <f t="shared" si="0"/>
        <v>0</v>
      </c>
    </row>
    <row r="28" spans="1:14" x14ac:dyDescent="0.25">
      <c r="A28" s="13">
        <v>426564</v>
      </c>
      <c r="B28" s="14">
        <v>44005</v>
      </c>
      <c r="C28" s="15">
        <v>803146</v>
      </c>
      <c r="D28" s="15">
        <v>0</v>
      </c>
      <c r="E28" s="16"/>
      <c r="F28" s="16"/>
      <c r="G28" s="16"/>
      <c r="H28" s="15">
        <v>803146</v>
      </c>
      <c r="I28" s="16"/>
      <c r="J28" s="16"/>
      <c r="K28" s="16"/>
      <c r="L28" s="15">
        <v>0</v>
      </c>
      <c r="M28" s="16"/>
      <c r="N28" s="23">
        <f t="shared" si="0"/>
        <v>0</v>
      </c>
    </row>
    <row r="29" spans="1:14" x14ac:dyDescent="0.25">
      <c r="A29" s="13">
        <v>427183</v>
      </c>
      <c r="B29" s="14">
        <v>44015</v>
      </c>
      <c r="C29" s="15">
        <v>28100</v>
      </c>
      <c r="D29" s="15">
        <v>0</v>
      </c>
      <c r="E29" s="16"/>
      <c r="F29" s="16"/>
      <c r="G29" s="16"/>
      <c r="H29" s="15">
        <v>28100</v>
      </c>
      <c r="I29" s="16"/>
      <c r="J29" s="16"/>
      <c r="K29" s="16"/>
      <c r="L29" s="15">
        <v>0</v>
      </c>
      <c r="M29" s="16"/>
      <c r="N29" s="23">
        <f t="shared" si="0"/>
        <v>0</v>
      </c>
    </row>
    <row r="30" spans="1:14" x14ac:dyDescent="0.25">
      <c r="A30" s="13">
        <v>427828</v>
      </c>
      <c r="B30" s="14">
        <v>44036</v>
      </c>
      <c r="C30" s="15">
        <v>5000</v>
      </c>
      <c r="D30" s="15">
        <v>0</v>
      </c>
      <c r="E30" s="16"/>
      <c r="F30" s="16"/>
      <c r="G30" s="16"/>
      <c r="H30" s="15">
        <v>5000</v>
      </c>
      <c r="I30" s="16"/>
      <c r="J30" s="16"/>
      <c r="K30" s="16"/>
      <c r="L30" s="15">
        <v>0</v>
      </c>
      <c r="M30" s="16"/>
      <c r="N30" s="23">
        <f t="shared" si="0"/>
        <v>0</v>
      </c>
    </row>
    <row r="31" spans="1:14" x14ac:dyDescent="0.25">
      <c r="A31" s="13">
        <v>427908</v>
      </c>
      <c r="B31" s="14">
        <v>44039</v>
      </c>
      <c r="C31" s="15">
        <v>10000</v>
      </c>
      <c r="D31" s="15">
        <v>0</v>
      </c>
      <c r="E31" s="16"/>
      <c r="F31" s="16"/>
      <c r="G31" s="16"/>
      <c r="H31" s="15">
        <v>10000</v>
      </c>
      <c r="I31" s="16"/>
      <c r="J31" s="16"/>
      <c r="K31" s="16"/>
      <c r="L31" s="15">
        <v>0</v>
      </c>
      <c r="M31" s="16"/>
      <c r="N31" s="23">
        <f t="shared" si="0"/>
        <v>0</v>
      </c>
    </row>
    <row r="32" spans="1:14" x14ac:dyDescent="0.25">
      <c r="A32" s="13">
        <v>428342</v>
      </c>
      <c r="B32" s="14">
        <v>44048</v>
      </c>
      <c r="C32" s="15">
        <v>10000</v>
      </c>
      <c r="D32" s="15">
        <v>0</v>
      </c>
      <c r="E32" s="16"/>
      <c r="F32" s="16"/>
      <c r="G32" s="16"/>
      <c r="H32" s="15">
        <v>10000</v>
      </c>
      <c r="I32" s="16"/>
      <c r="J32" s="16"/>
      <c r="K32" s="16"/>
      <c r="L32" s="15">
        <v>0</v>
      </c>
      <c r="M32" s="16"/>
      <c r="N32" s="23">
        <f t="shared" si="0"/>
        <v>0</v>
      </c>
    </row>
    <row r="33" spans="1:14" x14ac:dyDescent="0.25">
      <c r="A33" s="13">
        <v>428549</v>
      </c>
      <c r="B33" s="14">
        <v>44053</v>
      </c>
      <c r="C33" s="15">
        <v>254340</v>
      </c>
      <c r="D33" s="15">
        <v>0</v>
      </c>
      <c r="E33" s="16"/>
      <c r="F33" s="16"/>
      <c r="G33" s="16"/>
      <c r="H33" s="15">
        <v>254340</v>
      </c>
      <c r="I33" s="16"/>
      <c r="J33" s="16"/>
      <c r="K33" s="16"/>
      <c r="L33" s="15">
        <v>0</v>
      </c>
      <c r="M33" s="16"/>
      <c r="N33" s="23">
        <f t="shared" si="0"/>
        <v>0</v>
      </c>
    </row>
    <row r="34" spans="1:14" x14ac:dyDescent="0.25">
      <c r="A34" s="13">
        <v>428619</v>
      </c>
      <c r="B34" s="14">
        <v>44054</v>
      </c>
      <c r="C34" s="15">
        <v>57600</v>
      </c>
      <c r="D34" s="15">
        <v>0</v>
      </c>
      <c r="E34" s="16"/>
      <c r="F34" s="16"/>
      <c r="G34" s="16"/>
      <c r="H34" s="15">
        <v>57600</v>
      </c>
      <c r="I34" s="16"/>
      <c r="J34" s="16"/>
      <c r="K34" s="16"/>
      <c r="L34" s="15">
        <v>0</v>
      </c>
      <c r="M34" s="16"/>
      <c r="N34" s="23">
        <f t="shared" ref="N34:N68" si="1">+C34-D34-E34-F34-G34-H34-I34-J34-K34-L34</f>
        <v>0</v>
      </c>
    </row>
    <row r="35" spans="1:14" x14ac:dyDescent="0.25">
      <c r="A35" s="13">
        <v>428719</v>
      </c>
      <c r="B35" s="14">
        <v>44055</v>
      </c>
      <c r="C35" s="15">
        <v>57600</v>
      </c>
      <c r="D35" s="15">
        <v>0</v>
      </c>
      <c r="E35" s="16"/>
      <c r="F35" s="16"/>
      <c r="G35" s="16"/>
      <c r="H35" s="15">
        <v>57600</v>
      </c>
      <c r="I35" s="16"/>
      <c r="J35" s="16"/>
      <c r="K35" s="16"/>
      <c r="L35" s="15">
        <v>0</v>
      </c>
      <c r="M35" s="16"/>
      <c r="N35" s="23">
        <f t="shared" si="1"/>
        <v>0</v>
      </c>
    </row>
    <row r="36" spans="1:14" x14ac:dyDescent="0.25">
      <c r="A36" s="13">
        <v>428827</v>
      </c>
      <c r="B36" s="14">
        <v>44057</v>
      </c>
      <c r="C36" s="15">
        <v>57600</v>
      </c>
      <c r="D36" s="15">
        <v>0</v>
      </c>
      <c r="E36" s="16"/>
      <c r="F36" s="16"/>
      <c r="G36" s="16"/>
      <c r="H36" s="15">
        <v>57600</v>
      </c>
      <c r="I36" s="16"/>
      <c r="J36" s="16"/>
      <c r="K36" s="16"/>
      <c r="L36" s="15">
        <v>0</v>
      </c>
      <c r="M36" s="16"/>
      <c r="N36" s="23">
        <f t="shared" si="1"/>
        <v>0</v>
      </c>
    </row>
    <row r="37" spans="1:14" x14ac:dyDescent="0.25">
      <c r="A37" s="13">
        <v>429195</v>
      </c>
      <c r="B37" s="14">
        <v>44068</v>
      </c>
      <c r="C37" s="15">
        <v>57600</v>
      </c>
      <c r="D37" s="15">
        <v>0</v>
      </c>
      <c r="E37" s="16"/>
      <c r="F37" s="16"/>
      <c r="G37" s="16"/>
      <c r="H37" s="15">
        <v>57600</v>
      </c>
      <c r="I37" s="16"/>
      <c r="J37" s="16"/>
      <c r="K37" s="16"/>
      <c r="L37" s="15">
        <v>0</v>
      </c>
      <c r="M37" s="16"/>
      <c r="N37" s="23">
        <f t="shared" si="1"/>
        <v>0</v>
      </c>
    </row>
    <row r="38" spans="1:14" x14ac:dyDescent="0.25">
      <c r="A38" s="13">
        <v>430082</v>
      </c>
      <c r="B38" s="14">
        <v>44085</v>
      </c>
      <c r="C38" s="15">
        <v>57600</v>
      </c>
      <c r="D38" s="15">
        <v>0</v>
      </c>
      <c r="E38" s="16"/>
      <c r="F38" s="16"/>
      <c r="G38" s="16"/>
      <c r="H38" s="15">
        <v>57600</v>
      </c>
      <c r="I38" s="16"/>
      <c r="J38" s="16"/>
      <c r="K38" s="16"/>
      <c r="L38" s="15">
        <v>0</v>
      </c>
      <c r="M38" s="16"/>
      <c r="N38" s="23">
        <f t="shared" si="1"/>
        <v>0</v>
      </c>
    </row>
    <row r="39" spans="1:14" x14ac:dyDescent="0.25">
      <c r="A39" s="13">
        <v>430446</v>
      </c>
      <c r="B39" s="14">
        <v>44092</v>
      </c>
      <c r="C39" s="15">
        <v>137312</v>
      </c>
      <c r="D39" s="15">
        <v>0</v>
      </c>
      <c r="E39" s="16"/>
      <c r="F39" s="16"/>
      <c r="G39" s="16"/>
      <c r="H39" s="15">
        <v>137312</v>
      </c>
      <c r="I39" s="16"/>
      <c r="J39" s="16"/>
      <c r="K39" s="16"/>
      <c r="L39" s="15">
        <v>0</v>
      </c>
      <c r="M39" s="16"/>
      <c r="N39" s="23">
        <f t="shared" si="1"/>
        <v>0</v>
      </c>
    </row>
    <row r="40" spans="1:14" x14ac:dyDescent="0.25">
      <c r="A40" s="13">
        <v>431193</v>
      </c>
      <c r="B40" s="14">
        <v>44109</v>
      </c>
      <c r="C40" s="15">
        <v>781405</v>
      </c>
      <c r="D40" s="15">
        <v>0</v>
      </c>
      <c r="E40" s="16"/>
      <c r="F40" s="16"/>
      <c r="G40" s="16"/>
      <c r="H40" s="15"/>
      <c r="I40" s="16"/>
      <c r="J40" s="16"/>
      <c r="K40" s="16"/>
      <c r="L40" s="15">
        <v>781405</v>
      </c>
      <c r="M40" s="16"/>
      <c r="N40" s="23">
        <f t="shared" si="1"/>
        <v>0</v>
      </c>
    </row>
    <row r="41" spans="1:14" x14ac:dyDescent="0.25">
      <c r="A41" s="13">
        <v>431781</v>
      </c>
      <c r="B41" s="14">
        <v>44119</v>
      </c>
      <c r="C41" s="15">
        <v>546700</v>
      </c>
      <c r="D41" s="15">
        <v>0</v>
      </c>
      <c r="E41" s="15">
        <v>546700</v>
      </c>
      <c r="F41" s="16"/>
      <c r="G41" s="16"/>
      <c r="H41" s="15"/>
      <c r="I41" s="16"/>
      <c r="J41" s="16"/>
      <c r="K41" s="16"/>
      <c r="L41" s="15">
        <v>0</v>
      </c>
      <c r="M41" s="16"/>
      <c r="N41" s="23">
        <f t="shared" si="1"/>
        <v>0</v>
      </c>
    </row>
    <row r="42" spans="1:14" x14ac:dyDescent="0.25">
      <c r="A42" s="13">
        <v>432590</v>
      </c>
      <c r="B42" s="14">
        <v>44134</v>
      </c>
      <c r="C42" s="15">
        <v>5000</v>
      </c>
      <c r="D42" s="15">
        <v>0</v>
      </c>
      <c r="E42" s="15"/>
      <c r="F42" s="16"/>
      <c r="G42" s="16"/>
      <c r="H42" s="15">
        <v>5000</v>
      </c>
      <c r="I42" s="16"/>
      <c r="J42" s="16"/>
      <c r="K42" s="16"/>
      <c r="L42" s="15">
        <v>0</v>
      </c>
      <c r="M42" s="16"/>
      <c r="N42" s="23">
        <f t="shared" si="1"/>
        <v>0</v>
      </c>
    </row>
    <row r="43" spans="1:14" x14ac:dyDescent="0.25">
      <c r="A43" s="13">
        <v>433947</v>
      </c>
      <c r="B43" s="14">
        <v>44165</v>
      </c>
      <c r="C43" s="15">
        <v>75760</v>
      </c>
      <c r="D43" s="15">
        <v>0</v>
      </c>
      <c r="E43" s="15"/>
      <c r="F43" s="16"/>
      <c r="G43" s="16"/>
      <c r="H43" s="15">
        <v>75760</v>
      </c>
      <c r="I43" s="16"/>
      <c r="J43" s="16"/>
      <c r="K43" s="16"/>
      <c r="L43" s="15">
        <v>0</v>
      </c>
      <c r="M43" s="16"/>
      <c r="N43" s="23">
        <f t="shared" si="1"/>
        <v>0</v>
      </c>
    </row>
    <row r="44" spans="1:14" x14ac:dyDescent="0.25">
      <c r="A44" s="13">
        <v>434707</v>
      </c>
      <c r="B44" s="14">
        <v>44188</v>
      </c>
      <c r="C44" s="15">
        <v>95300</v>
      </c>
      <c r="D44" s="15">
        <v>0</v>
      </c>
      <c r="E44" s="15">
        <v>95300</v>
      </c>
      <c r="F44" s="16"/>
      <c r="G44" s="16"/>
      <c r="H44" s="15"/>
      <c r="I44" s="16"/>
      <c r="J44" s="16"/>
      <c r="K44" s="16"/>
      <c r="L44" s="15">
        <v>0</v>
      </c>
      <c r="M44" s="16"/>
      <c r="N44" s="23">
        <f t="shared" si="1"/>
        <v>0</v>
      </c>
    </row>
    <row r="45" spans="1:14" x14ac:dyDescent="0.25">
      <c r="A45" s="13">
        <v>434996</v>
      </c>
      <c r="B45" s="14">
        <v>44201</v>
      </c>
      <c r="C45" s="15">
        <v>20000</v>
      </c>
      <c r="D45" s="15">
        <v>6500</v>
      </c>
      <c r="E45" s="15"/>
      <c r="F45" s="16"/>
      <c r="G45" s="16"/>
      <c r="H45" s="15"/>
      <c r="I45" s="16"/>
      <c r="J45" s="16"/>
      <c r="K45" s="16"/>
      <c r="L45" s="15">
        <v>13500</v>
      </c>
      <c r="M45" s="16"/>
      <c r="N45" s="23">
        <f t="shared" si="1"/>
        <v>0</v>
      </c>
    </row>
    <row r="46" spans="1:14" x14ac:dyDescent="0.25">
      <c r="A46" s="13">
        <v>435003</v>
      </c>
      <c r="B46" s="14">
        <v>44201</v>
      </c>
      <c r="C46" s="15">
        <v>28100</v>
      </c>
      <c r="D46" s="15">
        <v>0</v>
      </c>
      <c r="E46" s="15">
        <v>28100</v>
      </c>
      <c r="F46" s="16"/>
      <c r="G46" s="16"/>
      <c r="H46" s="15"/>
      <c r="I46" s="16"/>
      <c r="J46" s="16"/>
      <c r="K46" s="16"/>
      <c r="L46" s="15">
        <v>0</v>
      </c>
      <c r="M46" s="16"/>
      <c r="N46" s="23">
        <f t="shared" si="1"/>
        <v>0</v>
      </c>
    </row>
    <row r="47" spans="1:14" x14ac:dyDescent="0.25">
      <c r="A47" s="13">
        <v>435166</v>
      </c>
      <c r="B47" s="14">
        <v>44204</v>
      </c>
      <c r="C47" s="15">
        <v>719842</v>
      </c>
      <c r="D47" s="15">
        <v>0</v>
      </c>
      <c r="E47" s="15"/>
      <c r="F47" s="16"/>
      <c r="G47" s="16"/>
      <c r="H47" s="15"/>
      <c r="I47" s="16"/>
      <c r="J47" s="16"/>
      <c r="K47" s="16"/>
      <c r="L47" s="15">
        <v>719842</v>
      </c>
      <c r="M47" s="16"/>
      <c r="N47" s="23">
        <f t="shared" si="1"/>
        <v>0</v>
      </c>
    </row>
    <row r="48" spans="1:14" x14ac:dyDescent="0.25">
      <c r="A48" s="13">
        <v>435291</v>
      </c>
      <c r="B48" s="14">
        <v>44209</v>
      </c>
      <c r="C48" s="15">
        <v>57600</v>
      </c>
      <c r="D48" s="15">
        <v>0</v>
      </c>
      <c r="E48" s="15">
        <v>57600</v>
      </c>
      <c r="F48" s="16"/>
      <c r="G48" s="16"/>
      <c r="H48" s="15"/>
      <c r="I48" s="16"/>
      <c r="J48" s="16"/>
      <c r="K48" s="16"/>
      <c r="L48" s="15">
        <v>0</v>
      </c>
      <c r="M48" s="16"/>
      <c r="N48" s="23">
        <f t="shared" si="1"/>
        <v>0</v>
      </c>
    </row>
    <row r="49" spans="1:14" x14ac:dyDescent="0.25">
      <c r="A49" s="13">
        <v>435974</v>
      </c>
      <c r="B49" s="14">
        <v>44228</v>
      </c>
      <c r="C49" s="15">
        <v>26300</v>
      </c>
      <c r="D49" s="15">
        <v>0</v>
      </c>
      <c r="E49" s="15">
        <v>26300</v>
      </c>
      <c r="F49" s="16"/>
      <c r="G49" s="16"/>
      <c r="H49" s="15"/>
      <c r="I49" s="16"/>
      <c r="J49" s="16"/>
      <c r="K49" s="16"/>
      <c r="L49" s="15">
        <v>0</v>
      </c>
      <c r="M49" s="16"/>
      <c r="N49" s="23">
        <f t="shared" si="1"/>
        <v>0</v>
      </c>
    </row>
    <row r="50" spans="1:14" x14ac:dyDescent="0.25">
      <c r="A50" s="13">
        <v>436697</v>
      </c>
      <c r="B50" s="14">
        <v>44245</v>
      </c>
      <c r="C50" s="15">
        <v>28100</v>
      </c>
      <c r="D50" s="15">
        <v>0</v>
      </c>
      <c r="E50" s="15">
        <v>28100</v>
      </c>
      <c r="F50" s="16"/>
      <c r="G50" s="16"/>
      <c r="H50" s="15"/>
      <c r="I50" s="16"/>
      <c r="J50" s="16"/>
      <c r="K50" s="16"/>
      <c r="L50" s="15">
        <v>0</v>
      </c>
      <c r="M50" s="16"/>
      <c r="N50" s="23">
        <f t="shared" si="1"/>
        <v>0</v>
      </c>
    </row>
    <row r="51" spans="1:14" x14ac:dyDescent="0.25">
      <c r="A51" s="13">
        <v>436980</v>
      </c>
      <c r="B51" s="14">
        <v>44252</v>
      </c>
      <c r="C51" s="15">
        <v>973330</v>
      </c>
      <c r="D51" s="15">
        <v>0</v>
      </c>
      <c r="E51" s="15">
        <v>973330</v>
      </c>
      <c r="F51" s="16"/>
      <c r="G51" s="16"/>
      <c r="H51" s="15"/>
      <c r="I51" s="16"/>
      <c r="J51" s="16"/>
      <c r="K51" s="16"/>
      <c r="L51" s="15">
        <v>0</v>
      </c>
      <c r="M51" s="16"/>
      <c r="N51" s="23">
        <f t="shared" si="1"/>
        <v>0</v>
      </c>
    </row>
    <row r="52" spans="1:14" x14ac:dyDescent="0.25">
      <c r="A52" s="13">
        <v>439390</v>
      </c>
      <c r="B52" s="14">
        <v>44309</v>
      </c>
      <c r="C52" s="15">
        <v>5000</v>
      </c>
      <c r="D52" s="15">
        <v>0</v>
      </c>
      <c r="E52" s="15"/>
      <c r="F52" s="16"/>
      <c r="G52" s="16"/>
      <c r="H52" s="15"/>
      <c r="I52" s="16"/>
      <c r="J52" s="16"/>
      <c r="K52" s="16"/>
      <c r="L52" s="15">
        <v>5000</v>
      </c>
      <c r="M52" s="16"/>
      <c r="N52" s="23">
        <f t="shared" si="1"/>
        <v>0</v>
      </c>
    </row>
    <row r="53" spans="1:14" x14ac:dyDescent="0.25">
      <c r="A53" s="13">
        <v>439391</v>
      </c>
      <c r="B53" s="14">
        <v>44309</v>
      </c>
      <c r="C53" s="15">
        <v>5000</v>
      </c>
      <c r="D53" s="15">
        <v>0</v>
      </c>
      <c r="E53" s="16"/>
      <c r="F53" s="16"/>
      <c r="G53" s="16"/>
      <c r="H53" s="15"/>
      <c r="I53" s="16"/>
      <c r="J53" s="16"/>
      <c r="K53" s="16"/>
      <c r="L53" s="15">
        <v>5000</v>
      </c>
      <c r="M53" s="16"/>
      <c r="N53" s="23">
        <f t="shared" si="1"/>
        <v>0</v>
      </c>
    </row>
    <row r="54" spans="1:14" x14ac:dyDescent="0.25">
      <c r="A54" s="13">
        <v>439934</v>
      </c>
      <c r="B54" s="14">
        <v>44326</v>
      </c>
      <c r="C54" s="15">
        <v>5500</v>
      </c>
      <c r="D54" s="15">
        <v>5500</v>
      </c>
      <c r="E54" s="16"/>
      <c r="F54" s="16"/>
      <c r="G54" s="16"/>
      <c r="H54" s="15"/>
      <c r="I54" s="16"/>
      <c r="J54" s="16"/>
      <c r="K54" s="16"/>
      <c r="L54" s="15">
        <v>0</v>
      </c>
      <c r="M54" s="16"/>
      <c r="N54" s="23">
        <f t="shared" si="1"/>
        <v>0</v>
      </c>
    </row>
    <row r="55" spans="1:14" x14ac:dyDescent="0.25">
      <c r="A55" s="13">
        <v>439935</v>
      </c>
      <c r="B55" s="14">
        <v>44326</v>
      </c>
      <c r="C55" s="15">
        <v>5000</v>
      </c>
      <c r="D55" s="15">
        <v>5000</v>
      </c>
      <c r="E55" s="16"/>
      <c r="F55" s="16"/>
      <c r="G55" s="16"/>
      <c r="H55" s="15"/>
      <c r="I55" s="16"/>
      <c r="J55" s="16"/>
      <c r="K55" s="16"/>
      <c r="L55" s="15">
        <v>0</v>
      </c>
      <c r="M55" s="16"/>
      <c r="N55" s="23">
        <f t="shared" si="1"/>
        <v>0</v>
      </c>
    </row>
    <row r="56" spans="1:14" x14ac:dyDescent="0.25">
      <c r="A56" s="13">
        <v>440423</v>
      </c>
      <c r="B56" s="14">
        <v>44337</v>
      </c>
      <c r="C56" s="15">
        <v>59700</v>
      </c>
      <c r="D56" s="15">
        <v>59700</v>
      </c>
      <c r="E56" s="16"/>
      <c r="F56" s="16"/>
      <c r="G56" s="16"/>
      <c r="H56" s="15"/>
      <c r="I56" s="16"/>
      <c r="J56" s="16"/>
      <c r="K56" s="16"/>
      <c r="L56" s="15">
        <v>0</v>
      </c>
      <c r="M56" s="16"/>
      <c r="N56" s="23">
        <f t="shared" si="1"/>
        <v>0</v>
      </c>
    </row>
    <row r="57" spans="1:14" x14ac:dyDescent="0.25">
      <c r="A57" s="13">
        <v>440490</v>
      </c>
      <c r="B57" s="14">
        <v>44340</v>
      </c>
      <c r="C57" s="15">
        <v>27000</v>
      </c>
      <c r="D57" s="15">
        <v>27000</v>
      </c>
      <c r="E57" s="16"/>
      <c r="F57" s="16"/>
      <c r="G57" s="16"/>
      <c r="H57" s="15"/>
      <c r="I57" s="16"/>
      <c r="J57" s="16"/>
      <c r="K57" s="16"/>
      <c r="L57" s="15">
        <v>0</v>
      </c>
      <c r="M57" s="16"/>
      <c r="N57" s="23">
        <f t="shared" si="1"/>
        <v>0</v>
      </c>
    </row>
    <row r="58" spans="1:14" x14ac:dyDescent="0.25">
      <c r="A58" s="13">
        <v>441390</v>
      </c>
      <c r="B58" s="14">
        <v>44364</v>
      </c>
      <c r="C58" s="15">
        <v>5000</v>
      </c>
      <c r="D58" s="15">
        <v>5000</v>
      </c>
      <c r="E58" s="16"/>
      <c r="F58" s="16"/>
      <c r="G58" s="16"/>
      <c r="H58" s="15"/>
      <c r="I58" s="16"/>
      <c r="J58" s="16"/>
      <c r="K58" s="16"/>
      <c r="L58" s="15">
        <v>0</v>
      </c>
      <c r="M58" s="16"/>
      <c r="N58" s="23">
        <f t="shared" si="1"/>
        <v>0</v>
      </c>
    </row>
    <row r="59" spans="1:14" x14ac:dyDescent="0.25">
      <c r="A59" s="13">
        <v>441501</v>
      </c>
      <c r="B59" s="14">
        <v>44368</v>
      </c>
      <c r="C59" s="15">
        <v>275840</v>
      </c>
      <c r="D59" s="15">
        <v>60262</v>
      </c>
      <c r="E59" s="16"/>
      <c r="F59" s="16"/>
      <c r="G59" s="16"/>
      <c r="H59" s="15"/>
      <c r="I59" s="16"/>
      <c r="J59" s="16"/>
      <c r="K59" s="16"/>
      <c r="L59" s="15">
        <v>215578</v>
      </c>
      <c r="M59" s="16"/>
      <c r="N59" s="23">
        <f t="shared" si="1"/>
        <v>0</v>
      </c>
    </row>
    <row r="60" spans="1:14" x14ac:dyDescent="0.25">
      <c r="A60" s="13">
        <v>441820</v>
      </c>
      <c r="B60" s="14">
        <v>44375</v>
      </c>
      <c r="C60" s="15">
        <v>155316</v>
      </c>
      <c r="D60" s="15">
        <v>21966</v>
      </c>
      <c r="E60" s="16"/>
      <c r="F60" s="16"/>
      <c r="G60" s="16"/>
      <c r="H60" s="15"/>
      <c r="I60" s="16"/>
      <c r="J60" s="16"/>
      <c r="K60" s="16"/>
      <c r="L60" s="15">
        <v>133350</v>
      </c>
      <c r="M60" s="16"/>
      <c r="N60" s="23">
        <f t="shared" si="1"/>
        <v>0</v>
      </c>
    </row>
    <row r="61" spans="1:14" x14ac:dyDescent="0.25">
      <c r="A61" s="13">
        <v>444163</v>
      </c>
      <c r="B61" s="14">
        <v>44434</v>
      </c>
      <c r="C61" s="15">
        <v>22000</v>
      </c>
      <c r="D61" s="15">
        <v>0</v>
      </c>
      <c r="E61" s="16"/>
      <c r="F61" s="16"/>
      <c r="G61" s="16"/>
      <c r="H61" s="15"/>
      <c r="I61" s="16"/>
      <c r="J61" s="16"/>
      <c r="K61" s="16"/>
      <c r="L61" s="15">
        <v>22000</v>
      </c>
      <c r="M61" s="16"/>
      <c r="N61" s="23">
        <f t="shared" si="1"/>
        <v>0</v>
      </c>
    </row>
    <row r="62" spans="1:14" x14ac:dyDescent="0.25">
      <c r="A62" s="13">
        <v>444164</v>
      </c>
      <c r="B62" s="14">
        <v>44434</v>
      </c>
      <c r="C62" s="15">
        <v>5500</v>
      </c>
      <c r="D62" s="15">
        <v>0</v>
      </c>
      <c r="E62" s="16"/>
      <c r="F62" s="16"/>
      <c r="G62" s="16"/>
      <c r="H62" s="15"/>
      <c r="I62" s="16"/>
      <c r="J62" s="16"/>
      <c r="K62" s="16"/>
      <c r="L62" s="15">
        <v>5500</v>
      </c>
      <c r="M62" s="16"/>
      <c r="N62" s="23">
        <f t="shared" si="1"/>
        <v>0</v>
      </c>
    </row>
    <row r="63" spans="1:14" x14ac:dyDescent="0.25">
      <c r="A63" s="13">
        <v>445369</v>
      </c>
      <c r="B63" s="14">
        <v>44462</v>
      </c>
      <c r="C63" s="15">
        <v>5000</v>
      </c>
      <c r="D63" s="15">
        <v>5000</v>
      </c>
      <c r="E63" s="16"/>
      <c r="F63" s="16"/>
      <c r="G63" s="16"/>
      <c r="H63" s="15"/>
      <c r="I63" s="16"/>
      <c r="J63" s="16"/>
      <c r="K63" s="16"/>
      <c r="L63" s="15">
        <v>0</v>
      </c>
      <c r="M63" s="16"/>
      <c r="N63" s="23">
        <f t="shared" si="1"/>
        <v>0</v>
      </c>
    </row>
    <row r="64" spans="1:14" x14ac:dyDescent="0.25">
      <c r="A64" s="13">
        <v>447472</v>
      </c>
      <c r="B64" s="14">
        <v>44510</v>
      </c>
      <c r="C64" s="15">
        <v>111466</v>
      </c>
      <c r="D64" s="15">
        <v>0</v>
      </c>
      <c r="E64" s="16"/>
      <c r="F64" s="16"/>
      <c r="G64" s="16"/>
      <c r="H64" s="15"/>
      <c r="I64" s="16"/>
      <c r="J64" s="16"/>
      <c r="K64" s="16"/>
      <c r="L64" s="15">
        <v>111466</v>
      </c>
      <c r="M64" s="16"/>
      <c r="N64" s="23">
        <f t="shared" si="1"/>
        <v>0</v>
      </c>
    </row>
    <row r="65" spans="1:14" x14ac:dyDescent="0.25">
      <c r="A65" s="13">
        <v>448700</v>
      </c>
      <c r="B65" s="14">
        <v>44540</v>
      </c>
      <c r="C65" s="15">
        <v>739402</v>
      </c>
      <c r="D65" s="15">
        <v>121466</v>
      </c>
      <c r="E65" s="16"/>
      <c r="F65" s="16"/>
      <c r="G65" s="16"/>
      <c r="H65" s="15"/>
      <c r="I65" s="16"/>
      <c r="J65" s="16"/>
      <c r="K65" s="16"/>
      <c r="L65" s="15">
        <v>617936</v>
      </c>
      <c r="M65" s="16"/>
      <c r="N65" s="23">
        <f t="shared" si="1"/>
        <v>0</v>
      </c>
    </row>
    <row r="66" spans="1:14" x14ac:dyDescent="0.25">
      <c r="A66" s="13">
        <v>448981</v>
      </c>
      <c r="B66" s="14">
        <v>44547</v>
      </c>
      <c r="C66" s="15">
        <v>1302423</v>
      </c>
      <c r="D66" s="15">
        <v>0</v>
      </c>
      <c r="E66" s="16"/>
      <c r="F66" s="16"/>
      <c r="G66" s="16"/>
      <c r="H66" s="15"/>
      <c r="I66" s="16"/>
      <c r="J66" s="16"/>
      <c r="K66" s="16"/>
      <c r="L66" s="15">
        <v>1302423</v>
      </c>
      <c r="M66" s="16"/>
      <c r="N66" s="23">
        <f t="shared" si="1"/>
        <v>0</v>
      </c>
    </row>
    <row r="67" spans="1:14" x14ac:dyDescent="0.25">
      <c r="A67" s="13">
        <v>448982</v>
      </c>
      <c r="B67" s="14">
        <v>44547</v>
      </c>
      <c r="C67" s="15">
        <v>256709</v>
      </c>
      <c r="D67" s="15">
        <v>0</v>
      </c>
      <c r="E67" s="16"/>
      <c r="F67" s="16"/>
      <c r="G67" s="16"/>
      <c r="H67" s="15"/>
      <c r="I67" s="16"/>
      <c r="J67" s="16"/>
      <c r="K67" s="16"/>
      <c r="L67" s="15">
        <v>256709</v>
      </c>
      <c r="M67" s="16"/>
      <c r="N67" s="23">
        <f t="shared" si="1"/>
        <v>0</v>
      </c>
    </row>
    <row r="68" spans="1:14" ht="15.75" thickBot="1" x14ac:dyDescent="0.3">
      <c r="A68" s="13">
        <v>449319</v>
      </c>
      <c r="B68" s="14">
        <v>44561</v>
      </c>
      <c r="C68" s="26">
        <v>396464</v>
      </c>
      <c r="D68" s="26">
        <v>0</v>
      </c>
      <c r="E68" s="27"/>
      <c r="F68" s="27"/>
      <c r="G68" s="27"/>
      <c r="H68" s="26"/>
      <c r="I68" s="27"/>
      <c r="J68" s="27"/>
      <c r="K68" s="27"/>
      <c r="L68" s="26">
        <v>396464</v>
      </c>
      <c r="M68" s="16"/>
      <c r="N68" s="23">
        <f t="shared" si="1"/>
        <v>0</v>
      </c>
    </row>
    <row r="69" spans="1:14" ht="16.5" thickBot="1" x14ac:dyDescent="0.3">
      <c r="C69" s="28">
        <f t="shared" ref="C69:L69" si="2">SUM(C2:C68)</f>
        <v>13337352</v>
      </c>
      <c r="D69" s="29">
        <f>SUM(D2:D68)</f>
        <v>394211</v>
      </c>
      <c r="E69" s="29">
        <f t="shared" si="2"/>
        <v>1902470</v>
      </c>
      <c r="F69" s="29">
        <f t="shared" si="2"/>
        <v>0</v>
      </c>
      <c r="G69" s="29">
        <f t="shared" si="2"/>
        <v>0</v>
      </c>
      <c r="H69" s="29">
        <f t="shared" si="2"/>
        <v>5700380</v>
      </c>
      <c r="I69" s="29">
        <f t="shared" si="2"/>
        <v>55677</v>
      </c>
      <c r="J69" s="29">
        <f t="shared" si="2"/>
        <v>0</v>
      </c>
      <c r="K69" s="29">
        <f t="shared" si="2"/>
        <v>0</v>
      </c>
      <c r="L69" s="30">
        <f t="shared" si="2"/>
        <v>5284614</v>
      </c>
      <c r="N69" s="17">
        <f>SUM(N2:N68)</f>
        <v>0</v>
      </c>
    </row>
    <row r="71" spans="1:14" x14ac:dyDescent="0.25">
      <c r="D71" s="31"/>
    </row>
    <row r="72" spans="1:14" x14ac:dyDescent="0.25">
      <c r="D72" s="17"/>
    </row>
  </sheetData>
  <autoFilter ref="A1:N69" xr:uid="{0D78414A-CAE2-4B33-9C0B-CAF53ACAC007}"/>
  <sortState xmlns:xlrd2="http://schemas.microsoft.com/office/spreadsheetml/2017/richdata2" ref="A2:N69">
    <sortCondition ref="B2:B69"/>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D472-6A82-4A4A-A00A-F81AA207B590}">
  <dimension ref="A1:F27"/>
  <sheetViews>
    <sheetView tabSelected="1" workbookViewId="0">
      <selection activeCell="A29" sqref="A29"/>
    </sheetView>
  </sheetViews>
  <sheetFormatPr baseColWidth="10" defaultRowHeight="15" x14ac:dyDescent="0.25"/>
  <cols>
    <col min="1" max="1" width="91.28515625" customWidth="1"/>
    <col min="2" max="2" width="18.85546875" customWidth="1"/>
    <col min="3" max="3" width="17.42578125" customWidth="1"/>
    <col min="4" max="4" width="28" customWidth="1"/>
    <col min="5" max="5" width="33.7109375" customWidth="1"/>
    <col min="6" max="6" width="25.5703125" bestFit="1" customWidth="1"/>
  </cols>
  <sheetData>
    <row r="1" spans="1:6" x14ac:dyDescent="0.25">
      <c r="F1" s="1"/>
    </row>
    <row r="2" spans="1:6" x14ac:dyDescent="0.25">
      <c r="F2" s="1"/>
    </row>
    <row r="3" spans="1:6" x14ac:dyDescent="0.25">
      <c r="F3" s="1"/>
    </row>
    <row r="4" spans="1:6" x14ac:dyDescent="0.25">
      <c r="F4" s="1"/>
    </row>
    <row r="5" spans="1:6" ht="15.75" x14ac:dyDescent="0.25">
      <c r="A5" s="2" t="s">
        <v>0</v>
      </c>
      <c r="B5" s="2"/>
      <c r="C5" s="2"/>
      <c r="D5" s="2"/>
      <c r="E5" s="2"/>
      <c r="F5" s="1"/>
    </row>
    <row r="6" spans="1:6" ht="15.75" x14ac:dyDescent="0.25">
      <c r="A6" s="2" t="s">
        <v>300</v>
      </c>
      <c r="B6" s="2"/>
      <c r="C6" s="2"/>
      <c r="D6" s="2"/>
      <c r="E6" s="2"/>
      <c r="F6" s="1"/>
    </row>
    <row r="7" spans="1:6" x14ac:dyDescent="0.25">
      <c r="A7" s="1"/>
      <c r="B7" s="1"/>
      <c r="C7" s="1"/>
      <c r="D7" s="1"/>
      <c r="E7" s="1"/>
      <c r="F7" s="1"/>
    </row>
    <row r="8" spans="1:6" x14ac:dyDescent="0.25">
      <c r="A8" s="3" t="s">
        <v>1</v>
      </c>
      <c r="B8" s="3">
        <v>2018</v>
      </c>
      <c r="C8" s="3">
        <v>2019</v>
      </c>
      <c r="D8" s="3">
        <v>2020</v>
      </c>
      <c r="E8" s="3">
        <v>2021</v>
      </c>
      <c r="F8" s="4" t="s">
        <v>2</v>
      </c>
    </row>
    <row r="9" spans="1:6" x14ac:dyDescent="0.25">
      <c r="A9" s="1"/>
      <c r="B9" s="1"/>
      <c r="C9" s="1"/>
      <c r="D9" s="1"/>
      <c r="E9" s="1"/>
      <c r="F9" s="1"/>
    </row>
    <row r="10" spans="1:6" ht="18.75" x14ac:dyDescent="0.3">
      <c r="A10" s="5" t="s">
        <v>3</v>
      </c>
      <c r="B10" s="6">
        <v>119391</v>
      </c>
      <c r="C10" s="6">
        <v>1036884</v>
      </c>
      <c r="D10" s="6">
        <v>6945485</v>
      </c>
      <c r="E10" s="6">
        <v>5235592</v>
      </c>
      <c r="F10" s="6">
        <f>+CRUCE!C69</f>
        <v>13337352</v>
      </c>
    </row>
    <row r="11" spans="1:6" x14ac:dyDescent="0.25">
      <c r="A11" s="1"/>
      <c r="B11" s="1"/>
      <c r="C11" s="1"/>
      <c r="D11" s="1"/>
      <c r="E11" s="1"/>
      <c r="F11" s="1"/>
    </row>
    <row r="12" spans="1:6" x14ac:dyDescent="0.25">
      <c r="A12" s="1" t="s">
        <v>4</v>
      </c>
      <c r="B12" s="7">
        <v>0</v>
      </c>
      <c r="C12" s="7">
        <v>178300</v>
      </c>
      <c r="D12" s="7">
        <v>5522080</v>
      </c>
      <c r="E12" s="7">
        <v>0</v>
      </c>
      <c r="F12" s="7">
        <f>+CRUCE!H69</f>
        <v>5700380</v>
      </c>
    </row>
    <row r="13" spans="1:6" x14ac:dyDescent="0.25">
      <c r="A13" s="1" t="s">
        <v>5</v>
      </c>
      <c r="B13" s="7">
        <v>0</v>
      </c>
      <c r="C13" s="7">
        <v>147040</v>
      </c>
      <c r="D13" s="7">
        <v>642000</v>
      </c>
      <c r="E13" s="7">
        <v>1113430</v>
      </c>
      <c r="F13" s="7">
        <f>+CRUCE!E69</f>
        <v>1902470</v>
      </c>
    </row>
    <row r="14" spans="1:6" x14ac:dyDescent="0.25">
      <c r="A14" s="1" t="s">
        <v>6</v>
      </c>
      <c r="B14" s="7">
        <v>119391</v>
      </c>
      <c r="C14" s="7">
        <v>579050</v>
      </c>
      <c r="D14" s="7">
        <v>781405</v>
      </c>
      <c r="E14" s="7">
        <v>3804768</v>
      </c>
      <c r="F14" s="7">
        <f>+CRUCE!L69</f>
        <v>5284614</v>
      </c>
    </row>
    <row r="15" spans="1:6" x14ac:dyDescent="0.25">
      <c r="A15" s="1" t="s">
        <v>7</v>
      </c>
      <c r="B15" s="7">
        <v>0</v>
      </c>
      <c r="C15" s="7">
        <v>0</v>
      </c>
      <c r="D15" s="7">
        <v>0</v>
      </c>
      <c r="E15" s="7">
        <v>0</v>
      </c>
      <c r="F15" s="7">
        <f>+CRUCE!J69</f>
        <v>0</v>
      </c>
    </row>
    <row r="16" spans="1:6" x14ac:dyDescent="0.25">
      <c r="A16" s="1" t="s">
        <v>8</v>
      </c>
      <c r="B16" s="7">
        <v>0</v>
      </c>
      <c r="C16" s="7">
        <v>55677</v>
      </c>
      <c r="D16" s="7">
        <v>0</v>
      </c>
      <c r="E16" s="7">
        <v>0</v>
      </c>
      <c r="F16" s="7">
        <f>+CRUCE!I69</f>
        <v>55677</v>
      </c>
    </row>
    <row r="17" spans="1:6" x14ac:dyDescent="0.25">
      <c r="A17" s="1" t="s">
        <v>9</v>
      </c>
      <c r="B17" s="7">
        <v>0</v>
      </c>
      <c r="C17" s="7">
        <v>0</v>
      </c>
      <c r="D17" s="7">
        <v>0</v>
      </c>
      <c r="E17" s="7">
        <v>0</v>
      </c>
      <c r="F17" s="7">
        <v>0</v>
      </c>
    </row>
    <row r="18" spans="1:6" x14ac:dyDescent="0.25">
      <c r="A18" s="1"/>
      <c r="B18" s="1"/>
      <c r="C18" s="1"/>
      <c r="D18" s="1"/>
      <c r="E18" s="1"/>
      <c r="F18" s="1"/>
    </row>
    <row r="19" spans="1:6" ht="18.75" x14ac:dyDescent="0.3">
      <c r="A19" s="5" t="s">
        <v>10</v>
      </c>
      <c r="B19" s="6">
        <f>+B10-B12-B13-B14-B15-B16-B17</f>
        <v>0</v>
      </c>
      <c r="C19" s="6">
        <f>+C10-C12-C13-C14-C15-C16-C17</f>
        <v>76817</v>
      </c>
      <c r="D19" s="6">
        <f>+D10-D12-D13-D14-D15-D16-D17</f>
        <v>0</v>
      </c>
      <c r="E19" s="6">
        <f>+E10-E12-E13-E14-E15-E16-E17</f>
        <v>317394</v>
      </c>
      <c r="F19" s="6">
        <f>+F10-F12-F13-F14-F15-F16-F17</f>
        <v>394211</v>
      </c>
    </row>
    <row r="20" spans="1:6" x14ac:dyDescent="0.25">
      <c r="A20" s="1"/>
      <c r="B20" s="8"/>
      <c r="C20" s="8"/>
      <c r="D20" s="8"/>
      <c r="E20" s="8"/>
      <c r="F20" s="8"/>
    </row>
    <row r="21" spans="1:6" x14ac:dyDescent="0.25">
      <c r="A21" s="1" t="s">
        <v>13</v>
      </c>
      <c r="B21" s="9">
        <v>0</v>
      </c>
      <c r="C21" s="9">
        <v>0</v>
      </c>
      <c r="D21" s="9">
        <v>0</v>
      </c>
      <c r="E21" s="9">
        <v>0</v>
      </c>
      <c r="F21" s="9">
        <v>0</v>
      </c>
    </row>
    <row r="22" spans="1:6" ht="18.75" x14ac:dyDescent="0.3">
      <c r="A22" s="5" t="s">
        <v>11</v>
      </c>
      <c r="B22" s="6">
        <f>+B19-B21</f>
        <v>0</v>
      </c>
      <c r="C22" s="6">
        <f>+C19-C21</f>
        <v>76817</v>
      </c>
      <c r="D22" s="6">
        <f>+D19-D21</f>
        <v>0</v>
      </c>
      <c r="E22" s="6">
        <f>+E19-E21</f>
        <v>317394</v>
      </c>
      <c r="F22" s="6">
        <f>+F19-F21</f>
        <v>394211</v>
      </c>
    </row>
    <row r="23" spans="1:6" x14ac:dyDescent="0.25">
      <c r="A23" s="1"/>
      <c r="B23" s="1"/>
      <c r="C23" s="1"/>
      <c r="D23" s="1"/>
      <c r="E23" s="1"/>
      <c r="F23" s="1"/>
    </row>
    <row r="24" spans="1:6" x14ac:dyDescent="0.25">
      <c r="A24" s="1" t="s">
        <v>12</v>
      </c>
      <c r="B24" s="7">
        <v>0</v>
      </c>
      <c r="C24" s="7">
        <v>0</v>
      </c>
      <c r="D24" s="7">
        <v>0</v>
      </c>
      <c r="E24" s="7">
        <v>0</v>
      </c>
      <c r="F24" s="7">
        <v>0</v>
      </c>
    </row>
    <row r="25" spans="1:6" x14ac:dyDescent="0.25">
      <c r="A25" s="1"/>
      <c r="B25" s="1"/>
      <c r="C25" s="1"/>
      <c r="D25" s="1"/>
      <c r="E25" s="1"/>
      <c r="F25" s="1"/>
    </row>
    <row r="26" spans="1:6" ht="18.75" x14ac:dyDescent="0.3">
      <c r="A26" s="5" t="s">
        <v>301</v>
      </c>
      <c r="B26" s="10">
        <f>+B22-B24</f>
        <v>0</v>
      </c>
      <c r="C26" s="10">
        <f>+C22-C24</f>
        <v>76817</v>
      </c>
      <c r="D26" s="10">
        <f>+D22-D24</f>
        <v>0</v>
      </c>
      <c r="E26" s="10">
        <f>+E22-E24</f>
        <v>317394</v>
      </c>
      <c r="F26" s="10">
        <f>+F22-F24</f>
        <v>394211</v>
      </c>
    </row>
    <row r="27" spans="1:6" x14ac:dyDescent="0.25">
      <c r="A27" s="1"/>
      <c r="B27" s="1"/>
      <c r="C27" s="1"/>
      <c r="D27" s="1"/>
      <c r="E27" s="1"/>
      <c r="F27"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455B-ABA6-4359-B110-1FB92B54F9BE}">
  <dimension ref="A1:T13"/>
  <sheetViews>
    <sheetView workbookViewId="0">
      <selection sqref="A1:XFD1"/>
    </sheetView>
  </sheetViews>
  <sheetFormatPr baseColWidth="10" defaultRowHeight="15" outlineLevelRow="3" x14ac:dyDescent="0.25"/>
  <cols>
    <col min="2" max="2" width="18.5703125" customWidth="1"/>
    <col min="4" max="4" width="47.7109375" bestFit="1" customWidth="1"/>
  </cols>
  <sheetData>
    <row r="1" spans="1:20" s="19" customFormat="1" ht="12.75" x14ac:dyDescent="0.2">
      <c r="A1" s="18" t="s">
        <v>28</v>
      </c>
      <c r="B1" s="18" t="s">
        <v>29</v>
      </c>
      <c r="C1" s="18" t="s">
        <v>38</v>
      </c>
      <c r="D1" s="18" t="s">
        <v>40</v>
      </c>
      <c r="E1" s="18" t="s">
        <v>30</v>
      </c>
      <c r="F1" s="18" t="s">
        <v>31</v>
      </c>
      <c r="G1" s="18" t="s">
        <v>32</v>
      </c>
      <c r="H1" s="18" t="s">
        <v>33</v>
      </c>
      <c r="I1" s="18" t="s">
        <v>34</v>
      </c>
      <c r="J1" s="18" t="s">
        <v>35</v>
      </c>
      <c r="K1" s="18" t="s">
        <v>39</v>
      </c>
      <c r="L1" s="18" t="s">
        <v>36</v>
      </c>
      <c r="M1" s="18" t="s">
        <v>37</v>
      </c>
      <c r="N1" s="18" t="s">
        <v>41</v>
      </c>
      <c r="O1" s="18" t="s">
        <v>42</v>
      </c>
      <c r="P1" s="18" t="s">
        <v>43</v>
      </c>
      <c r="Q1" s="18" t="s">
        <v>44</v>
      </c>
      <c r="R1" s="18" t="s">
        <v>45</v>
      </c>
      <c r="S1" s="18" t="s">
        <v>46</v>
      </c>
      <c r="T1" s="18" t="s">
        <v>47</v>
      </c>
    </row>
    <row r="2" spans="1:20" s="19" customFormat="1" ht="12.75" outlineLevel="3" x14ac:dyDescent="0.2">
      <c r="A2" s="20"/>
      <c r="B2" s="19">
        <v>445369</v>
      </c>
      <c r="C2" s="7">
        <v>5000</v>
      </c>
      <c r="D2" s="19" t="s">
        <v>53</v>
      </c>
      <c r="E2" s="19" t="s">
        <v>48</v>
      </c>
      <c r="F2" s="19" t="s">
        <v>49</v>
      </c>
      <c r="G2" s="19" t="s">
        <v>50</v>
      </c>
      <c r="H2" s="19" t="s">
        <v>51</v>
      </c>
      <c r="I2" s="19" t="s">
        <v>52</v>
      </c>
      <c r="J2" s="21">
        <v>44462</v>
      </c>
      <c r="M2" s="21">
        <v>44564</v>
      </c>
      <c r="N2" s="19" t="s">
        <v>54</v>
      </c>
      <c r="O2" s="7">
        <v>154</v>
      </c>
      <c r="P2" s="19" t="s">
        <v>55</v>
      </c>
      <c r="Q2" s="19" t="s">
        <v>56</v>
      </c>
      <c r="R2" s="19" t="s">
        <v>57</v>
      </c>
      <c r="S2" s="19" t="s">
        <v>58</v>
      </c>
      <c r="T2" s="19" t="s">
        <v>59</v>
      </c>
    </row>
    <row r="3" spans="1:20" s="19" customFormat="1" ht="12.75" outlineLevel="3" x14ac:dyDescent="0.2">
      <c r="A3" s="20"/>
      <c r="B3" s="22">
        <v>416464</v>
      </c>
      <c r="C3" s="7">
        <v>76817</v>
      </c>
      <c r="D3" s="19" t="s">
        <v>65</v>
      </c>
      <c r="E3" s="19" t="s">
        <v>60</v>
      </c>
      <c r="F3" s="19" t="s">
        <v>61</v>
      </c>
      <c r="G3" s="19" t="s">
        <v>62</v>
      </c>
      <c r="H3" s="19" t="s">
        <v>63</v>
      </c>
      <c r="I3" s="19" t="s">
        <v>64</v>
      </c>
      <c r="J3" s="21">
        <v>43768</v>
      </c>
      <c r="M3" s="21">
        <v>44620</v>
      </c>
      <c r="N3" s="19" t="s">
        <v>54</v>
      </c>
      <c r="O3" s="7">
        <v>873</v>
      </c>
      <c r="P3" s="19" t="s">
        <v>66</v>
      </c>
      <c r="Q3" s="19" t="s">
        <v>67</v>
      </c>
      <c r="R3" s="19" t="s">
        <v>57</v>
      </c>
      <c r="S3" s="19" t="s">
        <v>58</v>
      </c>
      <c r="T3" s="19" t="s">
        <v>59</v>
      </c>
    </row>
    <row r="4" spans="1:20" s="19" customFormat="1" ht="12.75" outlineLevel="3" x14ac:dyDescent="0.2">
      <c r="A4" s="20"/>
      <c r="B4" s="22">
        <v>417399</v>
      </c>
      <c r="C4" s="7">
        <v>55677</v>
      </c>
      <c r="D4" s="19" t="s">
        <v>72</v>
      </c>
      <c r="E4" s="19" t="s">
        <v>68</v>
      </c>
      <c r="F4" s="19" t="s">
        <v>69</v>
      </c>
      <c r="G4" s="19" t="s">
        <v>70</v>
      </c>
      <c r="H4" s="19" t="s">
        <v>51</v>
      </c>
      <c r="I4" s="19" t="s">
        <v>71</v>
      </c>
      <c r="J4" s="21">
        <v>43788</v>
      </c>
      <c r="M4" s="21">
        <v>43953</v>
      </c>
      <c r="N4" s="19" t="s">
        <v>54</v>
      </c>
      <c r="O4" s="7">
        <v>828</v>
      </c>
      <c r="P4" s="19" t="s">
        <v>66</v>
      </c>
      <c r="Q4" s="19" t="s">
        <v>73</v>
      </c>
      <c r="R4" s="19" t="s">
        <v>57</v>
      </c>
      <c r="S4" s="19" t="s">
        <v>58</v>
      </c>
      <c r="T4" s="19" t="s">
        <v>59</v>
      </c>
    </row>
    <row r="5" spans="1:20" s="19" customFormat="1" ht="12.75" outlineLevel="3" x14ac:dyDescent="0.2">
      <c r="A5" s="20"/>
      <c r="B5" s="19">
        <v>448700</v>
      </c>
      <c r="C5" s="7">
        <v>121466</v>
      </c>
      <c r="D5" s="19" t="s">
        <v>77</v>
      </c>
      <c r="E5" s="19" t="s">
        <v>74</v>
      </c>
      <c r="F5" s="19" t="s">
        <v>49</v>
      </c>
      <c r="G5" s="19" t="s">
        <v>75</v>
      </c>
      <c r="H5" s="19" t="s">
        <v>63</v>
      </c>
      <c r="I5" s="19" t="s">
        <v>76</v>
      </c>
      <c r="J5" s="21">
        <v>44540</v>
      </c>
      <c r="M5" s="21">
        <v>44651</v>
      </c>
      <c r="N5" s="19" t="s">
        <v>54</v>
      </c>
      <c r="O5" s="7">
        <v>64</v>
      </c>
      <c r="P5" s="19" t="s">
        <v>66</v>
      </c>
      <c r="Q5" s="19" t="s">
        <v>56</v>
      </c>
      <c r="R5" s="19" t="s">
        <v>57</v>
      </c>
      <c r="S5" s="19" t="s">
        <v>58</v>
      </c>
      <c r="T5" s="19" t="s">
        <v>59</v>
      </c>
    </row>
    <row r="6" spans="1:20" s="19" customFormat="1" ht="12.75" outlineLevel="3" x14ac:dyDescent="0.2">
      <c r="A6" s="20"/>
      <c r="B6" s="19">
        <v>434996</v>
      </c>
      <c r="C6" s="7">
        <v>6500</v>
      </c>
      <c r="D6" s="19" t="s">
        <v>82</v>
      </c>
      <c r="E6" s="19" t="s">
        <v>78</v>
      </c>
      <c r="F6" s="19" t="s">
        <v>79</v>
      </c>
      <c r="G6" s="19" t="s">
        <v>80</v>
      </c>
      <c r="H6" s="19" t="s">
        <v>63</v>
      </c>
      <c r="I6" s="19" t="s">
        <v>81</v>
      </c>
      <c r="J6" s="21">
        <v>44201</v>
      </c>
      <c r="M6" s="21">
        <v>44620</v>
      </c>
      <c r="N6" s="19" t="s">
        <v>54</v>
      </c>
      <c r="O6" s="7">
        <v>401</v>
      </c>
      <c r="P6" s="19" t="s">
        <v>66</v>
      </c>
      <c r="Q6" s="19" t="s">
        <v>83</v>
      </c>
      <c r="R6" s="19" t="s">
        <v>57</v>
      </c>
      <c r="S6" s="19" t="s">
        <v>58</v>
      </c>
      <c r="T6" s="19" t="s">
        <v>59</v>
      </c>
    </row>
    <row r="7" spans="1:20" s="19" customFormat="1" ht="12.75" outlineLevel="3" x14ac:dyDescent="0.2">
      <c r="A7" s="20"/>
      <c r="B7" s="19">
        <v>440423</v>
      </c>
      <c r="C7" s="7">
        <v>59700</v>
      </c>
      <c r="D7" s="19" t="s">
        <v>87</v>
      </c>
      <c r="E7" s="19" t="s">
        <v>84</v>
      </c>
      <c r="F7" s="19" t="s">
        <v>61</v>
      </c>
      <c r="G7" s="19" t="s">
        <v>85</v>
      </c>
      <c r="H7" s="19" t="s">
        <v>51</v>
      </c>
      <c r="I7" s="19" t="s">
        <v>86</v>
      </c>
      <c r="J7" s="21">
        <v>44337</v>
      </c>
      <c r="M7" s="21">
        <v>44410</v>
      </c>
      <c r="N7" s="19" t="s">
        <v>54</v>
      </c>
      <c r="O7" s="7">
        <v>279</v>
      </c>
      <c r="P7" s="19" t="s">
        <v>55</v>
      </c>
      <c r="Q7" s="19" t="s">
        <v>56</v>
      </c>
      <c r="R7" s="19" t="s">
        <v>57</v>
      </c>
      <c r="S7" s="19" t="s">
        <v>58</v>
      </c>
      <c r="T7" s="19" t="s">
        <v>59</v>
      </c>
    </row>
    <row r="8" spans="1:20" s="19" customFormat="1" ht="12.75" outlineLevel="3" x14ac:dyDescent="0.2">
      <c r="A8" s="20"/>
      <c r="B8" s="19">
        <v>440490</v>
      </c>
      <c r="C8" s="7">
        <v>27000</v>
      </c>
      <c r="D8" s="19" t="s">
        <v>91</v>
      </c>
      <c r="E8" s="19" t="s">
        <v>88</v>
      </c>
      <c r="F8" s="19" t="s">
        <v>89</v>
      </c>
      <c r="G8" s="19" t="s">
        <v>90</v>
      </c>
      <c r="H8" s="19" t="s">
        <v>51</v>
      </c>
      <c r="I8" s="19" t="s">
        <v>81</v>
      </c>
      <c r="J8" s="21">
        <v>44340</v>
      </c>
      <c r="M8" s="21">
        <v>44410</v>
      </c>
      <c r="N8" s="19" t="s">
        <v>54</v>
      </c>
      <c r="O8" s="7">
        <v>279</v>
      </c>
      <c r="P8" s="19" t="s">
        <v>55</v>
      </c>
      <c r="Q8" s="19" t="s">
        <v>56</v>
      </c>
      <c r="R8" s="19" t="s">
        <v>57</v>
      </c>
      <c r="S8" s="19" t="s">
        <v>58</v>
      </c>
      <c r="T8" s="19" t="s">
        <v>59</v>
      </c>
    </row>
    <row r="9" spans="1:20" s="19" customFormat="1" ht="12.75" outlineLevel="3" x14ac:dyDescent="0.2">
      <c r="A9" s="20"/>
      <c r="B9" s="19">
        <v>439934</v>
      </c>
      <c r="C9" s="7">
        <v>5500</v>
      </c>
      <c r="D9" s="19" t="s">
        <v>95</v>
      </c>
      <c r="E9" s="19" t="s">
        <v>92</v>
      </c>
      <c r="F9" s="19" t="s">
        <v>49</v>
      </c>
      <c r="G9" s="19" t="s">
        <v>93</v>
      </c>
      <c r="H9" s="19" t="s">
        <v>51</v>
      </c>
      <c r="I9" s="19" t="s">
        <v>94</v>
      </c>
      <c r="J9" s="21">
        <v>44326</v>
      </c>
      <c r="M9" s="21">
        <v>44409</v>
      </c>
      <c r="N9" s="19" t="s">
        <v>54</v>
      </c>
      <c r="O9" s="7">
        <v>279</v>
      </c>
      <c r="P9" s="19" t="s">
        <v>55</v>
      </c>
      <c r="Q9" s="19" t="s">
        <v>56</v>
      </c>
      <c r="R9" s="19" t="s">
        <v>57</v>
      </c>
      <c r="S9" s="19" t="s">
        <v>58</v>
      </c>
      <c r="T9" s="19" t="s">
        <v>59</v>
      </c>
    </row>
    <row r="10" spans="1:20" s="19" customFormat="1" ht="12.75" outlineLevel="3" x14ac:dyDescent="0.2">
      <c r="A10" s="20"/>
      <c r="B10" s="19">
        <v>439935</v>
      </c>
      <c r="C10" s="7">
        <v>5000</v>
      </c>
      <c r="D10" s="19" t="s">
        <v>98</v>
      </c>
      <c r="E10" s="19" t="s">
        <v>96</v>
      </c>
      <c r="F10" s="19" t="s">
        <v>49</v>
      </c>
      <c r="G10" s="19" t="s">
        <v>97</v>
      </c>
      <c r="H10" s="19" t="s">
        <v>51</v>
      </c>
      <c r="I10" s="19" t="s">
        <v>94</v>
      </c>
      <c r="J10" s="21">
        <v>44326</v>
      </c>
      <c r="M10" s="21">
        <v>44409</v>
      </c>
      <c r="N10" s="19" t="s">
        <v>54</v>
      </c>
      <c r="O10" s="7">
        <v>279</v>
      </c>
      <c r="P10" s="19" t="s">
        <v>55</v>
      </c>
      <c r="Q10" s="19" t="s">
        <v>56</v>
      </c>
      <c r="R10" s="19" t="s">
        <v>57</v>
      </c>
      <c r="S10" s="19" t="s">
        <v>58</v>
      </c>
      <c r="T10" s="19" t="s">
        <v>59</v>
      </c>
    </row>
    <row r="11" spans="1:20" s="19" customFormat="1" ht="12.75" outlineLevel="3" x14ac:dyDescent="0.2">
      <c r="A11" s="20"/>
      <c r="B11" s="19">
        <v>441820</v>
      </c>
      <c r="C11" s="7">
        <v>21966</v>
      </c>
      <c r="D11" s="19" t="s">
        <v>101</v>
      </c>
      <c r="E11" s="19" t="s">
        <v>99</v>
      </c>
      <c r="F11" s="19" t="s">
        <v>49</v>
      </c>
      <c r="G11" s="19" t="s">
        <v>100</v>
      </c>
      <c r="H11" s="19" t="s">
        <v>63</v>
      </c>
      <c r="I11" s="19" t="s">
        <v>76</v>
      </c>
      <c r="J11" s="21">
        <v>44375</v>
      </c>
      <c r="M11" s="21">
        <v>44561</v>
      </c>
      <c r="N11" s="19" t="s">
        <v>54</v>
      </c>
      <c r="O11" s="7">
        <v>247</v>
      </c>
      <c r="P11" s="19" t="s">
        <v>102</v>
      </c>
      <c r="Q11" s="19" t="s">
        <v>56</v>
      </c>
      <c r="R11" s="19" t="s">
        <v>57</v>
      </c>
      <c r="S11" s="19" t="s">
        <v>58</v>
      </c>
      <c r="T11" s="19" t="s">
        <v>59</v>
      </c>
    </row>
    <row r="12" spans="1:20" s="19" customFormat="1" ht="12.75" outlineLevel="3" x14ac:dyDescent="0.2">
      <c r="A12" s="20"/>
      <c r="B12" s="19">
        <v>441501</v>
      </c>
      <c r="C12" s="7">
        <v>60262</v>
      </c>
      <c r="D12" s="19" t="s">
        <v>105</v>
      </c>
      <c r="E12" s="19" t="s">
        <v>103</v>
      </c>
      <c r="F12" s="19" t="s">
        <v>49</v>
      </c>
      <c r="G12" s="19" t="s">
        <v>104</v>
      </c>
      <c r="H12" s="19" t="s">
        <v>63</v>
      </c>
      <c r="I12" s="19" t="s">
        <v>76</v>
      </c>
      <c r="J12" s="21">
        <v>44368</v>
      </c>
      <c r="M12" s="21">
        <v>44561</v>
      </c>
      <c r="N12" s="19" t="s">
        <v>54</v>
      </c>
      <c r="O12" s="7">
        <v>247</v>
      </c>
      <c r="P12" s="19" t="s">
        <v>102</v>
      </c>
      <c r="Q12" s="19" t="s">
        <v>56</v>
      </c>
      <c r="R12" s="19" t="s">
        <v>57</v>
      </c>
      <c r="S12" s="19" t="s">
        <v>58</v>
      </c>
      <c r="T12" s="19" t="s">
        <v>59</v>
      </c>
    </row>
    <row r="13" spans="1:20" s="19" customFormat="1" ht="15" customHeight="1" outlineLevel="3" x14ac:dyDescent="0.2">
      <c r="A13" s="20"/>
      <c r="B13" s="19">
        <v>441390</v>
      </c>
      <c r="C13" s="7">
        <v>5000</v>
      </c>
      <c r="D13" s="19" t="s">
        <v>108</v>
      </c>
      <c r="E13" s="19" t="s">
        <v>106</v>
      </c>
      <c r="F13" s="19" t="s">
        <v>61</v>
      </c>
      <c r="G13" s="19" t="s">
        <v>107</v>
      </c>
      <c r="H13" s="19" t="s">
        <v>51</v>
      </c>
      <c r="I13" s="19" t="s">
        <v>86</v>
      </c>
      <c r="J13" s="21">
        <v>44364</v>
      </c>
      <c r="M13" s="21">
        <v>44440</v>
      </c>
      <c r="N13" s="19" t="s">
        <v>54</v>
      </c>
      <c r="O13" s="7">
        <v>246</v>
      </c>
      <c r="P13" s="19" t="s">
        <v>55</v>
      </c>
      <c r="Q13" s="19" t="s">
        <v>56</v>
      </c>
      <c r="R13" s="19" t="s">
        <v>57</v>
      </c>
      <c r="S13" s="19" t="s">
        <v>58</v>
      </c>
      <c r="T13" s="19" t="s">
        <v>59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AE1E-6E11-4343-ABF2-463B542F20B7}">
  <dimension ref="A1:T67"/>
  <sheetViews>
    <sheetView topLeftCell="A25" workbookViewId="0">
      <selection activeCell="D18" sqref="D18"/>
    </sheetView>
  </sheetViews>
  <sheetFormatPr baseColWidth="10" defaultRowHeight="15" outlineLevelRow="3" x14ac:dyDescent="0.25"/>
  <cols>
    <col min="2" max="2" width="19.5703125" bestFit="1" customWidth="1"/>
    <col min="4" max="4" width="55.140625" bestFit="1" customWidth="1"/>
  </cols>
  <sheetData>
    <row r="1" spans="1:20" s="19" customFormat="1" ht="12.75" x14ac:dyDescent="0.2">
      <c r="A1" s="18" t="s">
        <v>28</v>
      </c>
      <c r="B1" s="18" t="s">
        <v>29</v>
      </c>
      <c r="C1" s="18" t="s">
        <v>38</v>
      </c>
      <c r="D1" s="18" t="s">
        <v>40</v>
      </c>
      <c r="E1" s="18" t="s">
        <v>30</v>
      </c>
      <c r="F1" s="18" t="s">
        <v>31</v>
      </c>
      <c r="G1" s="18" t="s">
        <v>32</v>
      </c>
      <c r="H1" s="18" t="s">
        <v>33</v>
      </c>
      <c r="I1" s="18" t="s">
        <v>34</v>
      </c>
      <c r="J1" s="18" t="s">
        <v>35</v>
      </c>
      <c r="K1" s="18" t="s">
        <v>39</v>
      </c>
      <c r="L1" s="18" t="s">
        <v>36</v>
      </c>
      <c r="M1" s="18" t="s">
        <v>37</v>
      </c>
      <c r="N1" s="18" t="s">
        <v>41</v>
      </c>
      <c r="O1" s="18" t="s">
        <v>42</v>
      </c>
      <c r="P1" s="18" t="s">
        <v>43</v>
      </c>
      <c r="Q1" s="18" t="s">
        <v>44</v>
      </c>
      <c r="R1" s="18" t="s">
        <v>45</v>
      </c>
      <c r="S1" s="18" t="s">
        <v>46</v>
      </c>
      <c r="T1" s="18" t="s">
        <v>47</v>
      </c>
    </row>
    <row r="2" spans="1:20" s="19" customFormat="1" ht="12.75" outlineLevel="3" x14ac:dyDescent="0.2">
      <c r="A2" s="20"/>
      <c r="B2" s="22">
        <v>385299</v>
      </c>
      <c r="C2" s="7">
        <v>223000</v>
      </c>
      <c r="D2" s="19" t="s">
        <v>121</v>
      </c>
      <c r="E2" s="19" t="s">
        <v>120</v>
      </c>
      <c r="F2" s="19" t="s">
        <v>51</v>
      </c>
      <c r="G2" s="19" t="s">
        <v>119</v>
      </c>
      <c r="H2" s="21">
        <v>43067</v>
      </c>
      <c r="J2" s="21">
        <v>43195</v>
      </c>
      <c r="L2" s="19" t="s">
        <v>118</v>
      </c>
      <c r="M2" s="19" t="s">
        <v>121</v>
      </c>
      <c r="N2" s="19" t="s">
        <v>54</v>
      </c>
      <c r="O2" s="7">
        <v>187</v>
      </c>
      <c r="P2" s="19" t="s">
        <v>55</v>
      </c>
      <c r="Q2" s="19" t="s">
        <v>122</v>
      </c>
      <c r="R2" s="19" t="s">
        <v>57</v>
      </c>
      <c r="S2" s="19" t="s">
        <v>58</v>
      </c>
      <c r="T2" s="19" t="s">
        <v>59</v>
      </c>
    </row>
    <row r="3" spans="1:20" s="19" customFormat="1" ht="12.75" outlineLevel="3" x14ac:dyDescent="0.2">
      <c r="A3" s="20"/>
      <c r="B3" s="22">
        <v>387090</v>
      </c>
      <c r="C3" s="7">
        <v>51300</v>
      </c>
      <c r="D3" s="19" t="s">
        <v>134</v>
      </c>
      <c r="E3" s="19" t="s">
        <v>132</v>
      </c>
      <c r="F3" s="19" t="s">
        <v>51</v>
      </c>
      <c r="G3" s="19" t="s">
        <v>133</v>
      </c>
      <c r="H3" s="21">
        <v>43131</v>
      </c>
      <c r="J3" s="21">
        <v>43221</v>
      </c>
      <c r="L3" s="19" t="s">
        <v>125</v>
      </c>
      <c r="M3" s="19" t="s">
        <v>134</v>
      </c>
      <c r="N3" s="19" t="s">
        <v>54</v>
      </c>
      <c r="O3" s="7">
        <v>371</v>
      </c>
      <c r="P3" s="19" t="s">
        <v>55</v>
      </c>
      <c r="Q3" s="19" t="s">
        <v>117</v>
      </c>
      <c r="R3" s="19" t="s">
        <v>57</v>
      </c>
      <c r="S3" s="19" t="s">
        <v>58</v>
      </c>
      <c r="T3" s="19" t="s">
        <v>59</v>
      </c>
    </row>
    <row r="4" spans="1:20" s="19" customFormat="1" ht="12.75" outlineLevel="3" x14ac:dyDescent="0.2">
      <c r="A4" s="20"/>
      <c r="B4" s="22">
        <v>388077</v>
      </c>
      <c r="C4" s="7">
        <v>74600</v>
      </c>
      <c r="D4" s="19" t="s">
        <v>163</v>
      </c>
      <c r="E4" s="19" t="s">
        <v>162</v>
      </c>
      <c r="F4" s="19" t="s">
        <v>51</v>
      </c>
      <c r="G4" s="19" t="s">
        <v>111</v>
      </c>
      <c r="H4" s="21">
        <v>43159</v>
      </c>
      <c r="J4" s="21">
        <v>43966</v>
      </c>
      <c r="L4" s="19" t="s">
        <v>148</v>
      </c>
      <c r="M4" s="19" t="s">
        <v>163</v>
      </c>
      <c r="N4" s="19" t="s">
        <v>54</v>
      </c>
      <c r="O4" s="7">
        <v>752</v>
      </c>
      <c r="P4" s="19" t="s">
        <v>66</v>
      </c>
      <c r="Q4" s="19" t="s">
        <v>117</v>
      </c>
      <c r="R4" s="19" t="s">
        <v>57</v>
      </c>
      <c r="S4" s="19" t="s">
        <v>58</v>
      </c>
      <c r="T4" s="19" t="s">
        <v>59</v>
      </c>
    </row>
    <row r="5" spans="1:20" s="19" customFormat="1" ht="12.75" outlineLevel="3" x14ac:dyDescent="0.2">
      <c r="A5" s="20"/>
      <c r="B5" s="22">
        <v>390522</v>
      </c>
      <c r="C5" s="7">
        <v>538400</v>
      </c>
      <c r="D5" s="19" t="s">
        <v>171</v>
      </c>
      <c r="E5" s="19" t="s">
        <v>170</v>
      </c>
      <c r="F5" s="19" t="s">
        <v>51</v>
      </c>
      <c r="G5" s="19" t="s">
        <v>149</v>
      </c>
      <c r="H5" s="21">
        <v>43214</v>
      </c>
      <c r="J5" s="21">
        <v>43253</v>
      </c>
      <c r="L5" s="19" t="s">
        <v>148</v>
      </c>
      <c r="M5" s="19" t="s">
        <v>171</v>
      </c>
      <c r="N5" s="19" t="s">
        <v>54</v>
      </c>
      <c r="O5" s="7">
        <v>720</v>
      </c>
      <c r="P5" s="19" t="s">
        <v>55</v>
      </c>
      <c r="Q5" s="19" t="s">
        <v>172</v>
      </c>
      <c r="R5" s="19" t="s">
        <v>57</v>
      </c>
      <c r="S5" s="19" t="s">
        <v>58</v>
      </c>
      <c r="T5" s="19" t="s">
        <v>59</v>
      </c>
    </row>
    <row r="6" spans="1:20" s="19" customFormat="1" ht="12.75" outlineLevel="3" x14ac:dyDescent="0.2">
      <c r="A6" s="20"/>
      <c r="B6" s="22">
        <v>390734</v>
      </c>
      <c r="C6" s="7">
        <v>68500</v>
      </c>
      <c r="D6" s="19" t="s">
        <v>171</v>
      </c>
      <c r="E6" s="19" t="s">
        <v>173</v>
      </c>
      <c r="F6" s="19" t="s">
        <v>51</v>
      </c>
      <c r="G6" s="19" t="s">
        <v>149</v>
      </c>
      <c r="H6" s="21">
        <v>43217</v>
      </c>
      <c r="J6" s="21">
        <v>43252</v>
      </c>
      <c r="L6" s="19" t="s">
        <v>148</v>
      </c>
      <c r="M6" s="19" t="s">
        <v>171</v>
      </c>
      <c r="N6" s="19" t="s">
        <v>54</v>
      </c>
      <c r="O6" s="7">
        <v>720</v>
      </c>
      <c r="P6" s="19" t="s">
        <v>55</v>
      </c>
      <c r="Q6" s="19" t="s">
        <v>172</v>
      </c>
      <c r="R6" s="19" t="s">
        <v>57</v>
      </c>
      <c r="S6" s="19" t="s">
        <v>58</v>
      </c>
      <c r="T6" s="19" t="s">
        <v>59</v>
      </c>
    </row>
    <row r="7" spans="1:20" s="19" customFormat="1" ht="12.75" outlineLevel="3" x14ac:dyDescent="0.2">
      <c r="A7" s="20"/>
      <c r="B7" s="22">
        <v>390735</v>
      </c>
      <c r="C7" s="7">
        <v>18200</v>
      </c>
      <c r="D7" s="19" t="s">
        <v>171</v>
      </c>
      <c r="E7" s="19" t="s">
        <v>174</v>
      </c>
      <c r="F7" s="19" t="s">
        <v>51</v>
      </c>
      <c r="G7" s="19" t="s">
        <v>149</v>
      </c>
      <c r="H7" s="21">
        <v>43217</v>
      </c>
      <c r="J7" s="21">
        <v>43252</v>
      </c>
      <c r="L7" s="19" t="s">
        <v>148</v>
      </c>
      <c r="M7" s="19" t="s">
        <v>171</v>
      </c>
      <c r="N7" s="19" t="s">
        <v>54</v>
      </c>
      <c r="O7" s="7">
        <v>720</v>
      </c>
      <c r="P7" s="19" t="s">
        <v>55</v>
      </c>
      <c r="Q7" s="19" t="s">
        <v>172</v>
      </c>
      <c r="R7" s="19" t="s">
        <v>57</v>
      </c>
      <c r="S7" s="19" t="s">
        <v>58</v>
      </c>
      <c r="T7" s="19" t="s">
        <v>59</v>
      </c>
    </row>
    <row r="8" spans="1:20" s="19" customFormat="1" ht="12.75" outlineLevel="3" x14ac:dyDescent="0.2">
      <c r="A8" s="20"/>
      <c r="B8" s="22">
        <v>390767</v>
      </c>
      <c r="C8" s="7">
        <v>25000</v>
      </c>
      <c r="D8" s="19" t="s">
        <v>171</v>
      </c>
      <c r="E8" s="19" t="s">
        <v>175</v>
      </c>
      <c r="F8" s="19" t="s">
        <v>51</v>
      </c>
      <c r="G8" s="19" t="s">
        <v>149</v>
      </c>
      <c r="H8" s="21">
        <v>43220</v>
      </c>
      <c r="J8" s="21">
        <v>43252</v>
      </c>
      <c r="L8" s="19" t="s">
        <v>148</v>
      </c>
      <c r="M8" s="19" t="s">
        <v>171</v>
      </c>
      <c r="N8" s="19" t="s">
        <v>54</v>
      </c>
      <c r="O8" s="7">
        <v>720</v>
      </c>
      <c r="P8" s="19" t="s">
        <v>55</v>
      </c>
      <c r="Q8" s="19" t="s">
        <v>172</v>
      </c>
      <c r="R8" s="19" t="s">
        <v>57</v>
      </c>
      <c r="S8" s="19" t="s">
        <v>58</v>
      </c>
      <c r="T8" s="19" t="s">
        <v>59</v>
      </c>
    </row>
    <row r="9" spans="1:20" s="19" customFormat="1" ht="12.75" outlineLevel="3" x14ac:dyDescent="0.2">
      <c r="A9" s="20"/>
      <c r="B9" s="22">
        <v>390925</v>
      </c>
      <c r="C9" s="7">
        <v>1282584</v>
      </c>
      <c r="D9" s="19" t="s">
        <v>121</v>
      </c>
      <c r="E9" s="19" t="s">
        <v>123</v>
      </c>
      <c r="F9" s="19" t="s">
        <v>51</v>
      </c>
      <c r="G9" s="19" t="s">
        <v>119</v>
      </c>
      <c r="H9" s="21">
        <v>43220</v>
      </c>
      <c r="J9" s="21">
        <v>43272</v>
      </c>
      <c r="L9" s="19" t="s">
        <v>118</v>
      </c>
      <c r="M9" s="19" t="s">
        <v>121</v>
      </c>
      <c r="N9" s="19" t="s">
        <v>54</v>
      </c>
      <c r="O9" s="7">
        <v>94</v>
      </c>
      <c r="P9" s="19" t="s">
        <v>55</v>
      </c>
      <c r="Q9" s="19" t="s">
        <v>124</v>
      </c>
      <c r="R9" s="19" t="s">
        <v>57</v>
      </c>
      <c r="S9" s="19" t="s">
        <v>58</v>
      </c>
      <c r="T9" s="19" t="s">
        <v>59</v>
      </c>
    </row>
    <row r="10" spans="1:20" s="19" customFormat="1" ht="12.75" outlineLevel="3" x14ac:dyDescent="0.2">
      <c r="A10" s="20"/>
      <c r="B10" s="22">
        <v>391520</v>
      </c>
      <c r="C10" s="7">
        <v>57000</v>
      </c>
      <c r="D10" s="19" t="s">
        <v>171</v>
      </c>
      <c r="E10" s="19" t="s">
        <v>179</v>
      </c>
      <c r="F10" s="19" t="s">
        <v>51</v>
      </c>
      <c r="G10" s="19" t="s">
        <v>149</v>
      </c>
      <c r="H10" s="21">
        <v>43237</v>
      </c>
      <c r="J10" s="21">
        <v>43283</v>
      </c>
      <c r="L10" s="19" t="s">
        <v>148</v>
      </c>
      <c r="M10" s="19" t="s">
        <v>171</v>
      </c>
      <c r="N10" s="19" t="s">
        <v>54</v>
      </c>
      <c r="O10" s="7">
        <v>686</v>
      </c>
      <c r="P10" s="19" t="s">
        <v>55</v>
      </c>
      <c r="Q10" s="19" t="s">
        <v>180</v>
      </c>
      <c r="R10" s="19" t="s">
        <v>57</v>
      </c>
      <c r="S10" s="19" t="s">
        <v>58</v>
      </c>
      <c r="T10" s="19" t="s">
        <v>59</v>
      </c>
    </row>
    <row r="11" spans="1:20" s="19" customFormat="1" ht="12.75" outlineLevel="3" x14ac:dyDescent="0.2">
      <c r="A11" s="20"/>
      <c r="B11" s="22">
        <v>391871</v>
      </c>
      <c r="C11" s="7">
        <v>121351</v>
      </c>
      <c r="D11" s="19" t="s">
        <v>136</v>
      </c>
      <c r="E11" s="19" t="s">
        <v>135</v>
      </c>
      <c r="F11" s="19" t="s">
        <v>51</v>
      </c>
      <c r="G11" s="19" t="s">
        <v>111</v>
      </c>
      <c r="H11" s="21">
        <v>43243</v>
      </c>
      <c r="J11" s="21">
        <v>43269</v>
      </c>
      <c r="L11" s="19" t="s">
        <v>125</v>
      </c>
      <c r="M11" s="19" t="s">
        <v>136</v>
      </c>
      <c r="N11" s="19" t="s">
        <v>54</v>
      </c>
      <c r="O11" s="7">
        <v>294</v>
      </c>
      <c r="P11" s="19" t="s">
        <v>55</v>
      </c>
      <c r="Q11" s="19" t="s">
        <v>117</v>
      </c>
      <c r="R11" s="19" t="s">
        <v>57</v>
      </c>
      <c r="S11" s="19" t="s">
        <v>58</v>
      </c>
      <c r="T11" s="19" t="s">
        <v>59</v>
      </c>
    </row>
    <row r="12" spans="1:20" s="19" customFormat="1" ht="12.75" outlineLevel="3" x14ac:dyDescent="0.2">
      <c r="A12" s="20"/>
      <c r="B12" s="22">
        <v>392015</v>
      </c>
      <c r="C12" s="7">
        <v>68500</v>
      </c>
      <c r="D12" s="19" t="s">
        <v>171</v>
      </c>
      <c r="E12" s="19" t="s">
        <v>181</v>
      </c>
      <c r="F12" s="19" t="s">
        <v>51</v>
      </c>
      <c r="G12" s="19" t="s">
        <v>149</v>
      </c>
      <c r="H12" s="21">
        <v>43245</v>
      </c>
      <c r="J12" s="21">
        <v>43283</v>
      </c>
      <c r="L12" s="19" t="s">
        <v>148</v>
      </c>
      <c r="M12" s="19" t="s">
        <v>171</v>
      </c>
      <c r="N12" s="19" t="s">
        <v>54</v>
      </c>
      <c r="O12" s="7">
        <v>686</v>
      </c>
      <c r="P12" s="19" t="s">
        <v>55</v>
      </c>
      <c r="Q12" s="19" t="s">
        <v>180</v>
      </c>
      <c r="R12" s="19" t="s">
        <v>57</v>
      </c>
      <c r="S12" s="19" t="s">
        <v>58</v>
      </c>
      <c r="T12" s="19" t="s">
        <v>59</v>
      </c>
    </row>
    <row r="13" spans="1:20" s="19" customFormat="1" ht="12.75" outlineLevel="3" x14ac:dyDescent="0.2">
      <c r="A13" s="20"/>
      <c r="B13" s="22">
        <v>392281</v>
      </c>
      <c r="C13" s="7">
        <v>160113</v>
      </c>
      <c r="D13" s="19" t="s">
        <v>138</v>
      </c>
      <c r="E13" s="19" t="s">
        <v>137</v>
      </c>
      <c r="F13" s="19" t="s">
        <v>51</v>
      </c>
      <c r="G13" s="19" t="s">
        <v>133</v>
      </c>
      <c r="H13" s="21">
        <v>43251</v>
      </c>
      <c r="J13" s="21">
        <v>43282</v>
      </c>
      <c r="L13" s="19" t="s">
        <v>125</v>
      </c>
      <c r="M13" s="19" t="s">
        <v>138</v>
      </c>
      <c r="N13" s="19" t="s">
        <v>54</v>
      </c>
      <c r="O13" s="7">
        <v>294</v>
      </c>
      <c r="P13" s="19" t="s">
        <v>55</v>
      </c>
      <c r="Q13" s="19" t="s">
        <v>117</v>
      </c>
      <c r="R13" s="19" t="s">
        <v>57</v>
      </c>
      <c r="S13" s="19" t="s">
        <v>58</v>
      </c>
      <c r="T13" s="19" t="s">
        <v>59</v>
      </c>
    </row>
    <row r="14" spans="1:20" s="19" customFormat="1" ht="12.75" outlineLevel="3" x14ac:dyDescent="0.2">
      <c r="A14" s="20"/>
      <c r="B14" s="22">
        <v>394747</v>
      </c>
      <c r="C14" s="7">
        <v>68800</v>
      </c>
      <c r="D14" s="19" t="s">
        <v>112</v>
      </c>
      <c r="E14" s="19" t="s">
        <v>109</v>
      </c>
      <c r="F14" s="19" t="s">
        <v>110</v>
      </c>
      <c r="G14" s="19" t="s">
        <v>111</v>
      </c>
      <c r="H14" s="21">
        <v>43593</v>
      </c>
      <c r="J14" s="21">
        <v>43593</v>
      </c>
      <c r="L14" s="19" t="s">
        <v>109</v>
      </c>
      <c r="M14" s="19" t="s">
        <v>112</v>
      </c>
      <c r="N14" s="19" t="s">
        <v>113</v>
      </c>
      <c r="O14" s="7">
        <v>0</v>
      </c>
      <c r="P14" s="19" t="s">
        <v>102</v>
      </c>
      <c r="Q14" s="19" t="s">
        <v>114</v>
      </c>
      <c r="R14" s="19" t="s">
        <v>57</v>
      </c>
      <c r="S14" s="19" t="s">
        <v>58</v>
      </c>
      <c r="T14" s="19" t="s">
        <v>59</v>
      </c>
    </row>
    <row r="15" spans="1:20" s="19" customFormat="1" ht="12.75" outlineLevel="3" x14ac:dyDescent="0.2">
      <c r="A15" s="20"/>
      <c r="B15" s="22">
        <v>394747</v>
      </c>
      <c r="C15" s="7">
        <v>68800</v>
      </c>
      <c r="D15" s="19" t="s">
        <v>116</v>
      </c>
      <c r="E15" s="19" t="s">
        <v>115</v>
      </c>
      <c r="F15" s="19" t="s">
        <v>51</v>
      </c>
      <c r="G15" s="19" t="s">
        <v>111</v>
      </c>
      <c r="H15" s="21">
        <v>43306</v>
      </c>
      <c r="J15" s="21">
        <v>43327</v>
      </c>
      <c r="L15" s="19" t="s">
        <v>109</v>
      </c>
      <c r="M15" s="19" t="s">
        <v>116</v>
      </c>
      <c r="N15" s="19" t="s">
        <v>54</v>
      </c>
      <c r="O15" s="7">
        <v>236</v>
      </c>
      <c r="P15" s="19" t="s">
        <v>55</v>
      </c>
      <c r="Q15" s="19" t="s">
        <v>117</v>
      </c>
      <c r="R15" s="19" t="s">
        <v>57</v>
      </c>
      <c r="S15" s="19" t="s">
        <v>58</v>
      </c>
      <c r="T15" s="19" t="s">
        <v>59</v>
      </c>
    </row>
    <row r="16" spans="1:20" s="19" customFormat="1" ht="12.75" outlineLevel="3" x14ac:dyDescent="0.2">
      <c r="A16" s="20"/>
      <c r="B16" s="22">
        <v>394747</v>
      </c>
      <c r="C16" s="7">
        <v>0</v>
      </c>
      <c r="D16" s="19" t="s">
        <v>126</v>
      </c>
      <c r="E16" s="19" t="s">
        <v>125</v>
      </c>
      <c r="F16" s="19" t="s">
        <v>63</v>
      </c>
      <c r="G16" s="19" t="s">
        <v>76</v>
      </c>
      <c r="H16" s="21">
        <v>43593</v>
      </c>
      <c r="J16" s="21">
        <v>43593</v>
      </c>
      <c r="L16" s="19" t="s">
        <v>125</v>
      </c>
      <c r="M16" s="19" t="s">
        <v>126</v>
      </c>
      <c r="N16" s="19" t="s">
        <v>113</v>
      </c>
      <c r="O16" s="7">
        <v>0</v>
      </c>
      <c r="P16" s="19" t="s">
        <v>102</v>
      </c>
      <c r="Q16" s="19" t="s">
        <v>126</v>
      </c>
      <c r="R16" s="19" t="s">
        <v>57</v>
      </c>
      <c r="S16" s="19" t="s">
        <v>58</v>
      </c>
      <c r="T16" s="19" t="s">
        <v>59</v>
      </c>
    </row>
    <row r="17" spans="1:20" s="19" customFormat="1" ht="12.75" outlineLevel="3" x14ac:dyDescent="0.2">
      <c r="A17" s="20"/>
      <c r="B17" s="22">
        <v>394747</v>
      </c>
      <c r="C17" s="7">
        <v>31695</v>
      </c>
      <c r="D17" s="19" t="s">
        <v>112</v>
      </c>
      <c r="E17" s="19" t="s">
        <v>109</v>
      </c>
      <c r="F17" s="19" t="s">
        <v>110</v>
      </c>
      <c r="G17" s="19" t="s">
        <v>111</v>
      </c>
      <c r="H17" s="21">
        <v>43593</v>
      </c>
      <c r="J17" s="21">
        <v>43593</v>
      </c>
      <c r="L17" s="19" t="s">
        <v>125</v>
      </c>
      <c r="M17" s="19" t="s">
        <v>112</v>
      </c>
      <c r="N17" s="19" t="s">
        <v>54</v>
      </c>
      <c r="O17" s="7">
        <v>-60</v>
      </c>
      <c r="P17" s="19" t="s">
        <v>102</v>
      </c>
      <c r="Q17" s="19" t="s">
        <v>114</v>
      </c>
      <c r="R17" s="19" t="s">
        <v>57</v>
      </c>
      <c r="S17" s="19" t="s">
        <v>58</v>
      </c>
      <c r="T17" s="19" t="s">
        <v>59</v>
      </c>
    </row>
    <row r="18" spans="1:20" s="19" customFormat="1" ht="12.75" outlineLevel="3" x14ac:dyDescent="0.2">
      <c r="A18" s="20"/>
      <c r="B18" s="22">
        <v>394747</v>
      </c>
      <c r="C18" s="7">
        <v>37105</v>
      </c>
      <c r="D18" s="19" t="s">
        <v>182</v>
      </c>
      <c r="E18" s="19" t="s">
        <v>109</v>
      </c>
      <c r="F18" s="19" t="s">
        <v>110</v>
      </c>
      <c r="G18" s="19" t="s">
        <v>111</v>
      </c>
      <c r="H18" s="21">
        <v>43593</v>
      </c>
      <c r="J18" s="21">
        <v>43593</v>
      </c>
      <c r="L18" s="19" t="s">
        <v>148</v>
      </c>
      <c r="M18" s="19" t="s">
        <v>182</v>
      </c>
      <c r="N18" s="19" t="s">
        <v>54</v>
      </c>
      <c r="O18" s="7">
        <v>628</v>
      </c>
      <c r="P18" s="19" t="s">
        <v>102</v>
      </c>
      <c r="Q18" s="19" t="s">
        <v>114</v>
      </c>
      <c r="R18" s="19" t="s">
        <v>57</v>
      </c>
      <c r="S18" s="19" t="s">
        <v>58</v>
      </c>
      <c r="T18" s="19" t="s">
        <v>59</v>
      </c>
    </row>
    <row r="19" spans="1:20" s="19" customFormat="1" ht="12.75" outlineLevel="3" x14ac:dyDescent="0.2">
      <c r="A19" s="20"/>
      <c r="B19" s="22">
        <v>397578</v>
      </c>
      <c r="C19" s="7">
        <v>119391</v>
      </c>
      <c r="D19" s="19" t="s">
        <v>129</v>
      </c>
      <c r="E19" s="19" t="s">
        <v>127</v>
      </c>
      <c r="F19" s="19" t="s">
        <v>51</v>
      </c>
      <c r="G19" s="19" t="s">
        <v>128</v>
      </c>
      <c r="H19" s="21">
        <v>43361</v>
      </c>
      <c r="J19" s="21">
        <v>43383</v>
      </c>
      <c r="L19" s="19" t="s">
        <v>125</v>
      </c>
      <c r="M19" s="19" t="s">
        <v>129</v>
      </c>
      <c r="N19" s="19" t="s">
        <v>54</v>
      </c>
      <c r="O19" s="7">
        <v>180</v>
      </c>
      <c r="P19" s="19" t="s">
        <v>55</v>
      </c>
      <c r="Q19" s="19" t="s">
        <v>117</v>
      </c>
      <c r="R19" s="19" t="s">
        <v>57</v>
      </c>
      <c r="S19" s="19" t="s">
        <v>58</v>
      </c>
      <c r="T19" s="19" t="s">
        <v>59</v>
      </c>
    </row>
    <row r="20" spans="1:20" s="19" customFormat="1" ht="12.75" outlineLevel="3" x14ac:dyDescent="0.2">
      <c r="A20" s="20"/>
      <c r="B20" s="22">
        <v>399141</v>
      </c>
      <c r="C20" s="7">
        <v>163565</v>
      </c>
      <c r="D20" s="19" t="s">
        <v>116</v>
      </c>
      <c r="E20" s="19" t="s">
        <v>131</v>
      </c>
      <c r="F20" s="19" t="s">
        <v>51</v>
      </c>
      <c r="G20" s="19" t="s">
        <v>111</v>
      </c>
      <c r="H20" s="21">
        <v>43392</v>
      </c>
      <c r="J20" s="21">
        <v>43417</v>
      </c>
      <c r="L20" s="19" t="s">
        <v>125</v>
      </c>
      <c r="M20" s="19" t="s">
        <v>116</v>
      </c>
      <c r="N20" s="19" t="s">
        <v>54</v>
      </c>
      <c r="O20" s="7">
        <v>146</v>
      </c>
      <c r="P20" s="19" t="s">
        <v>55</v>
      </c>
      <c r="Q20" s="19" t="s">
        <v>117</v>
      </c>
      <c r="R20" s="19" t="s">
        <v>57</v>
      </c>
      <c r="S20" s="19" t="s">
        <v>58</v>
      </c>
      <c r="T20" s="19" t="s">
        <v>59</v>
      </c>
    </row>
    <row r="21" spans="1:20" s="19" customFormat="1" ht="12.75" outlineLevel="3" x14ac:dyDescent="0.2">
      <c r="A21" s="20"/>
      <c r="B21" s="22">
        <v>400556</v>
      </c>
      <c r="C21" s="7">
        <v>68010</v>
      </c>
      <c r="D21" s="19" t="s">
        <v>116</v>
      </c>
      <c r="E21" s="19" t="s">
        <v>130</v>
      </c>
      <c r="F21" s="19" t="s">
        <v>51</v>
      </c>
      <c r="G21" s="19" t="s">
        <v>111</v>
      </c>
      <c r="H21" s="21">
        <v>43420</v>
      </c>
      <c r="J21" s="21">
        <v>43559</v>
      </c>
      <c r="L21" s="19" t="s">
        <v>125</v>
      </c>
      <c r="M21" s="19" t="s">
        <v>116</v>
      </c>
      <c r="N21" s="19" t="s">
        <v>54</v>
      </c>
      <c r="O21" s="7">
        <v>94</v>
      </c>
      <c r="P21" s="19" t="s">
        <v>102</v>
      </c>
      <c r="Q21" s="19" t="s">
        <v>117</v>
      </c>
      <c r="R21" s="19" t="s">
        <v>57</v>
      </c>
      <c r="S21" s="19" t="s">
        <v>58</v>
      </c>
      <c r="T21" s="19" t="s">
        <v>59</v>
      </c>
    </row>
    <row r="22" spans="1:20" s="19" customFormat="1" ht="12.75" outlineLevel="3" x14ac:dyDescent="0.2">
      <c r="A22" s="20"/>
      <c r="B22" s="22">
        <v>401557</v>
      </c>
      <c r="C22" s="7">
        <v>481952</v>
      </c>
      <c r="D22" s="19" t="s">
        <v>143</v>
      </c>
      <c r="E22" s="19" t="s">
        <v>142</v>
      </c>
      <c r="F22" s="19" t="s">
        <v>51</v>
      </c>
      <c r="G22" s="19" t="s">
        <v>141</v>
      </c>
      <c r="H22" s="21">
        <v>43439</v>
      </c>
      <c r="J22" s="21">
        <v>43567</v>
      </c>
      <c r="L22" s="19" t="s">
        <v>140</v>
      </c>
      <c r="M22" s="19" t="s">
        <v>143</v>
      </c>
      <c r="N22" s="19" t="s">
        <v>54</v>
      </c>
      <c r="O22" s="7">
        <v>-3</v>
      </c>
      <c r="P22" s="19" t="s">
        <v>55</v>
      </c>
      <c r="Q22" s="19" t="s">
        <v>144</v>
      </c>
      <c r="R22" s="19" t="s">
        <v>57</v>
      </c>
      <c r="S22" s="19" t="s">
        <v>58</v>
      </c>
      <c r="T22" s="19" t="s">
        <v>59</v>
      </c>
    </row>
    <row r="23" spans="1:20" s="19" customFormat="1" ht="12.75" outlineLevel="3" x14ac:dyDescent="0.2">
      <c r="A23" s="20"/>
      <c r="B23" s="22">
        <v>404127</v>
      </c>
      <c r="C23" s="7">
        <v>70080</v>
      </c>
      <c r="D23" s="19" t="s">
        <v>167</v>
      </c>
      <c r="E23" s="19" t="s">
        <v>166</v>
      </c>
      <c r="F23" s="19" t="s">
        <v>51</v>
      </c>
      <c r="G23" s="19" t="s">
        <v>111</v>
      </c>
      <c r="H23" s="21">
        <v>43503</v>
      </c>
      <c r="J23" s="21">
        <v>43709</v>
      </c>
      <c r="L23" s="19" t="s">
        <v>148</v>
      </c>
      <c r="M23" s="19" t="s">
        <v>167</v>
      </c>
      <c r="N23" s="19" t="s">
        <v>54</v>
      </c>
      <c r="O23" s="7">
        <v>388</v>
      </c>
      <c r="P23" s="19" t="s">
        <v>55</v>
      </c>
      <c r="Q23" s="19" t="s">
        <v>117</v>
      </c>
      <c r="R23" s="19" t="s">
        <v>57</v>
      </c>
      <c r="S23" s="19" t="s">
        <v>58</v>
      </c>
      <c r="T23" s="19" t="s">
        <v>59</v>
      </c>
    </row>
    <row r="24" spans="1:20" s="19" customFormat="1" ht="12.75" outlineLevel="3" x14ac:dyDescent="0.2">
      <c r="A24" s="20"/>
      <c r="B24" s="22">
        <v>404196</v>
      </c>
      <c r="C24" s="7">
        <v>115514</v>
      </c>
      <c r="D24" s="19" t="s">
        <v>138</v>
      </c>
      <c r="E24" s="19" t="s">
        <v>168</v>
      </c>
      <c r="F24" s="19" t="s">
        <v>51</v>
      </c>
      <c r="G24" s="19" t="s">
        <v>133</v>
      </c>
      <c r="H24" s="21">
        <v>43507</v>
      </c>
      <c r="J24" s="21">
        <v>43709</v>
      </c>
      <c r="L24" s="19" t="s">
        <v>148</v>
      </c>
      <c r="M24" s="19" t="s">
        <v>138</v>
      </c>
      <c r="N24" s="19" t="s">
        <v>54</v>
      </c>
      <c r="O24" s="7">
        <v>388</v>
      </c>
      <c r="P24" s="19" t="s">
        <v>55</v>
      </c>
      <c r="Q24" s="19" t="s">
        <v>117</v>
      </c>
      <c r="R24" s="19" t="s">
        <v>57</v>
      </c>
      <c r="S24" s="19" t="s">
        <v>58</v>
      </c>
      <c r="T24" s="19" t="s">
        <v>59</v>
      </c>
    </row>
    <row r="25" spans="1:20" s="19" customFormat="1" ht="12.75" outlineLevel="3" x14ac:dyDescent="0.2">
      <c r="A25" s="20"/>
      <c r="B25" s="22">
        <v>406251</v>
      </c>
      <c r="C25" s="7">
        <v>206383</v>
      </c>
      <c r="D25" s="19" t="s">
        <v>138</v>
      </c>
      <c r="E25" s="19" t="s">
        <v>164</v>
      </c>
      <c r="F25" s="19" t="s">
        <v>51</v>
      </c>
      <c r="G25" s="19" t="s">
        <v>133</v>
      </c>
      <c r="H25" s="21">
        <v>43551</v>
      </c>
      <c r="J25" s="21">
        <v>43709</v>
      </c>
      <c r="L25" s="19" t="s">
        <v>148</v>
      </c>
      <c r="M25" s="19" t="s">
        <v>138</v>
      </c>
      <c r="N25" s="19" t="s">
        <v>54</v>
      </c>
      <c r="O25" s="7">
        <v>388</v>
      </c>
      <c r="P25" s="19" t="s">
        <v>55</v>
      </c>
      <c r="Q25" s="19" t="s">
        <v>117</v>
      </c>
      <c r="R25" s="19" t="s">
        <v>57</v>
      </c>
      <c r="S25" s="19" t="s">
        <v>58</v>
      </c>
      <c r="T25" s="19" t="s">
        <v>59</v>
      </c>
    </row>
    <row r="26" spans="1:20" s="19" customFormat="1" ht="12.75" outlineLevel="3" x14ac:dyDescent="0.2">
      <c r="A26" s="20"/>
      <c r="B26" s="22">
        <v>406477</v>
      </c>
      <c r="C26" s="7">
        <v>323448</v>
      </c>
      <c r="D26" s="19" t="s">
        <v>138</v>
      </c>
      <c r="E26" s="19" t="s">
        <v>165</v>
      </c>
      <c r="F26" s="19" t="s">
        <v>51</v>
      </c>
      <c r="G26" s="19" t="s">
        <v>133</v>
      </c>
      <c r="H26" s="21">
        <v>43555</v>
      </c>
      <c r="J26" s="21">
        <v>43709</v>
      </c>
      <c r="L26" s="19" t="s">
        <v>148</v>
      </c>
      <c r="M26" s="19" t="s">
        <v>138</v>
      </c>
      <c r="N26" s="19" t="s">
        <v>54</v>
      </c>
      <c r="O26" s="7">
        <v>388</v>
      </c>
      <c r="P26" s="19" t="s">
        <v>55</v>
      </c>
      <c r="Q26" s="19" t="s">
        <v>117</v>
      </c>
      <c r="R26" s="19" t="s">
        <v>57</v>
      </c>
      <c r="S26" s="19" t="s">
        <v>58</v>
      </c>
      <c r="T26" s="19" t="s">
        <v>59</v>
      </c>
    </row>
    <row r="27" spans="1:20" s="19" customFormat="1" ht="12.75" outlineLevel="3" x14ac:dyDescent="0.2">
      <c r="A27" s="20"/>
      <c r="B27" s="22">
        <v>407643</v>
      </c>
      <c r="C27" s="7">
        <v>119876</v>
      </c>
      <c r="D27" s="19" t="s">
        <v>138</v>
      </c>
      <c r="E27" s="19" t="s">
        <v>169</v>
      </c>
      <c r="F27" s="19" t="s">
        <v>51</v>
      </c>
      <c r="G27" s="19" t="s">
        <v>133</v>
      </c>
      <c r="H27" s="21">
        <v>43579</v>
      </c>
      <c r="J27" s="21">
        <v>43712</v>
      </c>
      <c r="L27" s="19" t="s">
        <v>148</v>
      </c>
      <c r="M27" s="19" t="s">
        <v>138</v>
      </c>
      <c r="N27" s="19" t="s">
        <v>54</v>
      </c>
      <c r="O27" s="7">
        <v>355</v>
      </c>
      <c r="P27" s="19" t="s">
        <v>55</v>
      </c>
      <c r="Q27" s="19" t="s">
        <v>117</v>
      </c>
      <c r="R27" s="19" t="s">
        <v>57</v>
      </c>
      <c r="S27" s="19" t="s">
        <v>58</v>
      </c>
      <c r="T27" s="19" t="s">
        <v>59</v>
      </c>
    </row>
    <row r="28" spans="1:20" s="19" customFormat="1" ht="12.75" outlineLevel="3" x14ac:dyDescent="0.2">
      <c r="A28" s="20"/>
      <c r="B28" s="22">
        <v>408070</v>
      </c>
      <c r="C28" s="7">
        <v>138944</v>
      </c>
      <c r="D28" s="19" t="s">
        <v>138</v>
      </c>
      <c r="E28" s="19" t="s">
        <v>176</v>
      </c>
      <c r="F28" s="19" t="s">
        <v>51</v>
      </c>
      <c r="G28" s="19" t="s">
        <v>133</v>
      </c>
      <c r="H28" s="21">
        <v>43592</v>
      </c>
      <c r="J28" s="21">
        <v>43710</v>
      </c>
      <c r="L28" s="19" t="s">
        <v>148</v>
      </c>
      <c r="M28" s="19" t="s">
        <v>138</v>
      </c>
      <c r="N28" s="19" t="s">
        <v>54</v>
      </c>
      <c r="O28" s="7">
        <v>325</v>
      </c>
      <c r="P28" s="19" t="s">
        <v>55</v>
      </c>
      <c r="Q28" s="19" t="s">
        <v>117</v>
      </c>
      <c r="R28" s="19" t="s">
        <v>57</v>
      </c>
      <c r="S28" s="19" t="s">
        <v>58</v>
      </c>
      <c r="T28" s="19" t="s">
        <v>59</v>
      </c>
    </row>
    <row r="29" spans="1:20" s="19" customFormat="1" ht="12.75" outlineLevel="3" x14ac:dyDescent="0.2">
      <c r="A29" s="20"/>
      <c r="B29" s="22">
        <v>408936</v>
      </c>
      <c r="C29" s="7">
        <v>55364</v>
      </c>
      <c r="D29" s="19" t="s">
        <v>178</v>
      </c>
      <c r="E29" s="19" t="s">
        <v>177</v>
      </c>
      <c r="F29" s="19" t="s">
        <v>51</v>
      </c>
      <c r="G29" s="19" t="s">
        <v>133</v>
      </c>
      <c r="H29" s="21">
        <v>43607</v>
      </c>
      <c r="J29" s="21">
        <v>43710</v>
      </c>
      <c r="L29" s="19" t="s">
        <v>148</v>
      </c>
      <c r="M29" s="19" t="s">
        <v>178</v>
      </c>
      <c r="N29" s="19" t="s">
        <v>54</v>
      </c>
      <c r="O29" s="7">
        <v>325</v>
      </c>
      <c r="P29" s="19" t="s">
        <v>55</v>
      </c>
      <c r="Q29" s="19" t="s">
        <v>117</v>
      </c>
      <c r="R29" s="19" t="s">
        <v>57</v>
      </c>
      <c r="S29" s="19" t="s">
        <v>58</v>
      </c>
      <c r="T29" s="19" t="s">
        <v>59</v>
      </c>
    </row>
    <row r="30" spans="1:20" s="19" customFormat="1" ht="12.75" outlineLevel="3" x14ac:dyDescent="0.2">
      <c r="A30" s="20"/>
      <c r="B30" s="22">
        <v>411469</v>
      </c>
      <c r="C30" s="7">
        <v>1433502</v>
      </c>
      <c r="D30" s="19" t="s">
        <v>147</v>
      </c>
      <c r="E30" s="19" t="s">
        <v>146</v>
      </c>
      <c r="F30" s="19" t="s">
        <v>51</v>
      </c>
      <c r="G30" s="19" t="s">
        <v>111</v>
      </c>
      <c r="H30" s="21">
        <v>43656</v>
      </c>
      <c r="J30" s="21">
        <v>43709</v>
      </c>
      <c r="L30" s="19" t="s">
        <v>145</v>
      </c>
      <c r="M30" s="19" t="s">
        <v>147</v>
      </c>
      <c r="N30" s="19" t="s">
        <v>54</v>
      </c>
      <c r="O30" s="7">
        <v>-5</v>
      </c>
      <c r="P30" s="19" t="s">
        <v>102</v>
      </c>
      <c r="Q30" s="19" t="s">
        <v>117</v>
      </c>
      <c r="R30" s="19" t="s">
        <v>57</v>
      </c>
      <c r="S30" s="19" t="s">
        <v>58</v>
      </c>
      <c r="T30" s="19" t="s">
        <v>59</v>
      </c>
    </row>
    <row r="31" spans="1:20" s="19" customFormat="1" ht="12.75" outlineLevel="3" x14ac:dyDescent="0.2">
      <c r="A31" s="20"/>
      <c r="B31" s="22">
        <v>412110</v>
      </c>
      <c r="C31" s="7">
        <v>185292</v>
      </c>
      <c r="D31" s="19" t="s">
        <v>155</v>
      </c>
      <c r="E31" s="19" t="s">
        <v>153</v>
      </c>
      <c r="F31" s="19" t="s">
        <v>51</v>
      </c>
      <c r="G31" s="19" t="s">
        <v>154</v>
      </c>
      <c r="H31" s="21">
        <v>43646</v>
      </c>
      <c r="J31" s="21">
        <v>43952</v>
      </c>
      <c r="L31" s="19" t="s">
        <v>148</v>
      </c>
      <c r="M31" s="19" t="s">
        <v>155</v>
      </c>
      <c r="N31" s="19" t="s">
        <v>54</v>
      </c>
      <c r="O31" s="7">
        <v>185</v>
      </c>
      <c r="P31" s="19" t="s">
        <v>66</v>
      </c>
      <c r="Q31" s="19" t="s">
        <v>156</v>
      </c>
      <c r="R31" s="19" t="s">
        <v>57</v>
      </c>
      <c r="S31" s="19" t="s">
        <v>58</v>
      </c>
      <c r="T31" s="19" t="s">
        <v>59</v>
      </c>
    </row>
    <row r="32" spans="1:20" s="19" customFormat="1" ht="12.75" outlineLevel="3" x14ac:dyDescent="0.2">
      <c r="A32" s="20"/>
      <c r="B32" s="22">
        <v>413123</v>
      </c>
      <c r="C32" s="7">
        <v>125470</v>
      </c>
      <c r="D32" s="19" t="s">
        <v>152</v>
      </c>
      <c r="E32" s="19" t="s">
        <v>151</v>
      </c>
      <c r="F32" s="19" t="s">
        <v>51</v>
      </c>
      <c r="G32" s="19" t="s">
        <v>111</v>
      </c>
      <c r="H32" s="21">
        <v>43691</v>
      </c>
      <c r="J32" s="21">
        <v>43963</v>
      </c>
      <c r="L32" s="19" t="s">
        <v>148</v>
      </c>
      <c r="M32" s="19" t="s">
        <v>152</v>
      </c>
      <c r="N32" s="19" t="s">
        <v>54</v>
      </c>
      <c r="O32" s="7">
        <v>205</v>
      </c>
      <c r="P32" s="19" t="s">
        <v>66</v>
      </c>
      <c r="Q32" s="19" t="s">
        <v>117</v>
      </c>
      <c r="R32" s="19" t="s">
        <v>57</v>
      </c>
      <c r="S32" s="19" t="s">
        <v>58</v>
      </c>
      <c r="T32" s="19" t="s">
        <v>59</v>
      </c>
    </row>
    <row r="33" spans="1:20" s="19" customFormat="1" ht="12.75" outlineLevel="3" x14ac:dyDescent="0.2">
      <c r="A33" s="20"/>
      <c r="B33" s="22">
        <v>415519</v>
      </c>
      <c r="C33" s="7">
        <v>123950</v>
      </c>
      <c r="D33" s="19" t="s">
        <v>138</v>
      </c>
      <c r="E33" s="19" t="s">
        <v>157</v>
      </c>
      <c r="F33" s="19" t="s">
        <v>51</v>
      </c>
      <c r="G33" s="19" t="s">
        <v>133</v>
      </c>
      <c r="H33" s="21">
        <v>43738</v>
      </c>
      <c r="J33" s="21">
        <v>43952</v>
      </c>
      <c r="L33" s="19" t="s">
        <v>148</v>
      </c>
      <c r="M33" s="19" t="s">
        <v>138</v>
      </c>
      <c r="N33" s="19" t="s">
        <v>54</v>
      </c>
      <c r="O33" s="7">
        <v>185</v>
      </c>
      <c r="P33" s="19" t="s">
        <v>66</v>
      </c>
      <c r="Q33" s="19" t="s">
        <v>117</v>
      </c>
      <c r="R33" s="19" t="s">
        <v>57</v>
      </c>
      <c r="S33" s="19" t="s">
        <v>58</v>
      </c>
      <c r="T33" s="19" t="s">
        <v>59</v>
      </c>
    </row>
    <row r="34" spans="1:20" s="19" customFormat="1" ht="12.75" outlineLevel="3" x14ac:dyDescent="0.2">
      <c r="A34" s="20"/>
      <c r="B34" s="22">
        <v>416464</v>
      </c>
      <c r="C34" s="7">
        <v>546700</v>
      </c>
      <c r="E34" s="19" t="s">
        <v>206</v>
      </c>
      <c r="F34" s="19" t="s">
        <v>63</v>
      </c>
      <c r="G34" s="19" t="s">
        <v>64</v>
      </c>
      <c r="H34" s="21">
        <v>43768</v>
      </c>
      <c r="J34" s="21">
        <v>44620</v>
      </c>
      <c r="L34" s="19" t="s">
        <v>206</v>
      </c>
      <c r="N34" s="19" t="s">
        <v>54</v>
      </c>
      <c r="O34" s="7">
        <v>852</v>
      </c>
      <c r="P34" s="19" t="s">
        <v>66</v>
      </c>
      <c r="Q34" s="19" t="s">
        <v>67</v>
      </c>
      <c r="R34" s="19" t="s">
        <v>57</v>
      </c>
      <c r="S34" s="19" t="s">
        <v>58</v>
      </c>
      <c r="T34" s="19" t="s">
        <v>59</v>
      </c>
    </row>
    <row r="35" spans="1:20" s="19" customFormat="1" ht="12.75" outlineLevel="3" x14ac:dyDescent="0.2">
      <c r="A35" s="20"/>
      <c r="B35" s="22">
        <v>416464</v>
      </c>
      <c r="C35" s="7">
        <v>655867</v>
      </c>
      <c r="E35" s="19" t="s">
        <v>206</v>
      </c>
      <c r="F35" s="19" t="s">
        <v>63</v>
      </c>
      <c r="G35" s="19" t="s">
        <v>86</v>
      </c>
      <c r="H35" s="21">
        <v>43768</v>
      </c>
      <c r="J35" s="21">
        <v>44620</v>
      </c>
      <c r="L35" s="19" t="s">
        <v>206</v>
      </c>
      <c r="N35" s="19" t="s">
        <v>113</v>
      </c>
      <c r="O35" s="7">
        <v>852</v>
      </c>
      <c r="P35" s="19" t="s">
        <v>66</v>
      </c>
      <c r="Q35" s="19" t="s">
        <v>67</v>
      </c>
      <c r="R35" s="19" t="s">
        <v>57</v>
      </c>
      <c r="S35" s="19" t="s">
        <v>58</v>
      </c>
      <c r="T35" s="19" t="s">
        <v>59</v>
      </c>
    </row>
    <row r="36" spans="1:20" s="19" customFormat="1" ht="12.75" outlineLevel="3" x14ac:dyDescent="0.2">
      <c r="A36" s="20"/>
      <c r="B36" s="22">
        <v>416464</v>
      </c>
      <c r="C36" s="7">
        <v>655867</v>
      </c>
      <c r="D36" s="19" t="s">
        <v>208</v>
      </c>
      <c r="E36" s="19" t="s">
        <v>207</v>
      </c>
      <c r="F36" s="19" t="s">
        <v>51</v>
      </c>
      <c r="G36" s="19" t="s">
        <v>86</v>
      </c>
      <c r="H36" s="21">
        <v>43768</v>
      </c>
      <c r="J36" s="21">
        <v>44454</v>
      </c>
      <c r="L36" s="19" t="s">
        <v>206</v>
      </c>
      <c r="M36" s="19" t="s">
        <v>208</v>
      </c>
      <c r="N36" s="19" t="s">
        <v>54</v>
      </c>
      <c r="O36" s="7">
        <v>806</v>
      </c>
      <c r="P36" s="19" t="s">
        <v>55</v>
      </c>
      <c r="Q36" s="19" t="s">
        <v>67</v>
      </c>
      <c r="R36" s="19" t="s">
        <v>57</v>
      </c>
      <c r="S36" s="19" t="s">
        <v>58</v>
      </c>
      <c r="T36" s="19" t="s">
        <v>59</v>
      </c>
    </row>
    <row r="37" spans="1:20" s="19" customFormat="1" ht="12.75" outlineLevel="3" x14ac:dyDescent="0.2">
      <c r="A37" s="20"/>
      <c r="B37" s="22">
        <v>416464</v>
      </c>
      <c r="C37" s="7">
        <v>29850</v>
      </c>
      <c r="E37" s="19" t="s">
        <v>209</v>
      </c>
      <c r="F37" s="19" t="s">
        <v>63</v>
      </c>
      <c r="G37" s="19" t="s">
        <v>64</v>
      </c>
      <c r="H37" s="21">
        <v>43768</v>
      </c>
      <c r="J37" s="21">
        <v>44620</v>
      </c>
      <c r="L37" s="19" t="s">
        <v>209</v>
      </c>
      <c r="N37" s="19" t="s">
        <v>54</v>
      </c>
      <c r="O37" s="7">
        <v>852</v>
      </c>
      <c r="P37" s="19" t="s">
        <v>66</v>
      </c>
      <c r="Q37" s="19" t="s">
        <v>67</v>
      </c>
      <c r="R37" s="19" t="s">
        <v>57</v>
      </c>
      <c r="S37" s="19" t="s">
        <v>58</v>
      </c>
      <c r="T37" s="19" t="s">
        <v>59</v>
      </c>
    </row>
    <row r="38" spans="1:20" s="19" customFormat="1" ht="12.75" outlineLevel="3" x14ac:dyDescent="0.2">
      <c r="A38" s="20"/>
      <c r="B38" s="22">
        <v>416464</v>
      </c>
      <c r="C38" s="7">
        <v>109167</v>
      </c>
      <c r="E38" s="19" t="s">
        <v>209</v>
      </c>
      <c r="F38" s="19" t="s">
        <v>63</v>
      </c>
      <c r="G38" s="19" t="s">
        <v>64</v>
      </c>
      <c r="H38" s="21">
        <v>43768</v>
      </c>
      <c r="J38" s="21">
        <v>44620</v>
      </c>
      <c r="L38" s="19" t="s">
        <v>209</v>
      </c>
      <c r="N38" s="19" t="s">
        <v>113</v>
      </c>
      <c r="O38" s="7">
        <v>852</v>
      </c>
      <c r="P38" s="19" t="s">
        <v>66</v>
      </c>
      <c r="Q38" s="19" t="s">
        <v>67</v>
      </c>
      <c r="R38" s="19" t="s">
        <v>57</v>
      </c>
      <c r="S38" s="19" t="s">
        <v>58</v>
      </c>
      <c r="T38" s="19" t="s">
        <v>59</v>
      </c>
    </row>
    <row r="39" spans="1:20" s="19" customFormat="1" ht="12.75" outlineLevel="3" x14ac:dyDescent="0.2">
      <c r="A39" s="20"/>
      <c r="B39" s="22">
        <v>416464</v>
      </c>
      <c r="C39" s="7">
        <v>109167</v>
      </c>
      <c r="D39" s="19" t="s">
        <v>210</v>
      </c>
      <c r="E39" s="19" t="s">
        <v>206</v>
      </c>
      <c r="F39" s="19" t="s">
        <v>63</v>
      </c>
      <c r="G39" s="19" t="s">
        <v>64</v>
      </c>
      <c r="H39" s="21">
        <v>43768</v>
      </c>
      <c r="J39" s="21">
        <v>44620</v>
      </c>
      <c r="L39" s="19" t="s">
        <v>209</v>
      </c>
      <c r="M39" s="19" t="s">
        <v>210</v>
      </c>
      <c r="N39" s="19" t="s">
        <v>54</v>
      </c>
      <c r="O39" s="7">
        <v>806</v>
      </c>
      <c r="P39" s="19" t="s">
        <v>66</v>
      </c>
      <c r="Q39" s="19" t="s">
        <v>67</v>
      </c>
      <c r="R39" s="19" t="s">
        <v>57</v>
      </c>
      <c r="S39" s="19" t="s">
        <v>58</v>
      </c>
      <c r="T39" s="19" t="s">
        <v>59</v>
      </c>
    </row>
    <row r="40" spans="1:20" s="19" customFormat="1" ht="12.75" outlineLevel="3" x14ac:dyDescent="0.2">
      <c r="A40" s="20"/>
      <c r="B40" s="22">
        <v>416464</v>
      </c>
      <c r="C40" s="7">
        <v>2500</v>
      </c>
      <c r="E40" s="19" t="s">
        <v>62</v>
      </c>
      <c r="F40" s="19" t="s">
        <v>63</v>
      </c>
      <c r="G40" s="19" t="s">
        <v>64</v>
      </c>
      <c r="H40" s="21">
        <v>43768</v>
      </c>
      <c r="J40" s="21">
        <v>44620</v>
      </c>
      <c r="L40" s="19" t="s">
        <v>62</v>
      </c>
      <c r="N40" s="19" t="s">
        <v>54</v>
      </c>
      <c r="O40" s="7">
        <v>852</v>
      </c>
      <c r="P40" s="19" t="s">
        <v>66</v>
      </c>
      <c r="Q40" s="19" t="s">
        <v>67</v>
      </c>
      <c r="R40" s="19" t="s">
        <v>57</v>
      </c>
      <c r="S40" s="19" t="s">
        <v>58</v>
      </c>
      <c r="T40" s="19" t="s">
        <v>59</v>
      </c>
    </row>
    <row r="41" spans="1:20" s="19" customFormat="1" ht="12.75" outlineLevel="3" x14ac:dyDescent="0.2">
      <c r="A41" s="20"/>
      <c r="B41" s="22">
        <v>416464</v>
      </c>
      <c r="C41" s="7">
        <v>79317</v>
      </c>
      <c r="E41" s="19" t="s">
        <v>62</v>
      </c>
      <c r="F41" s="19" t="s">
        <v>63</v>
      </c>
      <c r="G41" s="19" t="s">
        <v>64</v>
      </c>
      <c r="H41" s="21">
        <v>43768</v>
      </c>
      <c r="J41" s="21">
        <v>44620</v>
      </c>
      <c r="L41" s="19" t="s">
        <v>62</v>
      </c>
      <c r="N41" s="19" t="s">
        <v>113</v>
      </c>
      <c r="O41" s="7">
        <v>852</v>
      </c>
      <c r="P41" s="19" t="s">
        <v>66</v>
      </c>
      <c r="Q41" s="19" t="s">
        <v>67</v>
      </c>
      <c r="R41" s="19" t="s">
        <v>57</v>
      </c>
      <c r="S41" s="19" t="s">
        <v>58</v>
      </c>
      <c r="T41" s="19" t="s">
        <v>59</v>
      </c>
    </row>
    <row r="42" spans="1:20" s="19" customFormat="1" ht="12.75" outlineLevel="3" x14ac:dyDescent="0.2">
      <c r="A42" s="20"/>
      <c r="B42" s="22">
        <v>416464</v>
      </c>
      <c r="C42" s="7">
        <v>79317</v>
      </c>
      <c r="D42" s="19" t="s">
        <v>211</v>
      </c>
      <c r="E42" s="19" t="s">
        <v>209</v>
      </c>
      <c r="F42" s="19" t="s">
        <v>63</v>
      </c>
      <c r="G42" s="19" t="s">
        <v>64</v>
      </c>
      <c r="H42" s="21">
        <v>43768</v>
      </c>
      <c r="J42" s="21">
        <v>44620</v>
      </c>
      <c r="L42" s="19" t="s">
        <v>62</v>
      </c>
      <c r="M42" s="19" t="s">
        <v>211</v>
      </c>
      <c r="N42" s="19" t="s">
        <v>54</v>
      </c>
      <c r="O42" s="7">
        <v>806</v>
      </c>
      <c r="P42" s="19" t="s">
        <v>66</v>
      </c>
      <c r="Q42" s="19" t="s">
        <v>67</v>
      </c>
      <c r="R42" s="19" t="s">
        <v>57</v>
      </c>
      <c r="S42" s="19" t="s">
        <v>58</v>
      </c>
      <c r="T42" s="19" t="s">
        <v>59</v>
      </c>
    </row>
    <row r="43" spans="1:20" s="19" customFormat="1" ht="12.75" outlineLevel="3" x14ac:dyDescent="0.2">
      <c r="A43" s="20"/>
      <c r="B43" s="22">
        <v>417399</v>
      </c>
      <c r="C43" s="7">
        <v>24608</v>
      </c>
      <c r="D43" s="19" t="s">
        <v>158</v>
      </c>
      <c r="E43" s="19" t="s">
        <v>70</v>
      </c>
      <c r="F43" s="19" t="s">
        <v>51</v>
      </c>
      <c r="G43" s="19" t="s">
        <v>71</v>
      </c>
      <c r="H43" s="21">
        <v>43788</v>
      </c>
      <c r="J43" s="21">
        <v>43953</v>
      </c>
      <c r="L43" s="19" t="s">
        <v>148</v>
      </c>
      <c r="M43" s="19" t="s">
        <v>158</v>
      </c>
      <c r="N43" s="19" t="s">
        <v>54</v>
      </c>
      <c r="O43" s="7">
        <v>143</v>
      </c>
      <c r="P43" s="19" t="s">
        <v>66</v>
      </c>
      <c r="Q43" s="19" t="s">
        <v>73</v>
      </c>
      <c r="R43" s="19" t="s">
        <v>57</v>
      </c>
      <c r="S43" s="19" t="s">
        <v>58</v>
      </c>
      <c r="T43" s="19" t="s">
        <v>59</v>
      </c>
    </row>
    <row r="44" spans="1:20" s="19" customFormat="1" ht="12.75" outlineLevel="3" x14ac:dyDescent="0.2">
      <c r="A44" s="20"/>
      <c r="B44" s="22">
        <v>417847</v>
      </c>
      <c r="C44" s="7">
        <v>152476</v>
      </c>
      <c r="D44" s="19" t="s">
        <v>160</v>
      </c>
      <c r="E44" s="19" t="s">
        <v>159</v>
      </c>
      <c r="F44" s="19" t="s">
        <v>51</v>
      </c>
      <c r="G44" s="19" t="s">
        <v>150</v>
      </c>
      <c r="H44" s="21">
        <v>43798</v>
      </c>
      <c r="J44" s="21">
        <v>43952</v>
      </c>
      <c r="L44" s="19" t="s">
        <v>148</v>
      </c>
      <c r="M44" s="19" t="s">
        <v>160</v>
      </c>
      <c r="N44" s="19" t="s">
        <v>54</v>
      </c>
      <c r="O44" s="7">
        <v>143</v>
      </c>
      <c r="P44" s="19" t="s">
        <v>66</v>
      </c>
      <c r="Q44" s="19" t="s">
        <v>161</v>
      </c>
      <c r="R44" s="19" t="s">
        <v>57</v>
      </c>
      <c r="S44" s="19" t="s">
        <v>58</v>
      </c>
      <c r="T44" s="19" t="s">
        <v>59</v>
      </c>
    </row>
    <row r="45" spans="1:20" s="19" customFormat="1" ht="12.75" outlineLevel="3" x14ac:dyDescent="0.2">
      <c r="A45" s="20"/>
      <c r="B45" s="19">
        <v>431193</v>
      </c>
      <c r="C45" s="7">
        <v>781405</v>
      </c>
      <c r="D45" s="19" t="s">
        <v>187</v>
      </c>
      <c r="E45" s="19" t="s">
        <v>186</v>
      </c>
      <c r="F45" s="19" t="s">
        <v>51</v>
      </c>
      <c r="G45" s="19" t="s">
        <v>185</v>
      </c>
      <c r="H45" s="21">
        <v>44109</v>
      </c>
      <c r="J45" s="21">
        <v>44198</v>
      </c>
      <c r="L45" s="19" t="s">
        <v>184</v>
      </c>
      <c r="M45" s="19" t="s">
        <v>187</v>
      </c>
      <c r="N45" s="19" t="s">
        <v>54</v>
      </c>
      <c r="O45" s="7">
        <v>34</v>
      </c>
      <c r="P45" s="19" t="s">
        <v>55</v>
      </c>
      <c r="Q45" s="19" t="s">
        <v>188</v>
      </c>
      <c r="R45" s="19" t="s">
        <v>57</v>
      </c>
      <c r="S45" s="19" t="s">
        <v>58</v>
      </c>
      <c r="T45" s="19" t="s">
        <v>59</v>
      </c>
    </row>
    <row r="46" spans="1:20" s="19" customFormat="1" ht="12.75" outlineLevel="3" x14ac:dyDescent="0.2">
      <c r="A46" s="20"/>
      <c r="B46" s="19">
        <v>434996</v>
      </c>
      <c r="C46" s="7">
        <v>20000</v>
      </c>
      <c r="E46" s="19" t="s">
        <v>80</v>
      </c>
      <c r="F46" s="19" t="s">
        <v>63</v>
      </c>
      <c r="G46" s="19" t="s">
        <v>81</v>
      </c>
      <c r="H46" s="21">
        <v>44201</v>
      </c>
      <c r="J46" s="21">
        <v>44620</v>
      </c>
      <c r="L46" s="19" t="s">
        <v>80</v>
      </c>
      <c r="N46" s="19" t="s">
        <v>113</v>
      </c>
      <c r="O46" s="7">
        <v>419</v>
      </c>
      <c r="P46" s="19" t="s">
        <v>66</v>
      </c>
      <c r="Q46" s="19" t="s">
        <v>83</v>
      </c>
      <c r="R46" s="19" t="s">
        <v>57</v>
      </c>
      <c r="S46" s="19" t="s">
        <v>58</v>
      </c>
      <c r="T46" s="19" t="s">
        <v>59</v>
      </c>
    </row>
    <row r="47" spans="1:20" s="19" customFormat="1" ht="12.75" outlineLevel="3" x14ac:dyDescent="0.2">
      <c r="A47" s="20"/>
      <c r="B47" s="19">
        <v>434996</v>
      </c>
      <c r="C47" s="7">
        <v>13500</v>
      </c>
      <c r="E47" s="19" t="s">
        <v>80</v>
      </c>
      <c r="F47" s="19" t="s">
        <v>63</v>
      </c>
      <c r="G47" s="19" t="s">
        <v>64</v>
      </c>
      <c r="H47" s="21">
        <v>44201</v>
      </c>
      <c r="J47" s="21">
        <v>44620</v>
      </c>
      <c r="L47" s="19" t="s">
        <v>80</v>
      </c>
      <c r="N47" s="19" t="s">
        <v>54</v>
      </c>
      <c r="O47" s="7">
        <v>419</v>
      </c>
      <c r="P47" s="19" t="s">
        <v>66</v>
      </c>
      <c r="Q47" s="19" t="s">
        <v>83</v>
      </c>
      <c r="R47" s="19" t="s">
        <v>57</v>
      </c>
      <c r="S47" s="19" t="s">
        <v>58</v>
      </c>
      <c r="T47" s="19" t="s">
        <v>59</v>
      </c>
    </row>
    <row r="48" spans="1:20" s="19" customFormat="1" ht="12.75" outlineLevel="3" x14ac:dyDescent="0.2">
      <c r="A48" s="20"/>
      <c r="B48" s="19">
        <v>434996</v>
      </c>
      <c r="C48" s="7">
        <v>20000</v>
      </c>
      <c r="D48" s="19" t="s">
        <v>213</v>
      </c>
      <c r="E48" s="19" t="s">
        <v>212</v>
      </c>
      <c r="F48" s="19" t="s">
        <v>51</v>
      </c>
      <c r="G48" s="19" t="s">
        <v>81</v>
      </c>
      <c r="H48" s="21">
        <v>44201</v>
      </c>
      <c r="J48" s="21">
        <v>44291</v>
      </c>
      <c r="L48" s="19" t="s">
        <v>80</v>
      </c>
      <c r="M48" s="19" t="s">
        <v>213</v>
      </c>
      <c r="N48" s="19" t="s">
        <v>54</v>
      </c>
      <c r="O48" s="7">
        <v>334</v>
      </c>
      <c r="P48" s="19" t="s">
        <v>55</v>
      </c>
      <c r="Q48" s="19" t="s">
        <v>83</v>
      </c>
      <c r="R48" s="19" t="s">
        <v>57</v>
      </c>
      <c r="S48" s="19" t="s">
        <v>58</v>
      </c>
      <c r="T48" s="19" t="s">
        <v>59</v>
      </c>
    </row>
    <row r="49" spans="1:20" s="19" customFormat="1" ht="12.75" outlineLevel="3" x14ac:dyDescent="0.2">
      <c r="A49" s="20"/>
      <c r="B49" s="19">
        <v>435166</v>
      </c>
      <c r="C49" s="7">
        <v>672192</v>
      </c>
      <c r="E49" s="19" t="s">
        <v>189</v>
      </c>
      <c r="F49" s="19" t="s">
        <v>63</v>
      </c>
      <c r="G49" s="19" t="s">
        <v>190</v>
      </c>
      <c r="H49" s="21">
        <v>44204</v>
      </c>
      <c r="J49" s="21">
        <v>44316</v>
      </c>
      <c r="L49" s="19" t="s">
        <v>189</v>
      </c>
      <c r="N49" s="19" t="s">
        <v>113</v>
      </c>
      <c r="O49" s="7">
        <v>112</v>
      </c>
      <c r="P49" s="19" t="s">
        <v>191</v>
      </c>
      <c r="Q49" s="19" t="s">
        <v>117</v>
      </c>
      <c r="R49" s="19" t="s">
        <v>57</v>
      </c>
      <c r="S49" s="19" t="s">
        <v>58</v>
      </c>
      <c r="T49" s="19" t="s">
        <v>59</v>
      </c>
    </row>
    <row r="50" spans="1:20" s="19" customFormat="1" ht="12.75" outlineLevel="3" x14ac:dyDescent="0.2">
      <c r="A50" s="20"/>
      <c r="B50" s="19">
        <v>435166</v>
      </c>
      <c r="C50" s="7">
        <v>719842</v>
      </c>
      <c r="D50" s="19" t="s">
        <v>193</v>
      </c>
      <c r="E50" s="19" t="s">
        <v>192</v>
      </c>
      <c r="F50" s="19" t="s">
        <v>51</v>
      </c>
      <c r="G50" s="19" t="s">
        <v>190</v>
      </c>
      <c r="H50" s="21">
        <v>44204</v>
      </c>
      <c r="J50" s="21">
        <v>44287</v>
      </c>
      <c r="L50" s="19" t="s">
        <v>189</v>
      </c>
      <c r="M50" s="19" t="s">
        <v>193</v>
      </c>
      <c r="N50" s="19" t="s">
        <v>54</v>
      </c>
      <c r="O50" s="7">
        <v>30</v>
      </c>
      <c r="P50" s="19" t="s">
        <v>55</v>
      </c>
      <c r="Q50" s="19" t="s">
        <v>117</v>
      </c>
      <c r="R50" s="19" t="s">
        <v>57</v>
      </c>
      <c r="S50" s="19" t="s">
        <v>58</v>
      </c>
      <c r="T50" s="19" t="s">
        <v>59</v>
      </c>
    </row>
    <row r="51" spans="1:20" s="19" customFormat="1" ht="12.75" outlineLevel="3" x14ac:dyDescent="0.2">
      <c r="A51" s="20"/>
      <c r="B51" s="19">
        <v>435166</v>
      </c>
      <c r="C51" s="7">
        <v>586492</v>
      </c>
      <c r="E51" s="19" t="s">
        <v>195</v>
      </c>
      <c r="F51" s="19" t="s">
        <v>63</v>
      </c>
      <c r="G51" s="19" t="s">
        <v>190</v>
      </c>
      <c r="H51" s="21">
        <v>44204</v>
      </c>
      <c r="J51" s="21">
        <v>44316</v>
      </c>
      <c r="L51" s="19" t="s">
        <v>195</v>
      </c>
      <c r="N51" s="19" t="s">
        <v>113</v>
      </c>
      <c r="O51" s="7">
        <v>112</v>
      </c>
      <c r="P51" s="19" t="s">
        <v>191</v>
      </c>
      <c r="Q51" s="19" t="s">
        <v>117</v>
      </c>
      <c r="R51" s="19" t="s">
        <v>57</v>
      </c>
      <c r="S51" s="19" t="s">
        <v>58</v>
      </c>
      <c r="T51" s="19" t="s">
        <v>59</v>
      </c>
    </row>
    <row r="52" spans="1:20" s="19" customFormat="1" ht="12.75" outlineLevel="3" x14ac:dyDescent="0.2">
      <c r="A52" s="20"/>
      <c r="B52" s="19">
        <v>435166</v>
      </c>
      <c r="C52" s="7">
        <v>672192</v>
      </c>
      <c r="D52" s="19" t="s">
        <v>196</v>
      </c>
      <c r="E52" s="19" t="s">
        <v>189</v>
      </c>
      <c r="F52" s="19" t="s">
        <v>63</v>
      </c>
      <c r="G52" s="19" t="s">
        <v>190</v>
      </c>
      <c r="H52" s="21">
        <v>44204</v>
      </c>
      <c r="J52" s="21">
        <v>44316</v>
      </c>
      <c r="L52" s="19" t="s">
        <v>195</v>
      </c>
      <c r="M52" s="19" t="s">
        <v>196</v>
      </c>
      <c r="N52" s="19" t="s">
        <v>54</v>
      </c>
      <c r="O52" s="7">
        <v>30</v>
      </c>
      <c r="P52" s="19" t="s">
        <v>191</v>
      </c>
      <c r="Q52" s="19" t="s">
        <v>117</v>
      </c>
      <c r="R52" s="19" t="s">
        <v>57</v>
      </c>
      <c r="S52" s="19" t="s">
        <v>58</v>
      </c>
      <c r="T52" s="19" t="s">
        <v>59</v>
      </c>
    </row>
    <row r="53" spans="1:20" s="19" customFormat="1" ht="12.75" outlineLevel="3" x14ac:dyDescent="0.2">
      <c r="A53" s="20"/>
      <c r="B53" s="19">
        <v>435166</v>
      </c>
      <c r="C53" s="7">
        <v>586492</v>
      </c>
      <c r="D53" s="19" t="s">
        <v>197</v>
      </c>
      <c r="E53" s="19" t="s">
        <v>195</v>
      </c>
      <c r="F53" s="19" t="s">
        <v>63</v>
      </c>
      <c r="G53" s="19" t="s">
        <v>190</v>
      </c>
      <c r="H53" s="21">
        <v>44204</v>
      </c>
      <c r="J53" s="21">
        <v>44316</v>
      </c>
      <c r="L53" s="19" t="s">
        <v>100</v>
      </c>
      <c r="M53" s="19" t="s">
        <v>197</v>
      </c>
      <c r="N53" s="19" t="s">
        <v>54</v>
      </c>
      <c r="O53" s="7">
        <v>275</v>
      </c>
      <c r="P53" s="19" t="s">
        <v>191</v>
      </c>
      <c r="Q53" s="19" t="s">
        <v>117</v>
      </c>
      <c r="R53" s="19" t="s">
        <v>57</v>
      </c>
      <c r="S53" s="19" t="s">
        <v>58</v>
      </c>
      <c r="T53" s="19" t="s">
        <v>59</v>
      </c>
    </row>
    <row r="54" spans="1:20" s="19" customFormat="1" ht="12.75" outlineLevel="3" x14ac:dyDescent="0.2">
      <c r="A54" s="20"/>
      <c r="B54" s="19">
        <v>439390</v>
      </c>
      <c r="C54" s="7">
        <v>5000</v>
      </c>
      <c r="D54" s="19" t="s">
        <v>226</v>
      </c>
      <c r="E54" s="19" t="s">
        <v>225</v>
      </c>
      <c r="F54" s="19" t="s">
        <v>51</v>
      </c>
      <c r="G54" s="19" t="s">
        <v>190</v>
      </c>
      <c r="H54" s="21">
        <v>44309</v>
      </c>
      <c r="J54" s="21">
        <v>44435</v>
      </c>
      <c r="L54" s="19" t="s">
        <v>75</v>
      </c>
      <c r="M54" s="19" t="s">
        <v>226</v>
      </c>
      <c r="N54" s="19" t="s">
        <v>54</v>
      </c>
      <c r="O54" s="7">
        <v>271</v>
      </c>
      <c r="P54" s="19" t="s">
        <v>55</v>
      </c>
      <c r="Q54" s="19" t="s">
        <v>56</v>
      </c>
      <c r="R54" s="19" t="s">
        <v>57</v>
      </c>
      <c r="S54" s="19" t="s">
        <v>58</v>
      </c>
      <c r="T54" s="19" t="s">
        <v>59</v>
      </c>
    </row>
    <row r="55" spans="1:20" s="19" customFormat="1" ht="12.75" outlineLevel="3" x14ac:dyDescent="0.2">
      <c r="A55" s="20"/>
      <c r="B55" s="19">
        <v>439391</v>
      </c>
      <c r="C55" s="7">
        <v>5000</v>
      </c>
      <c r="D55" s="19" t="s">
        <v>224</v>
      </c>
      <c r="E55" s="19" t="s">
        <v>223</v>
      </c>
      <c r="F55" s="19" t="s">
        <v>51</v>
      </c>
      <c r="G55" s="19" t="s">
        <v>190</v>
      </c>
      <c r="H55" s="21">
        <v>44309</v>
      </c>
      <c r="J55" s="21">
        <v>44435</v>
      </c>
      <c r="L55" s="19" t="s">
        <v>75</v>
      </c>
      <c r="M55" s="19" t="s">
        <v>224</v>
      </c>
      <c r="N55" s="19" t="s">
        <v>54</v>
      </c>
      <c r="O55" s="7">
        <v>271</v>
      </c>
      <c r="P55" s="19" t="s">
        <v>55</v>
      </c>
      <c r="Q55" s="19" t="s">
        <v>56</v>
      </c>
      <c r="R55" s="19" t="s">
        <v>57</v>
      </c>
      <c r="S55" s="19" t="s">
        <v>58</v>
      </c>
      <c r="T55" s="19" t="s">
        <v>59</v>
      </c>
    </row>
    <row r="56" spans="1:20" s="19" customFormat="1" ht="12.75" outlineLevel="3" x14ac:dyDescent="0.2">
      <c r="A56" s="20"/>
      <c r="B56" s="19">
        <v>441501</v>
      </c>
      <c r="C56" s="7">
        <v>60262</v>
      </c>
      <c r="E56" s="19" t="s">
        <v>104</v>
      </c>
      <c r="F56" s="19" t="s">
        <v>63</v>
      </c>
      <c r="G56" s="19" t="s">
        <v>76</v>
      </c>
      <c r="H56" s="21">
        <v>44368</v>
      </c>
      <c r="J56" s="21">
        <v>44561</v>
      </c>
      <c r="L56" s="19" t="s">
        <v>104</v>
      </c>
      <c r="N56" s="19" t="s">
        <v>113</v>
      </c>
      <c r="O56" s="7">
        <v>193</v>
      </c>
      <c r="P56" s="19" t="s">
        <v>102</v>
      </c>
      <c r="Q56" s="19" t="s">
        <v>56</v>
      </c>
      <c r="R56" s="19" t="s">
        <v>57</v>
      </c>
      <c r="S56" s="19" t="s">
        <v>58</v>
      </c>
      <c r="T56" s="19" t="s">
        <v>59</v>
      </c>
    </row>
    <row r="57" spans="1:20" s="19" customFormat="1" ht="12.75" outlineLevel="3" x14ac:dyDescent="0.2">
      <c r="A57" s="20"/>
      <c r="B57" s="19">
        <v>441501</v>
      </c>
      <c r="C57" s="7">
        <v>275840</v>
      </c>
      <c r="D57" s="19" t="s">
        <v>187</v>
      </c>
      <c r="E57" s="19" t="s">
        <v>200</v>
      </c>
      <c r="F57" s="19" t="s">
        <v>51</v>
      </c>
      <c r="G57" s="19" t="s">
        <v>185</v>
      </c>
      <c r="H57" s="21">
        <v>44368</v>
      </c>
      <c r="J57" s="21">
        <v>44441</v>
      </c>
      <c r="L57" s="19" t="s">
        <v>104</v>
      </c>
      <c r="M57" s="19" t="s">
        <v>187</v>
      </c>
      <c r="N57" s="19" t="s">
        <v>54</v>
      </c>
      <c r="O57" s="7">
        <v>121</v>
      </c>
      <c r="P57" s="19" t="s">
        <v>55</v>
      </c>
      <c r="Q57" s="19" t="s">
        <v>56</v>
      </c>
      <c r="R57" s="19" t="s">
        <v>57</v>
      </c>
      <c r="S57" s="19" t="s">
        <v>58</v>
      </c>
      <c r="T57" s="19" t="s">
        <v>59</v>
      </c>
    </row>
    <row r="58" spans="1:20" s="19" customFormat="1" ht="12.75" outlineLevel="3" x14ac:dyDescent="0.2">
      <c r="A58" s="20"/>
      <c r="B58" s="19">
        <v>441820</v>
      </c>
      <c r="C58" s="7">
        <v>21966</v>
      </c>
      <c r="E58" s="19" t="s">
        <v>100</v>
      </c>
      <c r="F58" s="19" t="s">
        <v>63</v>
      </c>
      <c r="G58" s="19" t="s">
        <v>76</v>
      </c>
      <c r="H58" s="21">
        <v>44375</v>
      </c>
      <c r="J58" s="21">
        <v>44561</v>
      </c>
      <c r="L58" s="19" t="s">
        <v>100</v>
      </c>
      <c r="N58" s="19" t="s">
        <v>113</v>
      </c>
      <c r="O58" s="7">
        <v>186</v>
      </c>
      <c r="P58" s="19" t="s">
        <v>102</v>
      </c>
      <c r="Q58" s="19" t="s">
        <v>56</v>
      </c>
      <c r="R58" s="19" t="s">
        <v>57</v>
      </c>
      <c r="S58" s="19" t="s">
        <v>58</v>
      </c>
      <c r="T58" s="19" t="s">
        <v>59</v>
      </c>
    </row>
    <row r="59" spans="1:20" s="19" customFormat="1" ht="12.75" outlineLevel="3" x14ac:dyDescent="0.2">
      <c r="A59" s="20"/>
      <c r="B59" s="19">
        <v>441820</v>
      </c>
      <c r="C59" s="7">
        <v>155316</v>
      </c>
      <c r="D59" s="19" t="s">
        <v>199</v>
      </c>
      <c r="E59" s="19" t="s">
        <v>198</v>
      </c>
      <c r="F59" s="19" t="s">
        <v>51</v>
      </c>
      <c r="G59" s="19" t="s">
        <v>190</v>
      </c>
      <c r="H59" s="21">
        <v>44375</v>
      </c>
      <c r="J59" s="21">
        <v>44441</v>
      </c>
      <c r="L59" s="19" t="s">
        <v>100</v>
      </c>
      <c r="M59" s="19" t="s">
        <v>199</v>
      </c>
      <c r="N59" s="19" t="s">
        <v>54</v>
      </c>
      <c r="O59" s="7">
        <v>121</v>
      </c>
      <c r="P59" s="19" t="s">
        <v>55</v>
      </c>
      <c r="Q59" s="19" t="s">
        <v>56</v>
      </c>
      <c r="R59" s="19" t="s">
        <v>57</v>
      </c>
      <c r="S59" s="19" t="s">
        <v>58</v>
      </c>
      <c r="T59" s="19" t="s">
        <v>59</v>
      </c>
    </row>
    <row r="60" spans="1:20" s="19" customFormat="1" ht="12.75" outlineLevel="3" x14ac:dyDescent="0.2">
      <c r="A60" s="20"/>
      <c r="B60" s="19">
        <v>444163</v>
      </c>
      <c r="C60" s="7">
        <v>22000</v>
      </c>
      <c r="D60" s="19" t="s">
        <v>203</v>
      </c>
      <c r="E60" s="19" t="s">
        <v>201</v>
      </c>
      <c r="F60" s="19" t="s">
        <v>51</v>
      </c>
      <c r="G60" s="19" t="s">
        <v>52</v>
      </c>
      <c r="H60" s="21">
        <v>44434</v>
      </c>
      <c r="J60" s="21">
        <v>44562</v>
      </c>
      <c r="L60" s="19" t="s">
        <v>202</v>
      </c>
      <c r="M60" s="19" t="s">
        <v>203</v>
      </c>
      <c r="N60" s="19" t="s">
        <v>54</v>
      </c>
      <c r="O60" s="7">
        <v>89</v>
      </c>
      <c r="P60" s="19" t="s">
        <v>55</v>
      </c>
      <c r="Q60" s="19" t="s">
        <v>56</v>
      </c>
      <c r="R60" s="19" t="s">
        <v>57</v>
      </c>
      <c r="S60" s="19" t="s">
        <v>58</v>
      </c>
      <c r="T60" s="19" t="s">
        <v>59</v>
      </c>
    </row>
    <row r="61" spans="1:20" s="19" customFormat="1" ht="12.75" outlineLevel="3" x14ac:dyDescent="0.2">
      <c r="A61" s="20"/>
      <c r="B61" s="19">
        <v>444164</v>
      </c>
      <c r="C61" s="7">
        <v>5500</v>
      </c>
      <c r="D61" s="19" t="s">
        <v>205</v>
      </c>
      <c r="E61" s="19" t="s">
        <v>204</v>
      </c>
      <c r="F61" s="19" t="s">
        <v>51</v>
      </c>
      <c r="G61" s="19" t="s">
        <v>52</v>
      </c>
      <c r="H61" s="21">
        <v>44434</v>
      </c>
      <c r="J61" s="21">
        <v>44592</v>
      </c>
      <c r="L61" s="19" t="s">
        <v>202</v>
      </c>
      <c r="M61" s="19" t="s">
        <v>205</v>
      </c>
      <c r="N61" s="19" t="s">
        <v>54</v>
      </c>
      <c r="O61" s="7">
        <v>89</v>
      </c>
      <c r="P61" s="19" t="s">
        <v>55</v>
      </c>
      <c r="Q61" s="19" t="s">
        <v>56</v>
      </c>
      <c r="R61" s="19" t="s">
        <v>57</v>
      </c>
      <c r="S61" s="19" t="s">
        <v>58</v>
      </c>
      <c r="T61" s="19" t="s">
        <v>59</v>
      </c>
    </row>
    <row r="62" spans="1:20" s="19" customFormat="1" ht="12.75" outlineLevel="3" x14ac:dyDescent="0.2">
      <c r="A62" s="20"/>
      <c r="B62" s="19">
        <v>447472</v>
      </c>
      <c r="C62" s="7">
        <v>111466</v>
      </c>
      <c r="D62" s="19" t="s">
        <v>187</v>
      </c>
      <c r="E62" s="19" t="s">
        <v>214</v>
      </c>
      <c r="F62" s="19" t="s">
        <v>51</v>
      </c>
      <c r="G62" s="19" t="s">
        <v>185</v>
      </c>
      <c r="H62" s="21">
        <v>44510</v>
      </c>
      <c r="J62" s="21">
        <v>44562</v>
      </c>
      <c r="L62" s="19" t="s">
        <v>75</v>
      </c>
      <c r="M62" s="19" t="s">
        <v>187</v>
      </c>
      <c r="N62" s="19" t="s">
        <v>54</v>
      </c>
      <c r="O62" s="7">
        <v>80</v>
      </c>
      <c r="P62" s="19" t="s">
        <v>55</v>
      </c>
      <c r="Q62" s="19" t="s">
        <v>56</v>
      </c>
      <c r="R62" s="19" t="s">
        <v>57</v>
      </c>
      <c r="S62" s="19" t="s">
        <v>58</v>
      </c>
      <c r="T62" s="19" t="s">
        <v>59</v>
      </c>
    </row>
    <row r="63" spans="1:20" s="19" customFormat="1" ht="12.75" outlineLevel="3" x14ac:dyDescent="0.2">
      <c r="A63" s="20"/>
      <c r="B63" s="19">
        <v>448700</v>
      </c>
      <c r="C63" s="7">
        <v>121466</v>
      </c>
      <c r="E63" s="19" t="s">
        <v>75</v>
      </c>
      <c r="F63" s="19" t="s">
        <v>63</v>
      </c>
      <c r="G63" s="19" t="s">
        <v>76</v>
      </c>
      <c r="H63" s="21">
        <v>44540</v>
      </c>
      <c r="J63" s="21">
        <v>44651</v>
      </c>
      <c r="L63" s="19" t="s">
        <v>75</v>
      </c>
      <c r="N63" s="19" t="s">
        <v>113</v>
      </c>
      <c r="O63" s="7">
        <v>111</v>
      </c>
      <c r="P63" s="19" t="s">
        <v>66</v>
      </c>
      <c r="Q63" s="19" t="s">
        <v>56</v>
      </c>
      <c r="R63" s="19" t="s">
        <v>57</v>
      </c>
      <c r="S63" s="19" t="s">
        <v>58</v>
      </c>
      <c r="T63" s="19" t="s">
        <v>59</v>
      </c>
    </row>
    <row r="64" spans="1:20" s="19" customFormat="1" ht="12.75" outlineLevel="3" x14ac:dyDescent="0.2">
      <c r="A64" s="20"/>
      <c r="B64" s="19">
        <v>448700</v>
      </c>
      <c r="C64" s="7">
        <v>739402</v>
      </c>
      <c r="D64" s="19" t="s">
        <v>216</v>
      </c>
      <c r="E64" s="19" t="s">
        <v>215</v>
      </c>
      <c r="F64" s="19" t="s">
        <v>51</v>
      </c>
      <c r="G64" s="19" t="s">
        <v>190</v>
      </c>
      <c r="H64" s="21">
        <v>44540</v>
      </c>
      <c r="J64" s="21">
        <v>44621</v>
      </c>
      <c r="L64" s="19" t="s">
        <v>75</v>
      </c>
      <c r="M64" s="19" t="s">
        <v>216</v>
      </c>
      <c r="N64" s="19" t="s">
        <v>54</v>
      </c>
      <c r="O64" s="7">
        <v>28</v>
      </c>
      <c r="P64" s="19" t="s">
        <v>55</v>
      </c>
      <c r="Q64" s="19" t="s">
        <v>56</v>
      </c>
      <c r="R64" s="19" t="s">
        <v>57</v>
      </c>
      <c r="S64" s="19" t="s">
        <v>58</v>
      </c>
      <c r="T64" s="19" t="s">
        <v>59</v>
      </c>
    </row>
    <row r="65" spans="1:20" s="19" customFormat="1" ht="12.75" outlineLevel="3" x14ac:dyDescent="0.2">
      <c r="A65" s="20"/>
      <c r="B65" s="19">
        <v>448981</v>
      </c>
      <c r="C65" s="7">
        <v>1302423</v>
      </c>
      <c r="D65" s="19" t="s">
        <v>218</v>
      </c>
      <c r="E65" s="19" t="s">
        <v>217</v>
      </c>
      <c r="F65" s="19" t="s">
        <v>51</v>
      </c>
      <c r="G65" s="19" t="s">
        <v>190</v>
      </c>
      <c r="H65" s="21">
        <v>44547</v>
      </c>
      <c r="J65" s="21">
        <v>44621</v>
      </c>
      <c r="L65" s="19" t="s">
        <v>75</v>
      </c>
      <c r="M65" s="19" t="s">
        <v>218</v>
      </c>
      <c r="N65" s="19" t="s">
        <v>54</v>
      </c>
      <c r="O65" s="7">
        <v>28</v>
      </c>
      <c r="P65" s="19" t="s">
        <v>55</v>
      </c>
      <c r="Q65" s="19" t="s">
        <v>56</v>
      </c>
      <c r="R65" s="19" t="s">
        <v>57</v>
      </c>
      <c r="S65" s="19" t="s">
        <v>58</v>
      </c>
      <c r="T65" s="19" t="s">
        <v>59</v>
      </c>
    </row>
    <row r="66" spans="1:20" s="19" customFormat="1" ht="12.75" outlineLevel="3" x14ac:dyDescent="0.2">
      <c r="A66" s="20"/>
      <c r="B66" s="19">
        <v>448982</v>
      </c>
      <c r="C66" s="7">
        <v>256709</v>
      </c>
      <c r="D66" s="19" t="s">
        <v>218</v>
      </c>
      <c r="E66" s="19" t="s">
        <v>219</v>
      </c>
      <c r="F66" s="19" t="s">
        <v>51</v>
      </c>
      <c r="G66" s="19" t="s">
        <v>190</v>
      </c>
      <c r="H66" s="21">
        <v>44547</v>
      </c>
      <c r="J66" s="21">
        <v>44651</v>
      </c>
      <c r="L66" s="19" t="s">
        <v>75</v>
      </c>
      <c r="M66" s="19" t="s">
        <v>218</v>
      </c>
      <c r="N66" s="19" t="s">
        <v>54</v>
      </c>
      <c r="O66" s="7">
        <v>28</v>
      </c>
      <c r="P66" s="19" t="s">
        <v>66</v>
      </c>
      <c r="Q66" s="19" t="s">
        <v>56</v>
      </c>
      <c r="R66" s="19" t="s">
        <v>57</v>
      </c>
      <c r="S66" s="19" t="s">
        <v>58</v>
      </c>
      <c r="T66" s="19" t="s">
        <v>59</v>
      </c>
    </row>
    <row r="67" spans="1:20" s="19" customFormat="1" ht="12.75" outlineLevel="3" x14ac:dyDescent="0.2">
      <c r="A67" s="20"/>
      <c r="B67" s="19">
        <v>449319</v>
      </c>
      <c r="C67" s="7">
        <v>396464</v>
      </c>
      <c r="D67" s="19" t="s">
        <v>222</v>
      </c>
      <c r="E67" s="19" t="s">
        <v>220</v>
      </c>
      <c r="F67" s="19" t="s">
        <v>51</v>
      </c>
      <c r="G67" s="19" t="s">
        <v>221</v>
      </c>
      <c r="H67" s="21">
        <v>44561</v>
      </c>
      <c r="J67" s="21">
        <v>44651</v>
      </c>
      <c r="L67" s="19" t="s">
        <v>75</v>
      </c>
      <c r="M67" s="19" t="s">
        <v>222</v>
      </c>
      <c r="N67" s="19" t="s">
        <v>54</v>
      </c>
      <c r="O67" s="7">
        <v>28</v>
      </c>
      <c r="P67" s="19" t="s">
        <v>66</v>
      </c>
      <c r="Q67" s="19" t="s">
        <v>56</v>
      </c>
      <c r="R67" s="19" t="s">
        <v>57</v>
      </c>
      <c r="S67" s="19" t="s">
        <v>58</v>
      </c>
      <c r="T67" s="19" t="s">
        <v>59</v>
      </c>
    </row>
  </sheetData>
  <sortState xmlns:xlrd2="http://schemas.microsoft.com/office/spreadsheetml/2017/richdata2" ref="A2:X67">
    <sortCondition ref="B2:B67"/>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DE76-D555-48D4-85A2-33E5154A43FC}">
  <dimension ref="A1:U13"/>
  <sheetViews>
    <sheetView workbookViewId="0">
      <selection activeCell="E24" sqref="E24"/>
    </sheetView>
  </sheetViews>
  <sheetFormatPr baseColWidth="10" defaultRowHeight="15" x14ac:dyDescent="0.25"/>
  <cols>
    <col min="1" max="1" width="30.140625" customWidth="1"/>
  </cols>
  <sheetData>
    <row r="1" spans="1:21" s="24" customFormat="1" x14ac:dyDescent="0.25">
      <c r="A1" s="24" t="s">
        <v>227</v>
      </c>
      <c r="B1" s="24" t="s">
        <v>228</v>
      </c>
      <c r="C1" s="24" t="s">
        <v>229</v>
      </c>
      <c r="D1" s="24" t="s">
        <v>230</v>
      </c>
      <c r="E1" s="24" t="s">
        <v>231</v>
      </c>
      <c r="F1" s="24" t="s">
        <v>232</v>
      </c>
      <c r="G1" s="24" t="s">
        <v>233</v>
      </c>
      <c r="H1" s="24" t="s">
        <v>234</v>
      </c>
      <c r="I1" s="24" t="s">
        <v>235</v>
      </c>
      <c r="J1" s="24" t="s">
        <v>236</v>
      </c>
      <c r="K1" s="24" t="s">
        <v>237</v>
      </c>
      <c r="L1" s="24" t="s">
        <v>238</v>
      </c>
      <c r="M1" s="24" t="s">
        <v>239</v>
      </c>
      <c r="N1" s="24" t="s">
        <v>240</v>
      </c>
      <c r="O1" s="24" t="s">
        <v>241</v>
      </c>
      <c r="P1" s="24" t="s">
        <v>242</v>
      </c>
      <c r="Q1" s="24" t="s">
        <v>243</v>
      </c>
      <c r="R1" s="24" t="s">
        <v>244</v>
      </c>
      <c r="S1" s="24" t="s">
        <v>245</v>
      </c>
      <c r="T1" s="24" t="s">
        <v>246</v>
      </c>
      <c r="U1" s="24" t="s">
        <v>235</v>
      </c>
    </row>
    <row r="2" spans="1:21" s="24" customFormat="1" x14ac:dyDescent="0.25">
      <c r="A2" s="24" t="s">
        <v>247</v>
      </c>
      <c r="B2" s="24" t="s">
        <v>248</v>
      </c>
      <c r="C2" s="24" t="s">
        <v>249</v>
      </c>
      <c r="D2" s="24" t="s">
        <v>250</v>
      </c>
      <c r="E2" s="24" t="s">
        <v>251</v>
      </c>
      <c r="F2" s="24" t="s">
        <v>252</v>
      </c>
      <c r="G2" s="24">
        <v>436697</v>
      </c>
      <c r="H2" s="24" t="s">
        <v>253</v>
      </c>
      <c r="I2" s="24">
        <v>1</v>
      </c>
      <c r="J2" s="24">
        <v>28100</v>
      </c>
      <c r="K2" s="24" t="s">
        <v>194</v>
      </c>
      <c r="L2" s="24" t="s">
        <v>254</v>
      </c>
      <c r="M2" s="24" t="s">
        <v>255</v>
      </c>
      <c r="N2" s="24" t="s">
        <v>256</v>
      </c>
      <c r="O2" s="25">
        <v>44306</v>
      </c>
      <c r="P2" s="25">
        <v>44291</v>
      </c>
      <c r="Q2" s="25">
        <v>44306</v>
      </c>
      <c r="R2" s="24" t="s">
        <v>257</v>
      </c>
      <c r="S2" s="24" t="s">
        <v>258</v>
      </c>
      <c r="T2" s="24" t="s">
        <v>259</v>
      </c>
      <c r="U2" s="24">
        <v>1</v>
      </c>
    </row>
    <row r="3" spans="1:21" s="24" customFormat="1" x14ac:dyDescent="0.25">
      <c r="A3" s="24" t="s">
        <v>260</v>
      </c>
      <c r="B3" s="24" t="s">
        <v>248</v>
      </c>
      <c r="C3" s="24" t="s">
        <v>249</v>
      </c>
      <c r="D3" s="24" t="s">
        <v>250</v>
      </c>
      <c r="E3" s="24" t="s">
        <v>251</v>
      </c>
      <c r="F3" s="24" t="s">
        <v>252</v>
      </c>
      <c r="G3" s="24">
        <v>436980</v>
      </c>
      <c r="H3" s="24" t="s">
        <v>261</v>
      </c>
      <c r="I3" s="24">
        <v>1</v>
      </c>
      <c r="J3" s="24">
        <v>973330</v>
      </c>
      <c r="K3" s="24" t="s">
        <v>194</v>
      </c>
      <c r="L3" s="24" t="s">
        <v>254</v>
      </c>
      <c r="M3" s="24" t="s">
        <v>262</v>
      </c>
      <c r="N3" s="24" t="s">
        <v>256</v>
      </c>
      <c r="O3" s="25">
        <v>44306</v>
      </c>
      <c r="P3" s="25">
        <v>44291</v>
      </c>
      <c r="Q3" s="25">
        <v>44306</v>
      </c>
      <c r="R3" s="24" t="s">
        <v>263</v>
      </c>
      <c r="S3" s="24" t="s">
        <v>264</v>
      </c>
      <c r="T3" s="24" t="s">
        <v>259</v>
      </c>
      <c r="U3" s="24">
        <v>1</v>
      </c>
    </row>
    <row r="4" spans="1:21" s="24" customFormat="1" x14ac:dyDescent="0.25">
      <c r="A4" s="24" t="s">
        <v>265</v>
      </c>
      <c r="B4" s="24" t="s">
        <v>248</v>
      </c>
      <c r="C4" s="24" t="s">
        <v>249</v>
      </c>
      <c r="D4" s="24" t="s">
        <v>250</v>
      </c>
      <c r="E4" s="24" t="s">
        <v>251</v>
      </c>
      <c r="F4" s="24" t="s">
        <v>252</v>
      </c>
      <c r="G4" s="24">
        <v>435974</v>
      </c>
      <c r="H4" s="24" t="s">
        <v>266</v>
      </c>
      <c r="I4" s="24">
        <v>1</v>
      </c>
      <c r="J4" s="24">
        <v>26300</v>
      </c>
      <c r="K4" s="24" t="s">
        <v>267</v>
      </c>
      <c r="L4" s="24" t="s">
        <v>254</v>
      </c>
      <c r="M4" s="24" t="s">
        <v>268</v>
      </c>
      <c r="N4" s="24" t="s">
        <v>269</v>
      </c>
      <c r="O4" s="25">
        <v>44301</v>
      </c>
      <c r="P4" s="25">
        <v>44291</v>
      </c>
      <c r="Q4" s="25">
        <v>44301</v>
      </c>
      <c r="R4" s="24" t="s">
        <v>270</v>
      </c>
      <c r="S4" s="24" t="s">
        <v>271</v>
      </c>
      <c r="T4" s="24" t="s">
        <v>259</v>
      </c>
      <c r="U4" s="24">
        <v>1</v>
      </c>
    </row>
    <row r="5" spans="1:21" s="24" customFormat="1" x14ac:dyDescent="0.25">
      <c r="A5" s="24" t="s">
        <v>272</v>
      </c>
      <c r="B5" s="24" t="s">
        <v>248</v>
      </c>
      <c r="C5" s="24" t="s">
        <v>249</v>
      </c>
      <c r="D5" s="24" t="s">
        <v>250</v>
      </c>
      <c r="E5" s="24" t="s">
        <v>251</v>
      </c>
      <c r="F5" s="24" t="s">
        <v>252</v>
      </c>
      <c r="G5" s="24">
        <v>435291</v>
      </c>
      <c r="H5" s="24" t="s">
        <v>273</v>
      </c>
      <c r="I5" s="24">
        <v>1</v>
      </c>
      <c r="J5" s="24">
        <v>57600</v>
      </c>
      <c r="K5" s="24" t="s">
        <v>194</v>
      </c>
      <c r="L5" s="24" t="s">
        <v>254</v>
      </c>
      <c r="M5" s="24" t="s">
        <v>262</v>
      </c>
      <c r="N5" s="24" t="s">
        <v>256</v>
      </c>
      <c r="O5" s="25">
        <v>44280</v>
      </c>
      <c r="P5" s="25">
        <v>44256</v>
      </c>
      <c r="Q5" s="25">
        <v>44280</v>
      </c>
      <c r="R5" s="24" t="s">
        <v>263</v>
      </c>
      <c r="S5" s="24" t="s">
        <v>264</v>
      </c>
      <c r="T5" s="24" t="s">
        <v>259</v>
      </c>
      <c r="U5" s="24">
        <v>1</v>
      </c>
    </row>
    <row r="6" spans="1:21" s="24" customFormat="1" x14ac:dyDescent="0.25">
      <c r="A6" s="24" t="s">
        <v>274</v>
      </c>
      <c r="B6" s="24" t="s">
        <v>248</v>
      </c>
      <c r="C6" s="24" t="s">
        <v>249</v>
      </c>
      <c r="D6" s="24" t="s">
        <v>250</v>
      </c>
      <c r="E6" s="24" t="s">
        <v>251</v>
      </c>
      <c r="F6" s="24" t="s">
        <v>252</v>
      </c>
      <c r="G6" s="24">
        <v>435003</v>
      </c>
      <c r="H6" s="24" t="s">
        <v>275</v>
      </c>
      <c r="I6" s="24">
        <v>1</v>
      </c>
      <c r="J6" s="24">
        <v>28100</v>
      </c>
      <c r="K6" s="24" t="s">
        <v>194</v>
      </c>
      <c r="L6" s="24" t="s">
        <v>254</v>
      </c>
      <c r="M6" s="24" t="s">
        <v>276</v>
      </c>
      <c r="N6" s="24" t="s">
        <v>277</v>
      </c>
      <c r="O6" s="25">
        <v>44278</v>
      </c>
      <c r="P6" s="25">
        <v>44256</v>
      </c>
      <c r="Q6" s="25">
        <v>44278</v>
      </c>
      <c r="R6" s="24" t="s">
        <v>263</v>
      </c>
      <c r="S6" s="24" t="s">
        <v>264</v>
      </c>
      <c r="T6" s="24" t="s">
        <v>259</v>
      </c>
      <c r="U6" s="24">
        <v>1</v>
      </c>
    </row>
    <row r="7" spans="1:21" s="24" customFormat="1" x14ac:dyDescent="0.25">
      <c r="A7" s="24" t="s">
        <v>278</v>
      </c>
      <c r="B7" s="24" t="s">
        <v>248</v>
      </c>
      <c r="C7" s="24" t="s">
        <v>249</v>
      </c>
      <c r="D7" s="24" t="s">
        <v>250</v>
      </c>
      <c r="E7" s="24" t="s">
        <v>251</v>
      </c>
      <c r="F7" s="24" t="s">
        <v>252</v>
      </c>
      <c r="G7" s="24">
        <v>434707</v>
      </c>
      <c r="H7" s="24" t="s">
        <v>279</v>
      </c>
      <c r="I7" s="24">
        <v>1</v>
      </c>
      <c r="J7" s="24">
        <v>95300</v>
      </c>
      <c r="K7" s="24" t="s">
        <v>194</v>
      </c>
      <c r="L7" s="24" t="s">
        <v>254</v>
      </c>
      <c r="N7" s="24" t="s">
        <v>280</v>
      </c>
      <c r="O7" s="25">
        <v>44257</v>
      </c>
      <c r="P7" s="25">
        <v>44229</v>
      </c>
      <c r="Q7" s="25">
        <v>44257</v>
      </c>
      <c r="R7" s="24" t="s">
        <v>263</v>
      </c>
      <c r="S7" s="24" t="s">
        <v>264</v>
      </c>
      <c r="T7" s="24" t="s">
        <v>259</v>
      </c>
      <c r="U7" s="24">
        <v>1</v>
      </c>
    </row>
    <row r="8" spans="1:21" s="24" customFormat="1" x14ac:dyDescent="0.25">
      <c r="A8" s="24" t="s">
        <v>281</v>
      </c>
      <c r="B8" s="24" t="s">
        <v>248</v>
      </c>
      <c r="C8" s="24" t="s">
        <v>249</v>
      </c>
      <c r="D8" s="24" t="s">
        <v>250</v>
      </c>
      <c r="E8" s="24" t="s">
        <v>251</v>
      </c>
      <c r="F8" s="24" t="s">
        <v>252</v>
      </c>
      <c r="G8" s="24">
        <v>431781</v>
      </c>
      <c r="H8" s="24" t="s">
        <v>282</v>
      </c>
      <c r="I8" s="24">
        <v>1</v>
      </c>
      <c r="J8" s="24">
        <v>546700</v>
      </c>
      <c r="K8" s="24" t="s">
        <v>267</v>
      </c>
      <c r="L8" s="24" t="s">
        <v>254</v>
      </c>
      <c r="N8" s="24" t="s">
        <v>269</v>
      </c>
      <c r="O8" s="25">
        <v>44201</v>
      </c>
      <c r="P8" s="25">
        <v>44167</v>
      </c>
      <c r="Q8" s="25">
        <v>44201</v>
      </c>
      <c r="R8" s="24" t="s">
        <v>270</v>
      </c>
      <c r="S8" s="24" t="s">
        <v>271</v>
      </c>
      <c r="T8" s="24" t="s">
        <v>259</v>
      </c>
      <c r="U8" s="24">
        <v>1</v>
      </c>
    </row>
    <row r="9" spans="1:21" s="24" customFormat="1" x14ac:dyDescent="0.25">
      <c r="A9" s="24" t="s">
        <v>283</v>
      </c>
      <c r="B9" s="24" t="s">
        <v>248</v>
      </c>
      <c r="C9" s="24" t="s">
        <v>249</v>
      </c>
      <c r="D9" s="24" t="s">
        <v>250</v>
      </c>
      <c r="E9" s="24" t="s">
        <v>251</v>
      </c>
      <c r="F9" s="24" t="s">
        <v>252</v>
      </c>
      <c r="G9" s="24">
        <v>416316</v>
      </c>
      <c r="H9" s="24" t="s">
        <v>284</v>
      </c>
      <c r="I9" s="24">
        <v>1</v>
      </c>
      <c r="J9" s="24">
        <v>436737</v>
      </c>
      <c r="K9" s="24" t="s">
        <v>194</v>
      </c>
      <c r="L9" s="24" t="s">
        <v>254</v>
      </c>
      <c r="N9" s="24" t="s">
        <v>285</v>
      </c>
      <c r="O9" s="25">
        <v>43861</v>
      </c>
      <c r="P9" s="25">
        <v>43846</v>
      </c>
      <c r="Q9" s="25">
        <v>43861</v>
      </c>
      <c r="R9" s="24" t="s">
        <v>263</v>
      </c>
      <c r="S9" s="24" t="s">
        <v>264</v>
      </c>
      <c r="T9" s="24" t="s">
        <v>259</v>
      </c>
      <c r="U9" s="24">
        <v>1</v>
      </c>
    </row>
    <row r="10" spans="1:21" s="24" customFormat="1" x14ac:dyDescent="0.25">
      <c r="A10" s="24" t="s">
        <v>286</v>
      </c>
      <c r="B10" s="24" t="s">
        <v>248</v>
      </c>
      <c r="C10" s="24" t="s">
        <v>249</v>
      </c>
      <c r="D10" s="24" t="s">
        <v>250</v>
      </c>
      <c r="E10" s="24" t="s">
        <v>251</v>
      </c>
      <c r="F10" s="24" t="s">
        <v>252</v>
      </c>
      <c r="G10" s="24">
        <v>418949</v>
      </c>
      <c r="H10" s="24" t="s">
        <v>287</v>
      </c>
      <c r="I10" s="24">
        <v>1</v>
      </c>
      <c r="J10" s="24">
        <v>147040</v>
      </c>
      <c r="K10" s="24" t="s">
        <v>139</v>
      </c>
      <c r="L10" s="24" t="s">
        <v>254</v>
      </c>
      <c r="N10" s="24" t="s">
        <v>288</v>
      </c>
      <c r="O10" s="25">
        <v>43859</v>
      </c>
      <c r="P10" s="25">
        <v>43859</v>
      </c>
      <c r="Q10" s="25">
        <v>43859</v>
      </c>
      <c r="R10" s="24" t="s">
        <v>289</v>
      </c>
      <c r="S10" s="24" t="s">
        <v>290</v>
      </c>
      <c r="T10" s="24" t="s">
        <v>259</v>
      </c>
      <c r="U10" s="24">
        <v>1</v>
      </c>
    </row>
    <row r="11" spans="1:21" s="24" customFormat="1" x14ac:dyDescent="0.25">
      <c r="A11" s="24" t="s">
        <v>291</v>
      </c>
      <c r="B11" s="24" t="s">
        <v>248</v>
      </c>
      <c r="C11" s="24" t="s">
        <v>249</v>
      </c>
      <c r="D11" s="24" t="s">
        <v>250</v>
      </c>
      <c r="E11" s="24" t="s">
        <v>251</v>
      </c>
      <c r="F11" s="24" t="s">
        <v>252</v>
      </c>
      <c r="G11" s="24">
        <v>412115</v>
      </c>
      <c r="H11" s="24" t="s">
        <v>292</v>
      </c>
      <c r="I11" s="24">
        <v>1</v>
      </c>
      <c r="J11" s="24">
        <v>491137</v>
      </c>
      <c r="K11" s="24" t="s">
        <v>194</v>
      </c>
      <c r="L11" s="24" t="s">
        <v>254</v>
      </c>
      <c r="N11" s="24" t="s">
        <v>285</v>
      </c>
      <c r="O11" s="25">
        <v>43706</v>
      </c>
      <c r="P11" s="25">
        <v>43689</v>
      </c>
      <c r="Q11" s="25">
        <v>43706</v>
      </c>
      <c r="R11" s="24" t="s">
        <v>270</v>
      </c>
      <c r="S11" s="24" t="s">
        <v>271</v>
      </c>
      <c r="T11" s="24" t="s">
        <v>259</v>
      </c>
      <c r="U11" s="24">
        <v>1</v>
      </c>
    </row>
    <row r="12" spans="1:21" s="24" customFormat="1" x14ac:dyDescent="0.25">
      <c r="A12" s="24" t="s">
        <v>293</v>
      </c>
      <c r="B12" s="24" t="s">
        <v>248</v>
      </c>
      <c r="C12" s="24" t="s">
        <v>249</v>
      </c>
      <c r="D12" s="24" t="s">
        <v>250</v>
      </c>
      <c r="E12" s="24" t="s">
        <v>251</v>
      </c>
      <c r="F12" s="24" t="s">
        <v>252</v>
      </c>
      <c r="G12" s="24">
        <v>409719</v>
      </c>
      <c r="H12" s="24" t="s">
        <v>294</v>
      </c>
      <c r="I12" s="24">
        <v>1</v>
      </c>
      <c r="J12" s="24">
        <v>633731</v>
      </c>
      <c r="K12" s="24" t="s">
        <v>183</v>
      </c>
      <c r="L12" s="24" t="s">
        <v>254</v>
      </c>
      <c r="N12" s="24" t="s">
        <v>295</v>
      </c>
      <c r="O12" s="25">
        <v>43657</v>
      </c>
      <c r="P12" s="25">
        <v>43657</v>
      </c>
      <c r="Q12" s="25">
        <v>43657</v>
      </c>
      <c r="R12" s="24" t="s">
        <v>263</v>
      </c>
      <c r="S12" s="24" t="s">
        <v>264</v>
      </c>
      <c r="T12" s="24" t="s">
        <v>259</v>
      </c>
      <c r="U12" s="24">
        <v>1</v>
      </c>
    </row>
    <row r="13" spans="1:21" s="24" customFormat="1" x14ac:dyDescent="0.25">
      <c r="A13" s="24" t="s">
        <v>296</v>
      </c>
      <c r="B13" s="24" t="s">
        <v>248</v>
      </c>
      <c r="C13" s="24" t="s">
        <v>249</v>
      </c>
      <c r="D13" s="24" t="s">
        <v>250</v>
      </c>
      <c r="E13" s="24" t="s">
        <v>251</v>
      </c>
      <c r="F13" s="24" t="s">
        <v>252</v>
      </c>
      <c r="G13" s="24">
        <v>392592</v>
      </c>
      <c r="H13" s="24" t="s">
        <v>297</v>
      </c>
      <c r="I13" s="24">
        <v>1</v>
      </c>
      <c r="J13" s="24">
        <v>25000</v>
      </c>
      <c r="K13" s="24" t="s">
        <v>298</v>
      </c>
      <c r="L13" s="24" t="s">
        <v>254</v>
      </c>
      <c r="N13" s="24" t="s">
        <v>299</v>
      </c>
      <c r="O13" s="25">
        <v>43349</v>
      </c>
      <c r="P13" s="25">
        <v>43314</v>
      </c>
      <c r="Q13" s="25">
        <v>43349</v>
      </c>
      <c r="R13" s="24" t="s">
        <v>263</v>
      </c>
      <c r="S13" s="24" t="s">
        <v>264</v>
      </c>
      <c r="T13" s="24" t="s">
        <v>259</v>
      </c>
      <c r="U13" s="2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CRUCE</vt:lpstr>
      <vt:lpstr>RESUMEN NIT 900</vt:lpstr>
      <vt:lpstr>PEND X PAGAR</vt:lpstr>
      <vt:lpstr>PAGOS</vt:lpstr>
      <vt:lpstr>DEVOLUCIONES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Reyes Bernal</dc:creator>
  <cp:lastModifiedBy>Laura Reyes Bernal</cp:lastModifiedBy>
  <dcterms:created xsi:type="dcterms:W3CDTF">2022-03-14T14:57:16Z</dcterms:created>
  <dcterms:modified xsi:type="dcterms:W3CDTF">2022-05-12T15:58:23Z</dcterms:modified>
</cp:coreProperties>
</file>