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coosaludcom-my.sharepoint.com/personal/lejruiz_coosalud_com/Documents/CRUCES DE CARTERA/HOSPITAL SAN ANTONIO DE TEQUENDAMA/"/>
    </mc:Choice>
  </mc:AlternateContent>
  <xr:revisionPtr revIDLastSave="74" documentId="8_{58C19ED5-0D64-44D7-8094-0481149D24D1}" xr6:coauthVersionLast="47" xr6:coauthVersionMax="47" xr10:uidLastSave="{6056B169-D7DC-42F5-9E3B-08705187380B}"/>
  <bookViews>
    <workbookView xWindow="-120" yWindow="-120" windowWidth="29040" windowHeight="15840" activeTab="1" xr2:uid="{00000000-000D-0000-FFFF-FFFF00000000}"/>
  </bookViews>
  <sheets>
    <sheet name="VERIFICACION" sheetId="1" r:id="rId1"/>
    <sheet name="RESUMEN" sheetId="2" r:id="rId2"/>
  </sheets>
  <definedNames>
    <definedName name="_xlnm._FilterDatabase" localSheetId="0" hidden="1">VERIFICACION!$A$5:$P$16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2" l="1"/>
  <c r="E16" i="2"/>
  <c r="E15" i="2"/>
  <c r="E14" i="2"/>
  <c r="E13" i="2"/>
  <c r="E12" i="2"/>
  <c r="D19" i="2"/>
  <c r="D22" i="2" s="1"/>
  <c r="D26" i="2" s="1"/>
  <c r="C19" i="2"/>
  <c r="C22" i="2" s="1"/>
  <c r="C26" i="2" s="1"/>
  <c r="B19" i="2"/>
  <c r="B22" i="2" s="1"/>
  <c r="B26" i="2" s="1"/>
  <c r="E10" i="2"/>
  <c r="S17" i="1"/>
  <c r="R17" i="1"/>
  <c r="P17" i="1"/>
  <c r="E19" i="2" l="1"/>
  <c r="E22" i="2" s="1"/>
  <c r="E26" i="2" s="1"/>
</calcChain>
</file>

<file path=xl/sharedStrings.xml><?xml version="1.0" encoding="utf-8"?>
<sst xmlns="http://schemas.openxmlformats.org/spreadsheetml/2006/main" count="61" uniqueCount="41">
  <si>
    <t>ESE HOSPITAL SAN ANTONIO DEL TEQUENDAMA</t>
  </si>
  <si>
    <t>COOSALUD  EPS</t>
  </si>
  <si>
    <t>FACTURACION RADICADA A 31/03/2022</t>
  </si>
  <si>
    <t>AÑO</t>
  </si>
  <si>
    <t>MUNICIPIO</t>
  </si>
  <si>
    <t>PREFIJO</t>
  </si>
  <si>
    <t>No.FACTURA</t>
  </si>
  <si>
    <t>CONTRATO</t>
  </si>
  <si>
    <t>REGIMEN</t>
  </si>
  <si>
    <t>PERIODO FACTURADO</t>
  </si>
  <si>
    <t>FECHA DE RADICADO</t>
  </si>
  <si>
    <t>VALOR FACTURADO</t>
  </si>
  <si>
    <t>VALOR GLOSAS</t>
  </si>
  <si>
    <t>Nº RADICADO</t>
  </si>
  <si>
    <t>VALOR JUSTIFICADO</t>
  </si>
  <si>
    <t>VALOR ACEPTADO</t>
  </si>
  <si>
    <t>FECHA DE PAGO</t>
  </si>
  <si>
    <t>VALOR RECAUDADO</t>
  </si>
  <si>
    <t>VALOR A PAGAR</t>
  </si>
  <si>
    <t>SAN ANTONIO DEL TEQUENDAMA</t>
  </si>
  <si>
    <t>AC</t>
  </si>
  <si>
    <t>TOTAL</t>
  </si>
  <si>
    <t>Por Pagar</t>
  </si>
  <si>
    <t>Sin Evidencia de Radicacion</t>
  </si>
  <si>
    <t>COOSALUD EPS SA</t>
  </si>
  <si>
    <t>DETALLE DE CARTERA IPS</t>
  </si>
  <si>
    <t>COOSALUD  NIT 900,226,715</t>
  </si>
  <si>
    <t>Cartera presentada  IPS</t>
  </si>
  <si>
    <t>Facturas sin evidencia de radicación</t>
  </si>
  <si>
    <t>Devoluciones</t>
  </si>
  <si>
    <t>Facturas Pagadas y No descargadas por la IPS</t>
  </si>
  <si>
    <t>Glosas Aceptadas por la IPS</t>
  </si>
  <si>
    <t>Glosas por  Conciliar</t>
  </si>
  <si>
    <t>Diferencias a revisar por el Proveedor</t>
  </si>
  <si>
    <t>Saldo</t>
  </si>
  <si>
    <t>Facturas en proceso de auditoria Aplistaff</t>
  </si>
  <si>
    <t>Saldo Final</t>
  </si>
  <si>
    <t>Giros de la EPS por legalizar</t>
  </si>
  <si>
    <t>Fecha</t>
  </si>
  <si>
    <t>Estado de cartera Hospital San Antonio de Tequendama NIT : 900.036.553</t>
  </si>
  <si>
    <t>Saldo Disponible a Favor de Hospital San Antonio de Tequendama  Corte 31/03/2022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</si>
</sst>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i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64" fontId="5" fillId="0" borderId="1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14" fontId="0" fillId="0" borderId="3" xfId="0" applyNumberFormat="1" applyFont="1" applyBorder="1" applyAlignment="1">
      <alignment horizontal="center" vertical="center"/>
    </xf>
    <xf numFmtId="14" fontId="0" fillId="0" borderId="4" xfId="0" applyNumberFormat="1" applyFont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4" borderId="0" xfId="0" applyFont="1" applyFill="1" applyAlignment="1">
      <alignment vertical="center"/>
    </xf>
    <xf numFmtId="0" fontId="12" fillId="5" borderId="0" xfId="0" applyFont="1" applyFill="1" applyAlignment="1">
      <alignment vertical="center"/>
    </xf>
    <xf numFmtId="0" fontId="13" fillId="4" borderId="0" xfId="0" applyFont="1" applyFill="1"/>
    <xf numFmtId="3" fontId="13" fillId="4" borderId="0" xfId="0" applyNumberFormat="1" applyFont="1" applyFill="1"/>
    <xf numFmtId="3" fontId="14" fillId="0" borderId="0" xfId="0" applyNumberFormat="1" applyFont="1" applyAlignment="1">
      <alignment horizontal="right"/>
    </xf>
    <xf numFmtId="0" fontId="7" fillId="0" borderId="0" xfId="0" applyFont="1"/>
    <xf numFmtId="3" fontId="7" fillId="0" borderId="0" xfId="0" applyNumberFormat="1" applyFont="1"/>
    <xf numFmtId="0" fontId="12" fillId="4" borderId="0" xfId="0" applyFont="1" applyFill="1"/>
    <xf numFmtId="3" fontId="13" fillId="6" borderId="0" xfId="0" applyNumberFormat="1" applyFont="1" applyFill="1"/>
    <xf numFmtId="0" fontId="0" fillId="0" borderId="0" xfId="0" applyFont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8" fillId="7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vertical="center" wrapText="1"/>
    </xf>
    <xf numFmtId="1" fontId="1" fillId="7" borderId="5" xfId="0" applyNumberFormat="1" applyFont="1" applyFill="1" applyBorder="1" applyAlignment="1">
      <alignment horizontal="center" vertical="center"/>
    </xf>
    <xf numFmtId="164" fontId="0" fillId="7" borderId="1" xfId="0" applyNumberFormat="1" applyFont="1" applyFill="1" applyBorder="1"/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2943225</xdr:colOff>
      <xdr:row>3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F4D7B5-DF82-4AA0-A271-18DF3AA0F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9432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S17"/>
  <sheetViews>
    <sheetView workbookViewId="0">
      <selection activeCell="P5" sqref="P5:S16"/>
    </sheetView>
  </sheetViews>
  <sheetFormatPr baseColWidth="10" defaultRowHeight="15" x14ac:dyDescent="0.25"/>
  <cols>
    <col min="1" max="4" width="11.42578125" style="3"/>
    <col min="5" max="6" width="0" style="3" hidden="1" customWidth="1"/>
    <col min="7" max="9" width="11.42578125" style="3"/>
    <col min="10" max="15" width="0" style="3" hidden="1" customWidth="1"/>
    <col min="16" max="17" width="17.28515625" style="3" customWidth="1"/>
    <col min="18" max="18" width="11.42578125" style="3"/>
    <col min="19" max="19" width="13.7109375" style="3" customWidth="1"/>
    <col min="20" max="16384" width="11.42578125" style="3"/>
  </cols>
  <sheetData>
    <row r="1" spans="1:19" x14ac:dyDescent="0.25">
      <c r="A1" s="1"/>
      <c r="B1" s="18" t="s">
        <v>0</v>
      </c>
      <c r="C1" s="19"/>
      <c r="D1" s="19"/>
      <c r="E1" s="19"/>
      <c r="F1" s="19"/>
      <c r="G1" s="19"/>
      <c r="H1" s="19"/>
      <c r="I1" s="20"/>
      <c r="J1" s="2"/>
      <c r="K1" s="2"/>
      <c r="L1" s="2"/>
      <c r="M1" s="2"/>
      <c r="N1" s="2"/>
      <c r="O1" s="2"/>
      <c r="P1" s="1"/>
      <c r="Q1" s="39"/>
    </row>
    <row r="2" spans="1:19" x14ac:dyDescent="0.25">
      <c r="A2" s="1"/>
      <c r="B2" s="18" t="s">
        <v>1</v>
      </c>
      <c r="C2" s="19"/>
      <c r="D2" s="19"/>
      <c r="E2" s="19"/>
      <c r="F2" s="19"/>
      <c r="G2" s="19"/>
      <c r="H2" s="19"/>
      <c r="I2" s="20"/>
      <c r="J2" s="2"/>
      <c r="K2" s="2"/>
      <c r="L2" s="2"/>
      <c r="M2" s="2"/>
      <c r="N2" s="2"/>
      <c r="O2" s="2"/>
      <c r="P2" s="1"/>
      <c r="Q2" s="39"/>
    </row>
    <row r="3" spans="1:19" x14ac:dyDescent="0.25">
      <c r="A3" s="1"/>
      <c r="B3" s="21" t="s">
        <v>2</v>
      </c>
      <c r="C3" s="22"/>
      <c r="D3" s="22"/>
      <c r="E3" s="22"/>
      <c r="F3" s="22"/>
      <c r="G3" s="22"/>
      <c r="H3" s="22"/>
      <c r="I3" s="23"/>
      <c r="J3" s="2"/>
      <c r="K3" s="2"/>
      <c r="L3" s="2"/>
      <c r="M3" s="2"/>
      <c r="N3" s="2"/>
      <c r="O3" s="2"/>
      <c r="P3" s="1"/>
      <c r="Q3" s="39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2"/>
      <c r="K4" s="2"/>
      <c r="L4" s="2"/>
      <c r="M4" s="2"/>
      <c r="N4" s="2"/>
      <c r="O4" s="2"/>
      <c r="P4" s="25"/>
      <c r="Q4" s="39"/>
    </row>
    <row r="5" spans="1:19" ht="45" x14ac:dyDescent="0.2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5" t="s">
        <v>9</v>
      </c>
      <c r="H5" s="5" t="s">
        <v>10</v>
      </c>
      <c r="I5" s="6" t="s">
        <v>11</v>
      </c>
      <c r="J5" s="7" t="s">
        <v>12</v>
      </c>
      <c r="K5" s="8" t="s">
        <v>13</v>
      </c>
      <c r="L5" s="4" t="s">
        <v>14</v>
      </c>
      <c r="M5" s="4" t="s">
        <v>15</v>
      </c>
      <c r="N5" s="5" t="s">
        <v>16</v>
      </c>
      <c r="O5" s="6" t="s">
        <v>17</v>
      </c>
      <c r="P5" s="9" t="s">
        <v>18</v>
      </c>
      <c r="Q5" s="41" t="s">
        <v>38</v>
      </c>
      <c r="R5" s="42" t="s">
        <v>22</v>
      </c>
      <c r="S5" s="43" t="s">
        <v>23</v>
      </c>
    </row>
    <row r="6" spans="1:19" x14ac:dyDescent="0.25">
      <c r="A6" s="10">
        <v>2020</v>
      </c>
      <c r="B6" s="10" t="s">
        <v>19</v>
      </c>
      <c r="C6" s="11" t="s">
        <v>20</v>
      </c>
      <c r="D6" s="11">
        <v>205054</v>
      </c>
      <c r="E6" s="10"/>
      <c r="F6" s="10"/>
      <c r="G6" s="12">
        <v>43891</v>
      </c>
      <c r="H6" s="12">
        <v>44027</v>
      </c>
      <c r="I6" s="13">
        <v>99500</v>
      </c>
      <c r="J6" s="13"/>
      <c r="K6" s="14"/>
      <c r="L6" s="10"/>
      <c r="M6" s="10"/>
      <c r="N6" s="12"/>
      <c r="O6" s="13"/>
      <c r="P6" s="15">
        <v>99500</v>
      </c>
      <c r="Q6" s="40">
        <v>2020</v>
      </c>
      <c r="R6" s="26"/>
      <c r="S6" s="15">
        <v>99500</v>
      </c>
    </row>
    <row r="7" spans="1:19" x14ac:dyDescent="0.25">
      <c r="A7" s="10">
        <v>2020</v>
      </c>
      <c r="B7" s="10" t="s">
        <v>19</v>
      </c>
      <c r="C7" s="11" t="s">
        <v>20</v>
      </c>
      <c r="D7" s="11">
        <v>205055</v>
      </c>
      <c r="E7" s="10"/>
      <c r="F7" s="10"/>
      <c r="G7" s="12">
        <v>43891</v>
      </c>
      <c r="H7" s="12">
        <v>44027</v>
      </c>
      <c r="I7" s="13">
        <v>107850</v>
      </c>
      <c r="J7" s="13"/>
      <c r="K7" s="14"/>
      <c r="L7" s="10"/>
      <c r="M7" s="10"/>
      <c r="N7" s="12"/>
      <c r="O7" s="13"/>
      <c r="P7" s="15">
        <v>107850</v>
      </c>
      <c r="Q7" s="40">
        <v>2020</v>
      </c>
      <c r="R7" s="26"/>
      <c r="S7" s="15">
        <v>107850</v>
      </c>
    </row>
    <row r="8" spans="1:19" x14ac:dyDescent="0.25">
      <c r="A8" s="10">
        <v>2020</v>
      </c>
      <c r="B8" s="10" t="s">
        <v>19</v>
      </c>
      <c r="C8" s="11" t="s">
        <v>20</v>
      </c>
      <c r="D8" s="11">
        <v>205659</v>
      </c>
      <c r="E8" s="10"/>
      <c r="F8" s="10"/>
      <c r="G8" s="12">
        <v>43952</v>
      </c>
      <c r="H8" s="12">
        <v>44028</v>
      </c>
      <c r="I8" s="13">
        <v>84950</v>
      </c>
      <c r="J8" s="13"/>
      <c r="K8" s="14"/>
      <c r="L8" s="10"/>
      <c r="M8" s="10"/>
      <c r="N8" s="12"/>
      <c r="O8" s="13"/>
      <c r="P8" s="15">
        <v>84950</v>
      </c>
      <c r="Q8" s="40">
        <v>2020</v>
      </c>
      <c r="R8" s="26"/>
      <c r="S8" s="15">
        <v>84950</v>
      </c>
    </row>
    <row r="9" spans="1:19" x14ac:dyDescent="0.25">
      <c r="A9" s="10">
        <v>2020</v>
      </c>
      <c r="B9" s="10" t="s">
        <v>19</v>
      </c>
      <c r="C9" s="11" t="s">
        <v>20</v>
      </c>
      <c r="D9" s="11">
        <v>207402</v>
      </c>
      <c r="E9" s="10"/>
      <c r="F9" s="10"/>
      <c r="G9" s="12">
        <v>44088</v>
      </c>
      <c r="H9" s="12">
        <v>44139</v>
      </c>
      <c r="I9" s="13">
        <v>125000</v>
      </c>
      <c r="J9" s="13"/>
      <c r="K9" s="14"/>
      <c r="L9" s="10"/>
      <c r="M9" s="10"/>
      <c r="N9" s="12"/>
      <c r="O9" s="13"/>
      <c r="P9" s="15">
        <v>125000</v>
      </c>
      <c r="Q9" s="40">
        <v>2020</v>
      </c>
      <c r="R9" s="15">
        <v>125000</v>
      </c>
      <c r="S9" s="26"/>
    </row>
    <row r="10" spans="1:19" x14ac:dyDescent="0.25">
      <c r="A10" s="10">
        <v>2020</v>
      </c>
      <c r="B10" s="10" t="s">
        <v>19</v>
      </c>
      <c r="C10" s="11" t="s">
        <v>20</v>
      </c>
      <c r="D10" s="11">
        <v>207443</v>
      </c>
      <c r="E10" s="10"/>
      <c r="F10" s="10"/>
      <c r="G10" s="12">
        <v>44089</v>
      </c>
      <c r="H10" s="12">
        <v>44139</v>
      </c>
      <c r="I10" s="13">
        <v>146500</v>
      </c>
      <c r="J10" s="13"/>
      <c r="K10" s="14"/>
      <c r="L10" s="10"/>
      <c r="M10" s="10"/>
      <c r="N10" s="12"/>
      <c r="O10" s="13"/>
      <c r="P10" s="15">
        <v>85800</v>
      </c>
      <c r="Q10" s="40">
        <v>2020</v>
      </c>
      <c r="R10" s="15">
        <v>85800</v>
      </c>
      <c r="S10" s="26"/>
    </row>
    <row r="11" spans="1:19" x14ac:dyDescent="0.25">
      <c r="A11" s="10">
        <v>2021</v>
      </c>
      <c r="B11" s="10" t="s">
        <v>19</v>
      </c>
      <c r="C11" s="11" t="s">
        <v>20</v>
      </c>
      <c r="D11" s="11">
        <v>209926</v>
      </c>
      <c r="E11" s="10"/>
      <c r="F11" s="10"/>
      <c r="G11" s="12">
        <v>44227</v>
      </c>
      <c r="H11" s="12">
        <v>44235</v>
      </c>
      <c r="I11" s="13">
        <v>94800</v>
      </c>
      <c r="J11" s="13"/>
      <c r="K11" s="14"/>
      <c r="L11" s="10"/>
      <c r="M11" s="10"/>
      <c r="N11" s="12"/>
      <c r="O11" s="13"/>
      <c r="P11" s="15">
        <v>66125</v>
      </c>
      <c r="Q11" s="40">
        <v>2021</v>
      </c>
      <c r="R11" s="15">
        <v>66125</v>
      </c>
      <c r="S11" s="26"/>
    </row>
    <row r="12" spans="1:19" x14ac:dyDescent="0.25">
      <c r="A12" s="10">
        <v>2021</v>
      </c>
      <c r="B12" s="10" t="s">
        <v>19</v>
      </c>
      <c r="C12" s="11" t="s">
        <v>20</v>
      </c>
      <c r="D12" s="11">
        <v>211888</v>
      </c>
      <c r="E12" s="10"/>
      <c r="F12" s="10"/>
      <c r="G12" s="12">
        <v>44333</v>
      </c>
      <c r="H12" s="12">
        <v>44362</v>
      </c>
      <c r="I12" s="13">
        <v>60700</v>
      </c>
      <c r="J12" s="13"/>
      <c r="K12" s="14"/>
      <c r="L12" s="10"/>
      <c r="M12" s="10"/>
      <c r="N12" s="12"/>
      <c r="O12" s="13"/>
      <c r="P12" s="15">
        <v>60700</v>
      </c>
      <c r="Q12" s="40">
        <v>2021</v>
      </c>
      <c r="R12" s="15">
        <v>60700</v>
      </c>
      <c r="S12" s="26"/>
    </row>
    <row r="13" spans="1:19" x14ac:dyDescent="0.25">
      <c r="A13" s="10">
        <v>2021</v>
      </c>
      <c r="B13" s="10" t="s">
        <v>19</v>
      </c>
      <c r="C13" s="11" t="s">
        <v>20</v>
      </c>
      <c r="D13" s="11">
        <v>212365</v>
      </c>
      <c r="E13" s="10"/>
      <c r="F13" s="10"/>
      <c r="G13" s="16">
        <v>44357</v>
      </c>
      <c r="H13" s="16">
        <v>44390</v>
      </c>
      <c r="I13" s="13">
        <v>66550</v>
      </c>
      <c r="J13" s="1"/>
      <c r="K13" s="1"/>
      <c r="L13" s="1"/>
      <c r="M13" s="1"/>
      <c r="N13" s="1"/>
      <c r="O13" s="1"/>
      <c r="P13" s="15">
        <v>66550</v>
      </c>
      <c r="Q13" s="40">
        <v>2021</v>
      </c>
      <c r="R13" s="15">
        <v>66550</v>
      </c>
      <c r="S13" s="26"/>
    </row>
    <row r="14" spans="1:19" x14ac:dyDescent="0.25">
      <c r="A14" s="10">
        <v>2021</v>
      </c>
      <c r="B14" s="10" t="s">
        <v>19</v>
      </c>
      <c r="C14" s="11" t="s">
        <v>20</v>
      </c>
      <c r="D14" s="11">
        <v>212744</v>
      </c>
      <c r="E14" s="10"/>
      <c r="F14" s="10"/>
      <c r="G14" s="16">
        <v>44377</v>
      </c>
      <c r="H14" s="16">
        <v>44390</v>
      </c>
      <c r="I14" s="13">
        <v>110300</v>
      </c>
      <c r="J14" s="1"/>
      <c r="K14" s="1"/>
      <c r="L14" s="1"/>
      <c r="M14" s="1"/>
      <c r="N14" s="1"/>
      <c r="O14" s="1"/>
      <c r="P14" s="15">
        <v>110300</v>
      </c>
      <c r="Q14" s="40">
        <v>2021</v>
      </c>
      <c r="R14" s="15">
        <v>110300</v>
      </c>
      <c r="S14" s="26"/>
    </row>
    <row r="15" spans="1:19" x14ac:dyDescent="0.25">
      <c r="A15" s="10">
        <v>2021</v>
      </c>
      <c r="B15" s="10" t="s">
        <v>19</v>
      </c>
      <c r="C15" s="11" t="s">
        <v>20</v>
      </c>
      <c r="D15" s="11">
        <v>214421</v>
      </c>
      <c r="E15" s="10"/>
      <c r="F15" s="10"/>
      <c r="G15" s="16">
        <v>44475</v>
      </c>
      <c r="H15" s="16">
        <v>44510</v>
      </c>
      <c r="I15" s="13">
        <v>333600</v>
      </c>
      <c r="J15" s="1"/>
      <c r="K15" s="1"/>
      <c r="L15" s="1"/>
      <c r="M15" s="1"/>
      <c r="N15" s="1"/>
      <c r="O15" s="1"/>
      <c r="P15" s="15">
        <v>333600</v>
      </c>
      <c r="Q15" s="40">
        <v>2021</v>
      </c>
      <c r="R15" s="15">
        <v>333600</v>
      </c>
      <c r="S15" s="26"/>
    </row>
    <row r="16" spans="1:19" x14ac:dyDescent="0.25">
      <c r="A16" s="10">
        <v>2021</v>
      </c>
      <c r="B16" s="10" t="s">
        <v>19</v>
      </c>
      <c r="C16" s="11" t="s">
        <v>20</v>
      </c>
      <c r="D16" s="11">
        <v>215618</v>
      </c>
      <c r="E16" s="10"/>
      <c r="F16" s="10"/>
      <c r="G16" s="16">
        <v>44540</v>
      </c>
      <c r="H16" s="16">
        <v>44568</v>
      </c>
      <c r="I16" s="13">
        <v>91750</v>
      </c>
      <c r="J16" s="1"/>
      <c r="K16" s="1"/>
      <c r="L16" s="1"/>
      <c r="M16" s="1"/>
      <c r="N16" s="1"/>
      <c r="O16" s="1"/>
      <c r="P16" s="15">
        <v>91750</v>
      </c>
      <c r="Q16" s="40">
        <v>2022</v>
      </c>
      <c r="R16" s="15">
        <v>91750</v>
      </c>
      <c r="S16" s="26"/>
    </row>
    <row r="17" spans="1:19" x14ac:dyDescent="0.25">
      <c r="A17" s="1"/>
      <c r="B17" s="1"/>
      <c r="C17" s="1"/>
      <c r="D17" s="1"/>
      <c r="E17" s="1"/>
      <c r="F17" s="1"/>
      <c r="G17" s="1"/>
      <c r="H17" s="1"/>
      <c r="I17" s="17" t="s">
        <v>21</v>
      </c>
      <c r="J17" s="1"/>
      <c r="K17" s="1"/>
      <c r="L17" s="1"/>
      <c r="M17" s="1"/>
      <c r="N17" s="1"/>
      <c r="O17" s="1"/>
      <c r="P17" s="24">
        <f>SUBTOTAL(9,P6:P16)</f>
        <v>1232125</v>
      </c>
      <c r="Q17" s="44"/>
      <c r="R17" s="45">
        <f>SUM(R6:R16)</f>
        <v>939825</v>
      </c>
      <c r="S17" s="45">
        <f>SUM(S6:S16)</f>
        <v>292300</v>
      </c>
    </row>
  </sheetData>
  <mergeCells count="3">
    <mergeCell ref="B1:I1"/>
    <mergeCell ref="B2:I2"/>
    <mergeCell ref="B3:I3"/>
  </mergeCells>
  <pageMargins left="0.7" right="0.7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B890C-0CFF-48B7-B7B4-A24724C1C8A8}">
  <dimension ref="A1:E26"/>
  <sheetViews>
    <sheetView showGridLines="0" tabSelected="1" workbookViewId="0">
      <selection activeCell="F23" sqref="F23"/>
    </sheetView>
  </sheetViews>
  <sheetFormatPr baseColWidth="10" defaultRowHeight="15" x14ac:dyDescent="0.25"/>
  <cols>
    <col min="1" max="1" width="81" bestFit="1" customWidth="1"/>
    <col min="2" max="2" width="22.42578125" bestFit="1" customWidth="1"/>
    <col min="3" max="3" width="10.5703125" bestFit="1" customWidth="1"/>
    <col min="4" max="4" width="9.140625" bestFit="1" customWidth="1"/>
    <col min="5" max="5" width="25.5703125" bestFit="1" customWidth="1"/>
    <col min="6" max="9" width="33.7109375" bestFit="1" customWidth="1"/>
    <col min="10" max="10" width="28.7109375" bestFit="1" customWidth="1"/>
    <col min="11" max="11" width="22.42578125" bestFit="1" customWidth="1"/>
    <col min="12" max="12" width="38.7109375" bestFit="1" customWidth="1"/>
  </cols>
  <sheetData>
    <row r="1" spans="1:5" x14ac:dyDescent="0.25">
      <c r="E1" s="27"/>
    </row>
    <row r="2" spans="1:5" x14ac:dyDescent="0.25">
      <c r="E2" s="27"/>
    </row>
    <row r="3" spans="1:5" x14ac:dyDescent="0.25">
      <c r="E3" s="27"/>
    </row>
    <row r="4" spans="1:5" x14ac:dyDescent="0.25">
      <c r="E4" s="27"/>
    </row>
    <row r="5" spans="1:5" ht="15.75" x14ac:dyDescent="0.25">
      <c r="A5" s="28" t="s">
        <v>24</v>
      </c>
      <c r="B5" s="28"/>
      <c r="C5" s="28"/>
      <c r="D5" s="28"/>
      <c r="E5" s="27"/>
    </row>
    <row r="6" spans="1:5" ht="15.75" x14ac:dyDescent="0.25">
      <c r="A6" s="29" t="s">
        <v>39</v>
      </c>
      <c r="B6" s="28"/>
      <c r="C6" s="28"/>
      <c r="D6" s="28"/>
      <c r="E6" s="27"/>
    </row>
    <row r="7" spans="1:5" x14ac:dyDescent="0.25">
      <c r="A7" s="27"/>
      <c r="B7" s="27"/>
      <c r="C7" s="27"/>
      <c r="D7" s="27"/>
      <c r="E7" s="27"/>
    </row>
    <row r="8" spans="1:5" x14ac:dyDescent="0.25">
      <c r="A8" s="30" t="s">
        <v>25</v>
      </c>
      <c r="B8" s="30">
        <v>2020</v>
      </c>
      <c r="C8" s="30">
        <v>2021</v>
      </c>
      <c r="D8" s="30">
        <v>2022</v>
      </c>
      <c r="E8" s="31" t="s">
        <v>26</v>
      </c>
    </row>
    <row r="9" spans="1:5" x14ac:dyDescent="0.25">
      <c r="A9" s="27"/>
      <c r="B9" s="27"/>
      <c r="C9" s="27"/>
      <c r="D9" s="27"/>
      <c r="E9" s="27"/>
    </row>
    <row r="10" spans="1:5" ht="18.75" x14ac:dyDescent="0.3">
      <c r="A10" s="32" t="s">
        <v>27</v>
      </c>
      <c r="B10" s="33">
        <v>503100</v>
      </c>
      <c r="C10" s="33">
        <v>637275</v>
      </c>
      <c r="D10" s="33">
        <v>91750</v>
      </c>
      <c r="E10" s="33">
        <f>+B10+C10+D10</f>
        <v>1232125</v>
      </c>
    </row>
    <row r="11" spans="1:5" x14ac:dyDescent="0.25">
      <c r="A11" s="27"/>
      <c r="B11" s="27"/>
      <c r="C11" s="27"/>
      <c r="D11" s="27"/>
      <c r="E11" s="27"/>
    </row>
    <row r="12" spans="1:5" x14ac:dyDescent="0.25">
      <c r="A12" s="27" t="s">
        <v>28</v>
      </c>
      <c r="B12" s="34">
        <v>292300</v>
      </c>
      <c r="C12" s="34">
        <v>0</v>
      </c>
      <c r="D12" s="34">
        <v>0</v>
      </c>
      <c r="E12" s="34">
        <f t="shared" ref="E12:E17" si="0">+B12+C12+D12</f>
        <v>292300</v>
      </c>
    </row>
    <row r="13" spans="1:5" x14ac:dyDescent="0.25">
      <c r="A13" s="27" t="s">
        <v>29</v>
      </c>
      <c r="B13" s="34">
        <v>0</v>
      </c>
      <c r="C13" s="34">
        <v>0</v>
      </c>
      <c r="D13" s="34">
        <v>0</v>
      </c>
      <c r="E13" s="34">
        <f t="shared" si="0"/>
        <v>0</v>
      </c>
    </row>
    <row r="14" spans="1:5" x14ac:dyDescent="0.25">
      <c r="A14" s="27" t="s">
        <v>30</v>
      </c>
      <c r="B14" s="34">
        <v>0</v>
      </c>
      <c r="C14" s="34">
        <v>0</v>
      </c>
      <c r="D14" s="34">
        <v>0</v>
      </c>
      <c r="E14" s="34">
        <f t="shared" si="0"/>
        <v>0</v>
      </c>
    </row>
    <row r="15" spans="1:5" x14ac:dyDescent="0.25">
      <c r="A15" s="27" t="s">
        <v>31</v>
      </c>
      <c r="B15" s="34">
        <v>0</v>
      </c>
      <c r="C15" s="34">
        <v>0</v>
      </c>
      <c r="D15" s="34">
        <v>0</v>
      </c>
      <c r="E15" s="34">
        <f t="shared" si="0"/>
        <v>0</v>
      </c>
    </row>
    <row r="16" spans="1:5" x14ac:dyDescent="0.25">
      <c r="A16" s="27" t="s">
        <v>32</v>
      </c>
      <c r="B16" s="34">
        <v>0</v>
      </c>
      <c r="C16" s="34">
        <v>0</v>
      </c>
      <c r="D16" s="34">
        <v>0</v>
      </c>
      <c r="E16" s="34">
        <f t="shared" si="0"/>
        <v>0</v>
      </c>
    </row>
    <row r="17" spans="1:5" x14ac:dyDescent="0.25">
      <c r="A17" s="27" t="s">
        <v>33</v>
      </c>
      <c r="B17" s="34">
        <v>0</v>
      </c>
      <c r="C17" s="34">
        <v>0</v>
      </c>
      <c r="D17" s="34">
        <v>0</v>
      </c>
      <c r="E17" s="34">
        <f t="shared" si="0"/>
        <v>0</v>
      </c>
    </row>
    <row r="18" spans="1:5" x14ac:dyDescent="0.25">
      <c r="A18" s="27"/>
      <c r="B18" s="27"/>
      <c r="C18" s="27"/>
      <c r="D18" s="27"/>
      <c r="E18" s="27"/>
    </row>
    <row r="19" spans="1:5" ht="18.75" x14ac:dyDescent="0.3">
      <c r="A19" s="32" t="s">
        <v>34</v>
      </c>
      <c r="B19" s="33">
        <f>+B10-B12-B13-B14-B15-B16-B17</f>
        <v>210800</v>
      </c>
      <c r="C19" s="33">
        <f>+C10-C12-C13-C14-C15-C16-C17</f>
        <v>637275</v>
      </c>
      <c r="D19" s="33">
        <f>+D10-D12-D13-D14-D15-D16-D17</f>
        <v>91750</v>
      </c>
      <c r="E19" s="33">
        <f>+E10-E12-E13-E14-E15-E16-E17</f>
        <v>939825</v>
      </c>
    </row>
    <row r="20" spans="1:5" x14ac:dyDescent="0.25">
      <c r="A20" s="27"/>
      <c r="B20" s="35"/>
      <c r="C20" s="35"/>
      <c r="D20" s="35"/>
      <c r="E20" s="35"/>
    </row>
    <row r="21" spans="1:5" x14ac:dyDescent="0.25">
      <c r="A21" s="27" t="s">
        <v>35</v>
      </c>
      <c r="B21" s="36">
        <v>0</v>
      </c>
      <c r="C21" s="36">
        <v>0</v>
      </c>
      <c r="D21" s="36">
        <v>0</v>
      </c>
      <c r="E21" s="36">
        <v>0</v>
      </c>
    </row>
    <row r="22" spans="1:5" ht="18.75" x14ac:dyDescent="0.3">
      <c r="A22" s="32" t="s">
        <v>36</v>
      </c>
      <c r="B22" s="33">
        <f>+B19-B21</f>
        <v>210800</v>
      </c>
      <c r="C22" s="33">
        <f>+C19-C21</f>
        <v>637275</v>
      </c>
      <c r="D22" s="33">
        <f>+D19-D21</f>
        <v>91750</v>
      </c>
      <c r="E22" s="33">
        <f>+E19-E21</f>
        <v>939825</v>
      </c>
    </row>
    <row r="23" spans="1:5" x14ac:dyDescent="0.25">
      <c r="A23" s="27"/>
      <c r="B23" s="27"/>
      <c r="C23" s="27"/>
      <c r="D23" s="27"/>
      <c r="E23" s="27"/>
    </row>
    <row r="24" spans="1:5" x14ac:dyDescent="0.25">
      <c r="A24" s="27" t="s">
        <v>37</v>
      </c>
      <c r="B24" s="34">
        <v>0</v>
      </c>
      <c r="C24" s="34">
        <v>0</v>
      </c>
      <c r="D24" s="34">
        <v>0</v>
      </c>
      <c r="E24" s="34">
        <v>0</v>
      </c>
    </row>
    <row r="25" spans="1:5" x14ac:dyDescent="0.25">
      <c r="A25" s="27"/>
      <c r="B25" s="27"/>
      <c r="C25" s="27"/>
      <c r="D25" s="27"/>
      <c r="E25" s="27"/>
    </row>
    <row r="26" spans="1:5" ht="18.75" x14ac:dyDescent="0.3">
      <c r="A26" s="37" t="s">
        <v>40</v>
      </c>
      <c r="B26" s="38">
        <f>+B22-B24</f>
        <v>210800</v>
      </c>
      <c r="C26" s="38">
        <f>+C22-C24</f>
        <v>637275</v>
      </c>
      <c r="D26" s="38">
        <f>+D22-D24</f>
        <v>91750</v>
      </c>
      <c r="E26" s="38">
        <f>+E22-E24</f>
        <v>939825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VERIFICACION</vt:lpstr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CARTERA</dc:creator>
  <cp:lastModifiedBy>Leidy Johana Ruiz Wilches</cp:lastModifiedBy>
  <dcterms:created xsi:type="dcterms:W3CDTF">2022-05-26T17:32:24Z</dcterms:created>
  <dcterms:modified xsi:type="dcterms:W3CDTF">2022-06-16T00:49:22Z</dcterms:modified>
</cp:coreProperties>
</file>