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66925"/>
  <xr:revisionPtr revIDLastSave="37" documentId="13_ncr:4000b_{12F68371-5484-48E7-81FE-9D92150B4553}" xr6:coauthVersionLast="47" xr6:coauthVersionMax="47" xr10:uidLastSave="{E663BAD8-9BD1-42E7-92D6-480E2048F947}"/>
  <bookViews>
    <workbookView xWindow="-120" yWindow="-120" windowWidth="29040" windowHeight="15840" activeTab="2" xr2:uid="{00000000-000D-0000-FFFF-FFFF00000000}"/>
  </bookViews>
  <sheets>
    <sheet name="CARTERA HOSPITAL " sheetId="1" r:id="rId1"/>
    <sheet name="VERIFICACION" sheetId="2" r:id="rId2"/>
    <sheet name="RESUMEN" sheetId="4" r:id="rId3"/>
    <sheet name="DEVOLUCIONES" sheetId="3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4" l="1"/>
  <c r="B12" i="4"/>
  <c r="B10" i="4"/>
  <c r="E14" i="2"/>
  <c r="D14" i="2"/>
  <c r="C14" i="2"/>
  <c r="B14" i="2"/>
  <c r="B19" i="4" l="1"/>
  <c r="B22" i="4" s="1"/>
  <c r="B26" i="4" s="1"/>
</calcChain>
</file>

<file path=xl/sharedStrings.xml><?xml version="1.0" encoding="utf-8"?>
<sst xmlns="http://schemas.openxmlformats.org/spreadsheetml/2006/main" count="142" uniqueCount="90">
  <si>
    <t xml:space="preserve">E.S.E. HOSPITAL SAN ANTONIO DE GUATAVITA
</t>
  </si>
  <si>
    <t>Nit: 860035447 - 1</t>
  </si>
  <si>
    <t>Teléfono: 8577120</t>
  </si>
  <si>
    <t>Edades Cartera - Por Empresa: COOSALUD ESE</t>
  </si>
  <si>
    <t>Cod.Lugar</t>
  </si>
  <si>
    <t>C.Cobro</t>
  </si>
  <si>
    <t>Prefijo</t>
  </si>
  <si>
    <t>Nro Factura</t>
  </si>
  <si>
    <t>F. Factura</t>
  </si>
  <si>
    <t>F. Radicación</t>
  </si>
  <si>
    <t>Paciente</t>
  </si>
  <si>
    <t>Vr Factura</t>
  </si>
  <si>
    <t>Vr N.Credito</t>
  </si>
  <si>
    <t>Vr N.Debito</t>
  </si>
  <si>
    <t>Abonos</t>
  </si>
  <si>
    <t>0 - 30 días</t>
  </si>
  <si>
    <t>31 - 60 días</t>
  </si>
  <si>
    <t>61 - 90 días</t>
  </si>
  <si>
    <t>91 - 180 días</t>
  </si>
  <si>
    <t>181 - 360 días</t>
  </si>
  <si>
    <t>361 o más</t>
  </si>
  <si>
    <t>Glosa Parcial</t>
  </si>
  <si>
    <t>Valor Neto</t>
  </si>
  <si>
    <t>EMPRESA: COOSALUD ESE TIPO EMPRESA: 01 - PLAN OBLIGATORIO DE SALUD POS -EPS</t>
  </si>
  <si>
    <t>02</t>
  </si>
  <si>
    <t>JUAN SANCHEZ</t>
  </si>
  <si>
    <t>LUDIS PACHECO</t>
  </si>
  <si>
    <t>YORDY TEJADA</t>
  </si>
  <si>
    <t>NILSON MUÑOZ</t>
  </si>
  <si>
    <t>FREDYS CABALLERO</t>
  </si>
  <si>
    <t>JHONATAN  QUINTERO</t>
  </si>
  <si>
    <t>KEVIN ARENAS</t>
  </si>
  <si>
    <t>TOTAL COOSALUD ESE</t>
  </si>
  <si>
    <t>EMPRESA: COOSALUD ESE TIPO EMPRESA: 02 - PLAN SUBSIDIADO DE SALUD POSS -ARS</t>
  </si>
  <si>
    <t>LEO GUALGAN</t>
  </si>
  <si>
    <t>JHAN VILLALBA</t>
  </si>
  <si>
    <t>ERIKA AGUILAR</t>
  </si>
  <si>
    <t>EMILCE MARIN</t>
  </si>
  <si>
    <t>DIANA SEHUANES</t>
  </si>
  <si>
    <t>INGRID MARIN</t>
  </si>
  <si>
    <t>GABRIEL FUQUENE</t>
  </si>
  <si>
    <t>TOTAL POR FECHAS</t>
  </si>
  <si>
    <t>TOTAL CARTERA</t>
  </si>
  <si>
    <t>EMPRESA: COOSALUD ENTIDAD PROMOTORA DE SALUD S.A. TIPO EMPRESA: 02 - PLAN SUBSIDIADO DE SALUD POSS -ARS</t>
  </si>
  <si>
    <t>LUIS  MEDRANO</t>
  </si>
  <si>
    <t>01</t>
  </si>
  <si>
    <t>ALEJANDRO PEÑA</t>
  </si>
  <si>
    <t>TOTAL COOSALUD ENTIDAD PROMOTORA DE SALUD S.A.</t>
  </si>
  <si>
    <t>Factura</t>
  </si>
  <si>
    <t>Saldo</t>
  </si>
  <si>
    <t>Por Pagar</t>
  </si>
  <si>
    <t xml:space="preserve">Total </t>
  </si>
  <si>
    <t>COD_DEVOLUCION</t>
  </si>
  <si>
    <t>FACTURA</t>
  </si>
  <si>
    <t>FECHA_DEVOLUCION</t>
  </si>
  <si>
    <t>FECHA_LLEGADA_APLISALUD</t>
  </si>
  <si>
    <t>IPS</t>
  </si>
  <si>
    <t>NOMBRE</t>
  </si>
  <si>
    <t>MOTIVO_ESPECIFICO</t>
  </si>
  <si>
    <t>DESCRIPCION</t>
  </si>
  <si>
    <t>OBSERVACIONES</t>
  </si>
  <si>
    <t>DF-15929942199</t>
  </si>
  <si>
    <t>6/06/2017 12:00:00 a. m.</t>
  </si>
  <si>
    <t>E.S.E. HOSPITAL SAN ANTONIO DE GUATAVITA</t>
  </si>
  <si>
    <t xml:space="preserve">Romero Hernandez Julieth </t>
  </si>
  <si>
    <t>Factura no cumple requisitos legales</t>
  </si>
  <si>
    <t>Urgencia no reportada dentro de las 24 horas  de prestado el servicio. Linea018000@coosalud.com. sucursal.boyaca@coosalud.com. se devuelve factura con todos sus soportes.</t>
  </si>
  <si>
    <t>DF-209229322383</t>
  </si>
  <si>
    <t>CSG3204229</t>
  </si>
  <si>
    <t>26/11/2016 12:00:00 a. m.</t>
  </si>
  <si>
    <t>16/11/2016 12:00:00 a. m.</t>
  </si>
  <si>
    <t>MARTINEZ LIDUEÑAS DEYBISON SMITH</t>
  </si>
  <si>
    <t>Devolución administrativa: factura completamente extemporánea para su presentación. se solicita comunicarse con la eps-s. para tramitar la orden para la radicación de la factura. Aplisalud S.A. outsourcing de Coosalud eps-s encargada de prestar asesoría en el área de facturación y cuentas médicas. no tiene autonomía para recibir facturas superiores a un año posterior a la prestación del servicio.</t>
  </si>
  <si>
    <t>Devolucion</t>
  </si>
  <si>
    <t>Sin Evidencia de Radicacion</t>
  </si>
  <si>
    <t>COOSALUD EPS SA</t>
  </si>
  <si>
    <t>DETALLE DE CARTERA IPS</t>
  </si>
  <si>
    <t>COOSALUD  NIT 800.249.241</t>
  </si>
  <si>
    <t>Cartera presentada  IPS</t>
  </si>
  <si>
    <t>Facturas sin evidencia de radicación</t>
  </si>
  <si>
    <t>Devoluciones</t>
  </si>
  <si>
    <t>Facturas Pagadas y No descargadas por la IPS</t>
  </si>
  <si>
    <t>Glosas Aceptadas por la IPS</t>
  </si>
  <si>
    <t>Glosas por  Conciliar</t>
  </si>
  <si>
    <t>Diferencias a revisar por el Proveedor</t>
  </si>
  <si>
    <t>Facturas en proceso de auditoria Aplistaff</t>
  </si>
  <si>
    <t>Saldo Final</t>
  </si>
  <si>
    <t>Giros de la EPS por legalizar</t>
  </si>
  <si>
    <t>Estado de cartera HOSPITALSAN ANTONIO DE GUATAVITA NIT : 860.035.447</t>
  </si>
  <si>
    <t>Saldo Disponible a Favor de Hospital San Antonio de Guatavita Corte 31/10/2017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</si>
</sst>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[$-10C0A]d/mm/yyyy"/>
    <numFmt numFmtId="166" formatCode="[$-10C0A]#,##0;\(#,##0\)"/>
    <numFmt numFmtId="167" formatCode="[$-10C0A]#,##0;\-#,##0"/>
    <numFmt numFmtId="168" formatCode="_(* #,##0_);_(* \(#,##0\);_(* &quot;-&quot;??_);_(@_)"/>
  </numFmts>
  <fonts count="13" x14ac:knownFonts="1">
    <font>
      <sz val="10"/>
      <name val="Arial"/>
    </font>
    <font>
      <sz val="10"/>
      <name val="Arial"/>
    </font>
    <font>
      <b/>
      <sz val="11"/>
      <color indexed="8"/>
      <name val="Arial"/>
      <charset val="1"/>
    </font>
    <font>
      <b/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EFDA"/>
        <bgColor rgb="FF000000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165" fontId="4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vertical="top" wrapText="1" readingOrder="1"/>
      <protection locked="0"/>
    </xf>
    <xf numFmtId="166" fontId="4" fillId="0" borderId="1" xfId="0" applyNumberFormat="1" applyFont="1" applyBorder="1" applyAlignment="1" applyProtection="1">
      <alignment horizontal="right" vertical="top" wrapText="1" readingOrder="1"/>
      <protection locked="0"/>
    </xf>
    <xf numFmtId="167" fontId="4" fillId="0" borderId="1" xfId="0" applyNumberFormat="1" applyFont="1" applyBorder="1" applyAlignment="1" applyProtection="1">
      <alignment horizontal="right" vertical="top" wrapText="1" readingOrder="1"/>
      <protection locked="0"/>
    </xf>
    <xf numFmtId="166" fontId="3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167" fontId="3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0" xfId="0"/>
    <xf numFmtId="168" fontId="0" fillId="0" borderId="0" xfId="1" applyNumberFormat="1" applyFont="1"/>
    <xf numFmtId="0" fontId="0" fillId="0" borderId="4" xfId="0" applyBorder="1"/>
    <xf numFmtId="168" fontId="0" fillId="0" borderId="4" xfId="1" applyNumberFormat="1" applyFont="1" applyBorder="1"/>
    <xf numFmtId="0" fontId="3" fillId="3" borderId="1" xfId="0" applyFont="1" applyFill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 readingOrder="1"/>
      <protection locked="0"/>
    </xf>
    <xf numFmtId="167" fontId="3" fillId="2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0" fillId="0" borderId="0" xfId="0"/>
    <xf numFmtId="0" fontId="5" fillId="4" borderId="4" xfId="0" applyFont="1" applyFill="1" applyBorder="1" applyAlignment="1">
      <alignment horizontal="center" vertical="center"/>
    </xf>
    <xf numFmtId="168" fontId="5" fillId="4" borderId="4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/>
    <xf numFmtId="168" fontId="5" fillId="4" borderId="4" xfId="1" applyNumberFormat="1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5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1" fillId="5" borderId="0" xfId="0" applyFont="1" applyFill="1"/>
    <xf numFmtId="3" fontId="11" fillId="5" borderId="0" xfId="0" applyNumberFormat="1" applyFont="1" applyFill="1"/>
    <xf numFmtId="3" fontId="6" fillId="0" borderId="0" xfId="0" applyNumberFormat="1" applyFont="1" applyAlignment="1">
      <alignment horizontal="right"/>
    </xf>
    <xf numFmtId="0" fontId="12" fillId="0" borderId="0" xfId="0" applyFont="1"/>
    <xf numFmtId="3" fontId="12" fillId="0" borderId="0" xfId="0" applyNumberFormat="1" applyFont="1"/>
    <xf numFmtId="0" fontId="10" fillId="5" borderId="0" xfId="0" applyFont="1" applyFill="1"/>
    <xf numFmtId="3" fontId="11" fillId="7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2943225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D3B7E4-9241-4931-BCEF-621A3D08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943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19050</xdr:rowOff>
    </xdr:from>
    <xdr:ext cx="2943225" cy="590550"/>
    <xdr:pic>
      <xdr:nvPicPr>
        <xdr:cNvPr id="3" name="Imagen 2">
          <a:extLst>
            <a:ext uri="{FF2B5EF4-FFF2-40B4-BE49-F238E27FC236}">
              <a16:creationId xmlns:a16="http://schemas.microsoft.com/office/drawing/2014/main" id="{FF9FC900-0D60-4538-A226-A4BB5B99A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943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showGridLines="0" workbookViewId="0">
      <pane ySplit="5" topLeftCell="A6" activePane="bottomLeft" state="frozenSplit"/>
      <selection pane="bottomLeft" activeCell="F22" sqref="F22"/>
    </sheetView>
  </sheetViews>
  <sheetFormatPr baseColWidth="10" defaultRowHeight="12.75" x14ac:dyDescent="0.2"/>
  <cols>
    <col min="1" max="1" width="1" customWidth="1"/>
    <col min="2" max="2" width="0.140625" customWidth="1"/>
    <col min="3" max="3" width="13.28515625" customWidth="1"/>
    <col min="4" max="4" width="13.42578125" customWidth="1"/>
    <col min="5" max="5" width="9.85546875" customWidth="1"/>
    <col min="6" max="6" width="17.42578125" customWidth="1"/>
    <col min="7" max="7" width="15.28515625" customWidth="1"/>
    <col min="8" max="8" width="13.42578125" customWidth="1"/>
    <col min="9" max="9" width="48.5703125" customWidth="1"/>
    <col min="10" max="10" width="15.85546875" customWidth="1"/>
    <col min="11" max="11" width="15.28515625" customWidth="1"/>
    <col min="12" max="12" width="13.42578125" customWidth="1"/>
    <col min="13" max="14" width="14.85546875" customWidth="1"/>
    <col min="15" max="15" width="13.42578125" customWidth="1"/>
    <col min="16" max="16" width="15" customWidth="1"/>
    <col min="17" max="17" width="14.85546875" customWidth="1"/>
    <col min="18" max="19" width="13.42578125" customWidth="1"/>
    <col min="20" max="20" width="16.28515625" customWidth="1"/>
    <col min="21" max="21" width="13.42578125" customWidth="1"/>
    <col min="22" max="256" width="9.140625" customWidth="1"/>
  </cols>
  <sheetData>
    <row r="1" spans="2:21" ht="40.35" customHeight="1" x14ac:dyDescent="0.2">
      <c r="C1" s="20" t="s">
        <v>0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2:21" ht="17.100000000000001" customHeight="1" x14ac:dyDescent="0.2">
      <c r="B2" s="20" t="s">
        <v>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2:21" ht="17.100000000000001" customHeight="1" x14ac:dyDescent="0.2">
      <c r="C3" s="20" t="s">
        <v>2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2:21" ht="17.100000000000001" customHeight="1" x14ac:dyDescent="0.2">
      <c r="B4" s="20" t="s">
        <v>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2:21" ht="15.4" customHeight="1" x14ac:dyDescent="0.2"/>
    <row r="6" spans="2:21" x14ac:dyDescent="0.2">
      <c r="B6" s="18" t="s">
        <v>4</v>
      </c>
      <c r="C6" s="15"/>
      <c r="D6" s="1" t="s">
        <v>5</v>
      </c>
      <c r="E6" s="1" t="s">
        <v>6</v>
      </c>
      <c r="F6" s="1" t="s">
        <v>7</v>
      </c>
      <c r="G6" s="1" t="s">
        <v>8</v>
      </c>
      <c r="H6" s="1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1" t="s">
        <v>14</v>
      </c>
      <c r="N6" s="1" t="s">
        <v>15</v>
      </c>
      <c r="O6" s="1" t="s">
        <v>16</v>
      </c>
      <c r="P6" s="1" t="s">
        <v>17</v>
      </c>
      <c r="Q6" s="1" t="s">
        <v>18</v>
      </c>
      <c r="R6" s="1" t="s">
        <v>19</v>
      </c>
      <c r="S6" s="1" t="s">
        <v>20</v>
      </c>
      <c r="T6" s="1" t="s">
        <v>21</v>
      </c>
      <c r="U6" s="1" t="s">
        <v>22</v>
      </c>
    </row>
    <row r="7" spans="2:21" ht="17.100000000000001" customHeight="1" x14ac:dyDescent="0.2">
      <c r="B7" s="16" t="s">
        <v>23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5"/>
    </row>
    <row r="8" spans="2:21" x14ac:dyDescent="0.2">
      <c r="B8" s="19" t="s">
        <v>24</v>
      </c>
      <c r="C8" s="15"/>
      <c r="D8" s="2">
        <v>5706</v>
      </c>
      <c r="E8" s="2"/>
      <c r="F8" s="2">
        <v>3172995</v>
      </c>
      <c r="G8" s="3">
        <v>41871</v>
      </c>
      <c r="H8" s="3">
        <v>44236</v>
      </c>
      <c r="I8" s="4" t="s">
        <v>25</v>
      </c>
      <c r="J8" s="5">
        <v>49898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5">
        <v>0</v>
      </c>
      <c r="R8" s="5">
        <v>0</v>
      </c>
      <c r="S8" s="5">
        <v>49898</v>
      </c>
      <c r="T8" s="6">
        <v>0</v>
      </c>
      <c r="U8" s="6">
        <v>49898</v>
      </c>
    </row>
    <row r="9" spans="2:21" x14ac:dyDescent="0.2">
      <c r="B9" s="19" t="s">
        <v>24</v>
      </c>
      <c r="C9" s="15"/>
      <c r="D9" s="2">
        <v>2867</v>
      </c>
      <c r="E9" s="2"/>
      <c r="F9" s="2">
        <v>3204229</v>
      </c>
      <c r="G9" s="3">
        <v>42145</v>
      </c>
      <c r="H9" s="3">
        <v>42845</v>
      </c>
      <c r="I9" s="4" t="s">
        <v>26</v>
      </c>
      <c r="J9" s="5">
        <v>47050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5">
        <v>0</v>
      </c>
      <c r="R9" s="5">
        <v>0</v>
      </c>
      <c r="S9" s="5">
        <v>47050</v>
      </c>
      <c r="T9" s="6">
        <v>0</v>
      </c>
      <c r="U9" s="6">
        <v>47050</v>
      </c>
    </row>
    <row r="10" spans="2:21" x14ac:dyDescent="0.2">
      <c r="B10" s="19" t="s">
        <v>24</v>
      </c>
      <c r="C10" s="15"/>
      <c r="D10" s="2">
        <v>1794</v>
      </c>
      <c r="E10" s="2"/>
      <c r="F10" s="2">
        <v>3239875</v>
      </c>
      <c r="G10" s="3">
        <v>42425</v>
      </c>
      <c r="H10" s="3">
        <v>42467</v>
      </c>
      <c r="I10" s="4" t="s">
        <v>27</v>
      </c>
      <c r="J10" s="5">
        <v>48320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5">
        <v>0</v>
      </c>
      <c r="R10" s="5">
        <v>0</v>
      </c>
      <c r="S10" s="5">
        <v>48320</v>
      </c>
      <c r="T10" s="6">
        <v>0</v>
      </c>
      <c r="U10" s="6">
        <v>48320</v>
      </c>
    </row>
    <row r="11" spans="2:21" x14ac:dyDescent="0.2">
      <c r="B11" s="19" t="s">
        <v>24</v>
      </c>
      <c r="C11" s="15"/>
      <c r="D11" s="2">
        <v>2024</v>
      </c>
      <c r="E11" s="2"/>
      <c r="F11" s="2">
        <v>3249547</v>
      </c>
      <c r="G11" s="3">
        <v>42496</v>
      </c>
      <c r="H11" s="3">
        <v>42546</v>
      </c>
      <c r="I11" s="4" t="s">
        <v>28</v>
      </c>
      <c r="J11" s="5">
        <v>47535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5">
        <v>0</v>
      </c>
      <c r="R11" s="5">
        <v>0</v>
      </c>
      <c r="S11" s="5">
        <v>47535</v>
      </c>
      <c r="T11" s="6">
        <v>0</v>
      </c>
      <c r="U11" s="6">
        <v>47535</v>
      </c>
    </row>
    <row r="12" spans="2:21" x14ac:dyDescent="0.2">
      <c r="B12" s="19" t="s">
        <v>24</v>
      </c>
      <c r="C12" s="15"/>
      <c r="D12" s="2">
        <v>2024</v>
      </c>
      <c r="E12" s="2"/>
      <c r="F12" s="2">
        <v>3250145</v>
      </c>
      <c r="G12" s="3">
        <v>42502</v>
      </c>
      <c r="H12" s="3">
        <v>42546</v>
      </c>
      <c r="I12" s="4" t="s">
        <v>29</v>
      </c>
      <c r="J12" s="5">
        <v>46300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5">
        <v>0</v>
      </c>
      <c r="R12" s="5">
        <v>0</v>
      </c>
      <c r="S12" s="5">
        <v>46300</v>
      </c>
      <c r="T12" s="6">
        <v>0</v>
      </c>
      <c r="U12" s="6">
        <v>46300</v>
      </c>
    </row>
    <row r="13" spans="2:21" x14ac:dyDescent="0.2">
      <c r="B13" s="19" t="s">
        <v>24</v>
      </c>
      <c r="C13" s="15"/>
      <c r="D13" s="2">
        <v>2654</v>
      </c>
      <c r="E13" s="2"/>
      <c r="F13" s="2">
        <v>3272832</v>
      </c>
      <c r="G13" s="3">
        <v>42714</v>
      </c>
      <c r="H13" s="3">
        <v>42795</v>
      </c>
      <c r="I13" s="4" t="s">
        <v>30</v>
      </c>
      <c r="J13" s="5">
        <v>46620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5">
        <v>0</v>
      </c>
      <c r="R13" s="5">
        <v>0</v>
      </c>
      <c r="S13" s="5">
        <v>46620</v>
      </c>
      <c r="T13" s="6">
        <v>0</v>
      </c>
      <c r="U13" s="6">
        <v>46620</v>
      </c>
    </row>
    <row r="14" spans="2:21" x14ac:dyDescent="0.2">
      <c r="B14" s="19" t="s">
        <v>24</v>
      </c>
      <c r="C14" s="15"/>
      <c r="D14" s="2">
        <v>2654</v>
      </c>
      <c r="E14" s="2"/>
      <c r="F14" s="2">
        <v>3272960</v>
      </c>
      <c r="G14" s="3">
        <v>42716</v>
      </c>
      <c r="H14" s="3">
        <v>42795</v>
      </c>
      <c r="I14" s="4" t="s">
        <v>31</v>
      </c>
      <c r="J14" s="5">
        <v>46620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5">
        <v>0</v>
      </c>
      <c r="R14" s="5">
        <v>0</v>
      </c>
      <c r="S14" s="5">
        <v>46620</v>
      </c>
      <c r="T14" s="6">
        <v>0</v>
      </c>
      <c r="U14" s="6">
        <v>46620</v>
      </c>
    </row>
    <row r="15" spans="2:21" x14ac:dyDescent="0.2">
      <c r="B15" s="13" t="s">
        <v>32</v>
      </c>
      <c r="C15" s="14"/>
      <c r="D15" s="14"/>
      <c r="E15" s="14"/>
      <c r="F15" s="14"/>
      <c r="G15" s="14"/>
      <c r="H15" s="14"/>
      <c r="I15" s="15"/>
      <c r="J15" s="7">
        <v>332343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7">
        <v>0</v>
      </c>
      <c r="R15" s="7">
        <v>0</v>
      </c>
      <c r="S15" s="7">
        <v>332343</v>
      </c>
      <c r="T15" s="8">
        <v>0</v>
      </c>
      <c r="U15" s="8">
        <v>332343</v>
      </c>
    </row>
    <row r="16" spans="2:21" ht="17.100000000000001" customHeight="1" x14ac:dyDescent="0.2">
      <c r="B16" s="16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5"/>
    </row>
    <row r="17" spans="2:21" x14ac:dyDescent="0.2">
      <c r="B17" s="19" t="s">
        <v>24</v>
      </c>
      <c r="C17" s="15"/>
      <c r="D17" s="2">
        <v>5706</v>
      </c>
      <c r="E17" s="2"/>
      <c r="F17" s="2">
        <v>3161600</v>
      </c>
      <c r="G17" s="3">
        <v>41759</v>
      </c>
      <c r="H17" s="3">
        <v>44236</v>
      </c>
      <c r="I17" s="4" t="s">
        <v>34</v>
      </c>
      <c r="J17" s="5">
        <v>93082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5">
        <v>0</v>
      </c>
      <c r="R17" s="5">
        <v>0</v>
      </c>
      <c r="S17" s="5">
        <v>93082</v>
      </c>
      <c r="T17" s="6">
        <v>0</v>
      </c>
      <c r="U17" s="6">
        <v>93082</v>
      </c>
    </row>
    <row r="18" spans="2:21" x14ac:dyDescent="0.2">
      <c r="B18" s="19" t="s">
        <v>24</v>
      </c>
      <c r="C18" s="15"/>
      <c r="D18" s="2">
        <v>2850</v>
      </c>
      <c r="E18" s="2"/>
      <c r="F18" s="2">
        <v>3279059</v>
      </c>
      <c r="G18" s="3">
        <v>42779</v>
      </c>
      <c r="H18" s="3">
        <v>42815</v>
      </c>
      <c r="I18" s="4" t="s">
        <v>35</v>
      </c>
      <c r="J18" s="5">
        <v>48400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5">
        <v>0</v>
      </c>
      <c r="R18" s="5">
        <v>0</v>
      </c>
      <c r="S18" s="5">
        <v>48400</v>
      </c>
      <c r="T18" s="6">
        <v>0</v>
      </c>
      <c r="U18" s="6">
        <v>48400</v>
      </c>
    </row>
    <row r="19" spans="2:21" x14ac:dyDescent="0.2">
      <c r="B19" s="19" t="s">
        <v>24</v>
      </c>
      <c r="C19" s="15"/>
      <c r="D19" s="2">
        <v>5706</v>
      </c>
      <c r="E19" s="2"/>
      <c r="F19" s="2">
        <v>3281886</v>
      </c>
      <c r="G19" s="3">
        <v>42807</v>
      </c>
      <c r="H19" s="3">
        <v>44236</v>
      </c>
      <c r="I19" s="4" t="s">
        <v>35</v>
      </c>
      <c r="J19" s="5">
        <v>102050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5">
        <v>0</v>
      </c>
      <c r="R19" s="5">
        <v>0</v>
      </c>
      <c r="S19" s="5">
        <v>102050</v>
      </c>
      <c r="T19" s="6">
        <v>0</v>
      </c>
      <c r="U19" s="6">
        <v>102050</v>
      </c>
    </row>
    <row r="20" spans="2:21" x14ac:dyDescent="0.2">
      <c r="B20" s="19" t="s">
        <v>24</v>
      </c>
      <c r="C20" s="15"/>
      <c r="D20" s="2">
        <v>2975</v>
      </c>
      <c r="E20" s="2"/>
      <c r="F20" s="2">
        <v>3285704</v>
      </c>
      <c r="G20" s="3">
        <v>42846</v>
      </c>
      <c r="H20" s="3">
        <v>42874</v>
      </c>
      <c r="I20" s="4" t="s">
        <v>36</v>
      </c>
      <c r="J20" s="5">
        <v>53150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5">
        <v>0</v>
      </c>
      <c r="R20" s="5">
        <v>0</v>
      </c>
      <c r="S20" s="5">
        <v>53150</v>
      </c>
      <c r="T20" s="6">
        <v>0</v>
      </c>
      <c r="U20" s="6">
        <v>53150</v>
      </c>
    </row>
    <row r="21" spans="2:21" x14ac:dyDescent="0.2">
      <c r="B21" s="19" t="s">
        <v>24</v>
      </c>
      <c r="C21" s="15"/>
      <c r="D21" s="2">
        <v>2975</v>
      </c>
      <c r="E21" s="2"/>
      <c r="F21" s="2">
        <v>3285771</v>
      </c>
      <c r="G21" s="3">
        <v>42846</v>
      </c>
      <c r="H21" s="3">
        <v>42874</v>
      </c>
      <c r="I21" s="4" t="s">
        <v>36</v>
      </c>
      <c r="J21" s="5">
        <v>49720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5">
        <v>0</v>
      </c>
      <c r="R21" s="5">
        <v>0</v>
      </c>
      <c r="S21" s="5">
        <v>49720</v>
      </c>
      <c r="T21" s="6">
        <v>0</v>
      </c>
      <c r="U21" s="6">
        <v>49720</v>
      </c>
    </row>
    <row r="22" spans="2:21" x14ac:dyDescent="0.2">
      <c r="B22" s="19" t="s">
        <v>24</v>
      </c>
      <c r="C22" s="15"/>
      <c r="D22" s="2">
        <v>3691</v>
      </c>
      <c r="E22" s="2"/>
      <c r="F22" s="2">
        <v>3313353</v>
      </c>
      <c r="G22" s="3">
        <v>43131</v>
      </c>
      <c r="H22" s="3">
        <v>43151</v>
      </c>
      <c r="I22" s="4" t="s">
        <v>37</v>
      </c>
      <c r="J22" s="5">
        <v>52400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5">
        <v>0</v>
      </c>
      <c r="R22" s="5">
        <v>0</v>
      </c>
      <c r="S22" s="5">
        <v>52400</v>
      </c>
      <c r="T22" s="6">
        <v>52400</v>
      </c>
      <c r="U22" s="6">
        <v>52400</v>
      </c>
    </row>
    <row r="23" spans="2:21" x14ac:dyDescent="0.2">
      <c r="B23" s="19" t="s">
        <v>24</v>
      </c>
      <c r="C23" s="15"/>
      <c r="D23" s="2">
        <v>3829</v>
      </c>
      <c r="E23" s="2"/>
      <c r="F23" s="2">
        <v>3317759</v>
      </c>
      <c r="G23" s="3">
        <v>43166</v>
      </c>
      <c r="H23" s="3">
        <v>43266</v>
      </c>
      <c r="I23" s="4" t="s">
        <v>38</v>
      </c>
      <c r="J23" s="5">
        <v>57700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5">
        <v>0</v>
      </c>
      <c r="R23" s="5">
        <v>0</v>
      </c>
      <c r="S23" s="5">
        <v>57700</v>
      </c>
      <c r="T23" s="6">
        <v>0</v>
      </c>
      <c r="U23" s="6">
        <v>57700</v>
      </c>
    </row>
    <row r="24" spans="2:21" x14ac:dyDescent="0.2">
      <c r="B24" s="19" t="s">
        <v>24</v>
      </c>
      <c r="C24" s="15"/>
      <c r="D24" s="2">
        <v>3829</v>
      </c>
      <c r="E24" s="2"/>
      <c r="F24" s="2">
        <v>3318042</v>
      </c>
      <c r="G24" s="3">
        <v>43168</v>
      </c>
      <c r="H24" s="3">
        <v>43266</v>
      </c>
      <c r="I24" s="4" t="s">
        <v>39</v>
      </c>
      <c r="J24" s="5">
        <v>57700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5">
        <v>0</v>
      </c>
      <c r="R24" s="5">
        <v>0</v>
      </c>
      <c r="S24" s="5">
        <v>57700</v>
      </c>
      <c r="T24" s="6">
        <v>0</v>
      </c>
      <c r="U24" s="6">
        <v>57700</v>
      </c>
    </row>
    <row r="25" spans="2:21" x14ac:dyDescent="0.2">
      <c r="B25" s="19" t="s">
        <v>24</v>
      </c>
      <c r="C25" s="15"/>
      <c r="D25" s="2">
        <v>3940</v>
      </c>
      <c r="E25" s="2"/>
      <c r="F25" s="2">
        <v>3326267</v>
      </c>
      <c r="G25" s="3">
        <v>43237</v>
      </c>
      <c r="H25" s="3">
        <v>43266</v>
      </c>
      <c r="I25" s="4" t="s">
        <v>40</v>
      </c>
      <c r="J25" s="5">
        <v>51300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5">
        <v>0</v>
      </c>
      <c r="R25" s="5">
        <v>0</v>
      </c>
      <c r="S25" s="5">
        <v>51300</v>
      </c>
      <c r="T25" s="6">
        <v>0</v>
      </c>
      <c r="U25" s="6">
        <v>51300</v>
      </c>
    </row>
    <row r="26" spans="2:21" x14ac:dyDescent="0.2">
      <c r="B26" s="19" t="s">
        <v>24</v>
      </c>
      <c r="C26" s="15"/>
      <c r="D26" s="2">
        <v>3997</v>
      </c>
      <c r="E26" s="2"/>
      <c r="F26" s="2">
        <v>3330404</v>
      </c>
      <c r="G26" s="3">
        <v>43272</v>
      </c>
      <c r="H26" s="3">
        <v>43308</v>
      </c>
      <c r="I26" s="4" t="s">
        <v>40</v>
      </c>
      <c r="J26" s="5">
        <v>52900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5">
        <v>0</v>
      </c>
      <c r="R26" s="5">
        <v>0</v>
      </c>
      <c r="S26" s="5">
        <v>52900</v>
      </c>
      <c r="T26" s="6">
        <v>0</v>
      </c>
      <c r="U26" s="6">
        <v>52900</v>
      </c>
    </row>
    <row r="27" spans="2:21" x14ac:dyDescent="0.2">
      <c r="B27" s="19" t="s">
        <v>24</v>
      </c>
      <c r="C27" s="15"/>
      <c r="D27" s="2">
        <v>4054</v>
      </c>
      <c r="E27" s="2"/>
      <c r="F27" s="2">
        <v>3331559</v>
      </c>
      <c r="G27" s="3">
        <v>43285</v>
      </c>
      <c r="H27" s="3">
        <v>44236</v>
      </c>
      <c r="I27" s="4" t="s">
        <v>39</v>
      </c>
      <c r="J27" s="5">
        <v>52800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5">
        <v>0</v>
      </c>
      <c r="R27" s="5">
        <v>0</v>
      </c>
      <c r="S27" s="5">
        <v>52800</v>
      </c>
      <c r="T27" s="6">
        <v>0</v>
      </c>
      <c r="U27" s="6">
        <v>52800</v>
      </c>
    </row>
    <row r="28" spans="2:21" x14ac:dyDescent="0.2">
      <c r="B28" s="19" t="s">
        <v>24</v>
      </c>
      <c r="C28" s="15"/>
      <c r="D28" s="2">
        <v>4238</v>
      </c>
      <c r="E28" s="2"/>
      <c r="F28" s="2">
        <v>3340786</v>
      </c>
      <c r="G28" s="3">
        <v>43361</v>
      </c>
      <c r="H28" s="3">
        <v>43397</v>
      </c>
      <c r="I28" s="4" t="s">
        <v>40</v>
      </c>
      <c r="J28" s="5">
        <v>54900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5">
        <v>0</v>
      </c>
      <c r="R28" s="5">
        <v>0</v>
      </c>
      <c r="S28" s="5">
        <v>54900</v>
      </c>
      <c r="T28" s="6">
        <v>54900</v>
      </c>
      <c r="U28" s="6">
        <v>54900</v>
      </c>
    </row>
    <row r="29" spans="2:21" x14ac:dyDescent="0.2">
      <c r="B29" s="13" t="s">
        <v>32</v>
      </c>
      <c r="C29" s="14"/>
      <c r="D29" s="14"/>
      <c r="E29" s="14"/>
      <c r="F29" s="14"/>
      <c r="G29" s="14"/>
      <c r="H29" s="14"/>
      <c r="I29" s="15"/>
      <c r="J29" s="7">
        <v>726102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7">
        <v>0</v>
      </c>
      <c r="R29" s="7">
        <v>0</v>
      </c>
      <c r="S29" s="7">
        <v>726102</v>
      </c>
      <c r="T29" s="8">
        <v>107300</v>
      </c>
      <c r="U29" s="8">
        <v>726102</v>
      </c>
    </row>
    <row r="30" spans="2:21" x14ac:dyDescent="0.2">
      <c r="B30" s="13" t="s">
        <v>41</v>
      </c>
      <c r="C30" s="14"/>
      <c r="D30" s="14"/>
      <c r="E30" s="14"/>
      <c r="F30" s="14"/>
      <c r="G30" s="14"/>
      <c r="H30" s="14"/>
      <c r="I30" s="15"/>
      <c r="J30" s="8">
        <v>1058445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7">
        <v>0</v>
      </c>
      <c r="R30" s="7">
        <v>0</v>
      </c>
      <c r="S30" s="7">
        <v>1058445</v>
      </c>
      <c r="T30" s="8">
        <v>107300</v>
      </c>
      <c r="U30" s="8">
        <v>1058445</v>
      </c>
    </row>
    <row r="31" spans="2:21" ht="17.100000000000001" customHeight="1" x14ac:dyDescent="0.2">
      <c r="B31" s="16" t="s">
        <v>42</v>
      </c>
      <c r="C31" s="14"/>
      <c r="D31" s="14"/>
      <c r="E31" s="14"/>
      <c r="F31" s="14"/>
      <c r="G31" s="14"/>
      <c r="H31" s="14"/>
      <c r="I31" s="15"/>
      <c r="J31" s="17">
        <v>1058445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5"/>
    </row>
    <row r="32" spans="2:21" ht="16.350000000000001" customHeight="1" x14ac:dyDescent="0.2"/>
    <row r="35" spans="2:21" x14ac:dyDescent="0.2">
      <c r="B35" s="18" t="s">
        <v>4</v>
      </c>
      <c r="C35" s="15"/>
      <c r="D35" s="1" t="s">
        <v>5</v>
      </c>
      <c r="E35" s="1" t="s">
        <v>6</v>
      </c>
      <c r="F35" s="1" t="s">
        <v>7</v>
      </c>
      <c r="G35" s="1" t="s">
        <v>8</v>
      </c>
      <c r="H35" s="1" t="s">
        <v>9</v>
      </c>
      <c r="I35" s="1" t="s">
        <v>10</v>
      </c>
      <c r="J35" s="1" t="s">
        <v>11</v>
      </c>
      <c r="K35" s="1" t="s">
        <v>12</v>
      </c>
      <c r="L35" s="1" t="s">
        <v>13</v>
      </c>
      <c r="M35" s="1" t="s">
        <v>14</v>
      </c>
      <c r="N35" s="1" t="s">
        <v>15</v>
      </c>
      <c r="O35" s="1" t="s">
        <v>16</v>
      </c>
      <c r="P35" s="1" t="s">
        <v>17</v>
      </c>
      <c r="Q35" s="1" t="s">
        <v>18</v>
      </c>
      <c r="R35" s="1" t="s">
        <v>19</v>
      </c>
      <c r="S35" s="1" t="s">
        <v>20</v>
      </c>
      <c r="T35" s="1" t="s">
        <v>21</v>
      </c>
      <c r="U35" s="1" t="s">
        <v>22</v>
      </c>
    </row>
    <row r="36" spans="2:21" ht="17.100000000000001" customHeight="1" x14ac:dyDescent="0.2">
      <c r="B36" s="16" t="s">
        <v>43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5"/>
    </row>
    <row r="37" spans="2:21" x14ac:dyDescent="0.2">
      <c r="B37" s="19" t="s">
        <v>24</v>
      </c>
      <c r="C37" s="15"/>
      <c r="D37" s="2">
        <v>4287</v>
      </c>
      <c r="E37" s="2"/>
      <c r="F37" s="2">
        <v>3345010</v>
      </c>
      <c r="G37" s="3">
        <v>43395</v>
      </c>
      <c r="H37" s="3">
        <v>43446</v>
      </c>
      <c r="I37" s="4" t="s">
        <v>44</v>
      </c>
      <c r="J37" s="5">
        <v>53900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5">
        <v>0</v>
      </c>
      <c r="R37" s="5">
        <v>0</v>
      </c>
      <c r="S37" s="5">
        <v>53900</v>
      </c>
      <c r="T37" s="6">
        <v>0</v>
      </c>
      <c r="U37" s="6">
        <v>53900</v>
      </c>
    </row>
    <row r="38" spans="2:21" x14ac:dyDescent="0.2">
      <c r="B38" s="19" t="s">
        <v>45</v>
      </c>
      <c r="C38" s="15"/>
      <c r="D38" s="2">
        <v>4855</v>
      </c>
      <c r="E38" s="2"/>
      <c r="F38" s="2">
        <v>284967</v>
      </c>
      <c r="G38" s="3">
        <v>43693</v>
      </c>
      <c r="H38" s="3">
        <v>43816</v>
      </c>
      <c r="I38" s="4" t="s">
        <v>46</v>
      </c>
      <c r="J38" s="5">
        <v>118000</v>
      </c>
      <c r="K38" s="6">
        <v>0</v>
      </c>
      <c r="L38" s="6">
        <v>0</v>
      </c>
      <c r="M38" s="6">
        <v>100575</v>
      </c>
      <c r="N38" s="6">
        <v>0</v>
      </c>
      <c r="O38" s="6">
        <v>0</v>
      </c>
      <c r="P38" s="6">
        <v>0</v>
      </c>
      <c r="Q38" s="5">
        <v>0</v>
      </c>
      <c r="R38" s="5">
        <v>0</v>
      </c>
      <c r="S38" s="5">
        <v>17425</v>
      </c>
      <c r="T38" s="6">
        <v>0</v>
      </c>
      <c r="U38" s="6">
        <v>17425</v>
      </c>
    </row>
    <row r="39" spans="2:21" x14ac:dyDescent="0.2">
      <c r="B39" s="19" t="s">
        <v>24</v>
      </c>
      <c r="C39" s="15"/>
      <c r="D39" s="2">
        <v>4975</v>
      </c>
      <c r="E39" s="2"/>
      <c r="F39" s="2">
        <v>3390539</v>
      </c>
      <c r="G39" s="3">
        <v>43747</v>
      </c>
      <c r="H39" s="3">
        <v>43816</v>
      </c>
      <c r="I39" s="4" t="s">
        <v>40</v>
      </c>
      <c r="J39" s="5">
        <v>57600</v>
      </c>
      <c r="K39" s="6">
        <v>0</v>
      </c>
      <c r="L39" s="6">
        <v>0</v>
      </c>
      <c r="M39" s="6">
        <v>35425</v>
      </c>
      <c r="N39" s="6">
        <v>0</v>
      </c>
      <c r="O39" s="6">
        <v>0</v>
      </c>
      <c r="P39" s="6">
        <v>0</v>
      </c>
      <c r="Q39" s="5">
        <v>0</v>
      </c>
      <c r="R39" s="5">
        <v>0</v>
      </c>
      <c r="S39" s="5">
        <v>22175</v>
      </c>
      <c r="T39" s="6">
        <v>0</v>
      </c>
      <c r="U39" s="6">
        <v>22175</v>
      </c>
    </row>
    <row r="40" spans="2:21" x14ac:dyDescent="0.2">
      <c r="B40" s="13" t="s">
        <v>47</v>
      </c>
      <c r="C40" s="14"/>
      <c r="D40" s="14"/>
      <c r="E40" s="14"/>
      <c r="F40" s="14"/>
      <c r="G40" s="14"/>
      <c r="H40" s="14"/>
      <c r="I40" s="15"/>
      <c r="J40" s="7">
        <v>229500</v>
      </c>
      <c r="K40" s="8">
        <v>0</v>
      </c>
      <c r="L40" s="8">
        <v>0</v>
      </c>
      <c r="M40" s="8">
        <v>136000</v>
      </c>
      <c r="N40" s="8">
        <v>0</v>
      </c>
      <c r="O40" s="8">
        <v>0</v>
      </c>
      <c r="P40" s="8">
        <v>0</v>
      </c>
      <c r="Q40" s="7">
        <v>0</v>
      </c>
      <c r="R40" s="7">
        <v>0</v>
      </c>
      <c r="S40" s="7">
        <v>93500</v>
      </c>
      <c r="T40" s="8">
        <v>0</v>
      </c>
      <c r="U40" s="8">
        <v>93500</v>
      </c>
    </row>
    <row r="41" spans="2:21" x14ac:dyDescent="0.2">
      <c r="B41" s="13" t="s">
        <v>41</v>
      </c>
      <c r="C41" s="14"/>
      <c r="D41" s="14"/>
      <c r="E41" s="14"/>
      <c r="F41" s="14"/>
      <c r="G41" s="14"/>
      <c r="H41" s="14"/>
      <c r="I41" s="15"/>
      <c r="J41" s="8">
        <v>229500</v>
      </c>
      <c r="K41" s="8">
        <v>0</v>
      </c>
      <c r="L41" s="8">
        <v>0</v>
      </c>
      <c r="M41" s="8">
        <v>136000</v>
      </c>
      <c r="N41" s="8">
        <v>0</v>
      </c>
      <c r="O41" s="8">
        <v>0</v>
      </c>
      <c r="P41" s="8">
        <v>0</v>
      </c>
      <c r="Q41" s="7">
        <v>0</v>
      </c>
      <c r="R41" s="7">
        <v>0</v>
      </c>
      <c r="S41" s="7">
        <v>93500</v>
      </c>
      <c r="T41" s="8">
        <v>0</v>
      </c>
      <c r="U41" s="8">
        <v>93500</v>
      </c>
    </row>
    <row r="42" spans="2:21" ht="17.100000000000001" customHeight="1" x14ac:dyDescent="0.2">
      <c r="B42" s="16" t="s">
        <v>42</v>
      </c>
      <c r="C42" s="14"/>
      <c r="D42" s="14"/>
      <c r="E42" s="14"/>
      <c r="F42" s="14"/>
      <c r="G42" s="14"/>
      <c r="H42" s="14"/>
      <c r="I42" s="15"/>
      <c r="J42" s="17">
        <v>93500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5"/>
    </row>
  </sheetData>
  <mergeCells count="40">
    <mergeCell ref="B13:C13"/>
    <mergeCell ref="C1:U1"/>
    <mergeCell ref="B2:U2"/>
    <mergeCell ref="C3:U3"/>
    <mergeCell ref="B4:U4"/>
    <mergeCell ref="B6:C6"/>
    <mergeCell ref="B7:U7"/>
    <mergeCell ref="B8:C8"/>
    <mergeCell ref="B9:C9"/>
    <mergeCell ref="B10:C10"/>
    <mergeCell ref="B11:C11"/>
    <mergeCell ref="B12:C12"/>
    <mergeCell ref="B25:C25"/>
    <mergeCell ref="B14:C14"/>
    <mergeCell ref="B15:I15"/>
    <mergeCell ref="B16:U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29:I29"/>
    <mergeCell ref="B30:I30"/>
    <mergeCell ref="B40:I40"/>
    <mergeCell ref="B41:I41"/>
    <mergeCell ref="B42:I42"/>
    <mergeCell ref="J42:U42"/>
    <mergeCell ref="J31:U31"/>
    <mergeCell ref="B35:C35"/>
    <mergeCell ref="B36:U36"/>
    <mergeCell ref="B37:C37"/>
    <mergeCell ref="B38:C38"/>
    <mergeCell ref="B39:C39"/>
    <mergeCell ref="B31:I31"/>
  </mergeCells>
  <phoneticPr fontId="0" type="noConversion"/>
  <pageMargins left="0.75" right="0.75" top="1" bottom="1" header="0" footer="0"/>
  <pageSetup paperSize="9" orientation="portrait" horizontalDpi="0" verticalDpi="0"/>
  <headerFooter alignWithMargins="0">
    <oddFooter xml:space="preserve">&amp;L&amp;C&amp;R&amp;"Arial"&amp;10 Sistemas Citisalud SAS 
05/19/2022 6:30:21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sqref="A1:E18"/>
    </sheetView>
  </sheetViews>
  <sheetFormatPr baseColWidth="10" defaultRowHeight="12.75" x14ac:dyDescent="0.2"/>
  <cols>
    <col min="2" max="2" width="11.42578125" style="10"/>
    <col min="5" max="5" width="14.42578125" customWidth="1"/>
  </cols>
  <sheetData>
    <row r="1" spans="1:5" ht="25.5" x14ac:dyDescent="0.2">
      <c r="A1" s="22" t="s">
        <v>48</v>
      </c>
      <c r="B1" s="23" t="s">
        <v>49</v>
      </c>
      <c r="C1" s="24" t="s">
        <v>50</v>
      </c>
      <c r="D1" s="24" t="s">
        <v>73</v>
      </c>
      <c r="E1" s="25" t="s">
        <v>74</v>
      </c>
    </row>
    <row r="2" spans="1:5" x14ac:dyDescent="0.2">
      <c r="A2" s="11">
        <v>3172995</v>
      </c>
      <c r="B2" s="12">
        <v>49898</v>
      </c>
      <c r="C2" s="11"/>
      <c r="D2" s="11"/>
      <c r="E2" s="12">
        <v>49898</v>
      </c>
    </row>
    <row r="3" spans="1:5" x14ac:dyDescent="0.2">
      <c r="A3" s="11">
        <v>3204229</v>
      </c>
      <c r="B3" s="12">
        <v>47050</v>
      </c>
      <c r="C3" s="11"/>
      <c r="D3" s="12">
        <v>47050</v>
      </c>
      <c r="E3" s="11"/>
    </row>
    <row r="4" spans="1:5" x14ac:dyDescent="0.2">
      <c r="A4" s="11">
        <v>3239875</v>
      </c>
      <c r="B4" s="12">
        <v>48320</v>
      </c>
      <c r="C4" s="12">
        <v>48320</v>
      </c>
      <c r="D4" s="11"/>
      <c r="E4" s="11"/>
    </row>
    <row r="5" spans="1:5" x14ac:dyDescent="0.2">
      <c r="A5" s="11">
        <v>3249547</v>
      </c>
      <c r="B5" s="12">
        <v>47535</v>
      </c>
      <c r="C5" s="11"/>
      <c r="D5" s="11"/>
      <c r="E5" s="12">
        <v>47535</v>
      </c>
    </row>
    <row r="6" spans="1:5" x14ac:dyDescent="0.2">
      <c r="A6" s="11">
        <v>3250145</v>
      </c>
      <c r="B6" s="12">
        <v>46300</v>
      </c>
      <c r="C6" s="11"/>
      <c r="D6" s="11"/>
      <c r="E6" s="12">
        <v>46300</v>
      </c>
    </row>
    <row r="7" spans="1:5" x14ac:dyDescent="0.2">
      <c r="A7" s="11">
        <v>3272832</v>
      </c>
      <c r="B7" s="12">
        <v>46620</v>
      </c>
      <c r="C7" s="12">
        <v>46620</v>
      </c>
      <c r="D7" s="11"/>
      <c r="E7" s="11"/>
    </row>
    <row r="8" spans="1:5" x14ac:dyDescent="0.2">
      <c r="A8" s="11">
        <v>3272960</v>
      </c>
      <c r="B8" s="12">
        <v>46620</v>
      </c>
      <c r="C8" s="12">
        <v>46620</v>
      </c>
      <c r="D8" s="11"/>
      <c r="E8" s="11"/>
    </row>
    <row r="9" spans="1:5" x14ac:dyDescent="0.2">
      <c r="A9" s="11">
        <v>3161600</v>
      </c>
      <c r="B9" s="12">
        <v>93082</v>
      </c>
      <c r="C9" s="11"/>
      <c r="D9" s="11"/>
      <c r="E9" s="12">
        <v>93082</v>
      </c>
    </row>
    <row r="10" spans="1:5" x14ac:dyDescent="0.2">
      <c r="A10" s="11">
        <v>3279059</v>
      </c>
      <c r="B10" s="12">
        <v>48400</v>
      </c>
      <c r="C10" s="12">
        <v>48400</v>
      </c>
      <c r="D10" s="11"/>
      <c r="E10" s="11"/>
    </row>
    <row r="11" spans="1:5" x14ac:dyDescent="0.2">
      <c r="A11" s="11">
        <v>3281886</v>
      </c>
      <c r="B11" s="12">
        <v>102050</v>
      </c>
      <c r="C11" s="12">
        <v>102050</v>
      </c>
      <c r="D11" s="11"/>
      <c r="E11" s="11"/>
    </row>
    <row r="12" spans="1:5" x14ac:dyDescent="0.2">
      <c r="A12" s="11">
        <v>3285704</v>
      </c>
      <c r="B12" s="12">
        <v>53150</v>
      </c>
      <c r="C12" s="11"/>
      <c r="D12" s="12">
        <v>53150</v>
      </c>
      <c r="E12" s="11"/>
    </row>
    <row r="13" spans="1:5" x14ac:dyDescent="0.2">
      <c r="A13" s="11">
        <v>3285771</v>
      </c>
      <c r="B13" s="12">
        <v>49720</v>
      </c>
      <c r="C13" s="12">
        <v>49720</v>
      </c>
      <c r="D13" s="11"/>
      <c r="E13" s="11"/>
    </row>
    <row r="14" spans="1:5" x14ac:dyDescent="0.2">
      <c r="A14" s="26" t="s">
        <v>51</v>
      </c>
      <c r="B14" s="27">
        <f>SUM(B2:B13)</f>
        <v>678745</v>
      </c>
      <c r="C14" s="27">
        <f>SUM(C2:C13)</f>
        <v>341730</v>
      </c>
      <c r="D14" s="27">
        <f>SUM(D2:D13)</f>
        <v>100200</v>
      </c>
      <c r="E14" s="27">
        <f>SUM(E2:E13)</f>
        <v>236815</v>
      </c>
    </row>
    <row r="15" spans="1:5" x14ac:dyDescent="0.2">
      <c r="C15" s="10"/>
    </row>
    <row r="16" spans="1:5" x14ac:dyDescent="0.2">
      <c r="C16" s="10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FBFBC-C320-4891-A69A-35E77F49CD03}">
  <dimension ref="A1:B26"/>
  <sheetViews>
    <sheetView showGridLines="0" tabSelected="1" topLeftCell="A4" workbookViewId="0">
      <selection activeCell="B26" sqref="A1:B26"/>
    </sheetView>
  </sheetViews>
  <sheetFormatPr baseColWidth="10" defaultRowHeight="12.75" x14ac:dyDescent="0.2"/>
  <cols>
    <col min="1" max="1" width="81" bestFit="1" customWidth="1"/>
    <col min="2" max="2" width="25.5703125" bestFit="1" customWidth="1"/>
  </cols>
  <sheetData>
    <row r="1" spans="1:2" ht="15" x14ac:dyDescent="0.25">
      <c r="A1" s="9"/>
      <c r="B1" s="28"/>
    </row>
    <row r="2" spans="1:2" ht="15" x14ac:dyDescent="0.25">
      <c r="A2" s="9"/>
      <c r="B2" s="28"/>
    </row>
    <row r="3" spans="1:2" ht="15" x14ac:dyDescent="0.25">
      <c r="A3" s="9"/>
      <c r="B3" s="28"/>
    </row>
    <row r="4" spans="1:2" ht="15" x14ac:dyDescent="0.25">
      <c r="A4" s="9"/>
      <c r="B4" s="28"/>
    </row>
    <row r="5" spans="1:2" ht="15.75" x14ac:dyDescent="0.25">
      <c r="A5" s="29" t="s">
        <v>75</v>
      </c>
      <c r="B5" s="28"/>
    </row>
    <row r="6" spans="1:2" ht="15" x14ac:dyDescent="0.25">
      <c r="A6" s="30" t="s">
        <v>88</v>
      </c>
      <c r="B6" s="28"/>
    </row>
    <row r="7" spans="1:2" ht="15" x14ac:dyDescent="0.25">
      <c r="A7" s="28"/>
      <c r="B7" s="28"/>
    </row>
    <row r="8" spans="1:2" ht="15" x14ac:dyDescent="0.2">
      <c r="A8" s="31" t="s">
        <v>76</v>
      </c>
      <c r="B8" s="32" t="s">
        <v>77</v>
      </c>
    </row>
    <row r="9" spans="1:2" ht="15" x14ac:dyDescent="0.25">
      <c r="A9" s="28"/>
      <c r="B9" s="28"/>
    </row>
    <row r="10" spans="1:2" ht="18.75" x14ac:dyDescent="0.3">
      <c r="A10" s="33" t="s">
        <v>78</v>
      </c>
      <c r="B10" s="34">
        <f>+VERIFICACION!B14</f>
        <v>678745</v>
      </c>
    </row>
    <row r="11" spans="1:2" ht="15" x14ac:dyDescent="0.25">
      <c r="A11" s="28"/>
      <c r="B11" s="28"/>
    </row>
    <row r="12" spans="1:2" ht="15" x14ac:dyDescent="0.25">
      <c r="A12" s="28" t="s">
        <v>79</v>
      </c>
      <c r="B12" s="35">
        <f>+VERIFICACION!E14</f>
        <v>236815</v>
      </c>
    </row>
    <row r="13" spans="1:2" ht="15" x14ac:dyDescent="0.25">
      <c r="A13" s="28" t="s">
        <v>80</v>
      </c>
      <c r="B13" s="35">
        <f>+VERIFICACION!D14</f>
        <v>100200</v>
      </c>
    </row>
    <row r="14" spans="1:2" ht="15" x14ac:dyDescent="0.25">
      <c r="A14" s="28" t="s">
        <v>81</v>
      </c>
      <c r="B14" s="35">
        <v>0</v>
      </c>
    </row>
    <row r="15" spans="1:2" ht="15" x14ac:dyDescent="0.25">
      <c r="A15" s="28" t="s">
        <v>82</v>
      </c>
      <c r="B15" s="35">
        <v>0</v>
      </c>
    </row>
    <row r="16" spans="1:2" ht="15" x14ac:dyDescent="0.25">
      <c r="A16" s="28" t="s">
        <v>83</v>
      </c>
      <c r="B16" s="35">
        <v>0</v>
      </c>
    </row>
    <row r="17" spans="1:2" ht="15" x14ac:dyDescent="0.25">
      <c r="A17" s="28" t="s">
        <v>84</v>
      </c>
      <c r="B17" s="35">
        <v>0</v>
      </c>
    </row>
    <row r="18" spans="1:2" ht="15" x14ac:dyDescent="0.25">
      <c r="A18" s="28"/>
      <c r="B18" s="28"/>
    </row>
    <row r="19" spans="1:2" ht="18.75" x14ac:dyDescent="0.3">
      <c r="A19" s="33" t="s">
        <v>49</v>
      </c>
      <c r="B19" s="34">
        <f>+B10-B12-B13-B14-B15-B16-B17</f>
        <v>341730</v>
      </c>
    </row>
    <row r="20" spans="1:2" ht="15" x14ac:dyDescent="0.25">
      <c r="A20" s="28"/>
      <c r="B20" s="36"/>
    </row>
    <row r="21" spans="1:2" ht="15" x14ac:dyDescent="0.25">
      <c r="A21" s="28" t="s">
        <v>85</v>
      </c>
      <c r="B21" s="37">
        <v>0</v>
      </c>
    </row>
    <row r="22" spans="1:2" ht="18.75" x14ac:dyDescent="0.3">
      <c r="A22" s="33" t="s">
        <v>86</v>
      </c>
      <c r="B22" s="34">
        <f>+B19-B21</f>
        <v>341730</v>
      </c>
    </row>
    <row r="23" spans="1:2" ht="15" x14ac:dyDescent="0.25">
      <c r="A23" s="28"/>
      <c r="B23" s="28"/>
    </row>
    <row r="24" spans="1:2" ht="15" x14ac:dyDescent="0.25">
      <c r="A24" s="28" t="s">
        <v>87</v>
      </c>
      <c r="B24" s="35">
        <v>0</v>
      </c>
    </row>
    <row r="25" spans="1:2" ht="15" x14ac:dyDescent="0.25">
      <c r="A25" s="28"/>
      <c r="B25" s="28"/>
    </row>
    <row r="26" spans="1:2" ht="18.75" x14ac:dyDescent="0.3">
      <c r="A26" s="38" t="s">
        <v>89</v>
      </c>
      <c r="B26" s="39">
        <f>+B22-B24</f>
        <v>341730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72FB3-B334-4838-80D2-31B8DD56BC60}">
  <dimension ref="A1:I3"/>
  <sheetViews>
    <sheetView workbookViewId="0">
      <selection activeCell="B3" sqref="B3"/>
    </sheetView>
  </sheetViews>
  <sheetFormatPr baseColWidth="10" defaultRowHeight="12.75" x14ac:dyDescent="0.2"/>
  <cols>
    <col min="1" max="16384" width="11.42578125" style="9"/>
  </cols>
  <sheetData>
    <row r="1" spans="1:9" x14ac:dyDescent="0.2">
      <c r="A1" s="9" t="s">
        <v>52</v>
      </c>
      <c r="B1" s="9" t="s">
        <v>53</v>
      </c>
      <c r="C1" s="9" t="s">
        <v>54</v>
      </c>
      <c r="D1" s="9" t="s">
        <v>55</v>
      </c>
      <c r="E1" s="9" t="s">
        <v>56</v>
      </c>
      <c r="F1" s="9" t="s">
        <v>57</v>
      </c>
      <c r="G1" s="9" t="s">
        <v>58</v>
      </c>
      <c r="H1" s="9" t="s">
        <v>59</v>
      </c>
      <c r="I1" s="9" t="s">
        <v>60</v>
      </c>
    </row>
    <row r="2" spans="1:9" x14ac:dyDescent="0.2">
      <c r="A2" s="9" t="s">
        <v>61</v>
      </c>
      <c r="B2" s="9">
        <v>3285704</v>
      </c>
      <c r="C2" s="9" t="s">
        <v>62</v>
      </c>
      <c r="D2" s="9" t="s">
        <v>62</v>
      </c>
      <c r="E2" s="9" t="s">
        <v>63</v>
      </c>
      <c r="F2" s="9" t="s">
        <v>64</v>
      </c>
      <c r="G2" s="9">
        <v>49</v>
      </c>
      <c r="H2" s="9" t="s">
        <v>65</v>
      </c>
      <c r="I2" s="9" t="s">
        <v>66</v>
      </c>
    </row>
    <row r="3" spans="1:9" x14ac:dyDescent="0.2">
      <c r="A3" s="9" t="s">
        <v>67</v>
      </c>
      <c r="B3" s="9" t="s">
        <v>68</v>
      </c>
      <c r="C3" s="9" t="s">
        <v>69</v>
      </c>
      <c r="D3" s="9" t="s">
        <v>70</v>
      </c>
      <c r="E3" s="9" t="s">
        <v>63</v>
      </c>
      <c r="F3" s="9" t="s">
        <v>71</v>
      </c>
      <c r="G3" s="9">
        <v>49</v>
      </c>
      <c r="H3" s="9" t="s">
        <v>65</v>
      </c>
      <c r="I3" s="9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CARTERA HOSPITAL </vt:lpstr>
      <vt:lpstr>VERIFICACION</vt:lpstr>
      <vt:lpstr>RESUMEN</vt:lpstr>
      <vt:lpstr>DEVOLUCIONES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2022-06-16T13:27:23Z</dcterms:created>
  <dcterms:modified xsi:type="dcterms:W3CDTF">2022-06-21T13:27:04Z</dcterms:modified>
</cp:coreProperties>
</file>