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65913297-C71B-4A36-8BDB-91F8E23481F1}" xr6:coauthVersionLast="47" xr6:coauthVersionMax="47" xr10:uidLastSave="{00000000-0000-0000-0000-000000000000}"/>
  <bookViews>
    <workbookView xWindow="-120" yWindow="-120" windowWidth="29040" windowHeight="15840" xr2:uid="{00958BA4-9D25-49C3-87DE-8C846B32B882}"/>
  </bookViews>
  <sheets>
    <sheet name="RESUMEN" sheetId="1" r:id="rId1"/>
    <sheet name="CRUCE" sheetId="2" r:id="rId2"/>
    <sheet name="PEND X PAGAR" sheetId="3" r:id="rId3"/>
    <sheet name="GLOSAS PEND X CONCILIAR" sheetId="6" r:id="rId4"/>
    <sheet name="PAGO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4" i="1"/>
  <c r="D13" i="1"/>
  <c r="D12" i="1"/>
  <c r="D10" i="1"/>
  <c r="D19" i="1" s="1"/>
  <c r="D22" i="1" s="1"/>
  <c r="D26" i="1" s="1"/>
  <c r="E14" i="2"/>
  <c r="F14" i="2"/>
  <c r="G14" i="2"/>
  <c r="H14" i="2"/>
  <c r="I14" i="2"/>
  <c r="J14" i="2"/>
  <c r="K14" i="2"/>
  <c r="L14" i="2"/>
  <c r="M14" i="2"/>
  <c r="N14" i="2"/>
  <c r="O14" i="2"/>
  <c r="D14" i="2"/>
  <c r="O3" i="2"/>
  <c r="O4" i="2"/>
  <c r="O5" i="2"/>
  <c r="O6" i="2"/>
  <c r="O7" i="2"/>
  <c r="O8" i="2"/>
  <c r="O9" i="2"/>
  <c r="O10" i="2"/>
  <c r="O11" i="2"/>
  <c r="O12" i="2"/>
  <c r="O13" i="2"/>
  <c r="O2" i="2"/>
  <c r="C19" i="1"/>
  <c r="C22" i="1" s="1"/>
  <c r="C26" i="1" s="1"/>
  <c r="B19" i="1"/>
  <c r="B22" i="1" s="1"/>
  <c r="B26" i="1" s="1"/>
</calcChain>
</file>

<file path=xl/sharedStrings.xml><?xml version="1.0" encoding="utf-8"?>
<sst xmlns="http://schemas.openxmlformats.org/spreadsheetml/2006/main" count="1270" uniqueCount="251">
  <si>
    <t>COOSALUD EPS SA</t>
  </si>
  <si>
    <t>DETALLE DE CARTERA IPS</t>
  </si>
  <si>
    <t>COOSALUD  NIT 900,226,715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</si>
  <si>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</si>
  <si>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</si>
  <si>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</si>
  <si>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</si>
  <si>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</si>
  <si>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</si>
  <si>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</si>
  <si>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Saldo</t>
  </si>
  <si>
    <t>Saldo Final</t>
  </si>
  <si>
    <t>Giros de la EPS por legalizar</t>
  </si>
  <si>
    <t>Facturas en proceso de auditoria Aplistaff</t>
  </si>
  <si>
    <t>CARTERA RECONOCIDA PARA PAGO</t>
  </si>
  <si>
    <t>FACTURAS DEVUELTAS</t>
  </si>
  <si>
    <t>FACTURAS EN PROCESO DE AUDITORIA</t>
  </si>
  <si>
    <t>FACTURAS COVID</t>
  </si>
  <si>
    <t>FACTURAS A VERIFICAR RADICACIÓN</t>
  </si>
  <si>
    <t>GLOSAS PENDIENTES POR CONCILIAR</t>
  </si>
  <si>
    <t>GLOSAS ACEPTADAS POR PARTE DE LA IPS</t>
  </si>
  <si>
    <t>RETENCIÓN EN LA FUENTE</t>
  </si>
  <si>
    <t>FACTURAS CANCELADAS PENDIENTES POR DESCARGAR IPS</t>
  </si>
  <si>
    <t>DOCUMENTO</t>
  </si>
  <si>
    <t>DIFERENCIA</t>
  </si>
  <si>
    <t>PREFIJO</t>
  </si>
  <si>
    <t>FACTURA</t>
  </si>
  <si>
    <t>FECHA FACTURA</t>
  </si>
  <si>
    <t>SALDO</t>
  </si>
  <si>
    <t>CSSF</t>
  </si>
  <si>
    <t>Icono part.abiertas/comp.</t>
  </si>
  <si>
    <t>Referencia</t>
  </si>
  <si>
    <t>Asignación</t>
  </si>
  <si>
    <t>Cuenta de mayor</t>
  </si>
  <si>
    <t>Nº documento</t>
  </si>
  <si>
    <t>Clase de documento</t>
  </si>
  <si>
    <t>Centro de beneficio</t>
  </si>
  <si>
    <t>Fecha de documento</t>
  </si>
  <si>
    <t>Indicador CME</t>
  </si>
  <si>
    <t>Fe.contabilización</t>
  </si>
  <si>
    <t>Importe en moneda local</t>
  </si>
  <si>
    <t>Doc.compensación</t>
  </si>
  <si>
    <t>Texto</t>
  </si>
  <si>
    <t>Indicador Debe/Haber</t>
  </si>
  <si>
    <t>Demora tras vencimiento neto</t>
  </si>
  <si>
    <t>Nombre del usuario</t>
  </si>
  <si>
    <t>Texto cab.documento</t>
  </si>
  <si>
    <t>Clave referencia 1</t>
  </si>
  <si>
    <t>Clave referencia 3</t>
  </si>
  <si>
    <t>Acreedor</t>
  </si>
  <si>
    <t>12021022707</t>
  </si>
  <si>
    <t>2905100203</t>
  </si>
  <si>
    <t>2000772617</t>
  </si>
  <si>
    <t>ZV</t>
  </si>
  <si>
    <t>2000000000</t>
  </si>
  <si>
    <t>SALDO 20001937131 AKEMI BARCASNEGRA</t>
  </si>
  <si>
    <t>H</t>
  </si>
  <si>
    <t>LHINOJOSA</t>
  </si>
  <si>
    <t>CONTRATO-EVENTO</t>
  </si>
  <si>
    <t>9002831949</t>
  </si>
  <si>
    <t>ESE CENTRO DE SALUD</t>
  </si>
  <si>
    <t>3112</t>
  </si>
  <si>
    <t>12021023912</t>
  </si>
  <si>
    <t>2205200201</t>
  </si>
  <si>
    <t>1909498792</t>
  </si>
  <si>
    <t>KR</t>
  </si>
  <si>
    <t>6800120011</t>
  </si>
  <si>
    <t>GLOSA INICIAL GL-6821733110731</t>
  </si>
  <si>
    <t>COOSALUD</t>
  </si>
  <si>
    <t>2021305690</t>
  </si>
  <si>
    <t>2000793120</t>
  </si>
  <si>
    <t>2500000000</t>
  </si>
  <si>
    <t>SALDO 5000124926 MARIA GOMEZ</t>
  </si>
  <si>
    <t>LREYES</t>
  </si>
  <si>
    <t>2021415141</t>
  </si>
  <si>
    <t>2905100202</t>
  </si>
  <si>
    <t>1910200338</t>
  </si>
  <si>
    <t>68001586146 KEYLA PLAZAS</t>
  </si>
  <si>
    <t>2100821070</t>
  </si>
  <si>
    <t>1910060788</t>
  </si>
  <si>
    <t>68001586171 WILSON DIAZ</t>
  </si>
  <si>
    <t>2000842729</t>
  </si>
  <si>
    <t>500000000</t>
  </si>
  <si>
    <t>SALDO 68001586171 WILSON DIAZ</t>
  </si>
  <si>
    <t>1300000000</t>
  </si>
  <si>
    <t>S</t>
  </si>
  <si>
    <t>1906002589</t>
  </si>
  <si>
    <t>4728817011</t>
  </si>
  <si>
    <t>1906147578</t>
  </si>
  <si>
    <t>47288373902 ANGIE GAMEZ</t>
  </si>
  <si>
    <t>47-fmazzeneth Eurek</t>
  </si>
  <si>
    <t>ABONO FACT 1114589 47288373902 ANGIE GAMEZ</t>
  </si>
  <si>
    <t>MMARQUEZ</t>
  </si>
  <si>
    <t>ABONO FACT 1114589</t>
  </si>
  <si>
    <t>2905100102</t>
  </si>
  <si>
    <t>2000390697</t>
  </si>
  <si>
    <t>6808120011</t>
  </si>
  <si>
    <t>JGIRALDO</t>
  </si>
  <si>
    <t>6800000000</t>
  </si>
  <si>
    <t>1905051306</t>
  </si>
  <si>
    <t>68081473695 BRIGGYTH GOMEZ</t>
  </si>
  <si>
    <t>68-fcorrea Eurek</t>
  </si>
  <si>
    <t>1905051307</t>
  </si>
  <si>
    <t>1905051309</t>
  </si>
  <si>
    <t>1905264752</t>
  </si>
  <si>
    <t>7000120011</t>
  </si>
  <si>
    <t>2000408075</t>
  </si>
  <si>
    <t>70001135566 BEATRIZ MIRANDA</t>
  </si>
  <si>
    <t>70-ylambrano Eurek</t>
  </si>
  <si>
    <t>2000420644</t>
  </si>
  <si>
    <t>2023820011</t>
  </si>
  <si>
    <t>1904999256</t>
  </si>
  <si>
    <t>20238348150 TEOBALDINA FONSECA</t>
  </si>
  <si>
    <t>20-lruiz Eurek</t>
  </si>
  <si>
    <t>1905469429</t>
  </si>
  <si>
    <t>4724519011</t>
  </si>
  <si>
    <t>2000426935</t>
  </si>
  <si>
    <t>47245416265 EDITHA VARGAS</t>
  </si>
  <si>
    <t>47-anlopez Eurek</t>
  </si>
  <si>
    <t>1906002586</t>
  </si>
  <si>
    <t>2000463815</t>
  </si>
  <si>
    <t>4728821011</t>
  </si>
  <si>
    <t>1905984274</t>
  </si>
  <si>
    <t>1343020011</t>
  </si>
  <si>
    <t>2000482321</t>
  </si>
  <si>
    <t>13430093333 DIEGO QUINTERO</t>
  </si>
  <si>
    <t>13-jasalgado Eurek</t>
  </si>
  <si>
    <t>SALDO FACT 1114589 47288373902 ANGIE GAMEZ</t>
  </si>
  <si>
    <t>2000482325</t>
  </si>
  <si>
    <t>SALDO SALDO FACT 1114589 47288373902 ANGIE GAMEZ</t>
  </si>
  <si>
    <t>1906278210</t>
  </si>
  <si>
    <t>1517620011</t>
  </si>
  <si>
    <t>15176152565 GLORIA PEÑA</t>
  </si>
  <si>
    <t>15-leruiz Eurek</t>
  </si>
  <si>
    <t>1906233478</t>
  </si>
  <si>
    <t>2575420011</t>
  </si>
  <si>
    <t>2000482328</t>
  </si>
  <si>
    <t>25754136495 ALCIRA CARDENAS</t>
  </si>
  <si>
    <t>25-jecastillo Eurek</t>
  </si>
  <si>
    <t>1906233481</t>
  </si>
  <si>
    <t>25754136494 VICTOR MALAGON</t>
  </si>
  <si>
    <t>2905100103</t>
  </si>
  <si>
    <t>1906233498</t>
  </si>
  <si>
    <t>2526920011</t>
  </si>
  <si>
    <t>25269172749 DANIELA BOHORQUEZ</t>
  </si>
  <si>
    <t>1906203691</t>
  </si>
  <si>
    <t>1100120011</t>
  </si>
  <si>
    <t>25754135560 JHOAN CARDENAS</t>
  </si>
  <si>
    <t>11-jecastillo_11 Eurek</t>
  </si>
  <si>
    <t>SALDO 15176152565 GLORIA PEÑA</t>
  </si>
  <si>
    <t>1906233506</t>
  </si>
  <si>
    <t>2542620011</t>
  </si>
  <si>
    <t>25426123828 ELVIRA CASTRO</t>
  </si>
  <si>
    <t>1906343455</t>
  </si>
  <si>
    <t>2000489441</t>
  </si>
  <si>
    <t>1906331807</t>
  </si>
  <si>
    <t>856020011</t>
  </si>
  <si>
    <t>08560554531 GREILYS COLLAZOS</t>
  </si>
  <si>
    <t>08-hmarin Eurek</t>
  </si>
  <si>
    <t>DIGITADORATL</t>
  </si>
  <si>
    <t>800000000</t>
  </si>
  <si>
    <t>1906416387</t>
  </si>
  <si>
    <t>2000511189</t>
  </si>
  <si>
    <t>08560065954 GILBERTO CALCETA</t>
  </si>
  <si>
    <t>08-pnieto Eurek</t>
  </si>
  <si>
    <t>2000538805</t>
  </si>
  <si>
    <t>GCAMILA</t>
  </si>
  <si>
    <t>1906761058</t>
  </si>
  <si>
    <t>25754125798 ESTEBAN ROCHA</t>
  </si>
  <si>
    <t>2000538809</t>
  </si>
  <si>
    <t>2517520011</t>
  </si>
  <si>
    <t>1906761056</t>
  </si>
  <si>
    <t>25175158369 DERLY NAVARRETE</t>
  </si>
  <si>
    <t>2000538810</t>
  </si>
  <si>
    <t>SALDO 25269172749 DANIELA BOHORQUEZ</t>
  </si>
  <si>
    <t>1906203790</t>
  </si>
  <si>
    <t>1100112838 MIGUEL SUAREZ</t>
  </si>
  <si>
    <t>SALDO 25754125798 ESTEBAN ROCHA</t>
  </si>
  <si>
    <t>SALDO 25175158369 DERLY NAVARRETE</t>
  </si>
  <si>
    <t>2000608975</t>
  </si>
  <si>
    <t>1907706441</t>
  </si>
  <si>
    <t>25754135289 EHUERTHCER ALFARO</t>
  </si>
  <si>
    <t>1906372913</t>
  </si>
  <si>
    <t>2000613908</t>
  </si>
  <si>
    <t>2000647887</t>
  </si>
  <si>
    <t>1500120011</t>
  </si>
  <si>
    <t>1908078753</t>
  </si>
  <si>
    <t>15001150531 OLGA NUMPAQUE</t>
  </si>
  <si>
    <t>2000647890</t>
  </si>
  <si>
    <t>1500000000</t>
  </si>
  <si>
    <t>SALDO 15001150531 OLGA NUMPAQUE</t>
  </si>
  <si>
    <t>2000647891</t>
  </si>
  <si>
    <t>SALDO SALDO 15001150531 OLGA NUMPAQUE</t>
  </si>
  <si>
    <t>2000659822</t>
  </si>
  <si>
    <t>1908185791</t>
  </si>
  <si>
    <t>15001155011 NICOLAS SOLER</t>
  </si>
  <si>
    <t>2000681825</t>
  </si>
  <si>
    <t>SARCILA</t>
  </si>
  <si>
    <t>1906562673</t>
  </si>
  <si>
    <t>7600117011</t>
  </si>
  <si>
    <t>76001699915 MICHEL PEREZ</t>
  </si>
  <si>
    <t>76-acabrera Eurek</t>
  </si>
  <si>
    <t>2000723933</t>
  </si>
  <si>
    <t>SALDO 08560065954 GILBERTO CALCETA</t>
  </si>
  <si>
    <t>1908386198</t>
  </si>
  <si>
    <t>25754137090 ANDRES VILLALOBOS</t>
  </si>
  <si>
    <t>1908386210</t>
  </si>
  <si>
    <t>2000723935</t>
  </si>
  <si>
    <t>1907651959</t>
  </si>
  <si>
    <t>6824520011</t>
  </si>
  <si>
    <t>68245031668 LUIS VARGAS</t>
  </si>
  <si>
    <t>1908059857</t>
  </si>
  <si>
    <t>25754135117 JOSE SANTOS</t>
  </si>
  <si>
    <t>2000723936</t>
  </si>
  <si>
    <t>SALDO SALDO 08560065954 GILBERTO CALCETA</t>
  </si>
  <si>
    <t>2000723937</t>
  </si>
  <si>
    <t>SALDO 25754135289 EHUERTHCER ALFARO</t>
  </si>
  <si>
    <t>2000723940</t>
  </si>
  <si>
    <t>SALDO SALDO SALDO 08560065954 GILBERTO CALCETA</t>
  </si>
  <si>
    <t>2000723941</t>
  </si>
  <si>
    <t>SALDO SALDO SALDO SALDO 08560065954 GILBERTO CALC</t>
  </si>
  <si>
    <t>SALDO SALDO 25754135289 EHUERTHCER ALFARO</t>
  </si>
  <si>
    <t>1908432045</t>
  </si>
  <si>
    <t>2000120011</t>
  </si>
  <si>
    <t>20001937131 AKEMI BARCASNEGRA</t>
  </si>
  <si>
    <t>SALDO 25754135117 JOSE SANTOS</t>
  </si>
  <si>
    <t>SALDO 15001155011 NICOLAS SOLER</t>
  </si>
  <si>
    <t>1908331142</t>
  </si>
  <si>
    <t>2000770853</t>
  </si>
  <si>
    <t>68001542877 WILWARSON DIAZ</t>
  </si>
  <si>
    <t>1909334297</t>
  </si>
  <si>
    <t>1909875483</t>
  </si>
  <si>
    <t>7636420011</t>
  </si>
  <si>
    <t>2000793116</t>
  </si>
  <si>
    <t>76364571133 EMMA PADILLA</t>
  </si>
  <si>
    <t>1909875489</t>
  </si>
  <si>
    <t>76001407377 ERIK TOVAR</t>
  </si>
  <si>
    <t>1909744638</t>
  </si>
  <si>
    <t>5439820011</t>
  </si>
  <si>
    <t>2000793118</t>
  </si>
  <si>
    <t>54398574171 EDGAR RUEDAS</t>
  </si>
  <si>
    <t>1909788045</t>
  </si>
  <si>
    <t>5000120011</t>
  </si>
  <si>
    <t>5000124926 MARIA GOMEZ</t>
  </si>
  <si>
    <t>2000793122</t>
  </si>
  <si>
    <t>SALDO 68001542877 WILWARSON DIAZ</t>
  </si>
  <si>
    <t>SALDO SALDO 68001542877 WILWARSON DIAZ</t>
  </si>
  <si>
    <t>1910060789</t>
  </si>
  <si>
    <t>MAGDALENA</t>
  </si>
  <si>
    <t>Estado de cartera E.S.E. Centro de Salud San Francisco de Sales  NIT :  900.283.194</t>
  </si>
  <si>
    <t>Saldo Disponible a Favor de E.S.E. Centro de Salud San Francisco de Sales   Corte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</si>
</sst>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2" borderId="0" xfId="0" applyFont="1" applyFill="1"/>
    <xf numFmtId="3" fontId="4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4" borderId="0" xfId="0" applyNumberFormat="1" applyFont="1" applyFill="1"/>
    <xf numFmtId="0" fontId="8" fillId="0" borderId="2" xfId="0" applyFont="1" applyBorder="1" applyAlignment="1">
      <alignment wrapText="1"/>
    </xf>
    <xf numFmtId="14" fontId="8" fillId="0" borderId="2" xfId="0" applyNumberFormat="1" applyFont="1" applyBorder="1" applyAlignment="1">
      <alignment wrapText="1"/>
    </xf>
    <xf numFmtId="0" fontId="5" fillId="7" borderId="1" xfId="0" applyFont="1" applyFill="1" applyBorder="1"/>
    <xf numFmtId="0" fontId="5" fillId="0" borderId="0" xfId="0" applyFont="1"/>
    <xf numFmtId="0" fontId="5" fillId="0" borderId="0" xfId="0" applyFont="1" applyAlignment="1">
      <alignment indent="1"/>
    </xf>
    <xf numFmtId="14" fontId="5" fillId="0" borderId="0" xfId="0" applyNumberFormat="1" applyFont="1" applyAlignment="1">
      <alignment horizontal="right"/>
    </xf>
    <xf numFmtId="1" fontId="5" fillId="7" borderId="1" xfId="0" applyNumberFormat="1" applyFont="1" applyFill="1" applyBorder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0" fontId="8" fillId="8" borderId="2" xfId="0" applyFont="1" applyFill="1" applyBorder="1" applyAlignment="1">
      <alignment wrapText="1"/>
    </xf>
    <xf numFmtId="3" fontId="7" fillId="6" borderId="3" xfId="0" applyNumberFormat="1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wrapText="1"/>
    </xf>
    <xf numFmtId="3" fontId="0" fillId="0" borderId="2" xfId="0" applyNumberFormat="1" applyBorder="1"/>
    <xf numFmtId="3" fontId="8" fillId="0" borderId="4" xfId="0" applyNumberFormat="1" applyFont="1" applyBorder="1" applyAlignment="1">
      <alignment wrapText="1"/>
    </xf>
    <xf numFmtId="3" fontId="0" fillId="0" borderId="4" xfId="0" applyNumberForma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536BE9-2357-4306-B53E-3634C374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175">
          <a:extLst>
            <a:ext uri="{FF2B5EF4-FFF2-40B4-BE49-F238E27FC236}">
              <a16:creationId xmlns:a16="http://schemas.microsoft.com/office/drawing/2014/main" id="{7157CC13-10E5-41A1-A2CE-7D71B2A63C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4" name="Picture 173">
          <a:extLst>
            <a:ext uri="{FF2B5EF4-FFF2-40B4-BE49-F238E27FC236}">
              <a16:creationId xmlns:a16="http://schemas.microsoft.com/office/drawing/2014/main" id="{30019192-B013-44B5-9D05-8A06132E02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5" name="Picture 172">
          <a:extLst>
            <a:ext uri="{FF2B5EF4-FFF2-40B4-BE49-F238E27FC236}">
              <a16:creationId xmlns:a16="http://schemas.microsoft.com/office/drawing/2014/main" id="{BE796A9A-B04A-4303-918D-8DBFB295C0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6" name="Picture 171">
          <a:extLst>
            <a:ext uri="{FF2B5EF4-FFF2-40B4-BE49-F238E27FC236}">
              <a16:creationId xmlns:a16="http://schemas.microsoft.com/office/drawing/2014/main" id="{30B5C10A-9376-4F83-AF99-256C6E44C5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7" name="Picture 170">
          <a:extLst>
            <a:ext uri="{FF2B5EF4-FFF2-40B4-BE49-F238E27FC236}">
              <a16:creationId xmlns:a16="http://schemas.microsoft.com/office/drawing/2014/main" id="{E01CEF4E-BE74-4E85-A2AD-F0A6ADF9DE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 174">
          <a:extLst>
            <a:ext uri="{FF2B5EF4-FFF2-40B4-BE49-F238E27FC236}">
              <a16:creationId xmlns:a16="http://schemas.microsoft.com/office/drawing/2014/main" id="{613D3B60-6B5A-40D8-9188-9A3437BB1A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16" name="Picture 149">
          <a:extLst>
            <a:ext uri="{FF2B5EF4-FFF2-40B4-BE49-F238E27FC236}">
              <a16:creationId xmlns:a16="http://schemas.microsoft.com/office/drawing/2014/main" id="{94CEF046-E717-4CB9-B7DE-E72613E470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17" name="Picture 148">
          <a:extLst>
            <a:ext uri="{FF2B5EF4-FFF2-40B4-BE49-F238E27FC236}">
              <a16:creationId xmlns:a16="http://schemas.microsoft.com/office/drawing/2014/main" id="{425F164F-0BD8-42F7-A59E-79028D6F00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20" name="Picture 145">
          <a:extLst>
            <a:ext uri="{FF2B5EF4-FFF2-40B4-BE49-F238E27FC236}">
              <a16:creationId xmlns:a16="http://schemas.microsoft.com/office/drawing/2014/main" id="{837A6B9B-DB1F-40E4-82B3-796E587519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21" name="Picture 144">
          <a:extLst>
            <a:ext uri="{FF2B5EF4-FFF2-40B4-BE49-F238E27FC236}">
              <a16:creationId xmlns:a16="http://schemas.microsoft.com/office/drawing/2014/main" id="{60616B4D-1AF7-47A7-B8F8-ED04EC0F58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22" name="Picture 143">
          <a:extLst>
            <a:ext uri="{FF2B5EF4-FFF2-40B4-BE49-F238E27FC236}">
              <a16:creationId xmlns:a16="http://schemas.microsoft.com/office/drawing/2014/main" id="{EC172BA6-76CF-44F5-A644-8B6578C56D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24" name="Picture 141">
          <a:extLst>
            <a:ext uri="{FF2B5EF4-FFF2-40B4-BE49-F238E27FC236}">
              <a16:creationId xmlns:a16="http://schemas.microsoft.com/office/drawing/2014/main" id="{828FF677-E602-40C7-850E-3B7F770022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30" name="Picture 135">
          <a:extLst>
            <a:ext uri="{FF2B5EF4-FFF2-40B4-BE49-F238E27FC236}">
              <a16:creationId xmlns:a16="http://schemas.microsoft.com/office/drawing/2014/main" id="{A14784FE-7769-406A-81ED-C11C0E799C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8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32" name="Picture 133">
          <a:extLst>
            <a:ext uri="{FF2B5EF4-FFF2-40B4-BE49-F238E27FC236}">
              <a16:creationId xmlns:a16="http://schemas.microsoft.com/office/drawing/2014/main" id="{E0B74C21-BB94-4802-B701-585A38C116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36" name="Picture 129">
          <a:extLst>
            <a:ext uri="{FF2B5EF4-FFF2-40B4-BE49-F238E27FC236}">
              <a16:creationId xmlns:a16="http://schemas.microsoft.com/office/drawing/2014/main" id="{23B59ED8-8F62-40D8-8815-FF854175E6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0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37" name="Picture 128">
          <a:extLst>
            <a:ext uri="{FF2B5EF4-FFF2-40B4-BE49-F238E27FC236}">
              <a16:creationId xmlns:a16="http://schemas.microsoft.com/office/drawing/2014/main" id="{708BE1F3-D251-4BC2-9BE3-FCA609F0DC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41" name="Picture 124">
          <a:extLst>
            <a:ext uri="{FF2B5EF4-FFF2-40B4-BE49-F238E27FC236}">
              <a16:creationId xmlns:a16="http://schemas.microsoft.com/office/drawing/2014/main" id="{47D53EF5-BA13-49C6-8FA8-37583F245D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42" name="Picture 123">
          <a:extLst>
            <a:ext uri="{FF2B5EF4-FFF2-40B4-BE49-F238E27FC236}">
              <a16:creationId xmlns:a16="http://schemas.microsoft.com/office/drawing/2014/main" id="{06D48BFD-7631-4216-A4F2-A2AE6AE70A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43" name="Picture 122">
          <a:extLst>
            <a:ext uri="{FF2B5EF4-FFF2-40B4-BE49-F238E27FC236}">
              <a16:creationId xmlns:a16="http://schemas.microsoft.com/office/drawing/2014/main" id="{9474C987-9918-467C-B077-63927E9481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44" name="Picture 121">
          <a:extLst>
            <a:ext uri="{FF2B5EF4-FFF2-40B4-BE49-F238E27FC236}">
              <a16:creationId xmlns:a16="http://schemas.microsoft.com/office/drawing/2014/main" id="{216ABE4D-EF0F-4ACD-ACF5-96CF0D703F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46" name="Picture 119">
          <a:extLst>
            <a:ext uri="{FF2B5EF4-FFF2-40B4-BE49-F238E27FC236}">
              <a16:creationId xmlns:a16="http://schemas.microsoft.com/office/drawing/2014/main" id="{9CDA5C64-C6A9-4412-B69B-8578FE2658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47" name="Picture 118">
          <a:extLst>
            <a:ext uri="{FF2B5EF4-FFF2-40B4-BE49-F238E27FC236}">
              <a16:creationId xmlns:a16="http://schemas.microsoft.com/office/drawing/2014/main" id="{B15FFDB4-DE7E-4AF1-8787-D4426F5742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48" name="Picture 117">
          <a:extLst>
            <a:ext uri="{FF2B5EF4-FFF2-40B4-BE49-F238E27FC236}">
              <a16:creationId xmlns:a16="http://schemas.microsoft.com/office/drawing/2014/main" id="{918DAF52-678E-4252-AE2E-F2DF0E006A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3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50" name="Picture 115">
          <a:extLst>
            <a:ext uri="{FF2B5EF4-FFF2-40B4-BE49-F238E27FC236}">
              <a16:creationId xmlns:a16="http://schemas.microsoft.com/office/drawing/2014/main" id="{19C818B8-804F-4DBE-B6AE-AFB86EF190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74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51" name="Picture 114">
          <a:extLst>
            <a:ext uri="{FF2B5EF4-FFF2-40B4-BE49-F238E27FC236}">
              <a16:creationId xmlns:a16="http://schemas.microsoft.com/office/drawing/2014/main" id="{D1DF0B12-2E9F-48D7-A15C-F1C20361C3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52" name="Picture 113">
          <a:extLst>
            <a:ext uri="{FF2B5EF4-FFF2-40B4-BE49-F238E27FC236}">
              <a16:creationId xmlns:a16="http://schemas.microsoft.com/office/drawing/2014/main" id="{F70A54E7-D891-4B45-9F05-54BDF7D909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01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3E3F00A0-6F3A-4CF8-8296-2E003BB340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54" name="Picture 111">
          <a:extLst>
            <a:ext uri="{FF2B5EF4-FFF2-40B4-BE49-F238E27FC236}">
              <a16:creationId xmlns:a16="http://schemas.microsoft.com/office/drawing/2014/main" id="{075721BF-16E1-469A-9DC2-FA2E3E94B8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5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55" name="Picture 110">
          <a:extLst>
            <a:ext uri="{FF2B5EF4-FFF2-40B4-BE49-F238E27FC236}">
              <a16:creationId xmlns:a16="http://schemas.microsoft.com/office/drawing/2014/main" id="{98F3E1BB-2AEE-4FCF-BE1F-C153A79A96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56" name="Picture 109">
          <a:extLst>
            <a:ext uri="{FF2B5EF4-FFF2-40B4-BE49-F238E27FC236}">
              <a16:creationId xmlns:a16="http://schemas.microsoft.com/office/drawing/2014/main" id="{84845DF9-F89E-4DEB-B628-4F1ECD4B76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48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57" name="Picture 108">
          <a:extLst>
            <a:ext uri="{FF2B5EF4-FFF2-40B4-BE49-F238E27FC236}">
              <a16:creationId xmlns:a16="http://schemas.microsoft.com/office/drawing/2014/main" id="{7ED812E0-8471-460D-8CE3-6897516224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58" name="Picture 107">
          <a:extLst>
            <a:ext uri="{FF2B5EF4-FFF2-40B4-BE49-F238E27FC236}">
              <a16:creationId xmlns:a16="http://schemas.microsoft.com/office/drawing/2014/main" id="{0B2B207A-364D-4DA9-B16A-CE95AA6658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72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60" name="Picture 105">
          <a:extLst>
            <a:ext uri="{FF2B5EF4-FFF2-40B4-BE49-F238E27FC236}">
              <a16:creationId xmlns:a16="http://schemas.microsoft.com/office/drawing/2014/main" id="{EBAFA76F-2A83-45F1-9532-20809423EB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6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61" name="Picture 104">
          <a:extLst>
            <a:ext uri="{FF2B5EF4-FFF2-40B4-BE49-F238E27FC236}">
              <a16:creationId xmlns:a16="http://schemas.microsoft.com/office/drawing/2014/main" id="{CDA0FBB4-4DF6-4A9E-A62F-54733E3A86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65" name="Picture 100">
          <a:extLst>
            <a:ext uri="{FF2B5EF4-FFF2-40B4-BE49-F238E27FC236}">
              <a16:creationId xmlns:a16="http://schemas.microsoft.com/office/drawing/2014/main" id="{BC12E777-3303-47F6-96B0-D0EA3A0540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66" name="Picture 99">
          <a:extLst>
            <a:ext uri="{FF2B5EF4-FFF2-40B4-BE49-F238E27FC236}">
              <a16:creationId xmlns:a16="http://schemas.microsoft.com/office/drawing/2014/main" id="{3A8ADC7E-2889-460F-82A0-C0AE524FFB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68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68" name="Picture 97">
          <a:extLst>
            <a:ext uri="{FF2B5EF4-FFF2-40B4-BE49-F238E27FC236}">
              <a16:creationId xmlns:a16="http://schemas.microsoft.com/office/drawing/2014/main" id="{A6E56106-5D35-48E7-ABEC-E212EEAA83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92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69" name="Picture 96">
          <a:extLst>
            <a:ext uri="{FF2B5EF4-FFF2-40B4-BE49-F238E27FC236}">
              <a16:creationId xmlns:a16="http://schemas.microsoft.com/office/drawing/2014/main" id="{E6C3FA46-96AF-4812-9A63-39C1D6A0DA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70" name="Picture 95">
          <a:extLst>
            <a:ext uri="{FF2B5EF4-FFF2-40B4-BE49-F238E27FC236}">
              <a16:creationId xmlns:a16="http://schemas.microsoft.com/office/drawing/2014/main" id="{DF51E6F1-9108-4B5E-8225-1C570F41B03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5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72" name="Picture 93">
          <a:extLst>
            <a:ext uri="{FF2B5EF4-FFF2-40B4-BE49-F238E27FC236}">
              <a16:creationId xmlns:a16="http://schemas.microsoft.com/office/drawing/2014/main" id="{20AA7BBF-FDDD-45A4-B95D-9BB981A7F4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9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73" name="Picture 92">
          <a:extLst>
            <a:ext uri="{FF2B5EF4-FFF2-40B4-BE49-F238E27FC236}">
              <a16:creationId xmlns:a16="http://schemas.microsoft.com/office/drawing/2014/main" id="{FC4871C1-21F4-4A4B-B8B6-C44BF0FDBE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74" name="Picture 91">
          <a:extLst>
            <a:ext uri="{FF2B5EF4-FFF2-40B4-BE49-F238E27FC236}">
              <a16:creationId xmlns:a16="http://schemas.microsoft.com/office/drawing/2014/main" id="{81E599AB-A1B8-4795-AC66-8427085A56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3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76" name="Picture 89">
          <a:extLst>
            <a:ext uri="{FF2B5EF4-FFF2-40B4-BE49-F238E27FC236}">
              <a16:creationId xmlns:a16="http://schemas.microsoft.com/office/drawing/2014/main" id="{40B3364F-F7E5-4BB1-862E-C1377BA711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7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77" name="Picture 88">
          <a:extLst>
            <a:ext uri="{FF2B5EF4-FFF2-40B4-BE49-F238E27FC236}">
              <a16:creationId xmlns:a16="http://schemas.microsoft.com/office/drawing/2014/main" id="{E360902F-30D4-481A-AF67-2474B4B1BE5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80" name="Picture 85">
          <a:extLst>
            <a:ext uri="{FF2B5EF4-FFF2-40B4-BE49-F238E27FC236}">
              <a16:creationId xmlns:a16="http://schemas.microsoft.com/office/drawing/2014/main" id="{154630A9-0D30-4ACD-914A-CB3AABC497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5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81" name="Picture 84">
          <a:extLst>
            <a:ext uri="{FF2B5EF4-FFF2-40B4-BE49-F238E27FC236}">
              <a16:creationId xmlns:a16="http://schemas.microsoft.com/office/drawing/2014/main" id="{CA2C68C5-471F-4B02-ACBE-7309D2C923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3EA4AA1A-1B36-402E-877C-6BB4F2B348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84" name="Picture 81">
          <a:extLst>
            <a:ext uri="{FF2B5EF4-FFF2-40B4-BE49-F238E27FC236}">
              <a16:creationId xmlns:a16="http://schemas.microsoft.com/office/drawing/2014/main" id="{958A9252-7F94-4410-9E75-B3DA7571F2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85" name="Picture 80">
          <a:extLst>
            <a:ext uri="{FF2B5EF4-FFF2-40B4-BE49-F238E27FC236}">
              <a16:creationId xmlns:a16="http://schemas.microsoft.com/office/drawing/2014/main" id="{4DF09893-FFB6-4AA0-96E8-09FAD7D473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87" name="Picture 78">
          <a:extLst>
            <a:ext uri="{FF2B5EF4-FFF2-40B4-BE49-F238E27FC236}">
              <a16:creationId xmlns:a16="http://schemas.microsoft.com/office/drawing/2014/main" id="{F694A8E0-DBFB-4757-8022-D6CC2E5AC9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91" name="Picture 74">
          <a:extLst>
            <a:ext uri="{FF2B5EF4-FFF2-40B4-BE49-F238E27FC236}">
              <a16:creationId xmlns:a16="http://schemas.microsoft.com/office/drawing/2014/main" id="{22F68CAA-16B4-4E75-86D5-DAF2AD57BA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92" name="Picture 73">
          <a:extLst>
            <a:ext uri="{FF2B5EF4-FFF2-40B4-BE49-F238E27FC236}">
              <a16:creationId xmlns:a16="http://schemas.microsoft.com/office/drawing/2014/main" id="{7CB0445D-69F5-49AF-A0CC-D7FFFFE703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78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94" name="Picture 71">
          <a:extLst>
            <a:ext uri="{FF2B5EF4-FFF2-40B4-BE49-F238E27FC236}">
              <a16:creationId xmlns:a16="http://schemas.microsoft.com/office/drawing/2014/main" id="{06914917-D613-4645-8463-14D0ED7C1C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02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152400</xdr:colOff>
      <xdr:row>48</xdr:row>
      <xdr:rowOff>133350</xdr:rowOff>
    </xdr:to>
    <xdr:pic>
      <xdr:nvPicPr>
        <xdr:cNvPr id="95" name="Picture 70">
          <a:extLst>
            <a:ext uri="{FF2B5EF4-FFF2-40B4-BE49-F238E27FC236}">
              <a16:creationId xmlns:a16="http://schemas.microsoft.com/office/drawing/2014/main" id="{D9395C0E-0873-4EF6-A5DD-E7D7B8AE26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97" name="Picture 68">
          <a:extLst>
            <a:ext uri="{FF2B5EF4-FFF2-40B4-BE49-F238E27FC236}">
              <a16:creationId xmlns:a16="http://schemas.microsoft.com/office/drawing/2014/main" id="{B72CC3E2-D41C-4339-808F-2F2AFD1DD8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98" name="Picture 67">
          <a:extLst>
            <a:ext uri="{FF2B5EF4-FFF2-40B4-BE49-F238E27FC236}">
              <a16:creationId xmlns:a16="http://schemas.microsoft.com/office/drawing/2014/main" id="{391C7077-8F07-48A2-BFCA-A080537DF0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9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100" name="Picture 65">
          <a:extLst>
            <a:ext uri="{FF2B5EF4-FFF2-40B4-BE49-F238E27FC236}">
              <a16:creationId xmlns:a16="http://schemas.microsoft.com/office/drawing/2014/main" id="{7CBD342D-41E5-4F6F-894E-187963BEA5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101" name="Picture 64">
          <a:extLst>
            <a:ext uri="{FF2B5EF4-FFF2-40B4-BE49-F238E27FC236}">
              <a16:creationId xmlns:a16="http://schemas.microsoft.com/office/drawing/2014/main" id="{11B5431D-D5A6-46F0-9075-DBEB887731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103" name="Picture 62">
          <a:extLst>
            <a:ext uri="{FF2B5EF4-FFF2-40B4-BE49-F238E27FC236}">
              <a16:creationId xmlns:a16="http://schemas.microsoft.com/office/drawing/2014/main" id="{CED8D74D-FBEA-40E4-B660-75F96F7DDC1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9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104" name="Picture 61">
          <a:extLst>
            <a:ext uri="{FF2B5EF4-FFF2-40B4-BE49-F238E27FC236}">
              <a16:creationId xmlns:a16="http://schemas.microsoft.com/office/drawing/2014/main" id="{DC7C7956-6A70-4C72-A1CF-B5C39558EF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21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105" name="Picture 60">
          <a:extLst>
            <a:ext uri="{FF2B5EF4-FFF2-40B4-BE49-F238E27FC236}">
              <a16:creationId xmlns:a16="http://schemas.microsoft.com/office/drawing/2014/main" id="{444B71FA-2505-4E48-AF15-E362E3A46F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107" name="Picture 58">
          <a:extLst>
            <a:ext uri="{FF2B5EF4-FFF2-40B4-BE49-F238E27FC236}">
              <a16:creationId xmlns:a16="http://schemas.microsoft.com/office/drawing/2014/main" id="{E50D729A-B565-4DFB-87A9-B37A9125C2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108" name="Picture 57">
          <a:extLst>
            <a:ext uri="{FF2B5EF4-FFF2-40B4-BE49-F238E27FC236}">
              <a16:creationId xmlns:a16="http://schemas.microsoft.com/office/drawing/2014/main" id="{7DF45373-B778-4275-A0C2-70444669A8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69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109" name="Picture 56">
          <a:extLst>
            <a:ext uri="{FF2B5EF4-FFF2-40B4-BE49-F238E27FC236}">
              <a16:creationId xmlns:a16="http://schemas.microsoft.com/office/drawing/2014/main" id="{D12316C1-B680-48D3-9B57-B0183FF6F2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110" name="Picture 55">
          <a:extLst>
            <a:ext uri="{FF2B5EF4-FFF2-40B4-BE49-F238E27FC236}">
              <a16:creationId xmlns:a16="http://schemas.microsoft.com/office/drawing/2014/main" id="{D79D2B8E-AC7A-4E26-B9F6-67C56488DBD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92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111" name="Picture 54">
          <a:extLst>
            <a:ext uri="{FF2B5EF4-FFF2-40B4-BE49-F238E27FC236}">
              <a16:creationId xmlns:a16="http://schemas.microsoft.com/office/drawing/2014/main" id="{F5F7E3D4-077C-49C4-B7CC-1237914986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113" name="Picture 52">
          <a:extLst>
            <a:ext uri="{FF2B5EF4-FFF2-40B4-BE49-F238E27FC236}">
              <a16:creationId xmlns:a16="http://schemas.microsoft.com/office/drawing/2014/main" id="{1C7184AE-6C19-4410-B34E-180A333DB4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114" name="Picture 51">
          <a:extLst>
            <a:ext uri="{FF2B5EF4-FFF2-40B4-BE49-F238E27FC236}">
              <a16:creationId xmlns:a16="http://schemas.microsoft.com/office/drawing/2014/main" id="{D67B24CC-25CB-40EA-8C79-D82333D291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40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115" name="Picture 50">
          <a:extLst>
            <a:ext uri="{FF2B5EF4-FFF2-40B4-BE49-F238E27FC236}">
              <a16:creationId xmlns:a16="http://schemas.microsoft.com/office/drawing/2014/main" id="{3F502BF9-8186-4F6F-AA3A-67B85CFBBE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116" name="Picture 49">
          <a:extLst>
            <a:ext uri="{FF2B5EF4-FFF2-40B4-BE49-F238E27FC236}">
              <a16:creationId xmlns:a16="http://schemas.microsoft.com/office/drawing/2014/main" id="{5A814BD4-5E9D-40AB-B029-1362EF2870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118" name="Picture 47">
          <a:extLst>
            <a:ext uri="{FF2B5EF4-FFF2-40B4-BE49-F238E27FC236}">
              <a16:creationId xmlns:a16="http://schemas.microsoft.com/office/drawing/2014/main" id="{FA9A8D77-5FBD-4C08-B314-47ACC74223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88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119" name="Picture 46">
          <a:extLst>
            <a:ext uri="{FF2B5EF4-FFF2-40B4-BE49-F238E27FC236}">
              <a16:creationId xmlns:a16="http://schemas.microsoft.com/office/drawing/2014/main" id="{9698B483-EC7C-407C-9572-1679CFF041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121" name="Picture 44">
          <a:extLst>
            <a:ext uri="{FF2B5EF4-FFF2-40B4-BE49-F238E27FC236}">
              <a16:creationId xmlns:a16="http://schemas.microsoft.com/office/drawing/2014/main" id="{5D8ED5D8-02CC-4D94-BE10-25CD07FB66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122" name="Picture 43">
          <a:extLst>
            <a:ext uri="{FF2B5EF4-FFF2-40B4-BE49-F238E27FC236}">
              <a16:creationId xmlns:a16="http://schemas.microsoft.com/office/drawing/2014/main" id="{4FA8BF93-06E8-40DA-8C3F-369CCC0DCA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36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123" name="Picture 42">
          <a:extLst>
            <a:ext uri="{FF2B5EF4-FFF2-40B4-BE49-F238E27FC236}">
              <a16:creationId xmlns:a16="http://schemas.microsoft.com/office/drawing/2014/main" id="{0490AD55-6278-486B-B448-A98F755B1F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125" name="Picture 40">
          <a:extLst>
            <a:ext uri="{FF2B5EF4-FFF2-40B4-BE49-F238E27FC236}">
              <a16:creationId xmlns:a16="http://schemas.microsoft.com/office/drawing/2014/main" id="{C1A6B170-4953-4F4B-AE8A-338757CF7D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126" name="Picture 39">
          <a:extLst>
            <a:ext uri="{FF2B5EF4-FFF2-40B4-BE49-F238E27FC236}">
              <a16:creationId xmlns:a16="http://schemas.microsoft.com/office/drawing/2014/main" id="{6C845973-F4C0-4DF6-8A49-1CE4D39078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37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128" name="Picture 37">
          <a:extLst>
            <a:ext uri="{FF2B5EF4-FFF2-40B4-BE49-F238E27FC236}">
              <a16:creationId xmlns:a16="http://schemas.microsoft.com/office/drawing/2014/main" id="{AC784620-D410-4BCB-B43A-980E8CDF11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075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131" name="Picture 34">
          <a:extLst>
            <a:ext uri="{FF2B5EF4-FFF2-40B4-BE49-F238E27FC236}">
              <a16:creationId xmlns:a16="http://schemas.microsoft.com/office/drawing/2014/main" id="{1843AEAE-3037-4805-88C9-7B5DB012D0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132" name="Picture 33">
          <a:extLst>
            <a:ext uri="{FF2B5EF4-FFF2-40B4-BE49-F238E27FC236}">
              <a16:creationId xmlns:a16="http://schemas.microsoft.com/office/drawing/2014/main" id="{CFA0D2BC-22D8-4DB4-B996-2346DB49D1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55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133" name="Picture 32">
          <a:extLst>
            <a:ext uri="{FF2B5EF4-FFF2-40B4-BE49-F238E27FC236}">
              <a16:creationId xmlns:a16="http://schemas.microsoft.com/office/drawing/2014/main" id="{872D9C35-9EBD-4527-BAEB-3EDC3C5521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134" name="Picture 31">
          <a:extLst>
            <a:ext uri="{FF2B5EF4-FFF2-40B4-BE49-F238E27FC236}">
              <a16:creationId xmlns:a16="http://schemas.microsoft.com/office/drawing/2014/main" id="{6A212384-1308-401F-9E71-0DC2826358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79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135" name="Picture 30">
          <a:extLst>
            <a:ext uri="{FF2B5EF4-FFF2-40B4-BE49-F238E27FC236}">
              <a16:creationId xmlns:a16="http://schemas.microsoft.com/office/drawing/2014/main" id="{9D810D29-B1AC-4DA0-87B4-25EC9F8CFB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1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136" name="Picture 29">
          <a:extLst>
            <a:ext uri="{FF2B5EF4-FFF2-40B4-BE49-F238E27FC236}">
              <a16:creationId xmlns:a16="http://schemas.microsoft.com/office/drawing/2014/main" id="{17F6FF7D-BB50-4BCA-B63E-8B16FAEE49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02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138" name="Picture 27">
          <a:extLst>
            <a:ext uri="{FF2B5EF4-FFF2-40B4-BE49-F238E27FC236}">
              <a16:creationId xmlns:a16="http://schemas.microsoft.com/office/drawing/2014/main" id="{774B8468-AF07-42AC-8F00-E51CEA50B3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26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139" name="Picture 26">
          <a:extLst>
            <a:ext uri="{FF2B5EF4-FFF2-40B4-BE49-F238E27FC236}">
              <a16:creationId xmlns:a16="http://schemas.microsoft.com/office/drawing/2014/main" id="{44F2D695-BA58-481F-BFAA-DBAD22EDA2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141" name="Picture 24">
          <a:extLst>
            <a:ext uri="{FF2B5EF4-FFF2-40B4-BE49-F238E27FC236}">
              <a16:creationId xmlns:a16="http://schemas.microsoft.com/office/drawing/2014/main" id="{444537DE-AC3C-46E8-908C-677EE55EAA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142" name="Picture 23">
          <a:extLst>
            <a:ext uri="{FF2B5EF4-FFF2-40B4-BE49-F238E27FC236}">
              <a16:creationId xmlns:a16="http://schemas.microsoft.com/office/drawing/2014/main" id="{828ACF12-63BF-4EC4-92CF-6714620AE6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74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143" name="Picture 22">
          <a:extLst>
            <a:ext uri="{FF2B5EF4-FFF2-40B4-BE49-F238E27FC236}">
              <a16:creationId xmlns:a16="http://schemas.microsoft.com/office/drawing/2014/main" id="{5F953D35-8D60-4DA2-B4C7-DCA5062C05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145" name="Picture 20">
          <a:extLst>
            <a:ext uri="{FF2B5EF4-FFF2-40B4-BE49-F238E27FC236}">
              <a16:creationId xmlns:a16="http://schemas.microsoft.com/office/drawing/2014/main" id="{87B911F7-89A8-4342-865F-C0A17AEEA4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60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146" name="Picture 19">
          <a:extLst>
            <a:ext uri="{FF2B5EF4-FFF2-40B4-BE49-F238E27FC236}">
              <a16:creationId xmlns:a16="http://schemas.microsoft.com/office/drawing/2014/main" id="{14A5A2B9-AA27-42F2-B8F5-0004EAD20E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22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149" name="Picture 16">
          <a:extLst>
            <a:ext uri="{FF2B5EF4-FFF2-40B4-BE49-F238E27FC236}">
              <a16:creationId xmlns:a16="http://schemas.microsoft.com/office/drawing/2014/main" id="{D5FE0DB4-67D5-4DDC-B5C4-3D2554582D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153" name="Picture 12">
          <a:extLst>
            <a:ext uri="{FF2B5EF4-FFF2-40B4-BE49-F238E27FC236}">
              <a16:creationId xmlns:a16="http://schemas.microsoft.com/office/drawing/2014/main" id="{5F16C81E-AC38-4162-BF94-0FF1ADFD2E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154" name="Picture 11">
          <a:extLst>
            <a:ext uri="{FF2B5EF4-FFF2-40B4-BE49-F238E27FC236}">
              <a16:creationId xmlns:a16="http://schemas.microsoft.com/office/drawing/2014/main" id="{75EA3535-7A06-422F-A18F-976D3F8668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7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155" name="Picture 10">
          <a:extLst>
            <a:ext uri="{FF2B5EF4-FFF2-40B4-BE49-F238E27FC236}">
              <a16:creationId xmlns:a16="http://schemas.microsoft.com/office/drawing/2014/main" id="{BC93FCAD-EDCF-4959-9588-DC4B294C73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157" name="Picture 8">
          <a:extLst>
            <a:ext uri="{FF2B5EF4-FFF2-40B4-BE49-F238E27FC236}">
              <a16:creationId xmlns:a16="http://schemas.microsoft.com/office/drawing/2014/main" id="{E57B8775-D820-4A5B-9C23-EA13E62524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158" name="Picture 7">
          <a:extLst>
            <a:ext uri="{FF2B5EF4-FFF2-40B4-BE49-F238E27FC236}">
              <a16:creationId xmlns:a16="http://schemas.microsoft.com/office/drawing/2014/main" id="{D688AEE7-DF05-4225-9F32-079B13C2AC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65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B8FFFC54-E9C5-4CEE-BDD7-FD5AF97A4F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891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161" name="Picture 4">
          <a:extLst>
            <a:ext uri="{FF2B5EF4-FFF2-40B4-BE49-F238E27FC236}">
              <a16:creationId xmlns:a16="http://schemas.microsoft.com/office/drawing/2014/main" id="{CF04306C-0B43-425F-B255-1A87ADA968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162" name="Picture 3">
          <a:extLst>
            <a:ext uri="{FF2B5EF4-FFF2-40B4-BE49-F238E27FC236}">
              <a16:creationId xmlns:a16="http://schemas.microsoft.com/office/drawing/2014/main" id="{3BA86140-E9EE-4C0D-952C-C7E52CC412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130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D472-6A82-4A4A-A00A-F81AA207B590}">
  <dimension ref="A1:D27"/>
  <sheetViews>
    <sheetView tabSelected="1" workbookViewId="0">
      <selection activeCell="A31" sqref="A31"/>
    </sheetView>
  </sheetViews>
  <sheetFormatPr baseColWidth="10" defaultRowHeight="15" x14ac:dyDescent="0.25"/>
  <cols>
    <col min="1" max="1" width="107.42578125" customWidth="1"/>
    <col min="2" max="2" width="16.7109375" customWidth="1"/>
    <col min="3" max="3" width="15.42578125" customWidth="1"/>
    <col min="4" max="4" width="25.5703125" bestFit="1" customWidth="1"/>
  </cols>
  <sheetData>
    <row r="1" spans="1:4" x14ac:dyDescent="0.25">
      <c r="D1" s="1"/>
    </row>
    <row r="2" spans="1:4" x14ac:dyDescent="0.25">
      <c r="D2" s="1"/>
    </row>
    <row r="3" spans="1:4" x14ac:dyDescent="0.25">
      <c r="D3" s="1"/>
    </row>
    <row r="4" spans="1:4" x14ac:dyDescent="0.25">
      <c r="D4" s="1"/>
    </row>
    <row r="5" spans="1:4" ht="15.75" x14ac:dyDescent="0.25">
      <c r="A5" s="2" t="s">
        <v>0</v>
      </c>
      <c r="B5" s="2"/>
      <c r="C5" s="2"/>
      <c r="D5" s="1"/>
    </row>
    <row r="6" spans="1:4" ht="15.75" x14ac:dyDescent="0.25">
      <c r="A6" s="2" t="s">
        <v>249</v>
      </c>
      <c r="B6" s="2"/>
      <c r="C6" s="2"/>
      <c r="D6" s="1"/>
    </row>
    <row r="7" spans="1:4" x14ac:dyDescent="0.25">
      <c r="A7" s="1"/>
      <c r="B7" s="1"/>
      <c r="C7" s="1"/>
      <c r="D7" s="1"/>
    </row>
    <row r="8" spans="1:4" x14ac:dyDescent="0.25">
      <c r="A8" s="3" t="s">
        <v>1</v>
      </c>
      <c r="B8" s="3">
        <v>2021</v>
      </c>
      <c r="C8" s="3">
        <v>2022</v>
      </c>
      <c r="D8" s="4" t="s">
        <v>2</v>
      </c>
    </row>
    <row r="9" spans="1:4" x14ac:dyDescent="0.25">
      <c r="A9" s="1"/>
      <c r="B9" s="1"/>
      <c r="C9" s="1"/>
      <c r="D9" s="1"/>
    </row>
    <row r="10" spans="1:4" ht="18.75" x14ac:dyDescent="0.3">
      <c r="A10" s="5" t="s">
        <v>3</v>
      </c>
      <c r="B10" s="6">
        <v>364681</v>
      </c>
      <c r="C10" s="6">
        <v>366912</v>
      </c>
      <c r="D10" s="6">
        <f>+CRUCE!D14</f>
        <v>731593</v>
      </c>
    </row>
    <row r="11" spans="1:4" x14ac:dyDescent="0.25">
      <c r="A11" s="1"/>
      <c r="B11" s="1"/>
      <c r="C11" s="1"/>
      <c r="D11" s="1"/>
    </row>
    <row r="12" spans="1:4" x14ac:dyDescent="0.25">
      <c r="A12" s="1" t="s">
        <v>4</v>
      </c>
      <c r="B12" s="7">
        <v>0</v>
      </c>
      <c r="C12" s="7">
        <v>9600</v>
      </c>
      <c r="D12" s="7">
        <f>SUM(B12:C12)</f>
        <v>9600</v>
      </c>
    </row>
    <row r="13" spans="1:4" x14ac:dyDescent="0.25">
      <c r="A13" s="1" t="s">
        <v>5</v>
      </c>
      <c r="B13" s="7">
        <v>139200</v>
      </c>
      <c r="C13" s="7">
        <v>310912</v>
      </c>
      <c r="D13" s="7">
        <f>SUM(B13:C13)</f>
        <v>450112</v>
      </c>
    </row>
    <row r="14" spans="1:4" x14ac:dyDescent="0.25">
      <c r="A14" s="1" t="s">
        <v>6</v>
      </c>
      <c r="B14" s="7">
        <v>211934</v>
      </c>
      <c r="C14" s="7">
        <v>40000</v>
      </c>
      <c r="D14" s="7">
        <f>SUM(B14:C14)</f>
        <v>251934</v>
      </c>
    </row>
    <row r="15" spans="1:4" x14ac:dyDescent="0.25">
      <c r="A15" s="1" t="s">
        <v>7</v>
      </c>
      <c r="B15" s="7">
        <v>0</v>
      </c>
      <c r="C15" s="7">
        <v>0</v>
      </c>
      <c r="D15" s="7">
        <v>0</v>
      </c>
    </row>
    <row r="16" spans="1:4" x14ac:dyDescent="0.25">
      <c r="A16" s="1" t="s">
        <v>8</v>
      </c>
      <c r="B16" s="7">
        <v>2667</v>
      </c>
      <c r="C16" s="7">
        <v>0</v>
      </c>
      <c r="D16" s="7">
        <f>SUM(B16:C16)</f>
        <v>2667</v>
      </c>
    </row>
    <row r="17" spans="1:4" x14ac:dyDescent="0.25">
      <c r="A17" s="1" t="s">
        <v>9</v>
      </c>
      <c r="B17" s="7">
        <v>0</v>
      </c>
      <c r="C17" s="7">
        <v>0</v>
      </c>
      <c r="D17" s="7">
        <v>0</v>
      </c>
    </row>
    <row r="18" spans="1:4" x14ac:dyDescent="0.25">
      <c r="A18" s="1"/>
      <c r="B18" s="1"/>
      <c r="C18" s="1"/>
      <c r="D18" s="1"/>
    </row>
    <row r="19" spans="1:4" ht="18.75" x14ac:dyDescent="0.3">
      <c r="A19" s="5" t="s">
        <v>10</v>
      </c>
      <c r="B19" s="6">
        <f>+B10-B12-B13-B14-B15-B16-B17</f>
        <v>10880</v>
      </c>
      <c r="C19" s="6">
        <f>+C10-C12-C13-C14-C15-C16-C17</f>
        <v>6400</v>
      </c>
      <c r="D19" s="6">
        <f>+D10-D12-D13-D14-D15-D16-D17</f>
        <v>17280</v>
      </c>
    </row>
    <row r="20" spans="1:4" x14ac:dyDescent="0.25">
      <c r="A20" s="1"/>
      <c r="B20" s="8"/>
      <c r="C20" s="8"/>
      <c r="D20" s="8"/>
    </row>
    <row r="21" spans="1:4" x14ac:dyDescent="0.25">
      <c r="A21" s="1" t="s">
        <v>13</v>
      </c>
      <c r="B21" s="9">
        <v>0</v>
      </c>
      <c r="C21" s="9">
        <v>0</v>
      </c>
      <c r="D21" s="9">
        <v>0</v>
      </c>
    </row>
    <row r="22" spans="1:4" ht="18.75" x14ac:dyDescent="0.3">
      <c r="A22" s="5" t="s">
        <v>11</v>
      </c>
      <c r="B22" s="6">
        <f>+B19-B21</f>
        <v>10880</v>
      </c>
      <c r="C22" s="6">
        <f>+C19-C21</f>
        <v>6400</v>
      </c>
      <c r="D22" s="6">
        <f>+D19-D21</f>
        <v>17280</v>
      </c>
    </row>
    <row r="23" spans="1:4" x14ac:dyDescent="0.25">
      <c r="A23" s="1"/>
      <c r="B23" s="1"/>
      <c r="C23" s="1"/>
      <c r="D23" s="1"/>
    </row>
    <row r="24" spans="1:4" x14ac:dyDescent="0.25">
      <c r="A24" s="1" t="s">
        <v>12</v>
      </c>
      <c r="B24" s="7">
        <v>0</v>
      </c>
      <c r="C24" s="7">
        <v>0</v>
      </c>
      <c r="D24" s="7">
        <v>0</v>
      </c>
    </row>
    <row r="25" spans="1:4" x14ac:dyDescent="0.25">
      <c r="A25" s="1"/>
      <c r="B25" s="1"/>
      <c r="C25" s="1"/>
      <c r="D25" s="1"/>
    </row>
    <row r="26" spans="1:4" ht="18.75" x14ac:dyDescent="0.3">
      <c r="A26" s="5" t="s">
        <v>250</v>
      </c>
      <c r="B26" s="10">
        <f>+B22-B24</f>
        <v>10880</v>
      </c>
      <c r="C26" s="10">
        <f>+C22-C24</f>
        <v>6400</v>
      </c>
      <c r="D26" s="10">
        <f>+D22-D24</f>
        <v>17280</v>
      </c>
    </row>
    <row r="27" spans="1:4" x14ac:dyDescent="0.25">
      <c r="A27" s="1"/>
      <c r="B27" s="1"/>
      <c r="C27" s="1"/>
      <c r="D2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14A-CAE2-4B33-9C0B-CAF53ACAC007}">
  <dimension ref="A1:P20"/>
  <sheetViews>
    <sheetView workbookViewId="0">
      <selection activeCell="E17" sqref="E17"/>
    </sheetView>
  </sheetViews>
  <sheetFormatPr baseColWidth="10" defaultRowHeight="15" x14ac:dyDescent="0.25"/>
  <sheetData>
    <row r="1" spans="1:16" ht="76.5" x14ac:dyDescent="0.25">
      <c r="A1" s="21" t="s">
        <v>25</v>
      </c>
      <c r="B1" s="21" t="s">
        <v>26</v>
      </c>
      <c r="C1" s="21" t="s">
        <v>27</v>
      </c>
      <c r="D1" s="21" t="s">
        <v>28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22" t="s">
        <v>24</v>
      </c>
    </row>
    <row r="2" spans="1:16" x14ac:dyDescent="0.25">
      <c r="A2" s="11" t="s">
        <v>29</v>
      </c>
      <c r="B2" s="11">
        <v>1134716</v>
      </c>
      <c r="C2" s="12">
        <v>44330</v>
      </c>
      <c r="D2" s="23">
        <v>92681</v>
      </c>
      <c r="E2" s="24">
        <v>0</v>
      </c>
      <c r="F2" s="24"/>
      <c r="G2" s="24"/>
      <c r="H2" s="24"/>
      <c r="I2" s="24"/>
      <c r="J2" s="24"/>
      <c r="K2" s="24"/>
      <c r="L2" s="24"/>
      <c r="M2" s="24">
        <v>92681</v>
      </c>
      <c r="N2" s="24"/>
      <c r="O2" s="24">
        <f>+D2-E2-F2-G2-H2-I2-J2-K2-L2-M2</f>
        <v>0</v>
      </c>
    </row>
    <row r="3" spans="1:16" x14ac:dyDescent="0.25">
      <c r="A3" s="11" t="s">
        <v>29</v>
      </c>
      <c r="B3" s="20">
        <v>1137182</v>
      </c>
      <c r="C3" s="12">
        <v>44425</v>
      </c>
      <c r="D3" s="23">
        <v>126400</v>
      </c>
      <c r="E3" s="24">
        <v>0</v>
      </c>
      <c r="F3" s="24">
        <v>126400</v>
      </c>
      <c r="G3" s="24"/>
      <c r="H3" s="24"/>
      <c r="I3" s="24"/>
      <c r="J3" s="24"/>
      <c r="K3" s="24"/>
      <c r="L3" s="24"/>
      <c r="M3" s="24">
        <v>0</v>
      </c>
      <c r="N3" s="24"/>
      <c r="O3" s="24">
        <f t="shared" ref="O3:O13" si="0">+D3-E3-F3-G3-H3-I3-J3-K3-L3-M3</f>
        <v>0</v>
      </c>
    </row>
    <row r="4" spans="1:16" x14ac:dyDescent="0.25">
      <c r="A4" s="11" t="s">
        <v>29</v>
      </c>
      <c r="B4" s="11">
        <v>1139313</v>
      </c>
      <c r="C4" s="12">
        <v>44491</v>
      </c>
      <c r="D4" s="23">
        <v>640</v>
      </c>
      <c r="E4" s="24">
        <v>640</v>
      </c>
      <c r="F4" s="24"/>
      <c r="G4" s="24"/>
      <c r="H4" s="24"/>
      <c r="I4" s="24"/>
      <c r="J4" s="24"/>
      <c r="K4" s="24"/>
      <c r="L4" s="24"/>
      <c r="M4" s="24">
        <v>0</v>
      </c>
      <c r="N4" s="24"/>
      <c r="O4" s="24">
        <f t="shared" si="0"/>
        <v>0</v>
      </c>
    </row>
    <row r="5" spans="1:16" x14ac:dyDescent="0.25">
      <c r="A5" s="11" t="s">
        <v>29</v>
      </c>
      <c r="B5" s="11">
        <v>1139568</v>
      </c>
      <c r="C5" s="12">
        <v>44497</v>
      </c>
      <c r="D5" s="23">
        <v>121920</v>
      </c>
      <c r="E5" s="24">
        <v>0</v>
      </c>
      <c r="F5" s="24"/>
      <c r="G5" s="24"/>
      <c r="H5" s="24"/>
      <c r="I5" s="24"/>
      <c r="J5" s="24">
        <v>2667</v>
      </c>
      <c r="K5" s="24"/>
      <c r="L5" s="24"/>
      <c r="M5" s="24">
        <v>119253</v>
      </c>
      <c r="N5" s="24"/>
      <c r="O5" s="24">
        <f t="shared" si="0"/>
        <v>0</v>
      </c>
    </row>
    <row r="6" spans="1:16" x14ac:dyDescent="0.25">
      <c r="A6" s="11" t="s">
        <v>29</v>
      </c>
      <c r="B6" s="20">
        <v>1140372</v>
      </c>
      <c r="C6" s="12">
        <v>44522</v>
      </c>
      <c r="D6" s="23">
        <v>12800</v>
      </c>
      <c r="E6" s="24">
        <v>0</v>
      </c>
      <c r="F6" s="24">
        <v>12800</v>
      </c>
      <c r="G6" s="24"/>
      <c r="H6" s="24"/>
      <c r="I6" s="24"/>
      <c r="J6" s="24"/>
      <c r="K6" s="24"/>
      <c r="L6" s="24"/>
      <c r="M6" s="24">
        <v>0</v>
      </c>
      <c r="N6" s="24"/>
      <c r="O6" s="24">
        <f t="shared" si="0"/>
        <v>0</v>
      </c>
    </row>
    <row r="7" spans="1:16" x14ac:dyDescent="0.25">
      <c r="A7" s="11" t="s">
        <v>29</v>
      </c>
      <c r="B7" s="11">
        <v>1140563</v>
      </c>
      <c r="C7" s="12">
        <v>44526</v>
      </c>
      <c r="D7" s="23">
        <v>640</v>
      </c>
      <c r="E7" s="24">
        <v>640</v>
      </c>
      <c r="F7" s="24"/>
      <c r="G7" s="24"/>
      <c r="H7" s="24"/>
      <c r="I7" s="24"/>
      <c r="J7" s="24"/>
      <c r="K7" s="24"/>
      <c r="L7" s="24"/>
      <c r="M7" s="24">
        <v>0</v>
      </c>
      <c r="N7" s="24"/>
      <c r="O7" s="24">
        <f t="shared" si="0"/>
        <v>0</v>
      </c>
    </row>
    <row r="8" spans="1:16" x14ac:dyDescent="0.25">
      <c r="A8" s="11" t="s">
        <v>29</v>
      </c>
      <c r="B8" s="11">
        <v>1140822</v>
      </c>
      <c r="C8" s="12">
        <v>44537</v>
      </c>
      <c r="D8" s="23">
        <v>9600</v>
      </c>
      <c r="E8" s="24">
        <v>9600</v>
      </c>
      <c r="F8" s="24"/>
      <c r="G8" s="24"/>
      <c r="H8" s="24"/>
      <c r="I8" s="24"/>
      <c r="J8" s="24"/>
      <c r="K8" s="24"/>
      <c r="L8" s="24"/>
      <c r="M8" s="24">
        <v>0</v>
      </c>
      <c r="N8" s="24"/>
      <c r="O8" s="24">
        <f t="shared" si="0"/>
        <v>0</v>
      </c>
    </row>
    <row r="9" spans="1:16" x14ac:dyDescent="0.25">
      <c r="A9" s="11" t="s">
        <v>29</v>
      </c>
      <c r="B9" s="11">
        <v>1142080</v>
      </c>
      <c r="C9" s="12">
        <v>44586</v>
      </c>
      <c r="D9" s="23">
        <v>6400</v>
      </c>
      <c r="E9" s="24">
        <v>6400</v>
      </c>
      <c r="F9" s="24"/>
      <c r="G9" s="24"/>
      <c r="H9" s="24"/>
      <c r="I9" s="24"/>
      <c r="J9" s="24"/>
      <c r="K9" s="24"/>
      <c r="L9" s="24"/>
      <c r="M9" s="24">
        <v>0</v>
      </c>
      <c r="N9" s="24"/>
      <c r="O9" s="24">
        <f t="shared" si="0"/>
        <v>0</v>
      </c>
    </row>
    <row r="10" spans="1:16" x14ac:dyDescent="0.25">
      <c r="A10" s="11" t="s">
        <v>29</v>
      </c>
      <c r="B10" s="11">
        <v>1142135</v>
      </c>
      <c r="C10" s="12">
        <v>44588</v>
      </c>
      <c r="D10" s="23">
        <v>40000</v>
      </c>
      <c r="E10" s="24">
        <v>0</v>
      </c>
      <c r="F10" s="24"/>
      <c r="G10" s="24"/>
      <c r="H10" s="24"/>
      <c r="I10" s="24"/>
      <c r="J10" s="24"/>
      <c r="K10" s="24"/>
      <c r="L10" s="24"/>
      <c r="M10" s="24">
        <v>40000</v>
      </c>
      <c r="N10" s="24"/>
      <c r="O10" s="24">
        <f t="shared" si="0"/>
        <v>0</v>
      </c>
    </row>
    <row r="11" spans="1:16" x14ac:dyDescent="0.25">
      <c r="A11" s="11" t="s">
        <v>29</v>
      </c>
      <c r="B11" s="11">
        <v>1142471</v>
      </c>
      <c r="C11" s="12">
        <v>44601</v>
      </c>
      <c r="D11" s="23">
        <v>78435</v>
      </c>
      <c r="E11" s="24">
        <v>0</v>
      </c>
      <c r="F11" s="24">
        <v>78435</v>
      </c>
      <c r="G11" s="24"/>
      <c r="H11" s="24"/>
      <c r="I11" s="24"/>
      <c r="J11" s="24"/>
      <c r="K11" s="24"/>
      <c r="L11" s="24"/>
      <c r="M11" s="24">
        <v>0</v>
      </c>
      <c r="N11" s="24"/>
      <c r="O11" s="24">
        <f t="shared" si="0"/>
        <v>0</v>
      </c>
    </row>
    <row r="12" spans="1:16" x14ac:dyDescent="0.25">
      <c r="A12" s="11" t="s">
        <v>29</v>
      </c>
      <c r="B12" s="11">
        <v>1142615</v>
      </c>
      <c r="C12" s="12">
        <v>44607</v>
      </c>
      <c r="D12" s="23">
        <v>232477</v>
      </c>
      <c r="E12" s="24">
        <v>0</v>
      </c>
      <c r="F12" s="24">
        <v>232477</v>
      </c>
      <c r="G12" s="24"/>
      <c r="H12" s="24"/>
      <c r="I12" s="24"/>
      <c r="J12" s="24"/>
      <c r="K12" s="24"/>
      <c r="L12" s="24"/>
      <c r="M12" s="24">
        <v>0</v>
      </c>
      <c r="N12" s="24"/>
      <c r="O12" s="24">
        <f t="shared" si="0"/>
        <v>0</v>
      </c>
    </row>
    <row r="13" spans="1:16" ht="15.75" thickBot="1" x14ac:dyDescent="0.3">
      <c r="A13" s="11" t="s">
        <v>29</v>
      </c>
      <c r="B13" s="11">
        <v>1142755</v>
      </c>
      <c r="C13" s="12">
        <v>44611</v>
      </c>
      <c r="D13" s="25">
        <v>9600</v>
      </c>
      <c r="E13" s="26">
        <v>0</v>
      </c>
      <c r="F13" s="26"/>
      <c r="G13" s="26"/>
      <c r="H13" s="26"/>
      <c r="I13" s="26">
        <v>9600</v>
      </c>
      <c r="J13" s="26"/>
      <c r="K13" s="26"/>
      <c r="L13" s="26"/>
      <c r="M13" s="26">
        <v>0</v>
      </c>
      <c r="N13" s="26"/>
      <c r="O13" s="26">
        <f t="shared" si="0"/>
        <v>0</v>
      </c>
      <c r="P13" t="s">
        <v>248</v>
      </c>
    </row>
    <row r="14" spans="1:16" ht="15.75" thickBot="1" x14ac:dyDescent="0.3">
      <c r="D14" s="27">
        <f>SUM(D2:D13)</f>
        <v>731593</v>
      </c>
      <c r="E14" s="28">
        <f t="shared" ref="E14:O14" si="1">SUM(E2:E13)</f>
        <v>17280</v>
      </c>
      <c r="F14" s="28">
        <f t="shared" si="1"/>
        <v>450112</v>
      </c>
      <c r="G14" s="28">
        <f t="shared" si="1"/>
        <v>0</v>
      </c>
      <c r="H14" s="28">
        <f t="shared" si="1"/>
        <v>0</v>
      </c>
      <c r="I14" s="28">
        <f t="shared" si="1"/>
        <v>9600</v>
      </c>
      <c r="J14" s="28">
        <f t="shared" si="1"/>
        <v>2667</v>
      </c>
      <c r="K14" s="28">
        <f t="shared" si="1"/>
        <v>0</v>
      </c>
      <c r="L14" s="28">
        <f t="shared" si="1"/>
        <v>0</v>
      </c>
      <c r="M14" s="28">
        <f t="shared" si="1"/>
        <v>251934</v>
      </c>
      <c r="N14" s="28">
        <f t="shared" si="1"/>
        <v>0</v>
      </c>
      <c r="O14" s="29">
        <f t="shared" si="1"/>
        <v>0</v>
      </c>
    </row>
    <row r="20" spans="10:10" x14ac:dyDescent="0.25">
      <c r="J2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8827-0106-44B9-95EA-9974D83A3984}">
  <dimension ref="A1:T6"/>
  <sheetViews>
    <sheetView workbookViewId="0">
      <selection activeCell="D7" sqref="D7"/>
    </sheetView>
  </sheetViews>
  <sheetFormatPr baseColWidth="10" defaultRowHeight="15" outlineLevelRow="3" x14ac:dyDescent="0.25"/>
  <cols>
    <col min="3" max="3" width="11.42578125" style="19"/>
    <col min="4" max="4" width="40.85546875" bestFit="1" customWidth="1"/>
  </cols>
  <sheetData>
    <row r="1" spans="1:20" s="14" customFormat="1" ht="12.75" x14ac:dyDescent="0.2">
      <c r="A1" s="13" t="s">
        <v>30</v>
      </c>
      <c r="B1" s="13" t="s">
        <v>31</v>
      </c>
      <c r="C1" s="17" t="s">
        <v>40</v>
      </c>
      <c r="D1" s="13" t="s">
        <v>42</v>
      </c>
      <c r="E1" s="13" t="s">
        <v>32</v>
      </c>
      <c r="F1" s="13" t="s">
        <v>33</v>
      </c>
      <c r="G1" s="13" t="s">
        <v>34</v>
      </c>
      <c r="H1" s="13" t="s">
        <v>35</v>
      </c>
      <c r="I1" s="13" t="s">
        <v>36</v>
      </c>
      <c r="J1" s="13" t="s">
        <v>37</v>
      </c>
      <c r="K1" s="13" t="s">
        <v>41</v>
      </c>
      <c r="L1" s="13" t="s">
        <v>38</v>
      </c>
      <c r="M1" s="13" t="s">
        <v>39</v>
      </c>
      <c r="N1" s="13" t="s">
        <v>43</v>
      </c>
      <c r="O1" s="13" t="s">
        <v>44</v>
      </c>
      <c r="P1" s="13" t="s">
        <v>45</v>
      </c>
      <c r="Q1" s="13" t="s">
        <v>46</v>
      </c>
      <c r="R1" s="13" t="s">
        <v>47</v>
      </c>
      <c r="S1" s="13" t="s">
        <v>48</v>
      </c>
      <c r="T1" s="13" t="s">
        <v>49</v>
      </c>
    </row>
    <row r="2" spans="1:20" s="14" customFormat="1" ht="12.75" outlineLevel="3" x14ac:dyDescent="0.2">
      <c r="A2" s="15"/>
      <c r="B2" s="11">
        <v>1139313</v>
      </c>
      <c r="C2" s="18">
        <v>640</v>
      </c>
      <c r="D2" s="14" t="s">
        <v>55</v>
      </c>
      <c r="E2" s="14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6">
        <v>44491</v>
      </c>
      <c r="M2" s="16">
        <v>44610</v>
      </c>
      <c r="N2" s="14" t="s">
        <v>56</v>
      </c>
      <c r="O2" s="7">
        <v>140</v>
      </c>
      <c r="P2" s="14" t="s">
        <v>57</v>
      </c>
      <c r="Q2" s="14" t="s">
        <v>58</v>
      </c>
      <c r="R2" s="14" t="s">
        <v>59</v>
      </c>
      <c r="S2" s="14" t="s">
        <v>60</v>
      </c>
      <c r="T2" s="14" t="s">
        <v>61</v>
      </c>
    </row>
    <row r="3" spans="1:20" s="14" customFormat="1" ht="12.75" outlineLevel="3" x14ac:dyDescent="0.2">
      <c r="A3" s="15"/>
      <c r="B3" s="11">
        <v>1140563</v>
      </c>
      <c r="C3" s="18">
        <v>640</v>
      </c>
      <c r="D3" s="14" t="s">
        <v>72</v>
      </c>
      <c r="E3" s="14" t="s">
        <v>69</v>
      </c>
      <c r="F3" s="14" t="s">
        <v>51</v>
      </c>
      <c r="G3" s="14" t="s">
        <v>70</v>
      </c>
      <c r="H3" s="14" t="s">
        <v>53</v>
      </c>
      <c r="I3" s="14" t="s">
        <v>71</v>
      </c>
      <c r="J3" s="16">
        <v>44526</v>
      </c>
      <c r="M3" s="16">
        <v>44620</v>
      </c>
      <c r="N3" s="14" t="s">
        <v>56</v>
      </c>
      <c r="O3" s="7">
        <v>78</v>
      </c>
      <c r="P3" s="14" t="s">
        <v>73</v>
      </c>
      <c r="Q3" s="14" t="s">
        <v>58</v>
      </c>
      <c r="R3" s="14" t="s">
        <v>59</v>
      </c>
      <c r="S3" s="14" t="s">
        <v>60</v>
      </c>
      <c r="T3" s="14" t="s">
        <v>61</v>
      </c>
    </row>
    <row r="4" spans="1:20" s="14" customFormat="1" ht="12.75" outlineLevel="3" x14ac:dyDescent="0.2">
      <c r="A4" s="15"/>
      <c r="B4" s="11">
        <v>1140822</v>
      </c>
      <c r="C4" s="18">
        <v>9600</v>
      </c>
      <c r="D4" s="14" t="s">
        <v>77</v>
      </c>
      <c r="E4" s="14" t="s">
        <v>74</v>
      </c>
      <c r="F4" s="14" t="s">
        <v>75</v>
      </c>
      <c r="G4" s="14" t="s">
        <v>76</v>
      </c>
      <c r="H4" s="14" t="s">
        <v>65</v>
      </c>
      <c r="I4" s="14" t="s">
        <v>66</v>
      </c>
      <c r="J4" s="16">
        <v>44537</v>
      </c>
      <c r="M4" s="16">
        <v>44653</v>
      </c>
      <c r="N4" s="14" t="s">
        <v>56</v>
      </c>
      <c r="O4" s="7">
        <v>78</v>
      </c>
      <c r="P4" s="14" t="s">
        <v>68</v>
      </c>
      <c r="Q4" s="14" t="s">
        <v>58</v>
      </c>
      <c r="R4" s="14" t="s">
        <v>59</v>
      </c>
      <c r="S4" s="14" t="s">
        <v>60</v>
      </c>
      <c r="T4" s="14" t="s">
        <v>61</v>
      </c>
    </row>
    <row r="5" spans="1:20" s="14" customFormat="1" ht="12.75" outlineLevel="3" x14ac:dyDescent="0.2">
      <c r="A5" s="15"/>
      <c r="B5" s="11">
        <v>1142080</v>
      </c>
      <c r="C5" s="18">
        <v>6400</v>
      </c>
      <c r="D5" s="14" t="s">
        <v>80</v>
      </c>
      <c r="E5" s="14" t="s">
        <v>78</v>
      </c>
      <c r="F5" s="14" t="s">
        <v>75</v>
      </c>
      <c r="G5" s="14" t="s">
        <v>79</v>
      </c>
      <c r="H5" s="14" t="s">
        <v>65</v>
      </c>
      <c r="I5" s="14" t="s">
        <v>66</v>
      </c>
      <c r="J5" s="16">
        <v>44586</v>
      </c>
      <c r="M5" s="16">
        <v>44681</v>
      </c>
      <c r="N5" s="14" t="s">
        <v>56</v>
      </c>
      <c r="O5" s="7">
        <v>70</v>
      </c>
      <c r="P5" s="14" t="s">
        <v>68</v>
      </c>
      <c r="Q5" s="14" t="s">
        <v>58</v>
      </c>
      <c r="R5" s="14" t="s">
        <v>59</v>
      </c>
      <c r="S5" s="14" t="s">
        <v>60</v>
      </c>
      <c r="T5" s="14" t="s">
        <v>61</v>
      </c>
    </row>
    <row r="6" spans="1:20" s="14" customFormat="1" ht="12.75" outlineLevel="3" x14ac:dyDescent="0.2">
      <c r="A6" s="15"/>
      <c r="B6" s="11">
        <v>1142135</v>
      </c>
      <c r="C6" s="18">
        <v>17734</v>
      </c>
      <c r="D6" s="14" t="s">
        <v>83</v>
      </c>
      <c r="E6" s="14" t="s">
        <v>78</v>
      </c>
      <c r="F6" s="14" t="s">
        <v>75</v>
      </c>
      <c r="G6" s="14" t="s">
        <v>81</v>
      </c>
      <c r="H6" s="14" t="s">
        <v>53</v>
      </c>
      <c r="I6" s="14" t="s">
        <v>82</v>
      </c>
      <c r="J6" s="16">
        <v>44588</v>
      </c>
      <c r="M6" s="16">
        <v>44702</v>
      </c>
      <c r="N6" s="14" t="s">
        <v>56</v>
      </c>
      <c r="O6" s="7">
        <v>70</v>
      </c>
      <c r="P6" s="14" t="s">
        <v>73</v>
      </c>
      <c r="Q6" s="14" t="s">
        <v>58</v>
      </c>
      <c r="R6" s="14" t="s">
        <v>59</v>
      </c>
      <c r="S6" s="14" t="s">
        <v>60</v>
      </c>
      <c r="T6" s="14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F330-7F52-420C-AD80-8F79C1D3DE4A}">
  <dimension ref="A1:T2"/>
  <sheetViews>
    <sheetView workbookViewId="0">
      <selection activeCell="D24" sqref="D24"/>
    </sheetView>
  </sheetViews>
  <sheetFormatPr baseColWidth="10" defaultRowHeight="15" outlineLevelRow="3" x14ac:dyDescent="0.25"/>
  <cols>
    <col min="4" max="4" width="31.140625" bestFit="1" customWidth="1"/>
  </cols>
  <sheetData>
    <row r="1" spans="1:20" s="14" customFormat="1" ht="12.75" x14ac:dyDescent="0.2">
      <c r="A1" s="13" t="s">
        <v>30</v>
      </c>
      <c r="B1" s="13" t="s">
        <v>31</v>
      </c>
      <c r="C1" s="17" t="s">
        <v>40</v>
      </c>
      <c r="D1" s="13" t="s">
        <v>42</v>
      </c>
      <c r="E1" s="13" t="s">
        <v>32</v>
      </c>
      <c r="F1" s="13" t="s">
        <v>33</v>
      </c>
      <c r="G1" s="13" t="s">
        <v>34</v>
      </c>
      <c r="H1" s="13" t="s">
        <v>35</v>
      </c>
      <c r="I1" s="13" t="s">
        <v>36</v>
      </c>
      <c r="J1" s="13" t="s">
        <v>37</v>
      </c>
      <c r="K1" s="13" t="s">
        <v>41</v>
      </c>
      <c r="L1" s="13" t="s">
        <v>38</v>
      </c>
      <c r="M1" s="13" t="s">
        <v>39</v>
      </c>
      <c r="N1" s="13" t="s">
        <v>43</v>
      </c>
      <c r="O1" s="13" t="s">
        <v>44</v>
      </c>
      <c r="P1" s="13" t="s">
        <v>45</v>
      </c>
      <c r="Q1" s="13" t="s">
        <v>46</v>
      </c>
      <c r="R1" s="13" t="s">
        <v>47</v>
      </c>
      <c r="S1" s="13" t="s">
        <v>48</v>
      </c>
      <c r="T1" s="13" t="s">
        <v>49</v>
      </c>
    </row>
    <row r="2" spans="1:20" s="14" customFormat="1" ht="12.75" outlineLevel="3" x14ac:dyDescent="0.2">
      <c r="A2" s="15"/>
      <c r="B2" s="11">
        <v>1139568</v>
      </c>
      <c r="C2" s="18">
        <v>2667</v>
      </c>
      <c r="D2" s="14" t="s">
        <v>67</v>
      </c>
      <c r="E2" s="14" t="s">
        <v>62</v>
      </c>
      <c r="F2" s="14" t="s">
        <v>63</v>
      </c>
      <c r="G2" s="14" t="s">
        <v>64</v>
      </c>
      <c r="H2" s="14" t="s">
        <v>65</v>
      </c>
      <c r="I2" s="14" t="s">
        <v>66</v>
      </c>
      <c r="J2" s="16">
        <v>44497</v>
      </c>
      <c r="M2" s="16">
        <v>44562</v>
      </c>
      <c r="N2" s="14" t="s">
        <v>56</v>
      </c>
      <c r="O2" s="7">
        <v>125</v>
      </c>
      <c r="P2" s="14" t="s">
        <v>68</v>
      </c>
      <c r="Q2" s="14" t="s">
        <v>58</v>
      </c>
      <c r="R2" s="14" t="s">
        <v>59</v>
      </c>
      <c r="S2" s="14" t="s">
        <v>60</v>
      </c>
      <c r="T2" s="14" t="s">
        <v>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A83E-25F2-48EA-8DC7-E6E809A1DCA4}">
  <dimension ref="A1:S166"/>
  <sheetViews>
    <sheetView workbookViewId="0">
      <selection sqref="A1:XFD1048576"/>
    </sheetView>
  </sheetViews>
  <sheetFormatPr baseColWidth="10" defaultRowHeight="15" outlineLevelRow="3" x14ac:dyDescent="0.25"/>
  <cols>
    <col min="2" max="2" width="17.140625" bestFit="1" customWidth="1"/>
    <col min="3" max="3" width="11.42578125" style="19"/>
    <col min="4" max="4" width="55.7109375" bestFit="1" customWidth="1"/>
  </cols>
  <sheetData>
    <row r="1" spans="1:19" s="14" customFormat="1" ht="12.75" x14ac:dyDescent="0.2">
      <c r="A1" s="13" t="s">
        <v>30</v>
      </c>
      <c r="B1" s="13" t="s">
        <v>31</v>
      </c>
      <c r="C1" s="17" t="s">
        <v>40</v>
      </c>
      <c r="D1" s="13" t="s">
        <v>42</v>
      </c>
      <c r="E1" s="13" t="s">
        <v>33</v>
      </c>
      <c r="F1" s="13" t="s">
        <v>34</v>
      </c>
      <c r="G1" s="13" t="s">
        <v>35</v>
      </c>
      <c r="H1" s="13" t="s">
        <v>36</v>
      </c>
      <c r="I1" s="13" t="s">
        <v>37</v>
      </c>
      <c r="J1" s="13" t="s">
        <v>38</v>
      </c>
      <c r="K1" s="13" t="s">
        <v>39</v>
      </c>
      <c r="L1" s="13" t="s">
        <v>41</v>
      </c>
      <c r="M1" s="13" t="s">
        <v>43</v>
      </c>
      <c r="N1" s="13" t="s">
        <v>44</v>
      </c>
      <c r="O1" s="13" t="s">
        <v>45</v>
      </c>
      <c r="P1" s="13" t="s">
        <v>46</v>
      </c>
      <c r="Q1" s="13" t="s">
        <v>47</v>
      </c>
      <c r="R1" s="13" t="s">
        <v>48</v>
      </c>
      <c r="S1" s="13" t="s">
        <v>49</v>
      </c>
    </row>
    <row r="2" spans="1:19" s="14" customFormat="1" ht="12.75" outlineLevel="3" x14ac:dyDescent="0.2">
      <c r="A2" s="15"/>
      <c r="B2" s="11">
        <v>1114589</v>
      </c>
      <c r="C2" s="18">
        <v>59258</v>
      </c>
      <c r="D2" s="14" t="s">
        <v>89</v>
      </c>
      <c r="E2" s="14" t="s">
        <v>75</v>
      </c>
      <c r="F2" s="14" t="s">
        <v>86</v>
      </c>
      <c r="G2" s="14" t="s">
        <v>65</v>
      </c>
      <c r="H2" s="14" t="s">
        <v>87</v>
      </c>
      <c r="I2" s="16">
        <v>43477</v>
      </c>
      <c r="K2" s="16">
        <v>44200</v>
      </c>
      <c r="L2" s="14" t="s">
        <v>88</v>
      </c>
      <c r="M2" s="14" t="s">
        <v>56</v>
      </c>
      <c r="N2" s="7">
        <v>25</v>
      </c>
      <c r="O2" s="14" t="s">
        <v>68</v>
      </c>
      <c r="P2" s="14" t="s">
        <v>90</v>
      </c>
      <c r="Q2" s="14" t="s">
        <v>59</v>
      </c>
      <c r="R2" s="14" t="s">
        <v>60</v>
      </c>
      <c r="S2" s="14" t="s">
        <v>61</v>
      </c>
    </row>
    <row r="3" spans="1:19" s="14" customFormat="1" ht="12.75" outlineLevel="3" x14ac:dyDescent="0.2">
      <c r="A3" s="15"/>
      <c r="B3" s="11">
        <v>1114589</v>
      </c>
      <c r="C3" s="18">
        <v>59258</v>
      </c>
      <c r="D3" s="14" t="s">
        <v>91</v>
      </c>
      <c r="E3" s="14" t="s">
        <v>75</v>
      </c>
      <c r="F3" s="14" t="s">
        <v>88</v>
      </c>
      <c r="G3" s="14" t="s">
        <v>65</v>
      </c>
      <c r="H3" s="14" t="s">
        <v>87</v>
      </c>
      <c r="I3" s="16">
        <v>44255</v>
      </c>
      <c r="K3" s="16">
        <v>44255</v>
      </c>
      <c r="L3" s="14" t="s">
        <v>88</v>
      </c>
      <c r="M3" s="14" t="s">
        <v>85</v>
      </c>
      <c r="N3" s="7">
        <v>0</v>
      </c>
      <c r="O3" s="14" t="s">
        <v>92</v>
      </c>
      <c r="P3" s="14" t="s">
        <v>93</v>
      </c>
      <c r="Q3" s="14" t="s">
        <v>59</v>
      </c>
      <c r="R3" s="14" t="s">
        <v>60</v>
      </c>
      <c r="S3" s="14" t="s">
        <v>61</v>
      </c>
    </row>
    <row r="4" spans="1:19" s="14" customFormat="1" ht="12.75" outlineLevel="3" x14ac:dyDescent="0.2">
      <c r="A4" s="15"/>
      <c r="B4" s="11">
        <v>1125431</v>
      </c>
      <c r="C4" s="18">
        <v>106700</v>
      </c>
      <c r="D4" s="14" t="s">
        <v>100</v>
      </c>
      <c r="E4" s="14" t="s">
        <v>94</v>
      </c>
      <c r="F4" s="14" t="s">
        <v>99</v>
      </c>
      <c r="G4" s="14" t="s">
        <v>65</v>
      </c>
      <c r="H4" s="14" t="s">
        <v>96</v>
      </c>
      <c r="I4" s="16">
        <v>43962</v>
      </c>
      <c r="K4" s="16">
        <v>44077</v>
      </c>
      <c r="L4" s="14" t="s">
        <v>95</v>
      </c>
      <c r="M4" s="14" t="s">
        <v>56</v>
      </c>
      <c r="N4" s="7">
        <v>60</v>
      </c>
      <c r="O4" s="14" t="s">
        <v>68</v>
      </c>
      <c r="P4" s="14" t="s">
        <v>101</v>
      </c>
      <c r="Q4" s="14" t="s">
        <v>59</v>
      </c>
      <c r="R4" s="14" t="s">
        <v>60</v>
      </c>
      <c r="S4" s="14" t="s">
        <v>61</v>
      </c>
    </row>
    <row r="5" spans="1:19" s="14" customFormat="1" ht="12.75" outlineLevel="3" x14ac:dyDescent="0.2">
      <c r="A5" s="15"/>
      <c r="B5" s="11">
        <v>1126649</v>
      </c>
      <c r="C5" s="18">
        <v>64700</v>
      </c>
      <c r="D5" s="14" t="s">
        <v>100</v>
      </c>
      <c r="E5" s="14" t="s">
        <v>94</v>
      </c>
      <c r="F5" s="14" t="s">
        <v>102</v>
      </c>
      <c r="G5" s="14" t="s">
        <v>65</v>
      </c>
      <c r="H5" s="14" t="s">
        <v>96</v>
      </c>
      <c r="I5" s="16">
        <v>44008</v>
      </c>
      <c r="K5" s="16">
        <v>44084</v>
      </c>
      <c r="L5" s="14" t="s">
        <v>95</v>
      </c>
      <c r="M5" s="14" t="s">
        <v>56</v>
      </c>
      <c r="N5" s="7">
        <v>53</v>
      </c>
      <c r="O5" s="14" t="s">
        <v>68</v>
      </c>
      <c r="P5" s="14" t="s">
        <v>101</v>
      </c>
      <c r="Q5" s="14" t="s">
        <v>59</v>
      </c>
      <c r="R5" s="14" t="s">
        <v>60</v>
      </c>
      <c r="S5" s="14" t="s">
        <v>61</v>
      </c>
    </row>
    <row r="6" spans="1:19" s="14" customFormat="1" ht="12.75" outlineLevel="3" x14ac:dyDescent="0.2">
      <c r="A6" s="15"/>
      <c r="B6" s="11">
        <v>1126752</v>
      </c>
      <c r="C6" s="18">
        <v>62700</v>
      </c>
      <c r="D6" s="14" t="s">
        <v>100</v>
      </c>
      <c r="E6" s="14" t="s">
        <v>94</v>
      </c>
      <c r="F6" s="14" t="s">
        <v>103</v>
      </c>
      <c r="G6" s="14" t="s">
        <v>65</v>
      </c>
      <c r="H6" s="14" t="s">
        <v>96</v>
      </c>
      <c r="I6" s="16">
        <v>44012</v>
      </c>
      <c r="K6" s="16">
        <v>44084</v>
      </c>
      <c r="L6" s="14" t="s">
        <v>95</v>
      </c>
      <c r="M6" s="14" t="s">
        <v>56</v>
      </c>
      <c r="N6" s="7">
        <v>53</v>
      </c>
      <c r="O6" s="14" t="s">
        <v>68</v>
      </c>
      <c r="P6" s="14" t="s">
        <v>101</v>
      </c>
      <c r="Q6" s="14" t="s">
        <v>59</v>
      </c>
      <c r="R6" s="14" t="s">
        <v>60</v>
      </c>
      <c r="S6" s="14" t="s">
        <v>61</v>
      </c>
    </row>
    <row r="7" spans="1:19" s="14" customFormat="1" ht="12.75" outlineLevel="3" x14ac:dyDescent="0.2">
      <c r="A7" s="15"/>
      <c r="B7" s="11">
        <v>1117849</v>
      </c>
      <c r="C7" s="18">
        <v>58558</v>
      </c>
      <c r="D7" s="14" t="s">
        <v>107</v>
      </c>
      <c r="E7" s="14" t="s">
        <v>75</v>
      </c>
      <c r="F7" s="14" t="s">
        <v>104</v>
      </c>
      <c r="G7" s="14" t="s">
        <v>65</v>
      </c>
      <c r="H7" s="14" t="s">
        <v>105</v>
      </c>
      <c r="I7" s="16">
        <v>43599</v>
      </c>
      <c r="K7" s="16">
        <v>44109</v>
      </c>
      <c r="L7" s="14" t="s">
        <v>106</v>
      </c>
      <c r="M7" s="14" t="s">
        <v>56</v>
      </c>
      <c r="N7" s="7">
        <v>29</v>
      </c>
      <c r="O7" s="14" t="s">
        <v>68</v>
      </c>
      <c r="P7" s="14" t="s">
        <v>108</v>
      </c>
      <c r="Q7" s="14" t="s">
        <v>59</v>
      </c>
      <c r="R7" s="14" t="s">
        <v>60</v>
      </c>
      <c r="S7" s="14" t="s">
        <v>61</v>
      </c>
    </row>
    <row r="8" spans="1:19" s="14" customFormat="1" ht="12.75" outlineLevel="3" x14ac:dyDescent="0.2">
      <c r="A8" s="15"/>
      <c r="B8" s="11">
        <v>1125395</v>
      </c>
      <c r="C8" s="18">
        <v>60400</v>
      </c>
      <c r="D8" s="14" t="s">
        <v>112</v>
      </c>
      <c r="E8" s="14" t="s">
        <v>94</v>
      </c>
      <c r="F8" s="14" t="s">
        <v>111</v>
      </c>
      <c r="G8" s="14" t="s">
        <v>65</v>
      </c>
      <c r="H8" s="14" t="s">
        <v>110</v>
      </c>
      <c r="I8" s="16">
        <v>43962</v>
      </c>
      <c r="K8" s="16">
        <v>44046</v>
      </c>
      <c r="L8" s="14" t="s">
        <v>109</v>
      </c>
      <c r="M8" s="14" t="s">
        <v>56</v>
      </c>
      <c r="N8" s="7">
        <v>127</v>
      </c>
      <c r="O8" s="14" t="s">
        <v>68</v>
      </c>
      <c r="P8" s="14" t="s">
        <v>113</v>
      </c>
      <c r="Q8" s="14" t="s">
        <v>59</v>
      </c>
      <c r="R8" s="14" t="s">
        <v>60</v>
      </c>
      <c r="S8" s="14" t="s">
        <v>61</v>
      </c>
    </row>
    <row r="9" spans="1:19" s="14" customFormat="1" ht="12.75" outlineLevel="3" x14ac:dyDescent="0.2">
      <c r="A9" s="15"/>
      <c r="B9" s="11">
        <v>1119181</v>
      </c>
      <c r="C9" s="18">
        <v>56241</v>
      </c>
      <c r="D9" s="14" t="s">
        <v>117</v>
      </c>
      <c r="E9" s="14" t="s">
        <v>94</v>
      </c>
      <c r="F9" s="14" t="s">
        <v>114</v>
      </c>
      <c r="G9" s="14" t="s">
        <v>65</v>
      </c>
      <c r="H9" s="14" t="s">
        <v>115</v>
      </c>
      <c r="I9" s="16">
        <v>43665</v>
      </c>
      <c r="K9" s="16">
        <v>44181</v>
      </c>
      <c r="L9" s="14" t="s">
        <v>116</v>
      </c>
      <c r="M9" s="14" t="s">
        <v>56</v>
      </c>
      <c r="N9" s="7">
        <v>57</v>
      </c>
      <c r="O9" s="14" t="s">
        <v>92</v>
      </c>
      <c r="P9" s="14" t="s">
        <v>118</v>
      </c>
      <c r="Q9" s="14" t="s">
        <v>59</v>
      </c>
      <c r="R9" s="14" t="s">
        <v>60</v>
      </c>
      <c r="S9" s="14" t="s">
        <v>61</v>
      </c>
    </row>
    <row r="10" spans="1:19" s="14" customFormat="1" ht="12.75" outlineLevel="3" x14ac:dyDescent="0.2">
      <c r="A10" s="15"/>
      <c r="B10" s="11">
        <v>1114095</v>
      </c>
      <c r="C10" s="18">
        <v>55786</v>
      </c>
      <c r="D10" s="14" t="s">
        <v>117</v>
      </c>
      <c r="E10" s="14" t="s">
        <v>75</v>
      </c>
      <c r="F10" s="14" t="s">
        <v>119</v>
      </c>
      <c r="G10" s="14" t="s">
        <v>65</v>
      </c>
      <c r="H10" s="14" t="s">
        <v>115</v>
      </c>
      <c r="I10" s="16">
        <v>43496</v>
      </c>
      <c r="K10" s="16">
        <v>44200</v>
      </c>
      <c r="L10" s="14" t="s">
        <v>120</v>
      </c>
      <c r="M10" s="14" t="s">
        <v>56</v>
      </c>
      <c r="N10" s="7">
        <v>25</v>
      </c>
      <c r="O10" s="14" t="s">
        <v>68</v>
      </c>
      <c r="P10" s="14" t="s">
        <v>90</v>
      </c>
      <c r="Q10" s="14" t="s">
        <v>59</v>
      </c>
      <c r="R10" s="14" t="s">
        <v>60</v>
      </c>
      <c r="S10" s="14" t="s">
        <v>61</v>
      </c>
    </row>
    <row r="11" spans="1:19" s="14" customFormat="1" ht="12.75" outlineLevel="3" x14ac:dyDescent="0.2">
      <c r="A11" s="15"/>
      <c r="B11" s="11">
        <v>1114589</v>
      </c>
      <c r="C11" s="18">
        <v>47754</v>
      </c>
      <c r="D11" s="14" t="s">
        <v>91</v>
      </c>
      <c r="E11" s="14" t="s">
        <v>75</v>
      </c>
      <c r="F11" s="14" t="s">
        <v>88</v>
      </c>
      <c r="G11" s="14" t="s">
        <v>65</v>
      </c>
      <c r="H11" s="14" t="s">
        <v>121</v>
      </c>
      <c r="I11" s="16">
        <v>44255</v>
      </c>
      <c r="K11" s="16">
        <v>44255</v>
      </c>
      <c r="L11" s="14" t="s">
        <v>120</v>
      </c>
      <c r="M11" s="14" t="s">
        <v>56</v>
      </c>
      <c r="N11" s="7">
        <v>55</v>
      </c>
      <c r="O11" s="14" t="s">
        <v>92</v>
      </c>
      <c r="P11" s="14" t="s">
        <v>93</v>
      </c>
      <c r="Q11" s="14" t="s">
        <v>59</v>
      </c>
      <c r="R11" s="14" t="s">
        <v>60</v>
      </c>
      <c r="S11" s="14" t="s">
        <v>61</v>
      </c>
    </row>
    <row r="12" spans="1:19" s="14" customFormat="1" ht="12.75" outlineLevel="3" x14ac:dyDescent="0.2">
      <c r="A12" s="15"/>
      <c r="B12" s="11">
        <v>1124430</v>
      </c>
      <c r="C12" s="18">
        <v>60500</v>
      </c>
      <c r="D12" s="14" t="s">
        <v>125</v>
      </c>
      <c r="E12" s="14" t="s">
        <v>94</v>
      </c>
      <c r="F12" s="14" t="s">
        <v>122</v>
      </c>
      <c r="G12" s="14" t="s">
        <v>65</v>
      </c>
      <c r="H12" s="14" t="s">
        <v>123</v>
      </c>
      <c r="I12" s="16">
        <v>43895</v>
      </c>
      <c r="K12" s="16">
        <v>44208</v>
      </c>
      <c r="L12" s="14" t="s">
        <v>124</v>
      </c>
      <c r="M12" s="14" t="s">
        <v>56</v>
      </c>
      <c r="N12" s="7">
        <v>146</v>
      </c>
      <c r="O12" s="14" t="s">
        <v>68</v>
      </c>
      <c r="P12" s="14" t="s">
        <v>126</v>
      </c>
      <c r="Q12" s="14" t="s">
        <v>59</v>
      </c>
      <c r="R12" s="14" t="s">
        <v>60</v>
      </c>
      <c r="S12" s="14" t="s">
        <v>61</v>
      </c>
    </row>
    <row r="13" spans="1:19" s="14" customFormat="1" ht="12.75" outlineLevel="3" x14ac:dyDescent="0.2">
      <c r="A13" s="15"/>
      <c r="B13" s="11">
        <v>1114589</v>
      </c>
      <c r="C13" s="18">
        <v>11504</v>
      </c>
      <c r="D13" s="14" t="s">
        <v>127</v>
      </c>
      <c r="E13" s="14" t="s">
        <v>75</v>
      </c>
      <c r="F13" s="14" t="s">
        <v>88</v>
      </c>
      <c r="G13" s="14" t="s">
        <v>65</v>
      </c>
      <c r="H13" s="14" t="s">
        <v>87</v>
      </c>
      <c r="I13" s="16">
        <v>44255</v>
      </c>
      <c r="K13" s="16">
        <v>44255</v>
      </c>
      <c r="L13" s="14" t="s">
        <v>124</v>
      </c>
      <c r="M13" s="14" t="s">
        <v>56</v>
      </c>
      <c r="N13" s="7">
        <v>55</v>
      </c>
      <c r="O13" s="14" t="s">
        <v>92</v>
      </c>
      <c r="P13" s="14" t="s">
        <v>93</v>
      </c>
      <c r="Q13" s="14" t="s">
        <v>59</v>
      </c>
      <c r="R13" s="14" t="s">
        <v>60</v>
      </c>
      <c r="S13" s="14" t="s">
        <v>61</v>
      </c>
    </row>
    <row r="14" spans="1:19" s="14" customFormat="1" ht="12.75" outlineLevel="3" x14ac:dyDescent="0.2">
      <c r="A14" s="15"/>
      <c r="B14" s="11">
        <v>1114589</v>
      </c>
      <c r="C14" s="18">
        <v>60500</v>
      </c>
      <c r="E14" s="14" t="s">
        <v>94</v>
      </c>
      <c r="F14" s="14" t="s">
        <v>124</v>
      </c>
      <c r="G14" s="14" t="s">
        <v>53</v>
      </c>
      <c r="H14" s="14" t="s">
        <v>123</v>
      </c>
      <c r="I14" s="16">
        <v>44255</v>
      </c>
      <c r="K14" s="16">
        <v>44285</v>
      </c>
      <c r="L14" s="14" t="s">
        <v>124</v>
      </c>
      <c r="M14" s="14" t="s">
        <v>85</v>
      </c>
      <c r="N14" s="7">
        <v>30</v>
      </c>
      <c r="O14" s="14" t="s">
        <v>97</v>
      </c>
      <c r="P14" s="14" t="s">
        <v>93</v>
      </c>
      <c r="Q14" s="14" t="s">
        <v>59</v>
      </c>
      <c r="R14" s="14" t="s">
        <v>60</v>
      </c>
      <c r="S14" s="14" t="s">
        <v>61</v>
      </c>
    </row>
    <row r="15" spans="1:19" s="14" customFormat="1" ht="12.75" outlineLevel="3" x14ac:dyDescent="0.2">
      <c r="A15" s="15"/>
      <c r="B15" s="11">
        <v>1114589</v>
      </c>
      <c r="C15" s="18">
        <v>49896</v>
      </c>
      <c r="E15" s="14" t="s">
        <v>75</v>
      </c>
      <c r="F15" s="14" t="s">
        <v>124</v>
      </c>
      <c r="G15" s="14" t="s">
        <v>53</v>
      </c>
      <c r="H15" s="14" t="s">
        <v>87</v>
      </c>
      <c r="I15" s="16">
        <v>44255</v>
      </c>
      <c r="K15" s="16">
        <v>44285</v>
      </c>
      <c r="L15" s="14" t="s">
        <v>124</v>
      </c>
      <c r="M15" s="14" t="s">
        <v>56</v>
      </c>
      <c r="N15" s="7">
        <v>30</v>
      </c>
      <c r="O15" s="14" t="s">
        <v>97</v>
      </c>
      <c r="P15" s="14" t="s">
        <v>93</v>
      </c>
      <c r="Q15" s="14" t="s">
        <v>59</v>
      </c>
      <c r="R15" s="14" t="s">
        <v>60</v>
      </c>
      <c r="S15" s="14" t="s">
        <v>61</v>
      </c>
    </row>
    <row r="16" spans="1:19" s="14" customFormat="1" ht="12.75" outlineLevel="3" x14ac:dyDescent="0.2">
      <c r="A16" s="15"/>
      <c r="B16" s="11">
        <v>1114589</v>
      </c>
      <c r="C16" s="18">
        <v>10604</v>
      </c>
      <c r="D16" s="14" t="s">
        <v>129</v>
      </c>
      <c r="E16" s="14" t="s">
        <v>75</v>
      </c>
      <c r="F16" s="14" t="s">
        <v>124</v>
      </c>
      <c r="G16" s="14" t="s">
        <v>53</v>
      </c>
      <c r="H16" s="14" t="s">
        <v>123</v>
      </c>
      <c r="I16" s="16">
        <v>44255</v>
      </c>
      <c r="K16" s="16">
        <v>44285</v>
      </c>
      <c r="L16" s="14" t="s">
        <v>128</v>
      </c>
      <c r="M16" s="14" t="s">
        <v>56</v>
      </c>
      <c r="N16" s="7">
        <v>55</v>
      </c>
      <c r="O16" s="14" t="s">
        <v>97</v>
      </c>
      <c r="P16" s="14" t="s">
        <v>93</v>
      </c>
      <c r="Q16" s="14" t="s">
        <v>59</v>
      </c>
      <c r="R16" s="14" t="s">
        <v>60</v>
      </c>
      <c r="S16" s="14" t="s">
        <v>61</v>
      </c>
    </row>
    <row r="17" spans="1:19" s="14" customFormat="1" ht="12.75" outlineLevel="3" x14ac:dyDescent="0.2">
      <c r="A17" s="15"/>
      <c r="B17" s="11">
        <v>1130071</v>
      </c>
      <c r="C17" s="18">
        <v>57600</v>
      </c>
      <c r="D17" s="14" t="s">
        <v>132</v>
      </c>
      <c r="E17" s="14" t="s">
        <v>75</v>
      </c>
      <c r="F17" s="14" t="s">
        <v>130</v>
      </c>
      <c r="G17" s="14" t="s">
        <v>65</v>
      </c>
      <c r="H17" s="14" t="s">
        <v>131</v>
      </c>
      <c r="I17" s="16">
        <v>44127</v>
      </c>
      <c r="K17" s="16">
        <v>44285</v>
      </c>
      <c r="L17" s="14" t="s">
        <v>128</v>
      </c>
      <c r="M17" s="14" t="s">
        <v>56</v>
      </c>
      <c r="N17" s="7">
        <v>27</v>
      </c>
      <c r="O17" s="14" t="s">
        <v>97</v>
      </c>
      <c r="P17" s="14" t="s">
        <v>133</v>
      </c>
      <c r="Q17" s="14" t="s">
        <v>59</v>
      </c>
      <c r="R17" s="14" t="s">
        <v>60</v>
      </c>
      <c r="S17" s="14" t="s">
        <v>61</v>
      </c>
    </row>
    <row r="18" spans="1:19" s="14" customFormat="1" ht="12.75" outlineLevel="3" x14ac:dyDescent="0.2">
      <c r="A18" s="15"/>
      <c r="B18" s="11">
        <v>1130071</v>
      </c>
      <c r="C18" s="18">
        <v>6804</v>
      </c>
      <c r="E18" s="14" t="s">
        <v>75</v>
      </c>
      <c r="F18" s="14" t="s">
        <v>128</v>
      </c>
      <c r="G18" s="14" t="s">
        <v>53</v>
      </c>
      <c r="H18" s="14" t="s">
        <v>123</v>
      </c>
      <c r="I18" s="16">
        <v>44127</v>
      </c>
      <c r="K18" s="16">
        <v>44285</v>
      </c>
      <c r="L18" s="14" t="s">
        <v>128</v>
      </c>
      <c r="M18" s="14" t="s">
        <v>85</v>
      </c>
      <c r="N18" s="7">
        <v>158</v>
      </c>
      <c r="O18" s="14" t="s">
        <v>97</v>
      </c>
      <c r="P18" s="14" t="s">
        <v>133</v>
      </c>
      <c r="Q18" s="14" t="s">
        <v>59</v>
      </c>
      <c r="R18" s="14" t="s">
        <v>60</v>
      </c>
      <c r="S18" s="14" t="s">
        <v>61</v>
      </c>
    </row>
    <row r="19" spans="1:19" s="14" customFormat="1" ht="12.75" outlineLevel="3" x14ac:dyDescent="0.2">
      <c r="A19" s="15"/>
      <c r="B19" s="11">
        <v>1127692</v>
      </c>
      <c r="C19" s="18">
        <v>3200</v>
      </c>
      <c r="D19" s="14" t="s">
        <v>137</v>
      </c>
      <c r="E19" s="14" t="s">
        <v>51</v>
      </c>
      <c r="F19" s="14" t="s">
        <v>134</v>
      </c>
      <c r="G19" s="14" t="s">
        <v>65</v>
      </c>
      <c r="H19" s="14" t="s">
        <v>135</v>
      </c>
      <c r="I19" s="16">
        <v>44053</v>
      </c>
      <c r="K19" s="16">
        <v>44285</v>
      </c>
      <c r="L19" s="14" t="s">
        <v>136</v>
      </c>
      <c r="M19" s="14" t="s">
        <v>56</v>
      </c>
      <c r="N19" s="7">
        <v>27</v>
      </c>
      <c r="O19" s="14" t="s">
        <v>97</v>
      </c>
      <c r="P19" s="14" t="s">
        <v>138</v>
      </c>
      <c r="Q19" s="14" t="s">
        <v>59</v>
      </c>
      <c r="R19" s="14" t="s">
        <v>60</v>
      </c>
      <c r="S19" s="14" t="s">
        <v>61</v>
      </c>
    </row>
    <row r="20" spans="1:19" s="14" customFormat="1" ht="12.75" outlineLevel="3" x14ac:dyDescent="0.2">
      <c r="A20" s="15"/>
      <c r="B20" s="11">
        <v>1127693</v>
      </c>
      <c r="C20" s="18">
        <v>3200</v>
      </c>
      <c r="D20" s="14" t="s">
        <v>140</v>
      </c>
      <c r="E20" s="14" t="s">
        <v>51</v>
      </c>
      <c r="F20" s="14" t="s">
        <v>139</v>
      </c>
      <c r="G20" s="14" t="s">
        <v>65</v>
      </c>
      <c r="H20" s="14" t="s">
        <v>135</v>
      </c>
      <c r="I20" s="16">
        <v>44053</v>
      </c>
      <c r="K20" s="16">
        <v>44285</v>
      </c>
      <c r="L20" s="14" t="s">
        <v>136</v>
      </c>
      <c r="M20" s="14" t="s">
        <v>56</v>
      </c>
      <c r="N20" s="7">
        <v>27</v>
      </c>
      <c r="O20" s="14" t="s">
        <v>97</v>
      </c>
      <c r="P20" s="14" t="s">
        <v>138</v>
      </c>
      <c r="Q20" s="14" t="s">
        <v>59</v>
      </c>
      <c r="R20" s="14" t="s">
        <v>60</v>
      </c>
      <c r="S20" s="14" t="s">
        <v>61</v>
      </c>
    </row>
    <row r="21" spans="1:19" s="14" customFormat="1" ht="12.75" outlineLevel="3" x14ac:dyDescent="0.2">
      <c r="A21" s="15"/>
      <c r="B21" s="11">
        <v>1124295</v>
      </c>
      <c r="C21" s="18">
        <v>57600</v>
      </c>
      <c r="D21" s="14" t="s">
        <v>144</v>
      </c>
      <c r="E21" s="14" t="s">
        <v>141</v>
      </c>
      <c r="F21" s="14" t="s">
        <v>142</v>
      </c>
      <c r="G21" s="14" t="s">
        <v>65</v>
      </c>
      <c r="H21" s="14" t="s">
        <v>143</v>
      </c>
      <c r="I21" s="16">
        <v>43887</v>
      </c>
      <c r="K21" s="16">
        <v>44285</v>
      </c>
      <c r="L21" s="14" t="s">
        <v>136</v>
      </c>
      <c r="M21" s="14" t="s">
        <v>56</v>
      </c>
      <c r="N21" s="7">
        <v>27</v>
      </c>
      <c r="O21" s="14" t="s">
        <v>97</v>
      </c>
      <c r="P21" s="14" t="s">
        <v>138</v>
      </c>
      <c r="Q21" s="14" t="s">
        <v>59</v>
      </c>
      <c r="R21" s="14" t="s">
        <v>60</v>
      </c>
      <c r="S21" s="14" t="s">
        <v>61</v>
      </c>
    </row>
    <row r="22" spans="1:19" s="14" customFormat="1" ht="12.75" outlineLevel="3" x14ac:dyDescent="0.2">
      <c r="A22" s="15"/>
      <c r="B22" s="11">
        <v>1122571</v>
      </c>
      <c r="C22" s="18">
        <v>54400</v>
      </c>
      <c r="D22" s="14" t="s">
        <v>147</v>
      </c>
      <c r="E22" s="14" t="s">
        <v>75</v>
      </c>
      <c r="F22" s="14" t="s">
        <v>145</v>
      </c>
      <c r="G22" s="14" t="s">
        <v>65</v>
      </c>
      <c r="H22" s="14" t="s">
        <v>146</v>
      </c>
      <c r="I22" s="16">
        <v>43812</v>
      </c>
      <c r="K22" s="16">
        <v>44228</v>
      </c>
      <c r="L22" s="14" t="s">
        <v>136</v>
      </c>
      <c r="M22" s="14" t="s">
        <v>56</v>
      </c>
      <c r="N22" s="7">
        <v>27</v>
      </c>
      <c r="O22" s="14" t="s">
        <v>68</v>
      </c>
      <c r="P22" s="14" t="s">
        <v>148</v>
      </c>
      <c r="Q22" s="14" t="s">
        <v>59</v>
      </c>
      <c r="R22" s="14" t="s">
        <v>60</v>
      </c>
      <c r="S22" s="14" t="s">
        <v>61</v>
      </c>
    </row>
    <row r="23" spans="1:19" s="14" customFormat="1" ht="12.75" outlineLevel="3" x14ac:dyDescent="0.2">
      <c r="A23" s="15"/>
      <c r="B23" s="11">
        <v>1130071</v>
      </c>
      <c r="C23" s="18">
        <v>6804</v>
      </c>
      <c r="D23" s="14" t="s">
        <v>149</v>
      </c>
      <c r="E23" s="14" t="s">
        <v>75</v>
      </c>
      <c r="F23" s="14" t="s">
        <v>128</v>
      </c>
      <c r="G23" s="14" t="s">
        <v>53</v>
      </c>
      <c r="H23" s="14" t="s">
        <v>123</v>
      </c>
      <c r="I23" s="16">
        <v>44127</v>
      </c>
      <c r="K23" s="16">
        <v>44285</v>
      </c>
      <c r="L23" s="14" t="s">
        <v>136</v>
      </c>
      <c r="M23" s="14" t="s">
        <v>56</v>
      </c>
      <c r="N23" s="7">
        <v>27</v>
      </c>
      <c r="O23" s="14" t="s">
        <v>97</v>
      </c>
      <c r="P23" s="14" t="s">
        <v>133</v>
      </c>
      <c r="Q23" s="14" t="s">
        <v>59</v>
      </c>
      <c r="R23" s="14" t="s">
        <v>60</v>
      </c>
      <c r="S23" s="14" t="s">
        <v>61</v>
      </c>
    </row>
    <row r="24" spans="1:19" s="14" customFormat="1" ht="12.75" outlineLevel="3" x14ac:dyDescent="0.2">
      <c r="A24" s="15"/>
      <c r="B24" s="11">
        <v>1121966</v>
      </c>
      <c r="C24" s="18">
        <v>54400</v>
      </c>
      <c r="D24" s="14" t="s">
        <v>152</v>
      </c>
      <c r="E24" s="14" t="s">
        <v>51</v>
      </c>
      <c r="F24" s="14" t="s">
        <v>150</v>
      </c>
      <c r="G24" s="14" t="s">
        <v>65</v>
      </c>
      <c r="H24" s="14" t="s">
        <v>151</v>
      </c>
      <c r="I24" s="16">
        <v>43788</v>
      </c>
      <c r="K24" s="16">
        <v>44285</v>
      </c>
      <c r="L24" s="14" t="s">
        <v>136</v>
      </c>
      <c r="M24" s="14" t="s">
        <v>56</v>
      </c>
      <c r="N24" s="7">
        <v>27</v>
      </c>
      <c r="O24" s="14" t="s">
        <v>97</v>
      </c>
      <c r="P24" s="14" t="s">
        <v>138</v>
      </c>
      <c r="Q24" s="14" t="s">
        <v>59</v>
      </c>
      <c r="R24" s="14" t="s">
        <v>60</v>
      </c>
      <c r="S24" s="14" t="s">
        <v>61</v>
      </c>
    </row>
    <row r="25" spans="1:19" s="14" customFormat="1" ht="12.75" outlineLevel="3" x14ac:dyDescent="0.2">
      <c r="A25" s="15"/>
      <c r="B25" s="11">
        <v>1124295</v>
      </c>
      <c r="C25" s="18">
        <v>57600</v>
      </c>
      <c r="E25" s="14" t="s">
        <v>141</v>
      </c>
      <c r="F25" s="14" t="s">
        <v>136</v>
      </c>
      <c r="G25" s="14" t="s">
        <v>53</v>
      </c>
      <c r="H25" s="14" t="s">
        <v>143</v>
      </c>
      <c r="I25" s="16">
        <v>43887</v>
      </c>
      <c r="K25" s="16">
        <v>44285</v>
      </c>
      <c r="L25" s="14" t="s">
        <v>136</v>
      </c>
      <c r="M25" s="14" t="s">
        <v>85</v>
      </c>
      <c r="N25" s="7">
        <v>398</v>
      </c>
      <c r="O25" s="14" t="s">
        <v>97</v>
      </c>
      <c r="P25" s="14" t="s">
        <v>138</v>
      </c>
      <c r="Q25" s="14" t="s">
        <v>59</v>
      </c>
      <c r="R25" s="14" t="s">
        <v>60</v>
      </c>
      <c r="S25" s="14" t="s">
        <v>61</v>
      </c>
    </row>
    <row r="26" spans="1:19" s="14" customFormat="1" ht="12.75" outlineLevel="3" x14ac:dyDescent="0.2">
      <c r="A26" s="15"/>
      <c r="B26" s="11">
        <v>1124295</v>
      </c>
      <c r="C26" s="18">
        <v>105496</v>
      </c>
      <c r="E26" s="14" t="s">
        <v>75</v>
      </c>
      <c r="F26" s="14" t="s">
        <v>136</v>
      </c>
      <c r="G26" s="14" t="s">
        <v>53</v>
      </c>
      <c r="H26" s="14" t="s">
        <v>146</v>
      </c>
      <c r="I26" s="16">
        <v>43887</v>
      </c>
      <c r="K26" s="16">
        <v>44285</v>
      </c>
      <c r="L26" s="14" t="s">
        <v>136</v>
      </c>
      <c r="M26" s="14" t="s">
        <v>56</v>
      </c>
      <c r="N26" s="7">
        <v>398</v>
      </c>
      <c r="O26" s="14" t="s">
        <v>97</v>
      </c>
      <c r="P26" s="14" t="s">
        <v>138</v>
      </c>
      <c r="Q26" s="14" t="s">
        <v>59</v>
      </c>
      <c r="R26" s="14" t="s">
        <v>60</v>
      </c>
      <c r="S26" s="14" t="s">
        <v>61</v>
      </c>
    </row>
    <row r="27" spans="1:19" s="14" customFormat="1" ht="12.75" outlineLevel="3" x14ac:dyDescent="0.2">
      <c r="A27" s="15"/>
      <c r="B27" s="11">
        <v>1124295</v>
      </c>
      <c r="C27" s="18">
        <v>60800</v>
      </c>
      <c r="E27" s="14" t="s">
        <v>51</v>
      </c>
      <c r="F27" s="14" t="s">
        <v>136</v>
      </c>
      <c r="G27" s="14" t="s">
        <v>53</v>
      </c>
      <c r="H27" s="14" t="s">
        <v>151</v>
      </c>
      <c r="I27" s="16">
        <v>43887</v>
      </c>
      <c r="K27" s="16">
        <v>44285</v>
      </c>
      <c r="L27" s="14" t="s">
        <v>136</v>
      </c>
      <c r="M27" s="14" t="s">
        <v>85</v>
      </c>
      <c r="N27" s="7">
        <v>398</v>
      </c>
      <c r="O27" s="14" t="s">
        <v>97</v>
      </c>
      <c r="P27" s="14" t="s">
        <v>138</v>
      </c>
      <c r="Q27" s="14" t="s">
        <v>59</v>
      </c>
      <c r="R27" s="14" t="s">
        <v>60</v>
      </c>
      <c r="S27" s="14" t="s">
        <v>61</v>
      </c>
    </row>
    <row r="28" spans="1:19" s="14" customFormat="1" ht="12.75" outlineLevel="3" x14ac:dyDescent="0.2">
      <c r="A28" s="15"/>
      <c r="B28" s="11">
        <v>1124294</v>
      </c>
      <c r="C28" s="18">
        <v>157100</v>
      </c>
      <c r="D28" s="14" t="s">
        <v>100</v>
      </c>
      <c r="E28" s="14" t="s">
        <v>94</v>
      </c>
      <c r="F28" s="14" t="s">
        <v>153</v>
      </c>
      <c r="G28" s="14" t="s">
        <v>65</v>
      </c>
      <c r="H28" s="14" t="s">
        <v>96</v>
      </c>
      <c r="I28" s="16">
        <v>43887</v>
      </c>
      <c r="K28" s="16">
        <v>44256</v>
      </c>
      <c r="L28" s="14" t="s">
        <v>154</v>
      </c>
      <c r="M28" s="14" t="s">
        <v>56</v>
      </c>
      <c r="N28" s="7">
        <v>28</v>
      </c>
      <c r="O28" s="14" t="s">
        <v>68</v>
      </c>
      <c r="P28" s="14" t="s">
        <v>101</v>
      </c>
      <c r="Q28" s="14" t="s">
        <v>59</v>
      </c>
      <c r="R28" s="14" t="s">
        <v>60</v>
      </c>
      <c r="S28" s="14" t="s">
        <v>61</v>
      </c>
    </row>
    <row r="29" spans="1:19" s="14" customFormat="1" ht="12.75" outlineLevel="3" x14ac:dyDescent="0.2">
      <c r="A29" s="15"/>
      <c r="B29" s="11">
        <v>1120106</v>
      </c>
      <c r="C29" s="18">
        <v>54400</v>
      </c>
      <c r="D29" s="14" t="s">
        <v>157</v>
      </c>
      <c r="E29" s="14" t="s">
        <v>75</v>
      </c>
      <c r="F29" s="14" t="s">
        <v>155</v>
      </c>
      <c r="G29" s="14" t="s">
        <v>65</v>
      </c>
      <c r="H29" s="14" t="s">
        <v>156</v>
      </c>
      <c r="I29" s="16">
        <v>43707</v>
      </c>
      <c r="K29" s="16">
        <v>44261</v>
      </c>
      <c r="L29" s="14" t="s">
        <v>154</v>
      </c>
      <c r="M29" s="14" t="s">
        <v>56</v>
      </c>
      <c r="N29" s="7">
        <v>28</v>
      </c>
      <c r="O29" s="14" t="s">
        <v>68</v>
      </c>
      <c r="P29" s="14" t="s">
        <v>158</v>
      </c>
      <c r="Q29" s="14" t="s">
        <v>59</v>
      </c>
      <c r="R29" s="14" t="s">
        <v>60</v>
      </c>
      <c r="S29" s="14" t="s">
        <v>61</v>
      </c>
    </row>
    <row r="30" spans="1:19" s="14" customFormat="1" ht="12.75" outlineLevel="3" x14ac:dyDescent="0.2">
      <c r="A30" s="15"/>
      <c r="B30" s="11">
        <v>1122342</v>
      </c>
      <c r="C30" s="18">
        <v>227227</v>
      </c>
      <c r="D30" s="14" t="s">
        <v>163</v>
      </c>
      <c r="E30" s="14" t="s">
        <v>75</v>
      </c>
      <c r="F30" s="14" t="s">
        <v>161</v>
      </c>
      <c r="G30" s="14" t="s">
        <v>65</v>
      </c>
      <c r="H30" s="14" t="s">
        <v>156</v>
      </c>
      <c r="I30" s="16">
        <v>43799</v>
      </c>
      <c r="K30" s="16">
        <v>44256</v>
      </c>
      <c r="L30" s="14" t="s">
        <v>162</v>
      </c>
      <c r="M30" s="14" t="s">
        <v>56</v>
      </c>
      <c r="N30" s="7">
        <v>52</v>
      </c>
      <c r="O30" s="14" t="s">
        <v>68</v>
      </c>
      <c r="P30" s="14" t="s">
        <v>164</v>
      </c>
      <c r="Q30" s="14" t="s">
        <v>59</v>
      </c>
      <c r="R30" s="14" t="s">
        <v>60</v>
      </c>
      <c r="S30" s="14" t="s">
        <v>61</v>
      </c>
    </row>
    <row r="31" spans="1:19" s="14" customFormat="1" ht="12.75" outlineLevel="3" x14ac:dyDescent="0.2">
      <c r="A31" s="15"/>
      <c r="B31" s="11">
        <v>1122342</v>
      </c>
      <c r="C31" s="18">
        <v>157100</v>
      </c>
      <c r="E31" s="14" t="s">
        <v>75</v>
      </c>
      <c r="F31" s="14" t="s">
        <v>162</v>
      </c>
      <c r="G31" s="14" t="s">
        <v>53</v>
      </c>
      <c r="H31" s="14" t="s">
        <v>160</v>
      </c>
      <c r="I31" s="16">
        <v>43799</v>
      </c>
      <c r="K31" s="16">
        <v>44310</v>
      </c>
      <c r="L31" s="14" t="s">
        <v>162</v>
      </c>
      <c r="M31" s="14" t="s">
        <v>85</v>
      </c>
      <c r="N31" s="7">
        <v>511</v>
      </c>
      <c r="O31" s="14" t="s">
        <v>159</v>
      </c>
      <c r="P31" s="14" t="s">
        <v>164</v>
      </c>
      <c r="Q31" s="14" t="s">
        <v>59</v>
      </c>
      <c r="R31" s="14" t="s">
        <v>60</v>
      </c>
      <c r="S31" s="14" t="s">
        <v>61</v>
      </c>
    </row>
    <row r="32" spans="1:19" s="14" customFormat="1" ht="12.75" outlineLevel="3" x14ac:dyDescent="0.2">
      <c r="A32" s="15"/>
      <c r="B32" s="11">
        <v>1131976</v>
      </c>
      <c r="C32" s="18">
        <v>85500</v>
      </c>
      <c r="E32" s="14" t="s">
        <v>141</v>
      </c>
      <c r="F32" s="14" t="s">
        <v>165</v>
      </c>
      <c r="G32" s="14" t="s">
        <v>53</v>
      </c>
      <c r="H32" s="14" t="s">
        <v>135</v>
      </c>
      <c r="I32" s="16">
        <v>44203</v>
      </c>
      <c r="K32" s="16">
        <v>44357</v>
      </c>
      <c r="L32" s="14" t="s">
        <v>165</v>
      </c>
      <c r="M32" s="14" t="s">
        <v>85</v>
      </c>
      <c r="N32" s="7">
        <v>154</v>
      </c>
      <c r="O32" s="14" t="s">
        <v>166</v>
      </c>
      <c r="P32" s="14" t="s">
        <v>138</v>
      </c>
      <c r="Q32" s="14" t="s">
        <v>59</v>
      </c>
      <c r="R32" s="14" t="s">
        <v>60</v>
      </c>
      <c r="S32" s="14" t="s">
        <v>61</v>
      </c>
    </row>
    <row r="33" spans="1:19" s="14" customFormat="1" ht="12.75" outlineLevel="3" x14ac:dyDescent="0.2">
      <c r="A33" s="15"/>
      <c r="B33" s="11">
        <v>1131976</v>
      </c>
      <c r="C33" s="18">
        <v>57600</v>
      </c>
      <c r="E33" s="14" t="s">
        <v>75</v>
      </c>
      <c r="F33" s="14" t="s">
        <v>165</v>
      </c>
      <c r="G33" s="14" t="s">
        <v>53</v>
      </c>
      <c r="H33" s="14" t="s">
        <v>71</v>
      </c>
      <c r="I33" s="16">
        <v>44203</v>
      </c>
      <c r="K33" s="16">
        <v>44357</v>
      </c>
      <c r="L33" s="14" t="s">
        <v>165</v>
      </c>
      <c r="M33" s="14" t="s">
        <v>56</v>
      </c>
      <c r="N33" s="7">
        <v>154</v>
      </c>
      <c r="O33" s="14" t="s">
        <v>166</v>
      </c>
      <c r="P33" s="14" t="s">
        <v>138</v>
      </c>
      <c r="Q33" s="14" t="s">
        <v>59</v>
      </c>
      <c r="R33" s="14" t="s">
        <v>60</v>
      </c>
      <c r="S33" s="14" t="s">
        <v>61</v>
      </c>
    </row>
    <row r="34" spans="1:19" s="14" customFormat="1" ht="12.75" outlineLevel="3" x14ac:dyDescent="0.2">
      <c r="A34" s="15"/>
      <c r="B34" s="11">
        <v>1131976</v>
      </c>
      <c r="C34" s="18">
        <v>85500</v>
      </c>
      <c r="D34" s="14" t="s">
        <v>168</v>
      </c>
      <c r="E34" s="14" t="s">
        <v>141</v>
      </c>
      <c r="F34" s="14" t="s">
        <v>167</v>
      </c>
      <c r="G34" s="14" t="s">
        <v>65</v>
      </c>
      <c r="H34" s="14" t="s">
        <v>135</v>
      </c>
      <c r="I34" s="16">
        <v>44203</v>
      </c>
      <c r="K34" s="16">
        <v>44291</v>
      </c>
      <c r="L34" s="14" t="s">
        <v>165</v>
      </c>
      <c r="M34" s="14" t="s">
        <v>56</v>
      </c>
      <c r="N34" s="7">
        <v>71</v>
      </c>
      <c r="O34" s="14" t="s">
        <v>68</v>
      </c>
      <c r="P34" s="14" t="s">
        <v>138</v>
      </c>
      <c r="Q34" s="14" t="s">
        <v>59</v>
      </c>
      <c r="R34" s="14" t="s">
        <v>60</v>
      </c>
      <c r="S34" s="14" t="s">
        <v>61</v>
      </c>
    </row>
    <row r="35" spans="1:19" s="14" customFormat="1" ht="12.75" outlineLevel="3" x14ac:dyDescent="0.2">
      <c r="A35" s="15"/>
      <c r="B35" s="11">
        <v>1131922</v>
      </c>
      <c r="C35" s="18">
        <v>158100</v>
      </c>
      <c r="E35" s="14" t="s">
        <v>141</v>
      </c>
      <c r="F35" s="14" t="s">
        <v>169</v>
      </c>
      <c r="G35" s="14" t="s">
        <v>53</v>
      </c>
      <c r="H35" s="14" t="s">
        <v>170</v>
      </c>
      <c r="I35" s="16">
        <v>44201</v>
      </c>
      <c r="K35" s="16">
        <v>44357</v>
      </c>
      <c r="L35" s="14" t="s">
        <v>169</v>
      </c>
      <c r="M35" s="14" t="s">
        <v>85</v>
      </c>
      <c r="N35" s="7">
        <v>156</v>
      </c>
      <c r="O35" s="14" t="s">
        <v>166</v>
      </c>
      <c r="P35" s="14" t="s">
        <v>138</v>
      </c>
      <c r="Q35" s="14" t="s">
        <v>59</v>
      </c>
      <c r="R35" s="14" t="s">
        <v>60</v>
      </c>
      <c r="S35" s="14" t="s">
        <v>61</v>
      </c>
    </row>
    <row r="36" spans="1:19" s="14" customFormat="1" ht="12.75" outlineLevel="3" x14ac:dyDescent="0.2">
      <c r="A36" s="15"/>
      <c r="B36" s="11">
        <v>1131922</v>
      </c>
      <c r="C36" s="18">
        <v>60800</v>
      </c>
      <c r="E36" s="14" t="s">
        <v>75</v>
      </c>
      <c r="F36" s="14" t="s">
        <v>169</v>
      </c>
      <c r="G36" s="14" t="s">
        <v>53</v>
      </c>
      <c r="H36" s="14" t="s">
        <v>71</v>
      </c>
      <c r="I36" s="16">
        <v>44201</v>
      </c>
      <c r="K36" s="16">
        <v>44357</v>
      </c>
      <c r="L36" s="14" t="s">
        <v>169</v>
      </c>
      <c r="M36" s="14" t="s">
        <v>56</v>
      </c>
      <c r="N36" s="7">
        <v>156</v>
      </c>
      <c r="O36" s="14" t="s">
        <v>166</v>
      </c>
      <c r="P36" s="14" t="s">
        <v>138</v>
      </c>
      <c r="Q36" s="14" t="s">
        <v>59</v>
      </c>
      <c r="R36" s="14" t="s">
        <v>60</v>
      </c>
      <c r="S36" s="14" t="s">
        <v>61</v>
      </c>
    </row>
    <row r="37" spans="1:19" s="14" customFormat="1" ht="12.75" outlineLevel="3" x14ac:dyDescent="0.2">
      <c r="A37" s="15"/>
      <c r="B37" s="11">
        <v>1131922</v>
      </c>
      <c r="C37" s="18">
        <v>158100</v>
      </c>
      <c r="D37" s="14" t="s">
        <v>172</v>
      </c>
      <c r="E37" s="14" t="s">
        <v>141</v>
      </c>
      <c r="F37" s="14" t="s">
        <v>171</v>
      </c>
      <c r="G37" s="14" t="s">
        <v>65</v>
      </c>
      <c r="H37" s="14" t="s">
        <v>170</v>
      </c>
      <c r="I37" s="16">
        <v>44201</v>
      </c>
      <c r="K37" s="16">
        <v>44291</v>
      </c>
      <c r="L37" s="14" t="s">
        <v>169</v>
      </c>
      <c r="M37" s="14" t="s">
        <v>56</v>
      </c>
      <c r="N37" s="7">
        <v>71</v>
      </c>
      <c r="O37" s="14" t="s">
        <v>68</v>
      </c>
      <c r="P37" s="14" t="s">
        <v>138</v>
      </c>
      <c r="Q37" s="14" t="s">
        <v>59</v>
      </c>
      <c r="R37" s="14" t="s">
        <v>60</v>
      </c>
      <c r="S37" s="14" t="s">
        <v>61</v>
      </c>
    </row>
    <row r="38" spans="1:19" s="14" customFormat="1" ht="12.75" outlineLevel="3" x14ac:dyDescent="0.2">
      <c r="A38" s="15"/>
      <c r="B38" s="11">
        <v>1124295</v>
      </c>
      <c r="C38" s="18">
        <v>12904</v>
      </c>
      <c r="D38" s="14" t="s">
        <v>174</v>
      </c>
      <c r="E38" s="14" t="s">
        <v>141</v>
      </c>
      <c r="F38" s="14" t="s">
        <v>136</v>
      </c>
      <c r="G38" s="14" t="s">
        <v>53</v>
      </c>
      <c r="H38" s="14" t="s">
        <v>146</v>
      </c>
      <c r="I38" s="16">
        <v>43887</v>
      </c>
      <c r="K38" s="16">
        <v>44285</v>
      </c>
      <c r="L38" s="14" t="s">
        <v>173</v>
      </c>
      <c r="M38" s="14" t="s">
        <v>56</v>
      </c>
      <c r="N38" s="7">
        <v>99</v>
      </c>
      <c r="O38" s="14" t="s">
        <v>97</v>
      </c>
      <c r="P38" s="14" t="s">
        <v>138</v>
      </c>
      <c r="Q38" s="14" t="s">
        <v>59</v>
      </c>
      <c r="R38" s="14" t="s">
        <v>60</v>
      </c>
      <c r="S38" s="14" t="s">
        <v>61</v>
      </c>
    </row>
    <row r="39" spans="1:19" s="14" customFormat="1" ht="12.75" outlineLevel="3" x14ac:dyDescent="0.2">
      <c r="A39" s="15"/>
      <c r="B39" s="11">
        <v>1131618</v>
      </c>
      <c r="C39" s="18">
        <v>3200</v>
      </c>
      <c r="D39" s="14" t="s">
        <v>176</v>
      </c>
      <c r="E39" s="14" t="s">
        <v>75</v>
      </c>
      <c r="F39" s="14" t="s">
        <v>175</v>
      </c>
      <c r="G39" s="14" t="s">
        <v>65</v>
      </c>
      <c r="H39" s="14" t="s">
        <v>146</v>
      </c>
      <c r="I39" s="16">
        <v>44182</v>
      </c>
      <c r="K39" s="16">
        <v>44228</v>
      </c>
      <c r="L39" s="14" t="s">
        <v>173</v>
      </c>
      <c r="M39" s="14" t="s">
        <v>56</v>
      </c>
      <c r="N39" s="7">
        <v>99</v>
      </c>
      <c r="O39" s="14" t="s">
        <v>68</v>
      </c>
      <c r="P39" s="14" t="s">
        <v>148</v>
      </c>
      <c r="Q39" s="14" t="s">
        <v>59</v>
      </c>
      <c r="R39" s="14" t="s">
        <v>60</v>
      </c>
      <c r="S39" s="14" t="s">
        <v>61</v>
      </c>
    </row>
    <row r="40" spans="1:19" s="14" customFormat="1" ht="12.75" outlineLevel="3" x14ac:dyDescent="0.2">
      <c r="A40" s="15"/>
      <c r="B40" s="11">
        <v>1131976</v>
      </c>
      <c r="C40" s="18">
        <v>27900</v>
      </c>
      <c r="D40" s="14" t="s">
        <v>177</v>
      </c>
      <c r="E40" s="14" t="s">
        <v>141</v>
      </c>
      <c r="F40" s="14" t="s">
        <v>165</v>
      </c>
      <c r="G40" s="14" t="s">
        <v>53</v>
      </c>
      <c r="H40" s="14" t="s">
        <v>71</v>
      </c>
      <c r="I40" s="16">
        <v>44203</v>
      </c>
      <c r="K40" s="16">
        <v>44357</v>
      </c>
      <c r="L40" s="14" t="s">
        <v>173</v>
      </c>
      <c r="M40" s="14" t="s">
        <v>56</v>
      </c>
      <c r="N40" s="7">
        <v>71</v>
      </c>
      <c r="O40" s="14" t="s">
        <v>166</v>
      </c>
      <c r="P40" s="14" t="s">
        <v>138</v>
      </c>
      <c r="Q40" s="14" t="s">
        <v>59</v>
      </c>
      <c r="R40" s="14" t="s">
        <v>60</v>
      </c>
      <c r="S40" s="14" t="s">
        <v>61</v>
      </c>
    </row>
    <row r="41" spans="1:19" s="14" customFormat="1" ht="12.75" outlineLevel="3" x14ac:dyDescent="0.2">
      <c r="A41" s="15"/>
      <c r="B41" s="11">
        <v>1131922</v>
      </c>
      <c r="C41" s="18">
        <v>97300</v>
      </c>
      <c r="D41" s="14" t="s">
        <v>178</v>
      </c>
      <c r="E41" s="14" t="s">
        <v>141</v>
      </c>
      <c r="F41" s="14" t="s">
        <v>169</v>
      </c>
      <c r="G41" s="14" t="s">
        <v>53</v>
      </c>
      <c r="H41" s="14" t="s">
        <v>71</v>
      </c>
      <c r="I41" s="16">
        <v>44201</v>
      </c>
      <c r="K41" s="16">
        <v>44357</v>
      </c>
      <c r="L41" s="14" t="s">
        <v>173</v>
      </c>
      <c r="M41" s="14" t="s">
        <v>56</v>
      </c>
      <c r="N41" s="7">
        <v>71</v>
      </c>
      <c r="O41" s="14" t="s">
        <v>166</v>
      </c>
      <c r="P41" s="14" t="s">
        <v>138</v>
      </c>
      <c r="Q41" s="14" t="s">
        <v>59</v>
      </c>
      <c r="R41" s="14" t="s">
        <v>60</v>
      </c>
      <c r="S41" s="14" t="s">
        <v>61</v>
      </c>
    </row>
    <row r="42" spans="1:19" s="14" customFormat="1" ht="12.75" outlineLevel="3" x14ac:dyDescent="0.2">
      <c r="A42" s="15"/>
      <c r="B42" s="11">
        <v>1133952</v>
      </c>
      <c r="C42" s="18">
        <v>26405</v>
      </c>
      <c r="E42" s="14" t="s">
        <v>75</v>
      </c>
      <c r="F42" s="14" t="s">
        <v>179</v>
      </c>
      <c r="G42" s="14" t="s">
        <v>53</v>
      </c>
      <c r="H42" s="14" t="s">
        <v>98</v>
      </c>
      <c r="I42" s="16">
        <v>44300</v>
      </c>
      <c r="K42" s="16">
        <v>44431</v>
      </c>
      <c r="L42" s="14" t="s">
        <v>179</v>
      </c>
      <c r="M42" s="14" t="s">
        <v>56</v>
      </c>
      <c r="N42" s="7">
        <v>131</v>
      </c>
      <c r="O42" s="14" t="s">
        <v>97</v>
      </c>
      <c r="P42" s="14" t="s">
        <v>58</v>
      </c>
      <c r="Q42" s="14" t="s">
        <v>59</v>
      </c>
      <c r="R42" s="14" t="s">
        <v>60</v>
      </c>
      <c r="S42" s="14" t="s">
        <v>61</v>
      </c>
    </row>
    <row r="43" spans="1:19" s="14" customFormat="1" ht="12.75" outlineLevel="3" x14ac:dyDescent="0.2">
      <c r="A43" s="15"/>
      <c r="B43" s="11">
        <v>1133952</v>
      </c>
      <c r="C43" s="18">
        <v>84300</v>
      </c>
      <c r="E43" s="14" t="s">
        <v>51</v>
      </c>
      <c r="F43" s="14" t="s">
        <v>179</v>
      </c>
      <c r="G43" s="14" t="s">
        <v>53</v>
      </c>
      <c r="H43" s="14" t="s">
        <v>135</v>
      </c>
      <c r="I43" s="16">
        <v>44300</v>
      </c>
      <c r="K43" s="16">
        <v>44431</v>
      </c>
      <c r="L43" s="14" t="s">
        <v>179</v>
      </c>
      <c r="M43" s="14" t="s">
        <v>85</v>
      </c>
      <c r="N43" s="7">
        <v>131</v>
      </c>
      <c r="O43" s="14" t="s">
        <v>97</v>
      </c>
      <c r="P43" s="14" t="s">
        <v>58</v>
      </c>
      <c r="Q43" s="14" t="s">
        <v>59</v>
      </c>
      <c r="R43" s="14" t="s">
        <v>60</v>
      </c>
      <c r="S43" s="14" t="s">
        <v>61</v>
      </c>
    </row>
    <row r="44" spans="1:19" s="14" customFormat="1" ht="12.75" outlineLevel="3" x14ac:dyDescent="0.2">
      <c r="A44" s="15"/>
      <c r="B44" s="11">
        <v>1133952</v>
      </c>
      <c r="C44" s="18">
        <v>84300</v>
      </c>
      <c r="D44" s="14" t="s">
        <v>181</v>
      </c>
      <c r="E44" s="14" t="s">
        <v>51</v>
      </c>
      <c r="F44" s="14" t="s">
        <v>180</v>
      </c>
      <c r="G44" s="14" t="s">
        <v>65</v>
      </c>
      <c r="H44" s="14" t="s">
        <v>135</v>
      </c>
      <c r="I44" s="16">
        <v>44300</v>
      </c>
      <c r="K44" s="16">
        <v>44431</v>
      </c>
      <c r="L44" s="14" t="s">
        <v>179</v>
      </c>
      <c r="M44" s="14" t="s">
        <v>56</v>
      </c>
      <c r="N44" s="7">
        <v>52</v>
      </c>
      <c r="O44" s="14" t="s">
        <v>97</v>
      </c>
      <c r="P44" s="14" t="s">
        <v>58</v>
      </c>
      <c r="Q44" s="14" t="s">
        <v>59</v>
      </c>
      <c r="R44" s="14" t="s">
        <v>60</v>
      </c>
      <c r="S44" s="14" t="s">
        <v>61</v>
      </c>
    </row>
    <row r="45" spans="1:19" s="14" customFormat="1" ht="12.75" outlineLevel="3" x14ac:dyDescent="0.2">
      <c r="A45" s="15"/>
      <c r="B45" s="11">
        <v>1131668</v>
      </c>
      <c r="C45" s="18">
        <v>169400</v>
      </c>
      <c r="D45" s="14" t="s">
        <v>132</v>
      </c>
      <c r="E45" s="14" t="s">
        <v>51</v>
      </c>
      <c r="F45" s="14" t="s">
        <v>182</v>
      </c>
      <c r="G45" s="14" t="s">
        <v>65</v>
      </c>
      <c r="H45" s="14" t="s">
        <v>131</v>
      </c>
      <c r="I45" s="16">
        <v>44183</v>
      </c>
      <c r="K45" s="16">
        <v>44256</v>
      </c>
      <c r="L45" s="14" t="s">
        <v>183</v>
      </c>
      <c r="M45" s="14" t="s">
        <v>56</v>
      </c>
      <c r="N45" s="7">
        <v>180</v>
      </c>
      <c r="O45" s="14" t="s">
        <v>68</v>
      </c>
      <c r="P45" s="14" t="s">
        <v>133</v>
      </c>
      <c r="Q45" s="14" t="s">
        <v>59</v>
      </c>
      <c r="R45" s="14" t="s">
        <v>60</v>
      </c>
      <c r="S45" s="14" t="s">
        <v>61</v>
      </c>
    </row>
    <row r="46" spans="1:19" s="14" customFormat="1" ht="12.75" outlineLevel="3" x14ac:dyDescent="0.2">
      <c r="A46" s="15"/>
      <c r="B46" s="11">
        <v>1134716</v>
      </c>
      <c r="C46" s="18">
        <v>203900</v>
      </c>
      <c r="E46" s="14" t="s">
        <v>75</v>
      </c>
      <c r="F46" s="14" t="s">
        <v>184</v>
      </c>
      <c r="G46" s="14" t="s">
        <v>53</v>
      </c>
      <c r="H46" s="14" t="s">
        <v>185</v>
      </c>
      <c r="I46" s="16">
        <v>44330</v>
      </c>
      <c r="K46" s="16">
        <v>44469</v>
      </c>
      <c r="L46" s="14" t="s">
        <v>184</v>
      </c>
      <c r="M46" s="14" t="s">
        <v>85</v>
      </c>
      <c r="N46" s="7">
        <v>139</v>
      </c>
      <c r="O46" s="14" t="s">
        <v>166</v>
      </c>
      <c r="P46" s="14" t="s">
        <v>58</v>
      </c>
      <c r="Q46" s="14" t="s">
        <v>59</v>
      </c>
      <c r="R46" s="14" t="s">
        <v>60</v>
      </c>
      <c r="S46" s="14" t="s">
        <v>61</v>
      </c>
    </row>
    <row r="47" spans="1:19" s="14" customFormat="1" ht="12.75" outlineLevel="3" x14ac:dyDescent="0.2">
      <c r="A47" s="15"/>
      <c r="B47" s="11">
        <v>1134716</v>
      </c>
      <c r="C47" s="18">
        <v>261500</v>
      </c>
      <c r="D47" s="14" t="s">
        <v>187</v>
      </c>
      <c r="E47" s="14" t="s">
        <v>75</v>
      </c>
      <c r="F47" s="14" t="s">
        <v>186</v>
      </c>
      <c r="G47" s="14" t="s">
        <v>65</v>
      </c>
      <c r="H47" s="14" t="s">
        <v>185</v>
      </c>
      <c r="I47" s="16">
        <v>44330</v>
      </c>
      <c r="K47" s="16">
        <v>44469</v>
      </c>
      <c r="L47" s="14" t="s">
        <v>184</v>
      </c>
      <c r="M47" s="14" t="s">
        <v>56</v>
      </c>
      <c r="N47" s="7">
        <v>61</v>
      </c>
      <c r="O47" s="14" t="s">
        <v>166</v>
      </c>
      <c r="P47" s="14" t="s">
        <v>58</v>
      </c>
      <c r="Q47" s="14" t="s">
        <v>59</v>
      </c>
      <c r="R47" s="14" t="s">
        <v>60</v>
      </c>
      <c r="S47" s="14" t="s">
        <v>61</v>
      </c>
    </row>
    <row r="48" spans="1:19" s="14" customFormat="1" ht="12.75" outlineLevel="3" x14ac:dyDescent="0.2">
      <c r="A48" s="15"/>
      <c r="B48" s="11">
        <v>1134716</v>
      </c>
      <c r="C48" s="18">
        <v>122761</v>
      </c>
      <c r="E48" s="14" t="s">
        <v>75</v>
      </c>
      <c r="F48" s="14" t="s">
        <v>188</v>
      </c>
      <c r="G48" s="14" t="s">
        <v>53</v>
      </c>
      <c r="H48" s="14" t="s">
        <v>189</v>
      </c>
      <c r="I48" s="16">
        <v>44330</v>
      </c>
      <c r="K48" s="16">
        <v>44469</v>
      </c>
      <c r="L48" s="14" t="s">
        <v>188</v>
      </c>
      <c r="M48" s="14" t="s">
        <v>85</v>
      </c>
      <c r="N48" s="7">
        <v>139</v>
      </c>
      <c r="O48" s="14" t="s">
        <v>166</v>
      </c>
      <c r="P48" s="14" t="s">
        <v>58</v>
      </c>
      <c r="Q48" s="14" t="s">
        <v>59</v>
      </c>
      <c r="R48" s="14" t="s">
        <v>60</v>
      </c>
      <c r="S48" s="14" t="s">
        <v>61</v>
      </c>
    </row>
    <row r="49" spans="1:19" s="14" customFormat="1" ht="12.75" outlineLevel="3" x14ac:dyDescent="0.2">
      <c r="A49" s="15"/>
      <c r="B49" s="11">
        <v>1134716</v>
      </c>
      <c r="C49" s="18">
        <v>203900</v>
      </c>
      <c r="D49" s="14" t="s">
        <v>190</v>
      </c>
      <c r="E49" s="14" t="s">
        <v>75</v>
      </c>
      <c r="F49" s="14" t="s">
        <v>184</v>
      </c>
      <c r="G49" s="14" t="s">
        <v>53</v>
      </c>
      <c r="H49" s="14" t="s">
        <v>185</v>
      </c>
      <c r="I49" s="16">
        <v>44330</v>
      </c>
      <c r="K49" s="16">
        <v>44469</v>
      </c>
      <c r="L49" s="14" t="s">
        <v>188</v>
      </c>
      <c r="M49" s="14" t="s">
        <v>56</v>
      </c>
      <c r="N49" s="7">
        <v>61</v>
      </c>
      <c r="O49" s="14" t="s">
        <v>166</v>
      </c>
      <c r="P49" s="14" t="s">
        <v>58</v>
      </c>
      <c r="Q49" s="14" t="s">
        <v>59</v>
      </c>
      <c r="R49" s="14" t="s">
        <v>60</v>
      </c>
      <c r="S49" s="14" t="s">
        <v>61</v>
      </c>
    </row>
    <row r="50" spans="1:19" s="14" customFormat="1" ht="12.75" outlineLevel="3" x14ac:dyDescent="0.2">
      <c r="A50" s="15"/>
      <c r="B50" s="11">
        <v>1134716</v>
      </c>
      <c r="C50" s="18">
        <v>120201</v>
      </c>
      <c r="E50" s="14" t="s">
        <v>75</v>
      </c>
      <c r="F50" s="14" t="s">
        <v>191</v>
      </c>
      <c r="G50" s="14" t="s">
        <v>53</v>
      </c>
      <c r="H50" s="14" t="s">
        <v>189</v>
      </c>
      <c r="I50" s="16">
        <v>44330</v>
      </c>
      <c r="K50" s="16">
        <v>44469</v>
      </c>
      <c r="L50" s="14" t="s">
        <v>191</v>
      </c>
      <c r="M50" s="14" t="s">
        <v>85</v>
      </c>
      <c r="N50" s="7">
        <v>139</v>
      </c>
      <c r="O50" s="14" t="s">
        <v>166</v>
      </c>
      <c r="P50" s="14" t="s">
        <v>58</v>
      </c>
      <c r="Q50" s="14" t="s">
        <v>59</v>
      </c>
      <c r="R50" s="14" t="s">
        <v>60</v>
      </c>
      <c r="S50" s="14" t="s">
        <v>61</v>
      </c>
    </row>
    <row r="51" spans="1:19" s="14" customFormat="1" ht="12.75" outlineLevel="3" x14ac:dyDescent="0.2">
      <c r="A51" s="15"/>
      <c r="B51" s="11">
        <v>1134716</v>
      </c>
      <c r="C51" s="18">
        <v>122761</v>
      </c>
      <c r="D51" s="14" t="s">
        <v>192</v>
      </c>
      <c r="E51" s="14" t="s">
        <v>75</v>
      </c>
      <c r="F51" s="14" t="s">
        <v>188</v>
      </c>
      <c r="G51" s="14" t="s">
        <v>53</v>
      </c>
      <c r="H51" s="14" t="s">
        <v>189</v>
      </c>
      <c r="I51" s="16">
        <v>44330</v>
      </c>
      <c r="K51" s="16">
        <v>44469</v>
      </c>
      <c r="L51" s="14" t="s">
        <v>191</v>
      </c>
      <c r="M51" s="14" t="s">
        <v>56</v>
      </c>
      <c r="N51" s="7">
        <v>61</v>
      </c>
      <c r="O51" s="14" t="s">
        <v>166</v>
      </c>
      <c r="P51" s="14" t="s">
        <v>58</v>
      </c>
      <c r="Q51" s="14" t="s">
        <v>59</v>
      </c>
      <c r="R51" s="14" t="s">
        <v>60</v>
      </c>
      <c r="S51" s="14" t="s">
        <v>61</v>
      </c>
    </row>
    <row r="52" spans="1:19" s="14" customFormat="1" ht="12.75" outlineLevel="3" x14ac:dyDescent="0.2">
      <c r="A52" s="15"/>
      <c r="B52" s="11">
        <v>1135374</v>
      </c>
      <c r="C52" s="18">
        <v>640</v>
      </c>
      <c r="E52" s="14" t="s">
        <v>75</v>
      </c>
      <c r="F52" s="14" t="s">
        <v>193</v>
      </c>
      <c r="G52" s="14" t="s">
        <v>53</v>
      </c>
      <c r="H52" s="14" t="s">
        <v>185</v>
      </c>
      <c r="I52" s="16">
        <v>44357</v>
      </c>
      <c r="K52" s="16">
        <v>44469</v>
      </c>
      <c r="L52" s="14" t="s">
        <v>193</v>
      </c>
      <c r="M52" s="14" t="s">
        <v>85</v>
      </c>
      <c r="N52" s="7">
        <v>112</v>
      </c>
      <c r="O52" s="14" t="s">
        <v>57</v>
      </c>
      <c r="P52" s="14" t="s">
        <v>58</v>
      </c>
      <c r="Q52" s="14" t="s">
        <v>59</v>
      </c>
      <c r="R52" s="14" t="s">
        <v>60</v>
      </c>
      <c r="S52" s="14" t="s">
        <v>61</v>
      </c>
    </row>
    <row r="53" spans="1:19" s="14" customFormat="1" ht="12.75" outlineLevel="3" x14ac:dyDescent="0.2">
      <c r="A53" s="15"/>
      <c r="B53" s="11">
        <v>1135374</v>
      </c>
      <c r="C53" s="18">
        <v>3200</v>
      </c>
      <c r="D53" s="14" t="s">
        <v>195</v>
      </c>
      <c r="E53" s="14" t="s">
        <v>75</v>
      </c>
      <c r="F53" s="14" t="s">
        <v>194</v>
      </c>
      <c r="G53" s="14" t="s">
        <v>65</v>
      </c>
      <c r="H53" s="14" t="s">
        <v>185</v>
      </c>
      <c r="I53" s="16">
        <v>44357</v>
      </c>
      <c r="K53" s="16">
        <v>44469</v>
      </c>
      <c r="L53" s="14" t="s">
        <v>193</v>
      </c>
      <c r="M53" s="14" t="s">
        <v>56</v>
      </c>
      <c r="N53" s="7">
        <v>27</v>
      </c>
      <c r="O53" s="14" t="s">
        <v>57</v>
      </c>
      <c r="P53" s="14" t="s">
        <v>58</v>
      </c>
      <c r="Q53" s="14" t="s">
        <v>59</v>
      </c>
      <c r="R53" s="14" t="s">
        <v>60</v>
      </c>
      <c r="S53" s="14" t="s">
        <v>61</v>
      </c>
    </row>
    <row r="54" spans="1:19" s="14" customFormat="1" ht="12.75" outlineLevel="3" x14ac:dyDescent="0.2">
      <c r="A54" s="15"/>
      <c r="B54" s="11">
        <v>1134716</v>
      </c>
      <c r="C54" s="18">
        <v>35081</v>
      </c>
      <c r="E54" s="14" t="s">
        <v>75</v>
      </c>
      <c r="F54" s="14" t="s">
        <v>196</v>
      </c>
      <c r="G54" s="14" t="s">
        <v>53</v>
      </c>
      <c r="H54" s="14" t="s">
        <v>189</v>
      </c>
      <c r="I54" s="16">
        <v>44330</v>
      </c>
      <c r="K54" s="16">
        <v>44498</v>
      </c>
      <c r="L54" s="14" t="s">
        <v>196</v>
      </c>
      <c r="M54" s="14" t="s">
        <v>85</v>
      </c>
      <c r="N54" s="7">
        <v>168</v>
      </c>
      <c r="O54" s="14" t="s">
        <v>197</v>
      </c>
      <c r="P54" s="14" t="s">
        <v>58</v>
      </c>
      <c r="Q54" s="14" t="s">
        <v>59</v>
      </c>
      <c r="R54" s="14" t="s">
        <v>60</v>
      </c>
      <c r="S54" s="14" t="s">
        <v>61</v>
      </c>
    </row>
    <row r="55" spans="1:19" s="14" customFormat="1" ht="12.75" outlineLevel="3" x14ac:dyDescent="0.2">
      <c r="A55" s="15"/>
      <c r="B55" s="11">
        <v>1131891</v>
      </c>
      <c r="C55" s="18">
        <v>16000</v>
      </c>
      <c r="D55" s="14" t="s">
        <v>200</v>
      </c>
      <c r="E55" s="14" t="s">
        <v>75</v>
      </c>
      <c r="F55" s="14" t="s">
        <v>198</v>
      </c>
      <c r="G55" s="14" t="s">
        <v>65</v>
      </c>
      <c r="H55" s="14" t="s">
        <v>199</v>
      </c>
      <c r="I55" s="16">
        <v>44200</v>
      </c>
      <c r="K55" s="16">
        <v>44256</v>
      </c>
      <c r="L55" s="14" t="s">
        <v>196</v>
      </c>
      <c r="M55" s="14" t="s">
        <v>56</v>
      </c>
      <c r="N55" s="7">
        <v>212</v>
      </c>
      <c r="O55" s="14" t="s">
        <v>68</v>
      </c>
      <c r="P55" s="14" t="s">
        <v>201</v>
      </c>
      <c r="Q55" s="14" t="s">
        <v>59</v>
      </c>
      <c r="R55" s="14" t="s">
        <v>60</v>
      </c>
      <c r="S55" s="14" t="s">
        <v>61</v>
      </c>
    </row>
    <row r="56" spans="1:19" s="14" customFormat="1" ht="12.75" outlineLevel="3" x14ac:dyDescent="0.2">
      <c r="A56" s="15"/>
      <c r="B56" s="11">
        <v>1134716</v>
      </c>
      <c r="C56" s="18">
        <v>120201</v>
      </c>
      <c r="D56" s="14" t="s">
        <v>190</v>
      </c>
      <c r="E56" s="14" t="s">
        <v>75</v>
      </c>
      <c r="F56" s="14" t="s">
        <v>191</v>
      </c>
      <c r="G56" s="14" t="s">
        <v>53</v>
      </c>
      <c r="H56" s="14" t="s">
        <v>189</v>
      </c>
      <c r="I56" s="16">
        <v>44330</v>
      </c>
      <c r="K56" s="16">
        <v>44469</v>
      </c>
      <c r="L56" s="14" t="s">
        <v>196</v>
      </c>
      <c r="M56" s="14" t="s">
        <v>56</v>
      </c>
      <c r="N56" s="7">
        <v>90</v>
      </c>
      <c r="O56" s="14" t="s">
        <v>166</v>
      </c>
      <c r="P56" s="14" t="s">
        <v>58</v>
      </c>
      <c r="Q56" s="14" t="s">
        <v>59</v>
      </c>
      <c r="R56" s="14" t="s">
        <v>60</v>
      </c>
      <c r="S56" s="14" t="s">
        <v>61</v>
      </c>
    </row>
    <row r="57" spans="1:19" s="14" customFormat="1" ht="12.75" outlineLevel="3" x14ac:dyDescent="0.2">
      <c r="A57" s="15"/>
      <c r="B57" s="11">
        <v>1122342</v>
      </c>
      <c r="C57" s="18">
        <v>157100</v>
      </c>
      <c r="D57" s="14" t="s">
        <v>203</v>
      </c>
      <c r="E57" s="14" t="s">
        <v>75</v>
      </c>
      <c r="F57" s="14" t="s">
        <v>162</v>
      </c>
      <c r="G57" s="14" t="s">
        <v>53</v>
      </c>
      <c r="H57" s="14" t="s">
        <v>160</v>
      </c>
      <c r="I57" s="16">
        <v>43799</v>
      </c>
      <c r="K57" s="16">
        <v>44310</v>
      </c>
      <c r="L57" s="14" t="s">
        <v>202</v>
      </c>
      <c r="M57" s="14" t="s">
        <v>56</v>
      </c>
      <c r="N57" s="7">
        <v>294</v>
      </c>
      <c r="O57" s="14" t="s">
        <v>159</v>
      </c>
      <c r="P57" s="14" t="s">
        <v>164</v>
      </c>
      <c r="Q57" s="14" t="s">
        <v>59</v>
      </c>
      <c r="R57" s="14" t="s">
        <v>60</v>
      </c>
      <c r="S57" s="14" t="s">
        <v>61</v>
      </c>
    </row>
    <row r="58" spans="1:19" s="14" customFormat="1" ht="12.75" outlineLevel="3" x14ac:dyDescent="0.2">
      <c r="A58" s="15"/>
      <c r="B58" s="11">
        <v>1122342</v>
      </c>
      <c r="C58" s="18">
        <v>132004</v>
      </c>
      <c r="E58" s="14" t="s">
        <v>75</v>
      </c>
      <c r="F58" s="14" t="s">
        <v>202</v>
      </c>
      <c r="G58" s="14" t="s">
        <v>53</v>
      </c>
      <c r="H58" s="14" t="s">
        <v>160</v>
      </c>
      <c r="I58" s="16">
        <v>43799</v>
      </c>
      <c r="K58" s="16">
        <v>44552</v>
      </c>
      <c r="L58" s="14" t="s">
        <v>202</v>
      </c>
      <c r="M58" s="14" t="s">
        <v>85</v>
      </c>
      <c r="N58" s="7">
        <v>753</v>
      </c>
      <c r="O58" s="14" t="s">
        <v>73</v>
      </c>
      <c r="P58" s="14" t="s">
        <v>164</v>
      </c>
      <c r="Q58" s="14" t="s">
        <v>59</v>
      </c>
      <c r="R58" s="14" t="s">
        <v>60</v>
      </c>
      <c r="S58" s="14" t="s">
        <v>61</v>
      </c>
    </row>
    <row r="59" spans="1:19" s="14" customFormat="1" ht="12.75" outlineLevel="3" x14ac:dyDescent="0.2">
      <c r="A59" s="15"/>
      <c r="B59" s="11">
        <v>1122342</v>
      </c>
      <c r="C59" s="18">
        <v>6400</v>
      </c>
      <c r="E59" s="14" t="s">
        <v>51</v>
      </c>
      <c r="F59" s="14" t="s">
        <v>202</v>
      </c>
      <c r="G59" s="14" t="s">
        <v>53</v>
      </c>
      <c r="H59" s="14" t="s">
        <v>135</v>
      </c>
      <c r="I59" s="16">
        <v>43799</v>
      </c>
      <c r="K59" s="16">
        <v>44552</v>
      </c>
      <c r="L59" s="14" t="s">
        <v>202</v>
      </c>
      <c r="M59" s="14" t="s">
        <v>85</v>
      </c>
      <c r="N59" s="7">
        <v>753</v>
      </c>
      <c r="O59" s="14" t="s">
        <v>73</v>
      </c>
      <c r="P59" s="14" t="s">
        <v>164</v>
      </c>
      <c r="Q59" s="14" t="s">
        <v>59</v>
      </c>
      <c r="R59" s="14" t="s">
        <v>60</v>
      </c>
      <c r="S59" s="14" t="s">
        <v>61</v>
      </c>
    </row>
    <row r="60" spans="1:19" s="14" customFormat="1" ht="12.75" outlineLevel="3" x14ac:dyDescent="0.2">
      <c r="A60" s="15"/>
      <c r="B60" s="11">
        <v>1137209</v>
      </c>
      <c r="C60" s="18">
        <v>3200</v>
      </c>
      <c r="D60" s="14" t="s">
        <v>205</v>
      </c>
      <c r="E60" s="14" t="s">
        <v>51</v>
      </c>
      <c r="F60" s="14" t="s">
        <v>204</v>
      </c>
      <c r="G60" s="14" t="s">
        <v>65</v>
      </c>
      <c r="H60" s="14" t="s">
        <v>135</v>
      </c>
      <c r="I60" s="16">
        <v>44425</v>
      </c>
      <c r="K60" s="16">
        <v>44470</v>
      </c>
      <c r="L60" s="14" t="s">
        <v>202</v>
      </c>
      <c r="M60" s="14" t="s">
        <v>56</v>
      </c>
      <c r="N60" s="7">
        <v>73</v>
      </c>
      <c r="O60" s="14" t="s">
        <v>68</v>
      </c>
      <c r="P60" s="14" t="s">
        <v>58</v>
      </c>
      <c r="Q60" s="14" t="s">
        <v>59</v>
      </c>
      <c r="R60" s="14" t="s">
        <v>60</v>
      </c>
      <c r="S60" s="14" t="s">
        <v>61</v>
      </c>
    </row>
    <row r="61" spans="1:19" s="14" customFormat="1" ht="12.75" outlineLevel="3" x14ac:dyDescent="0.2">
      <c r="A61" s="15"/>
      <c r="B61" s="11">
        <v>1137211</v>
      </c>
      <c r="C61" s="18">
        <v>3200</v>
      </c>
      <c r="D61" s="14" t="s">
        <v>181</v>
      </c>
      <c r="E61" s="14" t="s">
        <v>51</v>
      </c>
      <c r="F61" s="14" t="s">
        <v>206</v>
      </c>
      <c r="G61" s="14" t="s">
        <v>65</v>
      </c>
      <c r="H61" s="14" t="s">
        <v>135</v>
      </c>
      <c r="I61" s="16">
        <v>44425</v>
      </c>
      <c r="K61" s="16">
        <v>44470</v>
      </c>
      <c r="L61" s="14" t="s">
        <v>202</v>
      </c>
      <c r="M61" s="14" t="s">
        <v>56</v>
      </c>
      <c r="N61" s="7">
        <v>73</v>
      </c>
      <c r="O61" s="14" t="s">
        <v>68</v>
      </c>
      <c r="P61" s="14" t="s">
        <v>58</v>
      </c>
      <c r="Q61" s="14" t="s">
        <v>59</v>
      </c>
      <c r="R61" s="14" t="s">
        <v>60</v>
      </c>
      <c r="S61" s="14" t="s">
        <v>61</v>
      </c>
    </row>
    <row r="62" spans="1:19" s="14" customFormat="1" ht="12.75" outlineLevel="3" x14ac:dyDescent="0.2">
      <c r="A62" s="15"/>
      <c r="B62" s="11">
        <v>1135221</v>
      </c>
      <c r="C62" s="18">
        <v>400</v>
      </c>
      <c r="E62" s="14" t="s">
        <v>75</v>
      </c>
      <c r="F62" s="14" t="s">
        <v>207</v>
      </c>
      <c r="G62" s="14" t="s">
        <v>53</v>
      </c>
      <c r="H62" s="14" t="s">
        <v>71</v>
      </c>
      <c r="I62" s="16">
        <v>44352</v>
      </c>
      <c r="K62" s="16">
        <v>44552</v>
      </c>
      <c r="L62" s="14" t="s">
        <v>207</v>
      </c>
      <c r="M62" s="14" t="s">
        <v>56</v>
      </c>
      <c r="N62" s="7">
        <v>200</v>
      </c>
      <c r="O62" s="14" t="s">
        <v>73</v>
      </c>
      <c r="P62" s="14" t="s">
        <v>58</v>
      </c>
      <c r="Q62" s="14" t="s">
        <v>59</v>
      </c>
      <c r="R62" s="14" t="s">
        <v>60</v>
      </c>
      <c r="S62" s="14" t="s">
        <v>61</v>
      </c>
    </row>
    <row r="63" spans="1:19" s="14" customFormat="1" ht="12.75" outlineLevel="3" x14ac:dyDescent="0.2">
      <c r="A63" s="15"/>
      <c r="B63" s="11">
        <v>1135221</v>
      </c>
      <c r="C63" s="18">
        <v>3200</v>
      </c>
      <c r="E63" s="14" t="s">
        <v>51</v>
      </c>
      <c r="F63" s="14" t="s">
        <v>207</v>
      </c>
      <c r="G63" s="14" t="s">
        <v>53</v>
      </c>
      <c r="H63" s="14" t="s">
        <v>146</v>
      </c>
      <c r="I63" s="16">
        <v>44352</v>
      </c>
      <c r="K63" s="16">
        <v>44552</v>
      </c>
      <c r="L63" s="14" t="s">
        <v>207</v>
      </c>
      <c r="M63" s="14" t="s">
        <v>85</v>
      </c>
      <c r="N63" s="7">
        <v>200</v>
      </c>
      <c r="O63" s="14" t="s">
        <v>73</v>
      </c>
      <c r="P63" s="14" t="s">
        <v>58</v>
      </c>
      <c r="Q63" s="14" t="s">
        <v>59</v>
      </c>
      <c r="R63" s="14" t="s">
        <v>60</v>
      </c>
      <c r="S63" s="14" t="s">
        <v>61</v>
      </c>
    </row>
    <row r="64" spans="1:19" s="14" customFormat="1" ht="12.75" outlineLevel="3" x14ac:dyDescent="0.2">
      <c r="A64" s="15"/>
      <c r="B64" s="11">
        <v>1134624</v>
      </c>
      <c r="C64" s="18">
        <v>85100</v>
      </c>
      <c r="D64" s="14" t="s">
        <v>210</v>
      </c>
      <c r="E64" s="14" t="s">
        <v>75</v>
      </c>
      <c r="F64" s="14" t="s">
        <v>208</v>
      </c>
      <c r="G64" s="14" t="s">
        <v>65</v>
      </c>
      <c r="H64" s="14" t="s">
        <v>209</v>
      </c>
      <c r="I64" s="16">
        <v>44328</v>
      </c>
      <c r="K64" s="16">
        <v>44378</v>
      </c>
      <c r="L64" s="14" t="s">
        <v>207</v>
      </c>
      <c r="M64" s="14" t="s">
        <v>56</v>
      </c>
      <c r="N64" s="7">
        <v>144</v>
      </c>
      <c r="O64" s="14" t="s">
        <v>68</v>
      </c>
      <c r="P64" s="14" t="s">
        <v>58</v>
      </c>
      <c r="Q64" s="14" t="s">
        <v>59</v>
      </c>
      <c r="R64" s="14" t="s">
        <v>60</v>
      </c>
      <c r="S64" s="14" t="s">
        <v>61</v>
      </c>
    </row>
    <row r="65" spans="1:19" s="14" customFormat="1" ht="12.75" outlineLevel="3" x14ac:dyDescent="0.2">
      <c r="A65" s="15"/>
      <c r="B65" s="11">
        <v>1135221</v>
      </c>
      <c r="C65" s="18">
        <v>3200</v>
      </c>
      <c r="D65" s="14" t="s">
        <v>212</v>
      </c>
      <c r="E65" s="14" t="s">
        <v>51</v>
      </c>
      <c r="F65" s="14" t="s">
        <v>211</v>
      </c>
      <c r="G65" s="14" t="s">
        <v>65</v>
      </c>
      <c r="H65" s="14" t="s">
        <v>146</v>
      </c>
      <c r="I65" s="16">
        <v>44352</v>
      </c>
      <c r="K65" s="16">
        <v>44440</v>
      </c>
      <c r="L65" s="14" t="s">
        <v>207</v>
      </c>
      <c r="M65" s="14" t="s">
        <v>56</v>
      </c>
      <c r="N65" s="7">
        <v>110</v>
      </c>
      <c r="O65" s="14" t="s">
        <v>68</v>
      </c>
      <c r="P65" s="14" t="s">
        <v>58</v>
      </c>
      <c r="Q65" s="14" t="s">
        <v>59</v>
      </c>
      <c r="R65" s="14" t="s">
        <v>60</v>
      </c>
      <c r="S65" s="14" t="s">
        <v>61</v>
      </c>
    </row>
    <row r="66" spans="1:19" s="14" customFormat="1" ht="12.75" outlineLevel="3" x14ac:dyDescent="0.2">
      <c r="A66" s="15"/>
      <c r="B66" s="11">
        <v>1122342</v>
      </c>
      <c r="C66" s="18">
        <v>138404</v>
      </c>
      <c r="D66" s="14" t="s">
        <v>214</v>
      </c>
      <c r="E66" s="14" t="s">
        <v>75</v>
      </c>
      <c r="F66" s="14" t="s">
        <v>202</v>
      </c>
      <c r="G66" s="14" t="s">
        <v>53</v>
      </c>
      <c r="H66" s="14" t="s">
        <v>160</v>
      </c>
      <c r="I66" s="16">
        <v>43799</v>
      </c>
      <c r="K66" s="16">
        <v>44552</v>
      </c>
      <c r="L66" s="14" t="s">
        <v>213</v>
      </c>
      <c r="M66" s="14" t="s">
        <v>56</v>
      </c>
      <c r="N66" s="7">
        <v>294</v>
      </c>
      <c r="O66" s="14" t="s">
        <v>73</v>
      </c>
      <c r="P66" s="14" t="s">
        <v>164</v>
      </c>
      <c r="Q66" s="14" t="s">
        <v>59</v>
      </c>
      <c r="R66" s="14" t="s">
        <v>60</v>
      </c>
      <c r="S66" s="14" t="s">
        <v>61</v>
      </c>
    </row>
    <row r="67" spans="1:19" s="14" customFormat="1" ht="12.75" outlineLevel="3" x14ac:dyDescent="0.2">
      <c r="A67" s="15"/>
      <c r="B67" s="11">
        <v>1122342</v>
      </c>
      <c r="C67" s="18">
        <v>77904</v>
      </c>
      <c r="E67" s="14" t="s">
        <v>75</v>
      </c>
      <c r="F67" s="14" t="s">
        <v>213</v>
      </c>
      <c r="G67" s="14" t="s">
        <v>53</v>
      </c>
      <c r="H67" s="14" t="s">
        <v>160</v>
      </c>
      <c r="I67" s="16">
        <v>43799</v>
      </c>
      <c r="K67" s="16">
        <v>44552</v>
      </c>
      <c r="L67" s="14" t="s">
        <v>213</v>
      </c>
      <c r="M67" s="14" t="s">
        <v>85</v>
      </c>
      <c r="N67" s="7">
        <v>753</v>
      </c>
      <c r="O67" s="14" t="s">
        <v>73</v>
      </c>
      <c r="P67" s="14" t="s">
        <v>164</v>
      </c>
      <c r="Q67" s="14" t="s">
        <v>59</v>
      </c>
      <c r="R67" s="14" t="s">
        <v>60</v>
      </c>
      <c r="S67" s="14" t="s">
        <v>61</v>
      </c>
    </row>
    <row r="68" spans="1:19" s="14" customFormat="1" ht="12.75" outlineLevel="3" x14ac:dyDescent="0.2">
      <c r="A68" s="15"/>
      <c r="B68" s="11">
        <v>1133952</v>
      </c>
      <c r="C68" s="18">
        <v>54400</v>
      </c>
      <c r="E68" s="14" t="s">
        <v>75</v>
      </c>
      <c r="F68" s="14" t="s">
        <v>215</v>
      </c>
      <c r="G68" s="14" t="s">
        <v>53</v>
      </c>
      <c r="H68" s="14" t="s">
        <v>84</v>
      </c>
      <c r="I68" s="16">
        <v>44300</v>
      </c>
      <c r="K68" s="16">
        <v>44552</v>
      </c>
      <c r="L68" s="14" t="s">
        <v>215</v>
      </c>
      <c r="M68" s="14" t="s">
        <v>56</v>
      </c>
      <c r="N68" s="7">
        <v>252</v>
      </c>
      <c r="O68" s="14" t="s">
        <v>73</v>
      </c>
      <c r="P68" s="14" t="s">
        <v>58</v>
      </c>
      <c r="Q68" s="14" t="s">
        <v>59</v>
      </c>
      <c r="R68" s="14" t="s">
        <v>60</v>
      </c>
      <c r="S68" s="14" t="s">
        <v>61</v>
      </c>
    </row>
    <row r="69" spans="1:19" s="14" customFormat="1" ht="12.75" outlineLevel="3" x14ac:dyDescent="0.2">
      <c r="A69" s="15"/>
      <c r="B69" s="11">
        <v>1133952</v>
      </c>
      <c r="C69" s="18">
        <v>57895</v>
      </c>
      <c r="E69" s="14" t="s">
        <v>51</v>
      </c>
      <c r="F69" s="14" t="s">
        <v>215</v>
      </c>
      <c r="G69" s="14" t="s">
        <v>53</v>
      </c>
      <c r="H69" s="14" t="s">
        <v>135</v>
      </c>
      <c r="I69" s="16">
        <v>44300</v>
      </c>
      <c r="K69" s="16">
        <v>44552</v>
      </c>
      <c r="L69" s="14" t="s">
        <v>215</v>
      </c>
      <c r="M69" s="14" t="s">
        <v>85</v>
      </c>
      <c r="N69" s="7">
        <v>252</v>
      </c>
      <c r="O69" s="14" t="s">
        <v>73</v>
      </c>
      <c r="P69" s="14" t="s">
        <v>58</v>
      </c>
      <c r="Q69" s="14" t="s">
        <v>59</v>
      </c>
      <c r="R69" s="14" t="s">
        <v>60</v>
      </c>
      <c r="S69" s="14" t="s">
        <v>61</v>
      </c>
    </row>
    <row r="70" spans="1:19" s="14" customFormat="1" ht="12.75" outlineLevel="3" x14ac:dyDescent="0.2">
      <c r="A70" s="15"/>
      <c r="B70" s="11">
        <v>1133952</v>
      </c>
      <c r="C70" s="18">
        <v>57895</v>
      </c>
      <c r="D70" s="14" t="s">
        <v>216</v>
      </c>
      <c r="E70" s="14" t="s">
        <v>51</v>
      </c>
      <c r="F70" s="14" t="s">
        <v>179</v>
      </c>
      <c r="G70" s="14" t="s">
        <v>53</v>
      </c>
      <c r="H70" s="14" t="s">
        <v>135</v>
      </c>
      <c r="I70" s="16">
        <v>44300</v>
      </c>
      <c r="K70" s="16">
        <v>44431</v>
      </c>
      <c r="L70" s="14" t="s">
        <v>215</v>
      </c>
      <c r="M70" s="14" t="s">
        <v>56</v>
      </c>
      <c r="N70" s="7">
        <v>173</v>
      </c>
      <c r="O70" s="14" t="s">
        <v>97</v>
      </c>
      <c r="P70" s="14" t="s">
        <v>58</v>
      </c>
      <c r="Q70" s="14" t="s">
        <v>59</v>
      </c>
      <c r="R70" s="14" t="s">
        <v>60</v>
      </c>
      <c r="S70" s="14" t="s">
        <v>61</v>
      </c>
    </row>
    <row r="71" spans="1:19" s="14" customFormat="1" ht="12.75" outlineLevel="3" x14ac:dyDescent="0.2">
      <c r="A71" s="15"/>
      <c r="B71" s="11">
        <v>1122342</v>
      </c>
      <c r="C71" s="18">
        <v>77904</v>
      </c>
      <c r="D71" s="14" t="s">
        <v>218</v>
      </c>
      <c r="E71" s="14" t="s">
        <v>75</v>
      </c>
      <c r="F71" s="14" t="s">
        <v>213</v>
      </c>
      <c r="G71" s="14" t="s">
        <v>53</v>
      </c>
      <c r="H71" s="14" t="s">
        <v>160</v>
      </c>
      <c r="I71" s="16">
        <v>43799</v>
      </c>
      <c r="K71" s="16">
        <v>44552</v>
      </c>
      <c r="L71" s="14" t="s">
        <v>217</v>
      </c>
      <c r="M71" s="14" t="s">
        <v>56</v>
      </c>
      <c r="N71" s="7">
        <v>294</v>
      </c>
      <c r="O71" s="14" t="s">
        <v>73</v>
      </c>
      <c r="P71" s="14" t="s">
        <v>164</v>
      </c>
      <c r="Q71" s="14" t="s">
        <v>59</v>
      </c>
      <c r="R71" s="14" t="s">
        <v>60</v>
      </c>
      <c r="S71" s="14" t="s">
        <v>61</v>
      </c>
    </row>
    <row r="72" spans="1:19" s="14" customFormat="1" ht="12.75" outlineLevel="3" x14ac:dyDescent="0.2">
      <c r="A72" s="15"/>
      <c r="B72" s="11">
        <v>1122342</v>
      </c>
      <c r="C72" s="18">
        <v>22644</v>
      </c>
      <c r="E72" s="14" t="s">
        <v>75</v>
      </c>
      <c r="F72" s="14" t="s">
        <v>217</v>
      </c>
      <c r="G72" s="14" t="s">
        <v>53</v>
      </c>
      <c r="H72" s="14" t="s">
        <v>82</v>
      </c>
      <c r="I72" s="16">
        <v>43799</v>
      </c>
      <c r="K72" s="16">
        <v>44552</v>
      </c>
      <c r="L72" s="14" t="s">
        <v>217</v>
      </c>
      <c r="M72" s="14" t="s">
        <v>85</v>
      </c>
      <c r="N72" s="7">
        <v>753</v>
      </c>
      <c r="O72" s="14" t="s">
        <v>73</v>
      </c>
      <c r="P72" s="14" t="s">
        <v>164</v>
      </c>
      <c r="Q72" s="14" t="s">
        <v>59</v>
      </c>
      <c r="R72" s="14" t="s">
        <v>60</v>
      </c>
      <c r="S72" s="14" t="s">
        <v>61</v>
      </c>
    </row>
    <row r="73" spans="1:19" s="14" customFormat="1" ht="12.75" outlineLevel="3" x14ac:dyDescent="0.2">
      <c r="A73" s="15"/>
      <c r="B73" s="11">
        <v>1122342</v>
      </c>
      <c r="C73" s="18">
        <v>22644</v>
      </c>
      <c r="D73" s="14" t="s">
        <v>220</v>
      </c>
      <c r="E73" s="14" t="s">
        <v>75</v>
      </c>
      <c r="F73" s="14" t="s">
        <v>217</v>
      </c>
      <c r="G73" s="14" t="s">
        <v>53</v>
      </c>
      <c r="H73" s="14" t="s">
        <v>82</v>
      </c>
      <c r="I73" s="16">
        <v>43799</v>
      </c>
      <c r="K73" s="16">
        <v>44552</v>
      </c>
      <c r="L73" s="14" t="s">
        <v>219</v>
      </c>
      <c r="M73" s="14" t="s">
        <v>56</v>
      </c>
      <c r="N73" s="7">
        <v>294</v>
      </c>
      <c r="O73" s="14" t="s">
        <v>73</v>
      </c>
      <c r="P73" s="14" t="s">
        <v>164</v>
      </c>
      <c r="Q73" s="14" t="s">
        <v>59</v>
      </c>
      <c r="R73" s="14" t="s">
        <v>60</v>
      </c>
      <c r="S73" s="14" t="s">
        <v>61</v>
      </c>
    </row>
    <row r="74" spans="1:19" s="14" customFormat="1" ht="12.75" outlineLevel="3" x14ac:dyDescent="0.2">
      <c r="A74" s="15"/>
      <c r="B74" s="11">
        <v>1133952</v>
      </c>
      <c r="C74" s="18">
        <v>3495</v>
      </c>
      <c r="D74" s="14" t="s">
        <v>221</v>
      </c>
      <c r="E74" s="14" t="s">
        <v>51</v>
      </c>
      <c r="F74" s="14" t="s">
        <v>215</v>
      </c>
      <c r="G74" s="14" t="s">
        <v>53</v>
      </c>
      <c r="H74" s="14" t="s">
        <v>84</v>
      </c>
      <c r="I74" s="16">
        <v>44300</v>
      </c>
      <c r="K74" s="16">
        <v>44552</v>
      </c>
      <c r="L74" s="14" t="s">
        <v>219</v>
      </c>
      <c r="M74" s="14" t="s">
        <v>56</v>
      </c>
      <c r="N74" s="7">
        <v>173</v>
      </c>
      <c r="O74" s="14" t="s">
        <v>73</v>
      </c>
      <c r="P74" s="14" t="s">
        <v>58</v>
      </c>
      <c r="Q74" s="14" t="s">
        <v>59</v>
      </c>
      <c r="R74" s="14" t="s">
        <v>60</v>
      </c>
      <c r="S74" s="14" t="s">
        <v>61</v>
      </c>
    </row>
    <row r="75" spans="1:19" s="14" customFormat="1" ht="12.75" outlineLevel="3" x14ac:dyDescent="0.2">
      <c r="A75" s="15"/>
      <c r="B75" s="11">
        <v>1134716</v>
      </c>
      <c r="C75" s="18">
        <v>35081</v>
      </c>
      <c r="D75" s="14" t="s">
        <v>190</v>
      </c>
      <c r="E75" s="14" t="s">
        <v>75</v>
      </c>
      <c r="F75" s="14" t="s">
        <v>196</v>
      </c>
      <c r="G75" s="14" t="s">
        <v>53</v>
      </c>
      <c r="H75" s="14" t="s">
        <v>189</v>
      </c>
      <c r="I75" s="16">
        <v>44330</v>
      </c>
      <c r="K75" s="16">
        <v>44498</v>
      </c>
      <c r="L75" s="14" t="s">
        <v>219</v>
      </c>
      <c r="M75" s="14" t="s">
        <v>56</v>
      </c>
      <c r="N75" s="7">
        <v>144</v>
      </c>
      <c r="O75" s="14" t="s">
        <v>197</v>
      </c>
      <c r="P75" s="14" t="s">
        <v>58</v>
      </c>
      <c r="Q75" s="14" t="s">
        <v>59</v>
      </c>
      <c r="R75" s="14" t="s">
        <v>60</v>
      </c>
      <c r="S75" s="14" t="s">
        <v>61</v>
      </c>
    </row>
    <row r="76" spans="1:19" s="14" customFormat="1" ht="12.75" outlineLevel="3" x14ac:dyDescent="0.2">
      <c r="A76" s="15"/>
      <c r="B76" s="11">
        <v>1135141</v>
      </c>
      <c r="C76" s="18">
        <v>3200</v>
      </c>
      <c r="D76" s="14" t="s">
        <v>224</v>
      </c>
      <c r="E76" s="14" t="s">
        <v>51</v>
      </c>
      <c r="F76" s="14" t="s">
        <v>222</v>
      </c>
      <c r="G76" s="14" t="s">
        <v>65</v>
      </c>
      <c r="H76" s="14" t="s">
        <v>223</v>
      </c>
      <c r="I76" s="16">
        <v>44348</v>
      </c>
      <c r="K76" s="16">
        <v>44473</v>
      </c>
      <c r="L76" s="14" t="s">
        <v>219</v>
      </c>
      <c r="M76" s="14" t="s">
        <v>56</v>
      </c>
      <c r="N76" s="7">
        <v>110</v>
      </c>
      <c r="O76" s="14" t="s">
        <v>68</v>
      </c>
      <c r="P76" s="14" t="s">
        <v>58</v>
      </c>
      <c r="Q76" s="14" t="s">
        <v>59</v>
      </c>
      <c r="R76" s="14" t="s">
        <v>60</v>
      </c>
      <c r="S76" s="14" t="s">
        <v>61</v>
      </c>
    </row>
    <row r="77" spans="1:19" s="14" customFormat="1" ht="12.75" outlineLevel="3" x14ac:dyDescent="0.2">
      <c r="A77" s="15"/>
      <c r="B77" s="11">
        <v>1135221</v>
      </c>
      <c r="C77" s="18">
        <v>2800</v>
      </c>
      <c r="D77" s="14" t="s">
        <v>225</v>
      </c>
      <c r="E77" s="14" t="s">
        <v>51</v>
      </c>
      <c r="F77" s="14" t="s">
        <v>207</v>
      </c>
      <c r="G77" s="14" t="s">
        <v>53</v>
      </c>
      <c r="H77" s="14" t="s">
        <v>146</v>
      </c>
      <c r="I77" s="16">
        <v>44352</v>
      </c>
      <c r="K77" s="16">
        <v>44552</v>
      </c>
      <c r="L77" s="14" t="s">
        <v>219</v>
      </c>
      <c r="M77" s="14" t="s">
        <v>56</v>
      </c>
      <c r="N77" s="7">
        <v>110</v>
      </c>
      <c r="O77" s="14" t="s">
        <v>73</v>
      </c>
      <c r="P77" s="14" t="s">
        <v>58</v>
      </c>
      <c r="Q77" s="14" t="s">
        <v>59</v>
      </c>
      <c r="R77" s="14" t="s">
        <v>60</v>
      </c>
      <c r="S77" s="14" t="s">
        <v>61</v>
      </c>
    </row>
    <row r="78" spans="1:19" s="14" customFormat="1" ht="12.75" outlineLevel="3" x14ac:dyDescent="0.2">
      <c r="A78" s="15"/>
      <c r="B78" s="11">
        <v>1135374</v>
      </c>
      <c r="C78" s="18">
        <v>640</v>
      </c>
      <c r="D78" s="14" t="s">
        <v>226</v>
      </c>
      <c r="E78" s="14" t="s">
        <v>75</v>
      </c>
      <c r="F78" s="14" t="s">
        <v>193</v>
      </c>
      <c r="G78" s="14" t="s">
        <v>53</v>
      </c>
      <c r="H78" s="14" t="s">
        <v>185</v>
      </c>
      <c r="I78" s="16">
        <v>44357</v>
      </c>
      <c r="K78" s="16">
        <v>44469</v>
      </c>
      <c r="L78" s="14" t="s">
        <v>219</v>
      </c>
      <c r="M78" s="14" t="s">
        <v>56</v>
      </c>
      <c r="N78" s="7">
        <v>110</v>
      </c>
      <c r="O78" s="14" t="s">
        <v>57</v>
      </c>
      <c r="P78" s="14" t="s">
        <v>58</v>
      </c>
      <c r="Q78" s="14" t="s">
        <v>59</v>
      </c>
      <c r="R78" s="14" t="s">
        <v>60</v>
      </c>
      <c r="S78" s="14" t="s">
        <v>61</v>
      </c>
    </row>
    <row r="79" spans="1:19" s="14" customFormat="1" ht="12.75" outlineLevel="3" x14ac:dyDescent="0.2">
      <c r="A79" s="15"/>
      <c r="B79" s="11">
        <v>1137210</v>
      </c>
      <c r="C79" s="18">
        <v>3200</v>
      </c>
      <c r="D79" s="14" t="s">
        <v>224</v>
      </c>
      <c r="E79" s="14" t="s">
        <v>75</v>
      </c>
      <c r="F79" s="14" t="s">
        <v>227</v>
      </c>
      <c r="G79" s="14" t="s">
        <v>65</v>
      </c>
      <c r="H79" s="14" t="s">
        <v>223</v>
      </c>
      <c r="I79" s="16">
        <v>44425</v>
      </c>
      <c r="K79" s="16">
        <v>44449</v>
      </c>
      <c r="L79" s="14" t="s">
        <v>219</v>
      </c>
      <c r="M79" s="14" t="s">
        <v>56</v>
      </c>
      <c r="N79" s="7">
        <v>73</v>
      </c>
      <c r="O79" s="14" t="s">
        <v>68</v>
      </c>
      <c r="P79" s="14" t="s">
        <v>58</v>
      </c>
      <c r="Q79" s="14" t="s">
        <v>59</v>
      </c>
      <c r="R79" s="14" t="s">
        <v>60</v>
      </c>
      <c r="S79" s="14" t="s">
        <v>61</v>
      </c>
    </row>
    <row r="80" spans="1:19" s="14" customFormat="1" ht="12.75" outlineLevel="3" x14ac:dyDescent="0.2">
      <c r="A80" s="15"/>
      <c r="B80" s="11">
        <v>1139568</v>
      </c>
      <c r="C80" s="18">
        <v>135214</v>
      </c>
      <c r="D80" s="14" t="s">
        <v>229</v>
      </c>
      <c r="E80" s="14" t="s">
        <v>75</v>
      </c>
      <c r="F80" s="14" t="s">
        <v>64</v>
      </c>
      <c r="G80" s="14" t="s">
        <v>65</v>
      </c>
      <c r="H80" s="14" t="s">
        <v>66</v>
      </c>
      <c r="I80" s="16">
        <v>44497</v>
      </c>
      <c r="K80" s="16">
        <v>44562</v>
      </c>
      <c r="L80" s="14" t="s">
        <v>228</v>
      </c>
      <c r="M80" s="14" t="s">
        <v>56</v>
      </c>
      <c r="N80" s="7">
        <v>29</v>
      </c>
      <c r="O80" s="14" t="s">
        <v>68</v>
      </c>
      <c r="P80" s="14" t="s">
        <v>58</v>
      </c>
      <c r="Q80" s="14" t="s">
        <v>59</v>
      </c>
      <c r="R80" s="14" t="s">
        <v>60</v>
      </c>
      <c r="S80" s="14" t="s">
        <v>61</v>
      </c>
    </row>
    <row r="81" spans="1:19" s="14" customFormat="1" ht="12.75" outlineLevel="3" x14ac:dyDescent="0.2">
      <c r="A81" s="15"/>
      <c r="B81" s="11">
        <v>1139568</v>
      </c>
      <c r="C81" s="18">
        <v>69894</v>
      </c>
      <c r="E81" s="14" t="s">
        <v>75</v>
      </c>
      <c r="F81" s="14" t="s">
        <v>228</v>
      </c>
      <c r="G81" s="14" t="s">
        <v>53</v>
      </c>
      <c r="H81" s="14" t="s">
        <v>98</v>
      </c>
      <c r="I81" s="16">
        <v>44497</v>
      </c>
      <c r="K81" s="16">
        <v>44591</v>
      </c>
      <c r="L81" s="14" t="s">
        <v>228</v>
      </c>
      <c r="M81" s="14" t="s">
        <v>85</v>
      </c>
      <c r="N81" s="7">
        <v>94</v>
      </c>
      <c r="O81" s="14" t="s">
        <v>97</v>
      </c>
      <c r="P81" s="14" t="s">
        <v>58</v>
      </c>
      <c r="Q81" s="14" t="s">
        <v>59</v>
      </c>
      <c r="R81" s="14" t="s">
        <v>60</v>
      </c>
      <c r="S81" s="14" t="s">
        <v>61</v>
      </c>
    </row>
    <row r="82" spans="1:19" s="14" customFormat="1" ht="12.75" outlineLevel="3" x14ac:dyDescent="0.2">
      <c r="A82" s="15"/>
      <c r="B82" s="11">
        <v>1139313</v>
      </c>
      <c r="C82" s="18">
        <v>3200</v>
      </c>
      <c r="D82" s="14" t="s">
        <v>224</v>
      </c>
      <c r="E82" s="14" t="s">
        <v>51</v>
      </c>
      <c r="F82" s="14" t="s">
        <v>230</v>
      </c>
      <c r="G82" s="14" t="s">
        <v>65</v>
      </c>
      <c r="H82" s="14" t="s">
        <v>223</v>
      </c>
      <c r="I82" s="16">
        <v>44491</v>
      </c>
      <c r="K82" s="16">
        <v>44610</v>
      </c>
      <c r="L82" s="14" t="s">
        <v>52</v>
      </c>
      <c r="M82" s="14" t="s">
        <v>56</v>
      </c>
      <c r="N82" s="7">
        <v>48</v>
      </c>
      <c r="O82" s="14" t="s">
        <v>57</v>
      </c>
      <c r="P82" s="14" t="s">
        <v>58</v>
      </c>
      <c r="Q82" s="14" t="s">
        <v>59</v>
      </c>
      <c r="R82" s="14" t="s">
        <v>60</v>
      </c>
      <c r="S82" s="14" t="s">
        <v>61</v>
      </c>
    </row>
    <row r="83" spans="1:19" s="14" customFormat="1" ht="12.75" outlineLevel="3" x14ac:dyDescent="0.2">
      <c r="A83" s="15"/>
      <c r="B83" s="11">
        <v>1139313</v>
      </c>
      <c r="C83" s="18">
        <v>2560</v>
      </c>
      <c r="E83" s="14" t="s">
        <v>75</v>
      </c>
      <c r="F83" s="14" t="s">
        <v>52</v>
      </c>
      <c r="G83" s="14" t="s">
        <v>53</v>
      </c>
      <c r="H83" s="14" t="s">
        <v>54</v>
      </c>
      <c r="I83" s="16">
        <v>44491</v>
      </c>
      <c r="K83" s="16">
        <v>44610</v>
      </c>
      <c r="L83" s="14" t="s">
        <v>52</v>
      </c>
      <c r="M83" s="14" t="s">
        <v>56</v>
      </c>
      <c r="N83" s="7">
        <v>119</v>
      </c>
      <c r="O83" s="14" t="s">
        <v>57</v>
      </c>
      <c r="P83" s="14" t="s">
        <v>58</v>
      </c>
      <c r="Q83" s="14" t="s">
        <v>59</v>
      </c>
      <c r="R83" s="14" t="s">
        <v>60</v>
      </c>
      <c r="S83" s="14" t="s">
        <v>61</v>
      </c>
    </row>
    <row r="84" spans="1:19" s="14" customFormat="1" ht="12.75" outlineLevel="3" x14ac:dyDescent="0.2">
      <c r="A84" s="15"/>
      <c r="B84" s="11">
        <v>1139313</v>
      </c>
      <c r="C84" s="18">
        <v>3200</v>
      </c>
      <c r="E84" s="14" t="s">
        <v>51</v>
      </c>
      <c r="F84" s="14" t="s">
        <v>52</v>
      </c>
      <c r="G84" s="14" t="s">
        <v>53</v>
      </c>
      <c r="H84" s="14" t="s">
        <v>223</v>
      </c>
      <c r="I84" s="16">
        <v>44491</v>
      </c>
      <c r="K84" s="16">
        <v>44610</v>
      </c>
      <c r="L84" s="14" t="s">
        <v>52</v>
      </c>
      <c r="M84" s="14" t="s">
        <v>85</v>
      </c>
      <c r="N84" s="7">
        <v>119</v>
      </c>
      <c r="O84" s="14" t="s">
        <v>57</v>
      </c>
      <c r="P84" s="14" t="s">
        <v>58</v>
      </c>
      <c r="Q84" s="14" t="s">
        <v>59</v>
      </c>
      <c r="R84" s="14" t="s">
        <v>60</v>
      </c>
      <c r="S84" s="14" t="s">
        <v>61</v>
      </c>
    </row>
    <row r="85" spans="1:19" s="14" customFormat="1" ht="12.75" outlineLevel="3" x14ac:dyDescent="0.2">
      <c r="A85" s="15"/>
      <c r="B85" s="11">
        <v>1141298</v>
      </c>
      <c r="C85" s="18">
        <v>138009</v>
      </c>
      <c r="D85" s="14" t="s">
        <v>234</v>
      </c>
      <c r="E85" s="14" t="s">
        <v>75</v>
      </c>
      <c r="F85" s="14" t="s">
        <v>231</v>
      </c>
      <c r="G85" s="14" t="s">
        <v>65</v>
      </c>
      <c r="H85" s="14" t="s">
        <v>232</v>
      </c>
      <c r="I85" s="16">
        <v>44553</v>
      </c>
      <c r="K85" s="16">
        <v>44650</v>
      </c>
      <c r="L85" s="14" t="s">
        <v>233</v>
      </c>
      <c r="M85" s="14" t="s">
        <v>56</v>
      </c>
      <c r="N85" s="7">
        <v>26</v>
      </c>
      <c r="O85" s="14" t="s">
        <v>73</v>
      </c>
      <c r="P85" s="14" t="s">
        <v>58</v>
      </c>
      <c r="Q85" s="14" t="s">
        <v>59</v>
      </c>
      <c r="R85" s="14" t="s">
        <v>60</v>
      </c>
      <c r="S85" s="14" t="s">
        <v>61</v>
      </c>
    </row>
    <row r="86" spans="1:19" s="14" customFormat="1" ht="12.75" outlineLevel="3" x14ac:dyDescent="0.2">
      <c r="A86" s="15"/>
      <c r="B86" s="11">
        <v>1141297</v>
      </c>
      <c r="C86" s="18">
        <v>138009</v>
      </c>
      <c r="D86" s="14" t="s">
        <v>236</v>
      </c>
      <c r="E86" s="14" t="s">
        <v>75</v>
      </c>
      <c r="F86" s="14" t="s">
        <v>235</v>
      </c>
      <c r="G86" s="14" t="s">
        <v>65</v>
      </c>
      <c r="H86" s="14" t="s">
        <v>232</v>
      </c>
      <c r="I86" s="16">
        <v>44553</v>
      </c>
      <c r="K86" s="16">
        <v>44650</v>
      </c>
      <c r="L86" s="14" t="s">
        <v>233</v>
      </c>
      <c r="M86" s="14" t="s">
        <v>56</v>
      </c>
      <c r="N86" s="7">
        <v>26</v>
      </c>
      <c r="O86" s="14" t="s">
        <v>73</v>
      </c>
      <c r="P86" s="14" t="s">
        <v>58</v>
      </c>
      <c r="Q86" s="14" t="s">
        <v>59</v>
      </c>
      <c r="R86" s="14" t="s">
        <v>60</v>
      </c>
      <c r="S86" s="14" t="s">
        <v>61</v>
      </c>
    </row>
    <row r="87" spans="1:19" s="14" customFormat="1" ht="12.75" outlineLevel="3" x14ac:dyDescent="0.2">
      <c r="A87" s="15"/>
      <c r="B87" s="11">
        <v>1141287</v>
      </c>
      <c r="C87" s="18">
        <v>61111</v>
      </c>
      <c r="D87" s="14" t="s">
        <v>240</v>
      </c>
      <c r="E87" s="14" t="s">
        <v>75</v>
      </c>
      <c r="F87" s="14" t="s">
        <v>237</v>
      </c>
      <c r="G87" s="14" t="s">
        <v>65</v>
      </c>
      <c r="H87" s="14" t="s">
        <v>238</v>
      </c>
      <c r="I87" s="16">
        <v>44553</v>
      </c>
      <c r="K87" s="16">
        <v>44650</v>
      </c>
      <c r="L87" s="14" t="s">
        <v>239</v>
      </c>
      <c r="M87" s="14" t="s">
        <v>56</v>
      </c>
      <c r="N87" s="7">
        <v>26</v>
      </c>
      <c r="O87" s="14" t="s">
        <v>73</v>
      </c>
      <c r="P87" s="14" t="s">
        <v>58</v>
      </c>
      <c r="Q87" s="14" t="s">
        <v>59</v>
      </c>
      <c r="R87" s="14" t="s">
        <v>60</v>
      </c>
      <c r="S87" s="14" t="s">
        <v>61</v>
      </c>
    </row>
    <row r="88" spans="1:19" s="14" customFormat="1" ht="12.75" outlineLevel="3" x14ac:dyDescent="0.2">
      <c r="A88" s="15"/>
      <c r="B88" s="11">
        <v>1140563</v>
      </c>
      <c r="C88" s="18">
        <v>3200</v>
      </c>
      <c r="D88" s="14" t="s">
        <v>243</v>
      </c>
      <c r="E88" s="14" t="s">
        <v>51</v>
      </c>
      <c r="F88" s="14" t="s">
        <v>241</v>
      </c>
      <c r="G88" s="14" t="s">
        <v>65</v>
      </c>
      <c r="H88" s="14" t="s">
        <v>242</v>
      </c>
      <c r="I88" s="16">
        <v>44526</v>
      </c>
      <c r="K88" s="16">
        <v>44620</v>
      </c>
      <c r="L88" s="14" t="s">
        <v>70</v>
      </c>
      <c r="M88" s="14" t="s">
        <v>56</v>
      </c>
      <c r="N88" s="7">
        <v>-4</v>
      </c>
      <c r="O88" s="14" t="s">
        <v>73</v>
      </c>
      <c r="P88" s="14" t="s">
        <v>58</v>
      </c>
      <c r="Q88" s="14" t="s">
        <v>59</v>
      </c>
      <c r="R88" s="14" t="s">
        <v>60</v>
      </c>
      <c r="S88" s="14" t="s">
        <v>61</v>
      </c>
    </row>
    <row r="89" spans="1:19" s="14" customFormat="1" ht="12.75" outlineLevel="3" x14ac:dyDescent="0.2">
      <c r="A89" s="15"/>
      <c r="B89" s="11">
        <v>1140563</v>
      </c>
      <c r="C89" s="18">
        <v>2560</v>
      </c>
      <c r="E89" s="14" t="s">
        <v>75</v>
      </c>
      <c r="F89" s="14" t="s">
        <v>70</v>
      </c>
      <c r="G89" s="14" t="s">
        <v>53</v>
      </c>
      <c r="H89" s="14" t="s">
        <v>71</v>
      </c>
      <c r="I89" s="16">
        <v>44526</v>
      </c>
      <c r="K89" s="16">
        <v>44620</v>
      </c>
      <c r="L89" s="14" t="s">
        <v>70</v>
      </c>
      <c r="M89" s="14" t="s">
        <v>56</v>
      </c>
      <c r="N89" s="7">
        <v>94</v>
      </c>
      <c r="O89" s="14" t="s">
        <v>73</v>
      </c>
      <c r="P89" s="14" t="s">
        <v>58</v>
      </c>
      <c r="Q89" s="14" t="s">
        <v>59</v>
      </c>
      <c r="R89" s="14" t="s">
        <v>60</v>
      </c>
      <c r="S89" s="14" t="s">
        <v>61</v>
      </c>
    </row>
    <row r="90" spans="1:19" s="14" customFormat="1" ht="12.75" outlineLevel="3" x14ac:dyDescent="0.2">
      <c r="A90" s="15"/>
      <c r="B90" s="11">
        <v>1140563</v>
      </c>
      <c r="C90" s="18">
        <v>3200</v>
      </c>
      <c r="E90" s="14" t="s">
        <v>51</v>
      </c>
      <c r="F90" s="14" t="s">
        <v>70</v>
      </c>
      <c r="G90" s="14" t="s">
        <v>53</v>
      </c>
      <c r="H90" s="14" t="s">
        <v>242</v>
      </c>
      <c r="I90" s="16">
        <v>44526</v>
      </c>
      <c r="K90" s="16">
        <v>44620</v>
      </c>
      <c r="L90" s="14" t="s">
        <v>70</v>
      </c>
      <c r="M90" s="14" t="s">
        <v>85</v>
      </c>
      <c r="N90" s="7">
        <v>94</v>
      </c>
      <c r="O90" s="14" t="s">
        <v>73</v>
      </c>
      <c r="P90" s="14" t="s">
        <v>58</v>
      </c>
      <c r="Q90" s="14" t="s">
        <v>59</v>
      </c>
      <c r="R90" s="14" t="s">
        <v>60</v>
      </c>
      <c r="S90" s="14" t="s">
        <v>61</v>
      </c>
    </row>
    <row r="91" spans="1:19" s="14" customFormat="1" ht="12.75" outlineLevel="3" x14ac:dyDescent="0.2">
      <c r="A91" s="15"/>
      <c r="B91" s="11">
        <v>1139568</v>
      </c>
      <c r="C91" s="18">
        <v>69894</v>
      </c>
      <c r="D91" s="14" t="s">
        <v>245</v>
      </c>
      <c r="E91" s="14" t="s">
        <v>75</v>
      </c>
      <c r="F91" s="14" t="s">
        <v>228</v>
      </c>
      <c r="G91" s="14" t="s">
        <v>53</v>
      </c>
      <c r="H91" s="14" t="s">
        <v>98</v>
      </c>
      <c r="I91" s="16">
        <v>44497</v>
      </c>
      <c r="K91" s="16">
        <v>44591</v>
      </c>
      <c r="L91" s="14" t="s">
        <v>244</v>
      </c>
      <c r="M91" s="14" t="s">
        <v>56</v>
      </c>
      <c r="N91" s="7">
        <v>58</v>
      </c>
      <c r="O91" s="14" t="s">
        <v>97</v>
      </c>
      <c r="P91" s="14" t="s">
        <v>58</v>
      </c>
      <c r="Q91" s="14" t="s">
        <v>59</v>
      </c>
      <c r="R91" s="14" t="s">
        <v>60</v>
      </c>
      <c r="S91" s="14" t="s">
        <v>61</v>
      </c>
    </row>
    <row r="92" spans="1:19" s="14" customFormat="1" ht="12.75" outlineLevel="3" x14ac:dyDescent="0.2">
      <c r="A92" s="15"/>
      <c r="B92" s="11">
        <v>1139568</v>
      </c>
      <c r="C92" s="18">
        <v>64774</v>
      </c>
      <c r="E92" s="14" t="s">
        <v>75</v>
      </c>
      <c r="F92" s="14" t="s">
        <v>244</v>
      </c>
      <c r="G92" s="14" t="s">
        <v>53</v>
      </c>
      <c r="H92" s="14" t="s">
        <v>71</v>
      </c>
      <c r="I92" s="16">
        <v>44497</v>
      </c>
      <c r="K92" s="16">
        <v>44620</v>
      </c>
      <c r="L92" s="14" t="s">
        <v>244</v>
      </c>
      <c r="M92" s="14" t="s">
        <v>85</v>
      </c>
      <c r="N92" s="7">
        <v>123</v>
      </c>
      <c r="O92" s="14" t="s">
        <v>73</v>
      </c>
      <c r="P92" s="14" t="s">
        <v>58</v>
      </c>
      <c r="Q92" s="14" t="s">
        <v>59</v>
      </c>
      <c r="R92" s="14" t="s">
        <v>60</v>
      </c>
      <c r="S92" s="14" t="s">
        <v>61</v>
      </c>
    </row>
    <row r="93" spans="1:19" s="14" customFormat="1" ht="12.75" outlineLevel="3" x14ac:dyDescent="0.2">
      <c r="A93" s="15"/>
      <c r="B93" s="11">
        <v>1139568</v>
      </c>
      <c r="C93" s="18">
        <v>64774</v>
      </c>
      <c r="D93" s="14" t="s">
        <v>246</v>
      </c>
      <c r="E93" s="14" t="s">
        <v>75</v>
      </c>
      <c r="F93" s="14" t="s">
        <v>244</v>
      </c>
      <c r="G93" s="14" t="s">
        <v>53</v>
      </c>
      <c r="H93" s="14" t="s">
        <v>71</v>
      </c>
      <c r="I93" s="16">
        <v>44497</v>
      </c>
      <c r="K93" s="16">
        <v>44620</v>
      </c>
      <c r="L93" s="14" t="s">
        <v>81</v>
      </c>
      <c r="M93" s="14" t="s">
        <v>56</v>
      </c>
      <c r="N93" s="7">
        <v>140</v>
      </c>
      <c r="O93" s="14" t="s">
        <v>73</v>
      </c>
      <c r="P93" s="14" t="s">
        <v>58</v>
      </c>
      <c r="Q93" s="14" t="s">
        <v>59</v>
      </c>
      <c r="R93" s="14" t="s">
        <v>60</v>
      </c>
      <c r="S93" s="14" t="s">
        <v>61</v>
      </c>
    </row>
    <row r="94" spans="1:19" s="14" customFormat="1" ht="12.75" outlineLevel="3" x14ac:dyDescent="0.2">
      <c r="A94" s="15"/>
      <c r="B94" s="11">
        <v>1142135</v>
      </c>
      <c r="C94" s="18">
        <v>17734</v>
      </c>
      <c r="E94" s="14" t="s">
        <v>75</v>
      </c>
      <c r="F94" s="14" t="s">
        <v>81</v>
      </c>
      <c r="G94" s="14" t="s">
        <v>53</v>
      </c>
      <c r="H94" s="14" t="s">
        <v>82</v>
      </c>
      <c r="I94" s="16">
        <v>44588</v>
      </c>
      <c r="K94" s="16">
        <v>44702</v>
      </c>
      <c r="L94" s="14" t="s">
        <v>81</v>
      </c>
      <c r="M94" s="14" t="s">
        <v>85</v>
      </c>
      <c r="N94" s="7">
        <v>114</v>
      </c>
      <c r="O94" s="14" t="s">
        <v>73</v>
      </c>
      <c r="P94" s="14" t="s">
        <v>58</v>
      </c>
      <c r="Q94" s="14" t="s">
        <v>59</v>
      </c>
      <c r="R94" s="14" t="s">
        <v>60</v>
      </c>
      <c r="S94" s="14" t="s">
        <v>61</v>
      </c>
    </row>
    <row r="95" spans="1:19" s="14" customFormat="1" ht="12.75" outlineLevel="3" x14ac:dyDescent="0.2">
      <c r="A95" s="15"/>
      <c r="B95" s="11">
        <v>1142135</v>
      </c>
      <c r="C95" s="18">
        <v>40000</v>
      </c>
      <c r="D95" s="14" t="s">
        <v>80</v>
      </c>
      <c r="E95" s="14" t="s">
        <v>75</v>
      </c>
      <c r="F95" s="14" t="s">
        <v>247</v>
      </c>
      <c r="G95" s="14" t="s">
        <v>65</v>
      </c>
      <c r="H95" s="14" t="s">
        <v>66</v>
      </c>
      <c r="I95" s="16">
        <v>44588</v>
      </c>
      <c r="K95" s="16">
        <v>44681</v>
      </c>
      <c r="L95" s="14" t="s">
        <v>81</v>
      </c>
      <c r="M95" s="14" t="s">
        <v>56</v>
      </c>
      <c r="N95" s="7">
        <v>70</v>
      </c>
      <c r="O95" s="14" t="s">
        <v>68</v>
      </c>
      <c r="P95" s="14" t="s">
        <v>58</v>
      </c>
      <c r="Q95" s="14" t="s">
        <v>59</v>
      </c>
      <c r="R95" s="14" t="s">
        <v>60</v>
      </c>
      <c r="S95" s="14" t="s">
        <v>61</v>
      </c>
    </row>
    <row r="96" spans="1:19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</sheetData>
  <sortState xmlns:xlrd2="http://schemas.microsoft.com/office/spreadsheetml/2017/richdata2" ref="A2:W97">
    <sortCondition ref="B2:B9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CRUCE</vt:lpstr>
      <vt:lpstr>PEND X PAGAR</vt:lpstr>
      <vt:lpstr>GLOSAS PEND X CONCILIAR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Reyes Bernal</dc:creator>
  <cp:lastModifiedBy>Laura Reyes Bernal</cp:lastModifiedBy>
  <dcterms:created xsi:type="dcterms:W3CDTF">2022-03-14T14:57:16Z</dcterms:created>
  <dcterms:modified xsi:type="dcterms:W3CDTF">2022-05-23T16:55:51Z</dcterms:modified>
</cp:coreProperties>
</file>