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soto\Desktop\CIRCULAR 011 SEPTIEMBRE\"/>
    </mc:Choice>
  </mc:AlternateContent>
  <xr:revisionPtr revIDLastSave="0" documentId="13_ncr:1_{BFC5674F-B05C-432F-A587-A704AA0EF07D}" xr6:coauthVersionLast="45" xr6:coauthVersionMax="45" xr10:uidLastSave="{00000000-0000-0000-0000-000000000000}"/>
  <bookViews>
    <workbookView xWindow="-120" yWindow="-120" windowWidth="24240" windowHeight="13140" tabRatio="688" xr2:uid="{00000000-000D-0000-FFFF-FFFF00000000}"/>
  </bookViews>
  <sheets>
    <sheet name="CRUCE" sheetId="2" r:id="rId1"/>
    <sheet name="CRUCE CARTERA 030" sheetId="3" state="hidden" r:id="rId2"/>
    <sheet name="cxp evento" sheetId="4" state="hidden" r:id="rId3"/>
    <sheet name="gl evento" sheetId="5" state="hidden" r:id="rId4"/>
  </sheets>
  <definedNames>
    <definedName name="_xlnm._FilterDatabase" localSheetId="1" hidden="1">'CRUCE CARTERA 030'!$A$7:$S$50</definedName>
    <definedName name="_xlnm._FilterDatabase" localSheetId="2" hidden="1">'cxp evento'!$A$1:$G$26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9" i="3" l="1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L50" i="3"/>
  <c r="M58" i="3" s="1"/>
  <c r="K50" i="3"/>
  <c r="M57" i="3" s="1"/>
  <c r="N50" i="3"/>
  <c r="M60" i="3" s="1"/>
  <c r="J50" i="3"/>
  <c r="M56" i="3" s="1"/>
  <c r="O50" i="3" l="1"/>
  <c r="M50" i="3"/>
  <c r="M59" i="3" s="1"/>
  <c r="I50" i="3" l="1"/>
  <c r="M55" i="3" s="1"/>
  <c r="H50" i="3"/>
  <c r="M62" i="3" s="1"/>
  <c r="E50" i="3"/>
  <c r="F50" i="3"/>
  <c r="M54" i="3" s="1"/>
</calcChain>
</file>

<file path=xl/sharedStrings.xml><?xml version="1.0" encoding="utf-8"?>
<sst xmlns="http://schemas.openxmlformats.org/spreadsheetml/2006/main" count="231" uniqueCount="137">
  <si>
    <t>EVENTO</t>
  </si>
  <si>
    <t>FORMATO AIFT010 - Conciliación Cartera ERP – EBP</t>
  </si>
  <si>
    <t>EPS:</t>
  </si>
  <si>
    <t>IPS:</t>
  </si>
  <si>
    <t>FECHA DE CORTE DE CONCILIACION:</t>
  </si>
  <si>
    <t>FECHA DE CONCILIACION:</t>
  </si>
  <si>
    <t>INFORMACION ACREEDOR DE SERVICIOS Y TECNOLOGÍAS EN SALUD</t>
  </si>
  <si>
    <t>INFORMACION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</si>
  <si>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</si>
  <si>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</si>
  <si>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</si>
  <si>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</si>
  <si>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</si>
  <si>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</si>
  <si>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</si>
  <si>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</si>
  <si>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</si>
  <si>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</si>
  <si>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</si>
  <si>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</si>
  <si>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</si>
  <si>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</si>
  <si>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</si>
  <si>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ACREEDOR REG. ERP</t>
  </si>
  <si>
    <t>VALOR FACTURA REGISTRADA ERP</t>
  </si>
  <si>
    <t>VALOR DESCUENTO Y AJUSTES RECOBRO</t>
  </si>
  <si>
    <t>VALOR DEVOLUCIÓN</t>
  </si>
  <si>
    <t>FECHA ULTIMA DEVOLUCIÓN</t>
  </si>
  <si>
    <t>VALOR EN AUDITORÍA</t>
  </si>
  <si>
    <t>NÚMERO DE GLOSA U OBJECIÓN</t>
  </si>
  <si>
    <t>FECHA NOTIFICACIÓN GLOSA</t>
  </si>
  <si>
    <t>VALOR GLOSADO</t>
  </si>
  <si>
    <t>FECHA RESPUESTA GLOSA</t>
  </si>
  <si>
    <t>VLR GLOSA - ACEPTADA ACREEDOR</t>
  </si>
  <si>
    <t>No. NOTA CRÉDITO ACREEDOR</t>
  </si>
  <si>
    <t>GLOSA CONCILIADA ACEPTADA EPS</t>
  </si>
  <si>
    <t>GLOSA CONCILIADA ACEPTADA POR ACREEDOR</t>
  </si>
  <si>
    <t>NÚMERO DE ACTA DE CONCILIACIÓN</t>
  </si>
  <si>
    <t>GLOSA PENDIENTE POR CONCILIAR</t>
  </si>
  <si>
    <t xml:space="preserve"> GLOSA REITERADA POR CONCILIAR </t>
  </si>
  <si>
    <t>SALDO LIBRE PARA PAGO A FECHA DE CORTE</t>
  </si>
  <si>
    <t>ACTUALMENTE PROCESO LEGAL</t>
  </si>
  <si>
    <t>OBSERVACIONES</t>
  </si>
  <si>
    <t>FACTURAS PAGADAS</t>
  </si>
  <si>
    <t>FACTURAS POR SOPORTAR RADICADO</t>
  </si>
  <si>
    <t>COOSALUD EPS S.A.</t>
  </si>
  <si>
    <t>HOSPITAL EL SAGRADO CORAZON DE BRICEÑO</t>
  </si>
  <si>
    <t>REPORTE IPS</t>
  </si>
  <si>
    <t>REPORTE EPS</t>
  </si>
  <si>
    <t>NUMERO FACTURA</t>
  </si>
  <si>
    <t>FECHA FACTURA</t>
  </si>
  <si>
    <t>FECHA RADICADO</t>
  </si>
  <si>
    <t>VALOR FACTURAS</t>
  </si>
  <si>
    <t>SALDO PENDIENTE DE PAGO</t>
  </si>
  <si>
    <t>POR PAGAR</t>
  </si>
  <si>
    <t>GLOSAS POR SUBSANAR</t>
  </si>
  <si>
    <t>FACTURAS DEVUELTAS</t>
  </si>
  <si>
    <t>SOPORTE RADICADO</t>
  </si>
  <si>
    <t>DIFERENCIA</t>
  </si>
  <si>
    <t>ESTADO DE CARTERA HOSPITAL EL SAGRADO CORAZON DE BRICEÑO CON CORTE RADICADO AL 31 DE JULIO DE 2020</t>
  </si>
  <si>
    <t>TOTAL CARTERA</t>
  </si>
  <si>
    <t>Clave referencia 1</t>
  </si>
  <si>
    <t>Clave referencia 3</t>
  </si>
  <si>
    <t>Nº documento</t>
  </si>
  <si>
    <t>Referencia</t>
  </si>
  <si>
    <t>Fecha de documento</t>
  </si>
  <si>
    <t>Cuenta de mayor</t>
  </si>
  <si>
    <t>Importe en moneda local</t>
  </si>
  <si>
    <t>Texto</t>
  </si>
  <si>
    <t>Base p. plazo pago</t>
  </si>
  <si>
    <t>8000443203</t>
  </si>
  <si>
    <t>ESE HOSPITAL EL SAGR</t>
  </si>
  <si>
    <t>2905100202</t>
  </si>
  <si>
    <t>1904771098</t>
  </si>
  <si>
    <t>2905100102</t>
  </si>
  <si>
    <t>05107002013 VIVIANA GUTIERREZ</t>
  </si>
  <si>
    <t>1904944337</t>
  </si>
  <si>
    <t>05107574025 JUANITA MAZO</t>
  </si>
  <si>
    <t>1904771084</t>
  </si>
  <si>
    <t>05107532014 CARMEN AREIZA</t>
  </si>
  <si>
    <t>1904892504</t>
  </si>
  <si>
    <t>05107190772 ADRIANA TORRES</t>
  </si>
  <si>
    <t>1904760419</t>
  </si>
  <si>
    <t>05107574408 BIBIANA GARCIA</t>
  </si>
  <si>
    <t>1904760414</t>
  </si>
  <si>
    <t>05887301906 ALEJANDRA VASQUEZ</t>
  </si>
  <si>
    <t>1904944402</t>
  </si>
  <si>
    <t>05107125082 BLANCA GUZMAN</t>
  </si>
  <si>
    <t>1904771081</t>
  </si>
  <si>
    <t>05107125248 OTILIA SUAREZ</t>
  </si>
  <si>
    <t>1905005519</t>
  </si>
  <si>
    <t>05854573170 ESTEFANIA MAZO</t>
  </si>
  <si>
    <t>1904944429</t>
  </si>
  <si>
    <t>1904760421</t>
  </si>
  <si>
    <t>05107191194 PAULA MAZO</t>
  </si>
  <si>
    <t>1904909295</t>
  </si>
  <si>
    <t>05107002427 FRANCISCO VASQUEZ</t>
  </si>
  <si>
    <t>1905005527</t>
  </si>
  <si>
    <t>05107002360 EDILSON CHAVARRIA</t>
  </si>
  <si>
    <t>1904771089</t>
  </si>
  <si>
    <t>05107384793 YENIFER MUÑOZ</t>
  </si>
  <si>
    <t>1904944428</t>
  </si>
  <si>
    <t>1904954050</t>
  </si>
  <si>
    <t>SALDO FACTURA 7128 ESE HOSPITAL EL SAGRADO CORAZON</t>
  </si>
  <si>
    <t>1904909302</t>
  </si>
  <si>
    <t>2205200201</t>
  </si>
  <si>
    <t>GLOSA INICIAL GL-0592343338425</t>
  </si>
  <si>
    <t>1904760415</t>
  </si>
  <si>
    <t>05107282016 LUZ SERNA</t>
  </si>
  <si>
    <t>1904909309</t>
  </si>
  <si>
    <t>05107001797 ORFA VILLA</t>
  </si>
  <si>
    <t>1904909320</t>
  </si>
  <si>
    <t>05107191262 ALEIDISNERY VELEZ</t>
  </si>
  <si>
    <t>1904940834</t>
  </si>
  <si>
    <t>05107291508 NORA GONZALEZ</t>
  </si>
  <si>
    <t>1904909305</t>
  </si>
  <si>
    <t>05107328173 SANDRA PATIÑO</t>
  </si>
  <si>
    <t>1904940826</t>
  </si>
  <si>
    <t>05107268322 YUDY VAHOS</t>
  </si>
  <si>
    <t>1904940830</t>
  </si>
  <si>
    <t>05107002259 MARIBEL MARTINEZ</t>
  </si>
  <si>
    <t>GLOSA INICIAL GL-0592343338424</t>
  </si>
  <si>
    <t>1904905179</t>
  </si>
  <si>
    <t>05854412703 EMMANUEL HERNANDEZ</t>
  </si>
  <si>
    <t>05495177397 ANGELA MARTINEZ</t>
  </si>
  <si>
    <t>FACTURAS QUE ESTAN RADICADAS EN AGOSTO/2020</t>
  </si>
  <si>
    <t>EN PAGO DEL MES DE NOVIEMBRE 2017 POR $624,231 SE ABONA 241,005 Y EN PAGO DE DICIEMBRE 2018 POR $5,00,000 SE CANCELA 411,032</t>
  </si>
  <si>
    <t>VALOR CANCELADO EN PAGO DEL MES DE NOVIEMBRE 2017 POR $624,231</t>
  </si>
  <si>
    <t>Presentan factura con fechas de ingreso y egreso del 22/11/2019 al 22/11/2019,por lo cual no cumple con los requisitos legales para su respectiva auditoria y pago de dicha factura,porfavor corregir fechas y devolver para su respectiva revision.</t>
  </si>
  <si>
    <t>FACTURAS QUE ESTAN RADICADAS EN SEPTIEMBRE/2020</t>
  </si>
  <si>
    <t>RESUMEN ESTADO DE CARTERA HOSPITAL EL SAGRADO CORAZON DE BRICEÑO CON CORTE RADICADO AL 31 DE JULIO DE 2020</t>
  </si>
  <si>
    <t>VALOR REPORTADO POR EL HOSPITAL</t>
  </si>
  <si>
    <t>PENDIENTE APLICAR PAGO EVENTO AGOSTO 2020</t>
  </si>
  <si>
    <t>SALDO A FAVOR DE COOSALUD DESPUES DE APLICAR PAGO EVENTO DE AGOSTO 2020</t>
  </si>
  <si>
    <t>FACTURAS RADICADAS EN AGOSTO - EN PROCESO DE AUDITORIA</t>
  </si>
  <si>
    <t>FACTURAS RADICADAS EN SEPTIEMBRE - EN PROCESO DE AUDITORIA</t>
  </si>
  <si>
    <t>La factura se encuentra cancelada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</si>
</sst>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DDDDD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/>
  </cellStyleXfs>
  <cellXfs count="54">
    <xf numFmtId="0" fontId="0" fillId="0" borderId="0" xfId="0"/>
    <xf numFmtId="0" fontId="2" fillId="0" borderId="0" xfId="0" applyFont="1"/>
    <xf numFmtId="0" fontId="4" fillId="2" borderId="4" xfId="3" applyFont="1" applyFill="1" applyBorder="1" applyAlignment="1">
      <alignment horizontal="center" vertical="center" wrapText="1"/>
    </xf>
    <xf numFmtId="3" fontId="4" fillId="2" borderId="4" xfId="1" applyNumberFormat="1" applyFont="1" applyFill="1" applyBorder="1" applyAlignment="1">
      <alignment horizontal="center" vertical="center" wrapText="1"/>
    </xf>
    <xf numFmtId="14" fontId="4" fillId="2" borderId="4" xfId="3" applyNumberFormat="1" applyFont="1" applyFill="1" applyBorder="1" applyAlignment="1">
      <alignment horizontal="center" vertical="center" wrapText="1"/>
    </xf>
    <xf numFmtId="3" fontId="4" fillId="2" borderId="4" xfId="3" applyNumberFormat="1" applyFont="1" applyFill="1" applyBorder="1" applyAlignment="1">
      <alignment horizontal="center" vertical="center" wrapText="1"/>
    </xf>
    <xf numFmtId="0" fontId="0" fillId="0" borderId="5" xfId="0" applyBorder="1"/>
    <xf numFmtId="14" fontId="2" fillId="0" borderId="0" xfId="0" applyNumberFormat="1" applyFont="1"/>
    <xf numFmtId="0" fontId="5" fillId="0" borderId="0" xfId="0" applyFont="1"/>
    <xf numFmtId="164" fontId="5" fillId="0" borderId="0" xfId="1" applyNumberFormat="1" applyFont="1" applyFill="1"/>
    <xf numFmtId="0" fontId="5" fillId="3" borderId="0" xfId="0" applyFont="1" applyFill="1"/>
    <xf numFmtId="164" fontId="5" fillId="0" borderId="0" xfId="1" applyNumberFormat="1" applyFont="1" applyFill="1" applyBorder="1"/>
    <xf numFmtId="0" fontId="6" fillId="3" borderId="0" xfId="0" applyFont="1" applyFill="1"/>
    <xf numFmtId="0" fontId="7" fillId="0" borderId="0" xfId="0" applyFont="1"/>
    <xf numFmtId="14" fontId="8" fillId="0" borderId="0" xfId="0" applyNumberFormat="1" applyFont="1" applyAlignment="1">
      <alignment horizontal="center" vertical="center" wrapText="1"/>
    </xf>
    <xf numFmtId="0" fontId="6" fillId="0" borderId="0" xfId="0" applyFont="1"/>
    <xf numFmtId="0" fontId="8" fillId="4" borderId="5" xfId="0" applyFont="1" applyFill="1" applyBorder="1" applyAlignment="1">
      <alignment horizontal="center" vertical="center" wrapText="1"/>
    </xf>
    <xf numFmtId="164" fontId="8" fillId="4" borderId="5" xfId="1" applyNumberFormat="1" applyFont="1" applyFill="1" applyBorder="1" applyAlignment="1">
      <alignment horizontal="center" vertical="center"/>
    </xf>
    <xf numFmtId="14" fontId="2" fillId="4" borderId="5" xfId="1" applyNumberFormat="1" applyFont="1" applyFill="1" applyBorder="1" applyAlignment="1">
      <alignment horizontal="center" vertical="center" wrapText="1"/>
    </xf>
    <xf numFmtId="41" fontId="5" fillId="0" borderId="0" xfId="2" applyFont="1"/>
    <xf numFmtId="41" fontId="5" fillId="3" borderId="0" xfId="2" applyFont="1" applyFill="1"/>
    <xf numFmtId="41" fontId="8" fillId="4" borderId="5" xfId="2" applyFont="1" applyFill="1" applyBorder="1" applyAlignment="1">
      <alignment horizontal="center" vertical="center" wrapText="1"/>
    </xf>
    <xf numFmtId="41" fontId="0" fillId="0" borderId="0" xfId="2" applyFont="1"/>
    <xf numFmtId="14" fontId="0" fillId="0" borderId="5" xfId="0" applyNumberFormat="1" applyBorder="1"/>
    <xf numFmtId="41" fontId="0" fillId="0" borderId="5" xfId="2" applyFont="1" applyBorder="1"/>
    <xf numFmtId="0" fontId="9" fillId="0" borderId="0" xfId="0" applyFont="1"/>
    <xf numFmtId="0" fontId="9" fillId="5" borderId="5" xfId="0" applyFont="1" applyFill="1" applyBorder="1"/>
    <xf numFmtId="14" fontId="9" fillId="0" borderId="0" xfId="0" applyNumberFormat="1" applyFont="1" applyAlignment="1">
      <alignment horizontal="right"/>
    </xf>
    <xf numFmtId="41" fontId="9" fillId="5" borderId="5" xfId="2" applyFont="1" applyFill="1" applyBorder="1"/>
    <xf numFmtId="41" fontId="9" fillId="0" borderId="0" xfId="2" applyFont="1" applyAlignment="1">
      <alignment horizontal="right"/>
    </xf>
    <xf numFmtId="1" fontId="9" fillId="5" borderId="5" xfId="0" applyNumberFormat="1" applyFont="1" applyFill="1" applyBorder="1"/>
    <xf numFmtId="1" fontId="9" fillId="0" borderId="0" xfId="0" applyNumberFormat="1" applyFont="1"/>
    <xf numFmtId="1" fontId="0" fillId="0" borderId="0" xfId="0" applyNumberFormat="1"/>
    <xf numFmtId="41" fontId="8" fillId="4" borderId="5" xfId="2" applyFont="1" applyFill="1" applyBorder="1" applyAlignment="1">
      <alignment horizontal="center" vertical="center"/>
    </xf>
    <xf numFmtId="41" fontId="5" fillId="0" borderId="0" xfId="2" applyFont="1" applyFill="1"/>
    <xf numFmtId="41" fontId="5" fillId="0" borderId="0" xfId="2" applyFont="1" applyFill="1" applyBorder="1"/>
    <xf numFmtId="41" fontId="8" fillId="0" borderId="0" xfId="2" applyFont="1" applyAlignment="1">
      <alignment horizontal="center" vertical="center" wrapText="1"/>
    </xf>
    <xf numFmtId="41" fontId="5" fillId="3" borderId="0" xfId="2" applyFont="1" applyFill="1" applyBorder="1"/>
    <xf numFmtId="41" fontId="4" fillId="2" borderId="4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1" fontId="0" fillId="0" borderId="5" xfId="2" applyFont="1" applyBorder="1" applyAlignment="1">
      <alignment horizontal="center"/>
    </xf>
    <xf numFmtId="164" fontId="8" fillId="4" borderId="5" xfId="1" applyNumberFormat="1" applyFont="1" applyFill="1" applyBorder="1" applyAlignment="1">
      <alignment horizontal="center" vertical="center"/>
    </xf>
    <xf numFmtId="164" fontId="8" fillId="4" borderId="6" xfId="1" applyNumberFormat="1" applyFont="1" applyFill="1" applyBorder="1" applyAlignment="1">
      <alignment horizontal="center" vertical="center"/>
    </xf>
    <xf numFmtId="164" fontId="8" fillId="4" borderId="7" xfId="1" applyNumberFormat="1" applyFont="1" applyFill="1" applyBorder="1" applyAlignment="1">
      <alignment horizontal="center" vertical="center"/>
    </xf>
    <xf numFmtId="164" fontId="8" fillId="4" borderId="8" xfId="1" applyNumberFormat="1" applyFont="1" applyFill="1" applyBorder="1" applyAlignment="1">
      <alignment horizontal="center" vertical="center"/>
    </xf>
    <xf numFmtId="14" fontId="8" fillId="4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3" fontId="4" fillId="2" borderId="5" xfId="1" applyNumberFormat="1" applyFont="1" applyFill="1" applyBorder="1" applyAlignment="1">
      <alignment horizontal="center" vertical="center" wrapText="1"/>
    </xf>
    <xf numFmtId="43" fontId="4" fillId="2" borderId="5" xfId="1" applyFont="1" applyFill="1" applyBorder="1" applyAlignment="1">
      <alignment horizontal="center" vertical="center" wrapText="1"/>
    </xf>
  </cellXfs>
  <cellStyles count="4">
    <cellStyle name="Millares" xfId="1" builtinId="3"/>
    <cellStyle name="Millares [0]" xfId="2" builtinId="6"/>
    <cellStyle name="Normal" xfId="0" builtinId="0"/>
    <cellStyle name="Normal 2 2" xfId="3" xr:uid="{869836DC-5331-4B80-976B-0A371544EF53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15"/>
  <sheetViews>
    <sheetView tabSelected="1" workbookViewId="0">
      <selection activeCell="J22" sqref="J22"/>
    </sheetView>
  </sheetViews>
  <sheetFormatPr baseColWidth="10" defaultRowHeight="15" x14ac:dyDescent="0.25"/>
  <cols>
    <col min="2" max="2" width="14.7109375" customWidth="1"/>
    <col min="3" max="3" width="13.5703125" bestFit="1" customWidth="1"/>
    <col min="7" max="7" width="11.42578125" style="22"/>
    <col min="8" max="8" width="12.28515625" customWidth="1"/>
    <col min="10" max="13" width="14.140625" customWidth="1"/>
    <col min="15" max="15" width="11.42578125" style="22"/>
    <col min="17" max="17" width="11.42578125" style="22"/>
    <col min="19" max="19" width="12.42578125" style="22" customWidth="1"/>
    <col min="20" max="20" width="12.42578125" customWidth="1"/>
    <col min="24" max="24" width="12.85546875" customWidth="1"/>
    <col min="30" max="30" width="12.42578125" customWidth="1"/>
    <col min="31" max="33" width="11.42578125" style="22"/>
    <col min="34" max="34" width="13.85546875" customWidth="1"/>
    <col min="35" max="35" width="34.5703125" customWidth="1"/>
  </cols>
  <sheetData>
    <row r="1" spans="1:35" x14ac:dyDescent="0.25">
      <c r="A1" s="1" t="s">
        <v>1</v>
      </c>
    </row>
    <row r="2" spans="1:35" x14ac:dyDescent="0.25">
      <c r="A2" s="1" t="s">
        <v>2</v>
      </c>
      <c r="B2" s="1" t="s">
        <v>45</v>
      </c>
    </row>
    <row r="3" spans="1:35" x14ac:dyDescent="0.25">
      <c r="A3" s="1" t="s">
        <v>3</v>
      </c>
      <c r="B3" s="1" t="s">
        <v>46</v>
      </c>
    </row>
    <row r="4" spans="1:35" x14ac:dyDescent="0.25">
      <c r="A4" s="1" t="s">
        <v>4</v>
      </c>
      <c r="D4" s="7">
        <v>43921</v>
      </c>
    </row>
    <row r="5" spans="1:35" x14ac:dyDescent="0.25">
      <c r="A5" s="1" t="s">
        <v>5</v>
      </c>
      <c r="D5" s="7">
        <v>44077</v>
      </c>
    </row>
    <row r="6" spans="1:35" ht="15.75" thickBot="1" x14ac:dyDescent="0.3"/>
    <row r="7" spans="1:35" ht="15.75" thickBot="1" x14ac:dyDescent="0.3">
      <c r="A7" s="39" t="s">
        <v>6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2" t="s">
        <v>7</v>
      </c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4"/>
    </row>
    <row r="8" spans="1:35" ht="56.25" x14ac:dyDescent="0.25">
      <c r="A8" s="2" t="s">
        <v>8</v>
      </c>
      <c r="B8" s="3" t="s">
        <v>9</v>
      </c>
      <c r="C8" s="2" t="s">
        <v>10</v>
      </c>
      <c r="D8" s="2" t="s">
        <v>11</v>
      </c>
      <c r="E8" s="4" t="s">
        <v>12</v>
      </c>
      <c r="F8" s="3" t="s">
        <v>13</v>
      </c>
      <c r="G8" s="38" t="s">
        <v>14</v>
      </c>
      <c r="H8" s="3" t="s">
        <v>15</v>
      </c>
      <c r="I8" s="3" t="s">
        <v>16</v>
      </c>
      <c r="J8" s="3" t="s">
        <v>17</v>
      </c>
      <c r="K8" s="3" t="s">
        <v>18</v>
      </c>
      <c r="L8" s="3" t="s">
        <v>19</v>
      </c>
      <c r="M8" s="3" t="s">
        <v>20</v>
      </c>
      <c r="N8" s="5" t="s">
        <v>21</v>
      </c>
      <c r="O8" s="38" t="s">
        <v>22</v>
      </c>
      <c r="P8" s="2" t="s">
        <v>23</v>
      </c>
      <c r="Q8" s="38" t="s">
        <v>24</v>
      </c>
      <c r="R8" s="5" t="s">
        <v>25</v>
      </c>
      <c r="S8" s="38" t="s">
        <v>26</v>
      </c>
      <c r="T8" s="3" t="s">
        <v>27</v>
      </c>
      <c r="U8" s="5" t="s">
        <v>28</v>
      </c>
      <c r="V8" s="3" t="s">
        <v>29</v>
      </c>
      <c r="W8" s="3" t="s">
        <v>30</v>
      </c>
      <c r="X8" s="3" t="s">
        <v>31</v>
      </c>
      <c r="Y8" s="5" t="s">
        <v>32</v>
      </c>
      <c r="Z8" s="3" t="s">
        <v>33</v>
      </c>
      <c r="AA8" s="3" t="s">
        <v>34</v>
      </c>
      <c r="AB8" s="3" t="s">
        <v>35</v>
      </c>
      <c r="AC8" s="3" t="s">
        <v>36</v>
      </c>
      <c r="AD8" s="3" t="s">
        <v>37</v>
      </c>
      <c r="AE8" s="38" t="s">
        <v>38</v>
      </c>
      <c r="AF8" s="38" t="s">
        <v>39</v>
      </c>
      <c r="AG8" s="38" t="s">
        <v>40</v>
      </c>
      <c r="AH8" s="52" t="s">
        <v>41</v>
      </c>
      <c r="AI8" s="53" t="s">
        <v>42</v>
      </c>
    </row>
    <row r="9" spans="1:35" x14ac:dyDescent="0.25">
      <c r="A9" s="6">
        <v>1</v>
      </c>
      <c r="B9" s="6" t="s">
        <v>0</v>
      </c>
      <c r="C9" s="6"/>
      <c r="D9" s="6">
        <v>5786</v>
      </c>
      <c r="E9" s="23">
        <v>43131</v>
      </c>
      <c r="F9" s="23">
        <v>43160</v>
      </c>
      <c r="G9" s="24">
        <v>652037</v>
      </c>
      <c r="H9" s="6"/>
      <c r="I9" s="6"/>
      <c r="J9" s="6"/>
      <c r="K9" s="6"/>
      <c r="L9" s="6"/>
      <c r="M9" s="6"/>
      <c r="N9" s="6"/>
      <c r="O9" s="24">
        <v>241005</v>
      </c>
      <c r="P9" s="6">
        <v>5786</v>
      </c>
      <c r="Q9" s="24">
        <v>241005</v>
      </c>
      <c r="R9" s="6"/>
      <c r="S9" s="24">
        <v>0</v>
      </c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24">
        <v>0</v>
      </c>
      <c r="AF9" s="24">
        <v>0</v>
      </c>
      <c r="AG9" s="24">
        <v>0</v>
      </c>
      <c r="AH9" s="6"/>
      <c r="AI9" s="6" t="s">
        <v>136</v>
      </c>
    </row>
    <row r="10" spans="1:35" x14ac:dyDescent="0.25">
      <c r="A10" s="6">
        <v>2</v>
      </c>
      <c r="B10" s="6" t="s">
        <v>0</v>
      </c>
      <c r="C10" s="6"/>
      <c r="D10" s="6">
        <v>5795</v>
      </c>
      <c r="E10" s="23">
        <v>43131</v>
      </c>
      <c r="F10" s="23">
        <v>43160</v>
      </c>
      <c r="G10" s="24">
        <v>93600</v>
      </c>
      <c r="H10" s="6"/>
      <c r="I10" s="6"/>
      <c r="J10" s="6"/>
      <c r="K10" s="6"/>
      <c r="L10" s="6"/>
      <c r="M10" s="6"/>
      <c r="N10" s="6"/>
      <c r="O10" s="24">
        <v>93600</v>
      </c>
      <c r="P10" s="6">
        <v>5795</v>
      </c>
      <c r="Q10" s="24">
        <v>93600</v>
      </c>
      <c r="R10" s="6"/>
      <c r="S10" s="24">
        <v>0</v>
      </c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24">
        <v>0</v>
      </c>
      <c r="AF10" s="24">
        <v>0</v>
      </c>
      <c r="AG10" s="24">
        <v>0</v>
      </c>
      <c r="AH10" s="6"/>
      <c r="AI10" s="6" t="s">
        <v>136</v>
      </c>
    </row>
    <row r="11" spans="1:35" x14ac:dyDescent="0.25">
      <c r="A11" s="6">
        <v>3</v>
      </c>
      <c r="B11" s="6" t="s">
        <v>0</v>
      </c>
      <c r="C11" s="6"/>
      <c r="D11" s="6">
        <v>5796</v>
      </c>
      <c r="E11" s="23">
        <v>43131</v>
      </c>
      <c r="F11" s="23">
        <v>43160</v>
      </c>
      <c r="G11" s="24">
        <v>40000</v>
      </c>
      <c r="H11" s="6"/>
      <c r="I11" s="6"/>
      <c r="J11" s="6"/>
      <c r="K11" s="6"/>
      <c r="L11" s="6"/>
      <c r="M11" s="6"/>
      <c r="N11" s="6"/>
      <c r="O11" s="24">
        <v>40000</v>
      </c>
      <c r="P11" s="6">
        <v>5796</v>
      </c>
      <c r="Q11" s="24">
        <v>40000</v>
      </c>
      <c r="R11" s="6"/>
      <c r="S11" s="24">
        <v>0</v>
      </c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24">
        <v>0</v>
      </c>
      <c r="AF11" s="24">
        <v>0</v>
      </c>
      <c r="AG11" s="24">
        <v>0</v>
      </c>
      <c r="AH11" s="6"/>
      <c r="AI11" s="6" t="s">
        <v>136</v>
      </c>
    </row>
    <row r="12" spans="1:35" x14ac:dyDescent="0.25">
      <c r="A12" s="6">
        <v>4</v>
      </c>
      <c r="B12" s="6" t="s">
        <v>0</v>
      </c>
      <c r="C12" s="6"/>
      <c r="D12" s="6">
        <v>5797</v>
      </c>
      <c r="E12" s="23">
        <v>43131</v>
      </c>
      <c r="F12" s="23">
        <v>43160</v>
      </c>
      <c r="G12" s="24">
        <v>106200</v>
      </c>
      <c r="H12" s="6"/>
      <c r="I12" s="6"/>
      <c r="J12" s="6"/>
      <c r="K12" s="6"/>
      <c r="L12" s="6"/>
      <c r="M12" s="6"/>
      <c r="N12" s="6"/>
      <c r="O12" s="24">
        <v>106200</v>
      </c>
      <c r="P12" s="6">
        <v>5797</v>
      </c>
      <c r="Q12" s="24">
        <v>106200</v>
      </c>
      <c r="R12" s="6"/>
      <c r="S12" s="24">
        <v>0</v>
      </c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24">
        <v>0</v>
      </c>
      <c r="AF12" s="24">
        <v>0</v>
      </c>
      <c r="AG12" s="24">
        <v>0</v>
      </c>
      <c r="AH12" s="6"/>
      <c r="AI12" s="6" t="s">
        <v>136</v>
      </c>
    </row>
    <row r="13" spans="1:35" x14ac:dyDescent="0.25">
      <c r="A13" s="6">
        <v>5</v>
      </c>
      <c r="B13" s="6" t="s">
        <v>0</v>
      </c>
      <c r="C13" s="6"/>
      <c r="D13" s="6">
        <v>5802</v>
      </c>
      <c r="E13" s="23">
        <v>43131</v>
      </c>
      <c r="F13" s="23">
        <v>43160</v>
      </c>
      <c r="G13" s="24">
        <v>29500</v>
      </c>
      <c r="H13" s="6"/>
      <c r="I13" s="6"/>
      <c r="J13" s="6"/>
      <c r="K13" s="6"/>
      <c r="L13" s="6"/>
      <c r="M13" s="6"/>
      <c r="N13" s="6"/>
      <c r="O13" s="24">
        <v>29500</v>
      </c>
      <c r="P13" s="6">
        <v>5802</v>
      </c>
      <c r="Q13" s="24">
        <v>29500</v>
      </c>
      <c r="R13" s="6"/>
      <c r="S13" s="24">
        <v>0</v>
      </c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24">
        <v>0</v>
      </c>
      <c r="AF13" s="24">
        <v>0</v>
      </c>
      <c r="AG13" s="24">
        <v>0</v>
      </c>
      <c r="AH13" s="6"/>
      <c r="AI13" s="6" t="s">
        <v>136</v>
      </c>
    </row>
    <row r="14" spans="1:35" x14ac:dyDescent="0.25">
      <c r="A14" s="6">
        <v>6</v>
      </c>
      <c r="B14" s="6" t="s">
        <v>0</v>
      </c>
      <c r="C14" s="6"/>
      <c r="D14" s="6">
        <v>6952</v>
      </c>
      <c r="E14" s="23">
        <v>43799</v>
      </c>
      <c r="F14" s="23">
        <v>43817</v>
      </c>
      <c r="G14" s="24">
        <v>1012407</v>
      </c>
      <c r="H14" s="6"/>
      <c r="I14" s="6"/>
      <c r="J14" s="6"/>
      <c r="K14" s="6"/>
      <c r="L14" s="6"/>
      <c r="M14" s="6"/>
      <c r="N14" s="6"/>
      <c r="O14" s="24">
        <v>1012407</v>
      </c>
      <c r="P14" s="6"/>
      <c r="Q14" s="24"/>
      <c r="R14" s="6"/>
      <c r="S14" s="24">
        <v>1012407</v>
      </c>
      <c r="T14" s="23">
        <v>43888</v>
      </c>
      <c r="U14" s="6"/>
      <c r="V14" s="6"/>
      <c r="W14" s="6"/>
      <c r="X14" s="6"/>
      <c r="Y14" s="6"/>
      <c r="Z14" s="6"/>
      <c r="AA14" s="6"/>
      <c r="AB14" s="6"/>
      <c r="AC14" s="6"/>
      <c r="AD14" s="6"/>
      <c r="AE14" s="24">
        <v>0</v>
      </c>
      <c r="AF14" s="24">
        <v>0</v>
      </c>
      <c r="AG14" s="24">
        <v>0</v>
      </c>
      <c r="AH14" s="6"/>
      <c r="AI14" s="6"/>
    </row>
    <row r="15" spans="1:35" x14ac:dyDescent="0.25">
      <c r="A15" s="6">
        <v>7</v>
      </c>
      <c r="B15" s="6" t="s">
        <v>0</v>
      </c>
      <c r="C15" s="6"/>
      <c r="D15" s="6">
        <v>7006</v>
      </c>
      <c r="E15" s="23">
        <v>43830</v>
      </c>
      <c r="F15" s="23">
        <v>43848</v>
      </c>
      <c r="G15" s="24">
        <v>699400</v>
      </c>
      <c r="H15" s="6"/>
      <c r="I15" s="6"/>
      <c r="J15" s="6"/>
      <c r="K15" s="6"/>
      <c r="L15" s="6"/>
      <c r="M15" s="6"/>
      <c r="N15" s="6"/>
      <c r="O15" s="24">
        <v>699400</v>
      </c>
      <c r="P15" s="6"/>
      <c r="Q15" s="24"/>
      <c r="R15" s="6"/>
      <c r="S15" s="24">
        <v>699400</v>
      </c>
      <c r="T15" s="23">
        <v>43867</v>
      </c>
      <c r="U15" s="6"/>
      <c r="V15" s="6"/>
      <c r="W15" s="6"/>
      <c r="X15" s="6"/>
      <c r="Y15" s="6"/>
      <c r="Z15" s="6"/>
      <c r="AA15" s="6"/>
      <c r="AB15" s="6"/>
      <c r="AC15" s="6"/>
      <c r="AD15" s="6"/>
      <c r="AE15" s="24">
        <v>0</v>
      </c>
      <c r="AF15" s="24">
        <v>0</v>
      </c>
      <c r="AG15" s="24">
        <v>0</v>
      </c>
      <c r="AH15" s="6"/>
      <c r="AI15" s="6"/>
    </row>
  </sheetData>
  <mergeCells count="2">
    <mergeCell ref="A7:O7"/>
    <mergeCell ref="P7:AG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2"/>
  <sheetViews>
    <sheetView showGridLines="0" workbookViewId="0">
      <pane ySplit="7" topLeftCell="A48" activePane="bottomLeft" state="frozen"/>
      <selection pane="bottomLeft" activeCell="H50" sqref="H50"/>
    </sheetView>
  </sheetViews>
  <sheetFormatPr baseColWidth="10" defaultRowHeight="15" x14ac:dyDescent="0.25"/>
  <cols>
    <col min="2" max="2" width="13" customWidth="1"/>
    <col min="5" max="5" width="12.42578125" style="22" customWidth="1"/>
    <col min="6" max="6" width="15.5703125" style="22" customWidth="1"/>
    <col min="8" max="8" width="17.140625" style="22" customWidth="1"/>
    <col min="9" max="9" width="14.140625" style="22" bestFit="1" customWidth="1"/>
    <col min="10" max="10" width="15.140625" style="22" customWidth="1"/>
    <col min="11" max="11" width="18.28515625" style="22" customWidth="1"/>
    <col min="12" max="12" width="13" style="22" customWidth="1"/>
    <col min="13" max="13" width="17.140625" style="22" customWidth="1"/>
    <col min="14" max="14" width="20.42578125" style="22" customWidth="1"/>
    <col min="15" max="15" width="17.140625" style="22" customWidth="1"/>
    <col min="16" max="16" width="50" customWidth="1"/>
  </cols>
  <sheetData>
    <row r="1" spans="1:16" x14ac:dyDescent="0.25">
      <c r="A1" s="8"/>
      <c r="B1" s="8"/>
      <c r="C1" s="8"/>
      <c r="D1" s="8"/>
      <c r="E1" s="19"/>
      <c r="F1" s="19"/>
      <c r="G1" s="8"/>
      <c r="H1" s="19"/>
      <c r="I1" s="19"/>
      <c r="J1" s="19"/>
      <c r="K1" s="34"/>
      <c r="L1" s="34"/>
      <c r="M1" s="34"/>
      <c r="N1" s="34"/>
      <c r="O1" s="34"/>
      <c r="P1" s="9"/>
    </row>
    <row r="2" spans="1:16" x14ac:dyDescent="0.25">
      <c r="A2" s="8"/>
      <c r="B2" s="10"/>
      <c r="C2" s="10"/>
      <c r="D2" s="10"/>
      <c r="E2" s="20"/>
      <c r="F2" s="20"/>
      <c r="G2" s="10"/>
      <c r="H2" s="20"/>
      <c r="I2" s="20"/>
      <c r="J2" s="20"/>
      <c r="K2" s="37"/>
      <c r="L2" s="37"/>
      <c r="M2" s="35"/>
      <c r="N2" s="35"/>
      <c r="O2" s="35"/>
      <c r="P2" s="11"/>
    </row>
    <row r="3" spans="1:16" ht="15" customHeight="1" x14ac:dyDescent="0.25">
      <c r="A3" s="8"/>
      <c r="B3" s="12"/>
      <c r="C3" s="8"/>
      <c r="D3" s="13"/>
      <c r="E3" s="50" t="s">
        <v>59</v>
      </c>
      <c r="F3" s="50"/>
      <c r="G3" s="50"/>
      <c r="H3" s="50"/>
      <c r="I3" s="50"/>
      <c r="J3" s="50"/>
      <c r="K3" s="50"/>
      <c r="L3" s="50"/>
      <c r="M3" s="50"/>
      <c r="N3" s="36"/>
      <c r="O3" s="36"/>
      <c r="P3" s="14"/>
    </row>
    <row r="4" spans="1:16" x14ac:dyDescent="0.25">
      <c r="A4" s="8"/>
      <c r="B4" s="12"/>
      <c r="C4" s="15"/>
      <c r="D4" s="15"/>
      <c r="E4" s="50"/>
      <c r="F4" s="50"/>
      <c r="G4" s="50"/>
      <c r="H4" s="50"/>
      <c r="I4" s="50"/>
      <c r="J4" s="50"/>
      <c r="K4" s="50"/>
      <c r="L4" s="50"/>
      <c r="M4" s="50"/>
      <c r="N4" s="36"/>
      <c r="O4" s="36"/>
      <c r="P4" s="14"/>
    </row>
    <row r="5" spans="1:16" x14ac:dyDescent="0.25">
      <c r="A5" s="8"/>
      <c r="B5" s="8"/>
      <c r="C5" s="8"/>
      <c r="D5" s="8"/>
      <c r="E5" s="19"/>
      <c r="F5" s="19"/>
      <c r="G5" s="8"/>
      <c r="H5" s="19"/>
      <c r="I5" s="19"/>
      <c r="J5" s="19"/>
      <c r="K5" s="19"/>
      <c r="L5" s="19"/>
      <c r="M5" s="34"/>
      <c r="N5" s="34"/>
      <c r="O5" s="34"/>
      <c r="P5" s="9"/>
    </row>
    <row r="6" spans="1:16" x14ac:dyDescent="0.25">
      <c r="A6" s="8"/>
      <c r="B6" s="51" t="s">
        <v>47</v>
      </c>
      <c r="C6" s="51"/>
      <c r="D6" s="51"/>
      <c r="E6" s="51"/>
      <c r="F6" s="51"/>
      <c r="G6" s="8"/>
      <c r="H6" s="51" t="s">
        <v>48</v>
      </c>
      <c r="I6" s="51"/>
      <c r="J6" s="51"/>
      <c r="K6" s="51"/>
      <c r="L6" s="51"/>
      <c r="M6" s="51"/>
      <c r="N6" s="51"/>
      <c r="O6" s="51"/>
      <c r="P6" s="51"/>
    </row>
    <row r="7" spans="1:16" ht="60" x14ac:dyDescent="0.25">
      <c r="A7" s="8"/>
      <c r="B7" s="16" t="s">
        <v>49</v>
      </c>
      <c r="C7" s="16" t="s">
        <v>50</v>
      </c>
      <c r="D7" s="16" t="s">
        <v>51</v>
      </c>
      <c r="E7" s="21" t="s">
        <v>52</v>
      </c>
      <c r="F7" s="21" t="s">
        <v>53</v>
      </c>
      <c r="G7" s="8"/>
      <c r="H7" s="33" t="s">
        <v>54</v>
      </c>
      <c r="I7" s="21" t="s">
        <v>55</v>
      </c>
      <c r="J7" s="21" t="s">
        <v>43</v>
      </c>
      <c r="K7" s="21" t="s">
        <v>56</v>
      </c>
      <c r="L7" s="21" t="s">
        <v>57</v>
      </c>
      <c r="M7" s="21" t="s">
        <v>125</v>
      </c>
      <c r="N7" s="21" t="s">
        <v>129</v>
      </c>
      <c r="O7" s="21" t="s">
        <v>58</v>
      </c>
      <c r="P7" s="18" t="s">
        <v>42</v>
      </c>
    </row>
    <row r="8" spans="1:16" x14ac:dyDescent="0.25">
      <c r="B8" s="6">
        <v>5786</v>
      </c>
      <c r="C8" s="23">
        <v>43131</v>
      </c>
      <c r="D8" s="23">
        <v>43160</v>
      </c>
      <c r="E8" s="24">
        <v>652037</v>
      </c>
      <c r="F8" s="24">
        <v>241005</v>
      </c>
      <c r="H8" s="24">
        <v>0</v>
      </c>
      <c r="I8" s="24">
        <v>0</v>
      </c>
      <c r="J8" s="24">
        <v>241005</v>
      </c>
      <c r="K8" s="24">
        <v>0</v>
      </c>
      <c r="L8" s="24">
        <v>0</v>
      </c>
      <c r="M8" s="24">
        <v>0</v>
      </c>
      <c r="N8" s="24">
        <v>0</v>
      </c>
      <c r="O8" s="24">
        <f t="shared" ref="O8:O49" si="0">+F8-H8-I8-M8-J8-K8-L8-N8</f>
        <v>0</v>
      </c>
      <c r="P8" s="6" t="s">
        <v>126</v>
      </c>
    </row>
    <row r="9" spans="1:16" x14ac:dyDescent="0.25">
      <c r="B9" s="6">
        <v>5795</v>
      </c>
      <c r="C9" s="23">
        <v>43131</v>
      </c>
      <c r="D9" s="23">
        <v>43160</v>
      </c>
      <c r="E9" s="24">
        <v>93600</v>
      </c>
      <c r="F9" s="24">
        <v>93600</v>
      </c>
      <c r="H9" s="24">
        <v>0</v>
      </c>
      <c r="I9" s="24">
        <v>0</v>
      </c>
      <c r="J9" s="24">
        <v>93600</v>
      </c>
      <c r="K9" s="24">
        <v>0</v>
      </c>
      <c r="L9" s="24">
        <v>0</v>
      </c>
      <c r="M9" s="24">
        <v>0</v>
      </c>
      <c r="N9" s="24">
        <v>0</v>
      </c>
      <c r="O9" s="24">
        <f t="shared" si="0"/>
        <v>0</v>
      </c>
      <c r="P9" s="6" t="s">
        <v>127</v>
      </c>
    </row>
    <row r="10" spans="1:16" x14ac:dyDescent="0.25">
      <c r="B10" s="6">
        <v>5796</v>
      </c>
      <c r="C10" s="23">
        <v>43131</v>
      </c>
      <c r="D10" s="23">
        <v>43160</v>
      </c>
      <c r="E10" s="24">
        <v>40000</v>
      </c>
      <c r="F10" s="24">
        <v>40000</v>
      </c>
      <c r="H10" s="24">
        <v>0</v>
      </c>
      <c r="I10" s="24">
        <v>0</v>
      </c>
      <c r="J10" s="24">
        <v>40000</v>
      </c>
      <c r="K10" s="24">
        <v>0</v>
      </c>
      <c r="L10" s="24">
        <v>0</v>
      </c>
      <c r="M10" s="24">
        <v>0</v>
      </c>
      <c r="N10" s="24">
        <v>0</v>
      </c>
      <c r="O10" s="24">
        <f t="shared" si="0"/>
        <v>0</v>
      </c>
      <c r="P10" s="6" t="s">
        <v>127</v>
      </c>
    </row>
    <row r="11" spans="1:16" x14ac:dyDescent="0.25">
      <c r="B11" s="6">
        <v>5797</v>
      </c>
      <c r="C11" s="23">
        <v>43131</v>
      </c>
      <c r="D11" s="23">
        <v>43160</v>
      </c>
      <c r="E11" s="24">
        <v>106200</v>
      </c>
      <c r="F11" s="24">
        <v>106200</v>
      </c>
      <c r="H11" s="24">
        <v>0</v>
      </c>
      <c r="I11" s="24">
        <v>0</v>
      </c>
      <c r="J11" s="24">
        <v>106200</v>
      </c>
      <c r="K11" s="24">
        <v>0</v>
      </c>
      <c r="L11" s="24">
        <v>0</v>
      </c>
      <c r="M11" s="24">
        <v>0</v>
      </c>
      <c r="N11" s="24">
        <v>0</v>
      </c>
      <c r="O11" s="24">
        <f t="shared" si="0"/>
        <v>0</v>
      </c>
      <c r="P11" s="6" t="s">
        <v>127</v>
      </c>
    </row>
    <row r="12" spans="1:16" x14ac:dyDescent="0.25">
      <c r="B12" s="6">
        <v>5802</v>
      </c>
      <c r="C12" s="23">
        <v>43131</v>
      </c>
      <c r="D12" s="23">
        <v>43160</v>
      </c>
      <c r="E12" s="24">
        <v>29500</v>
      </c>
      <c r="F12" s="24">
        <v>29500</v>
      </c>
      <c r="H12" s="24">
        <v>0</v>
      </c>
      <c r="I12" s="24">
        <v>0</v>
      </c>
      <c r="J12" s="24">
        <v>29500</v>
      </c>
      <c r="K12" s="24">
        <v>0</v>
      </c>
      <c r="L12" s="24">
        <v>0</v>
      </c>
      <c r="M12" s="24">
        <v>0</v>
      </c>
      <c r="N12" s="24">
        <v>0</v>
      </c>
      <c r="O12" s="24">
        <f t="shared" si="0"/>
        <v>0</v>
      </c>
      <c r="P12" s="6" t="s">
        <v>127</v>
      </c>
    </row>
    <row r="13" spans="1:16" x14ac:dyDescent="0.25">
      <c r="B13" s="6">
        <v>6952</v>
      </c>
      <c r="C13" s="23">
        <v>43799</v>
      </c>
      <c r="D13" s="23">
        <v>43817</v>
      </c>
      <c r="E13" s="24">
        <v>1012407</v>
      </c>
      <c r="F13" s="24">
        <v>1012407</v>
      </c>
      <c r="H13" s="24">
        <v>0</v>
      </c>
      <c r="I13" s="24">
        <v>0</v>
      </c>
      <c r="J13" s="24">
        <v>0</v>
      </c>
      <c r="K13" s="24">
        <v>1012407</v>
      </c>
      <c r="L13" s="24">
        <v>0</v>
      </c>
      <c r="M13" s="24">
        <v>0</v>
      </c>
      <c r="N13" s="24">
        <v>0</v>
      </c>
      <c r="O13" s="24">
        <f t="shared" si="0"/>
        <v>0</v>
      </c>
      <c r="P13" s="23">
        <v>43888</v>
      </c>
    </row>
    <row r="14" spans="1:16" x14ac:dyDescent="0.25">
      <c r="B14" s="6">
        <v>7006</v>
      </c>
      <c r="C14" s="23">
        <v>43830</v>
      </c>
      <c r="D14" s="23">
        <v>43848</v>
      </c>
      <c r="E14" s="24">
        <v>699400</v>
      </c>
      <c r="F14" s="24">
        <v>699400</v>
      </c>
      <c r="H14" s="24">
        <v>0</v>
      </c>
      <c r="I14" s="24">
        <v>0</v>
      </c>
      <c r="J14" s="24">
        <v>0</v>
      </c>
      <c r="K14" s="24">
        <v>699400</v>
      </c>
      <c r="L14" s="24">
        <v>0</v>
      </c>
      <c r="M14" s="24">
        <v>0</v>
      </c>
      <c r="N14" s="24">
        <v>0</v>
      </c>
      <c r="O14" s="24">
        <f t="shared" si="0"/>
        <v>0</v>
      </c>
      <c r="P14" s="23">
        <v>43867</v>
      </c>
    </row>
    <row r="15" spans="1:16" ht="15" customHeight="1" x14ac:dyDescent="0.25">
      <c r="B15" s="6">
        <v>7128</v>
      </c>
      <c r="C15" s="23">
        <v>43921</v>
      </c>
      <c r="D15" s="23">
        <v>43941</v>
      </c>
      <c r="E15" s="24">
        <v>708237</v>
      </c>
      <c r="F15" s="24">
        <v>529793</v>
      </c>
      <c r="H15" s="24">
        <v>334296</v>
      </c>
      <c r="I15" s="24">
        <v>0</v>
      </c>
      <c r="J15" s="24">
        <v>195497</v>
      </c>
      <c r="K15" s="24">
        <v>0</v>
      </c>
      <c r="L15" s="24">
        <v>0</v>
      </c>
      <c r="M15" s="24">
        <v>0</v>
      </c>
      <c r="N15" s="24">
        <v>0</v>
      </c>
      <c r="O15" s="24">
        <f t="shared" si="0"/>
        <v>0</v>
      </c>
      <c r="P15" s="6" t="s">
        <v>128</v>
      </c>
    </row>
    <row r="16" spans="1:16" x14ac:dyDescent="0.25">
      <c r="B16" s="6">
        <v>7129</v>
      </c>
      <c r="C16" s="23">
        <v>43921</v>
      </c>
      <c r="D16" s="23">
        <v>43941</v>
      </c>
      <c r="E16" s="24">
        <v>52000</v>
      </c>
      <c r="F16" s="24">
        <v>52000</v>
      </c>
      <c r="H16" s="24">
        <v>52000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f t="shared" si="0"/>
        <v>0</v>
      </c>
      <c r="P16" s="6"/>
    </row>
    <row r="17" spans="2:16" x14ac:dyDescent="0.25">
      <c r="B17" s="6">
        <v>7130</v>
      </c>
      <c r="C17" s="23">
        <v>43921</v>
      </c>
      <c r="D17" s="23">
        <v>43941</v>
      </c>
      <c r="E17" s="24">
        <v>512999</v>
      </c>
      <c r="F17" s="24">
        <v>512999</v>
      </c>
      <c r="H17" s="24">
        <v>512999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f t="shared" si="0"/>
        <v>0</v>
      </c>
      <c r="P17" s="6"/>
    </row>
    <row r="18" spans="2:16" x14ac:dyDescent="0.25">
      <c r="B18" s="6">
        <v>7139</v>
      </c>
      <c r="C18" s="23">
        <v>43921</v>
      </c>
      <c r="D18" s="23">
        <v>43941</v>
      </c>
      <c r="E18" s="24">
        <v>46800</v>
      </c>
      <c r="F18" s="24">
        <v>46800</v>
      </c>
      <c r="H18" s="24">
        <v>46800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f t="shared" si="0"/>
        <v>0</v>
      </c>
      <c r="P18" s="6"/>
    </row>
    <row r="19" spans="2:16" x14ac:dyDescent="0.25">
      <c r="B19" s="6">
        <v>7172</v>
      </c>
      <c r="C19" s="23">
        <v>43951</v>
      </c>
      <c r="D19" s="23">
        <v>43974</v>
      </c>
      <c r="E19" s="24">
        <v>107193</v>
      </c>
      <c r="F19" s="24">
        <v>107193</v>
      </c>
      <c r="H19" s="24">
        <v>107193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f t="shared" si="0"/>
        <v>0</v>
      </c>
      <c r="P19" s="6"/>
    </row>
    <row r="20" spans="2:16" x14ac:dyDescent="0.25">
      <c r="B20" s="6">
        <v>7173</v>
      </c>
      <c r="C20" s="23">
        <v>43951</v>
      </c>
      <c r="D20" s="23">
        <v>43974</v>
      </c>
      <c r="E20" s="24">
        <v>2148183</v>
      </c>
      <c r="F20" s="24">
        <v>2148183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2148183</v>
      </c>
      <c r="N20" s="24">
        <v>0</v>
      </c>
      <c r="O20" s="24">
        <f t="shared" si="0"/>
        <v>0</v>
      </c>
      <c r="P20" s="6"/>
    </row>
    <row r="21" spans="2:16" x14ac:dyDescent="0.25">
      <c r="B21" s="6">
        <v>7174</v>
      </c>
      <c r="C21" s="23">
        <v>43951</v>
      </c>
      <c r="D21" s="23">
        <v>43974</v>
      </c>
      <c r="E21" s="24">
        <v>78000</v>
      </c>
      <c r="F21" s="24">
        <v>78000</v>
      </c>
      <c r="H21" s="24">
        <v>78000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f t="shared" si="0"/>
        <v>0</v>
      </c>
      <c r="P21" s="6"/>
    </row>
    <row r="22" spans="2:16" x14ac:dyDescent="0.25">
      <c r="B22" s="6">
        <v>7175</v>
      </c>
      <c r="C22" s="23">
        <v>43951</v>
      </c>
      <c r="D22" s="23">
        <v>43974</v>
      </c>
      <c r="E22" s="24">
        <v>32430</v>
      </c>
      <c r="F22" s="24">
        <v>32430</v>
      </c>
      <c r="H22" s="24">
        <v>32430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f t="shared" si="0"/>
        <v>0</v>
      </c>
      <c r="P22" s="6"/>
    </row>
    <row r="23" spans="2:16" x14ac:dyDescent="0.25">
      <c r="B23" s="6">
        <v>7176</v>
      </c>
      <c r="C23" s="23">
        <v>43951</v>
      </c>
      <c r="D23" s="23">
        <v>43974</v>
      </c>
      <c r="E23" s="24">
        <v>194975</v>
      </c>
      <c r="F23" s="24">
        <v>194975</v>
      </c>
      <c r="H23" s="24">
        <v>194975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f t="shared" si="0"/>
        <v>0</v>
      </c>
      <c r="P23" s="6"/>
    </row>
    <row r="24" spans="2:16" x14ac:dyDescent="0.25">
      <c r="B24" s="6">
        <v>7177</v>
      </c>
      <c r="C24" s="23">
        <v>43951</v>
      </c>
      <c r="D24" s="23">
        <v>43974</v>
      </c>
      <c r="E24" s="24">
        <v>21000</v>
      </c>
      <c r="F24" s="24">
        <v>21000</v>
      </c>
      <c r="H24" s="24">
        <v>21000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f t="shared" si="0"/>
        <v>0</v>
      </c>
      <c r="P24" s="6"/>
    </row>
    <row r="25" spans="2:16" x14ac:dyDescent="0.25">
      <c r="B25" s="6">
        <v>7231</v>
      </c>
      <c r="C25" s="23">
        <v>43982</v>
      </c>
      <c r="D25" s="23">
        <v>43994</v>
      </c>
      <c r="E25" s="24">
        <v>896032</v>
      </c>
      <c r="F25" s="24">
        <v>896032</v>
      </c>
      <c r="H25" s="24">
        <v>896032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f t="shared" si="0"/>
        <v>0</v>
      </c>
      <c r="P25" s="6"/>
    </row>
    <row r="26" spans="2:16" x14ac:dyDescent="0.25">
      <c r="B26" s="6">
        <v>7232</v>
      </c>
      <c r="C26" s="23">
        <v>43982</v>
      </c>
      <c r="D26" s="23">
        <v>43994</v>
      </c>
      <c r="E26" s="24">
        <v>885020</v>
      </c>
      <c r="F26" s="24">
        <v>885020</v>
      </c>
      <c r="H26" s="24">
        <v>124700</v>
      </c>
      <c r="I26" s="24">
        <v>760320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f t="shared" si="0"/>
        <v>0</v>
      </c>
      <c r="P26" s="6"/>
    </row>
    <row r="27" spans="2:16" x14ac:dyDescent="0.25">
      <c r="B27" s="6">
        <v>7233</v>
      </c>
      <c r="C27" s="23">
        <v>43982</v>
      </c>
      <c r="D27" s="23">
        <v>43994</v>
      </c>
      <c r="E27" s="24">
        <v>54265</v>
      </c>
      <c r="F27" s="24">
        <v>54265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54265</v>
      </c>
      <c r="N27" s="24">
        <v>0</v>
      </c>
      <c r="O27" s="24">
        <f t="shared" si="0"/>
        <v>0</v>
      </c>
      <c r="P27" s="6"/>
    </row>
    <row r="28" spans="2:16" x14ac:dyDescent="0.25">
      <c r="B28" s="6">
        <v>7234</v>
      </c>
      <c r="C28" s="23">
        <v>43982</v>
      </c>
      <c r="D28" s="23">
        <v>43994</v>
      </c>
      <c r="E28" s="24">
        <v>1925231</v>
      </c>
      <c r="F28" s="24">
        <v>1535231</v>
      </c>
      <c r="H28" s="24">
        <v>1535231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f t="shared" si="0"/>
        <v>0</v>
      </c>
      <c r="P28" s="6"/>
    </row>
    <row r="29" spans="2:16" x14ac:dyDescent="0.25">
      <c r="B29" s="6">
        <v>7235</v>
      </c>
      <c r="C29" s="23">
        <v>43982</v>
      </c>
      <c r="D29" s="23">
        <v>43994</v>
      </c>
      <c r="E29" s="24">
        <v>654537</v>
      </c>
      <c r="F29" s="24">
        <v>654537</v>
      </c>
      <c r="H29" s="24">
        <v>654537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f t="shared" si="0"/>
        <v>0</v>
      </c>
      <c r="P29" s="6"/>
    </row>
    <row r="30" spans="2:16" x14ac:dyDescent="0.25">
      <c r="B30" s="6">
        <v>7236</v>
      </c>
      <c r="C30" s="23">
        <v>43982</v>
      </c>
      <c r="D30" s="23">
        <v>43994</v>
      </c>
      <c r="E30" s="24">
        <v>601898</v>
      </c>
      <c r="F30" s="24">
        <v>601898</v>
      </c>
      <c r="H30" s="24">
        <v>601898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f t="shared" si="0"/>
        <v>0</v>
      </c>
      <c r="P30" s="6"/>
    </row>
    <row r="31" spans="2:16" x14ac:dyDescent="0.25">
      <c r="B31" s="6">
        <v>7237</v>
      </c>
      <c r="C31" s="23">
        <v>43982</v>
      </c>
      <c r="D31" s="23">
        <v>43994</v>
      </c>
      <c r="E31" s="24">
        <v>602337</v>
      </c>
      <c r="F31" s="24">
        <v>602337</v>
      </c>
      <c r="H31" s="24">
        <v>602337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f t="shared" si="0"/>
        <v>0</v>
      </c>
      <c r="P31" s="6"/>
    </row>
    <row r="32" spans="2:16" x14ac:dyDescent="0.25">
      <c r="B32" s="6">
        <v>7238</v>
      </c>
      <c r="C32" s="23">
        <v>43982</v>
      </c>
      <c r="D32" s="23">
        <v>43994</v>
      </c>
      <c r="E32" s="24">
        <v>52000</v>
      </c>
      <c r="F32" s="24">
        <v>52000</v>
      </c>
      <c r="H32" s="24">
        <v>52000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f t="shared" si="0"/>
        <v>0</v>
      </c>
      <c r="P32" s="6"/>
    </row>
    <row r="33" spans="2:16" x14ac:dyDescent="0.25">
      <c r="B33" s="6">
        <v>7239</v>
      </c>
      <c r="C33" s="23">
        <v>43982</v>
      </c>
      <c r="D33" s="23">
        <v>43994</v>
      </c>
      <c r="E33" s="24">
        <v>35200</v>
      </c>
      <c r="F33" s="24">
        <v>35200</v>
      </c>
      <c r="H33" s="24">
        <v>35200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f t="shared" si="0"/>
        <v>0</v>
      </c>
      <c r="P33" s="6"/>
    </row>
    <row r="34" spans="2:16" x14ac:dyDescent="0.25">
      <c r="B34" s="6">
        <v>7240</v>
      </c>
      <c r="C34" s="23">
        <v>43982</v>
      </c>
      <c r="D34" s="23">
        <v>43994</v>
      </c>
      <c r="E34" s="24">
        <v>217119</v>
      </c>
      <c r="F34" s="24">
        <v>217119</v>
      </c>
      <c r="H34" s="24">
        <v>217119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f t="shared" si="0"/>
        <v>0</v>
      </c>
      <c r="P34" s="6"/>
    </row>
    <row r="35" spans="2:16" x14ac:dyDescent="0.25">
      <c r="B35" s="6">
        <v>7241</v>
      </c>
      <c r="C35" s="23">
        <v>43982</v>
      </c>
      <c r="D35" s="23">
        <v>43994</v>
      </c>
      <c r="E35" s="24">
        <v>1217399</v>
      </c>
      <c r="F35" s="24">
        <v>1217399</v>
      </c>
      <c r="H35" s="24">
        <v>1217399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f t="shared" si="0"/>
        <v>0</v>
      </c>
      <c r="P35" s="6"/>
    </row>
    <row r="36" spans="2:16" x14ac:dyDescent="0.25">
      <c r="B36" s="6">
        <v>7242</v>
      </c>
      <c r="C36" s="23">
        <v>43982</v>
      </c>
      <c r="D36" s="23">
        <v>43994</v>
      </c>
      <c r="E36" s="24">
        <v>21000</v>
      </c>
      <c r="F36" s="24">
        <v>21000</v>
      </c>
      <c r="H36" s="24">
        <v>21000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f t="shared" si="0"/>
        <v>0</v>
      </c>
      <c r="P36" s="6"/>
    </row>
    <row r="37" spans="2:16" x14ac:dyDescent="0.25">
      <c r="B37" s="6">
        <v>7276</v>
      </c>
      <c r="C37" s="23">
        <v>44012</v>
      </c>
      <c r="D37" s="23">
        <v>44030</v>
      </c>
      <c r="E37" s="24">
        <v>654099</v>
      </c>
      <c r="F37" s="24">
        <v>654099</v>
      </c>
      <c r="H37" s="24">
        <v>654099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f t="shared" si="0"/>
        <v>0</v>
      </c>
      <c r="P37" s="6"/>
    </row>
    <row r="38" spans="2:16" x14ac:dyDescent="0.25">
      <c r="B38" s="6">
        <v>7277</v>
      </c>
      <c r="C38" s="23">
        <v>44012</v>
      </c>
      <c r="D38" s="23">
        <v>44030</v>
      </c>
      <c r="E38" s="24">
        <v>654537</v>
      </c>
      <c r="F38" s="24">
        <v>654537</v>
      </c>
      <c r="H38" s="24">
        <v>654537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f t="shared" si="0"/>
        <v>0</v>
      </c>
      <c r="P38" s="6"/>
    </row>
    <row r="39" spans="2:16" x14ac:dyDescent="0.25">
      <c r="B39" s="6">
        <v>7278</v>
      </c>
      <c r="C39" s="23">
        <v>44012</v>
      </c>
      <c r="D39" s="23">
        <v>44030</v>
      </c>
      <c r="E39" s="24">
        <v>681387</v>
      </c>
      <c r="F39" s="24">
        <v>681387</v>
      </c>
      <c r="H39" s="24">
        <v>681387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f t="shared" si="0"/>
        <v>0</v>
      </c>
      <c r="P39" s="6"/>
    </row>
    <row r="40" spans="2:16" x14ac:dyDescent="0.25">
      <c r="B40" s="6">
        <v>7279</v>
      </c>
      <c r="C40" s="23">
        <v>44012</v>
      </c>
      <c r="D40" s="23">
        <v>44030</v>
      </c>
      <c r="E40" s="24">
        <v>78000</v>
      </c>
      <c r="F40" s="24">
        <v>78000</v>
      </c>
      <c r="H40" s="24">
        <v>78000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f t="shared" si="0"/>
        <v>0</v>
      </c>
      <c r="P40" s="6"/>
    </row>
    <row r="41" spans="2:16" x14ac:dyDescent="0.25">
      <c r="B41" s="6">
        <v>7280</v>
      </c>
      <c r="C41" s="23">
        <v>44012</v>
      </c>
      <c r="D41" s="23">
        <v>44030</v>
      </c>
      <c r="E41" s="24">
        <v>157200</v>
      </c>
      <c r="F41" s="24">
        <v>157200</v>
      </c>
      <c r="H41" s="24">
        <v>157200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f t="shared" si="0"/>
        <v>0</v>
      </c>
      <c r="P41" s="6"/>
    </row>
    <row r="42" spans="2:16" x14ac:dyDescent="0.25">
      <c r="B42" s="6">
        <v>7281</v>
      </c>
      <c r="C42" s="23">
        <v>44012</v>
      </c>
      <c r="D42" s="23">
        <v>44030</v>
      </c>
      <c r="E42" s="24">
        <v>387600</v>
      </c>
      <c r="F42" s="24">
        <v>387600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387600</v>
      </c>
      <c r="N42" s="24">
        <v>0</v>
      </c>
      <c r="O42" s="24">
        <f t="shared" si="0"/>
        <v>0</v>
      </c>
      <c r="P42" s="6"/>
    </row>
    <row r="43" spans="2:16" x14ac:dyDescent="0.25">
      <c r="B43" s="6">
        <v>7330</v>
      </c>
      <c r="C43" s="23">
        <v>44043</v>
      </c>
      <c r="D43" s="23">
        <v>44062</v>
      </c>
      <c r="E43" s="24">
        <v>104830</v>
      </c>
      <c r="F43" s="24">
        <v>104830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104830</v>
      </c>
      <c r="O43" s="24">
        <f t="shared" si="0"/>
        <v>0</v>
      </c>
      <c r="P43" s="6"/>
    </row>
    <row r="44" spans="2:16" x14ac:dyDescent="0.25">
      <c r="B44" s="6">
        <v>7331</v>
      </c>
      <c r="C44" s="23">
        <v>44043</v>
      </c>
      <c r="D44" s="23">
        <v>44062</v>
      </c>
      <c r="E44" s="24">
        <v>590837</v>
      </c>
      <c r="F44" s="24">
        <v>590837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590837</v>
      </c>
      <c r="O44" s="24">
        <f t="shared" si="0"/>
        <v>0</v>
      </c>
      <c r="P44" s="6"/>
    </row>
    <row r="45" spans="2:16" x14ac:dyDescent="0.25">
      <c r="B45" s="6">
        <v>7332</v>
      </c>
      <c r="C45" s="23">
        <v>44043</v>
      </c>
      <c r="D45" s="23">
        <v>44062</v>
      </c>
      <c r="E45" s="24">
        <v>134653</v>
      </c>
      <c r="F45" s="24">
        <v>134653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134653</v>
      </c>
      <c r="O45" s="24">
        <f t="shared" si="0"/>
        <v>0</v>
      </c>
      <c r="P45" s="6"/>
    </row>
    <row r="46" spans="2:16" x14ac:dyDescent="0.25">
      <c r="B46" s="6">
        <v>7333</v>
      </c>
      <c r="C46" s="23">
        <v>44043</v>
      </c>
      <c r="D46" s="23">
        <v>44062</v>
      </c>
      <c r="E46" s="24">
        <v>1151040</v>
      </c>
      <c r="F46" s="24">
        <v>1151040</v>
      </c>
      <c r="H46" s="24">
        <v>0</v>
      </c>
      <c r="I46" s="24">
        <v>0</v>
      </c>
      <c r="J46" s="24">
        <v>0</v>
      </c>
      <c r="K46" s="24">
        <v>0</v>
      </c>
      <c r="L46" s="24">
        <v>1151040</v>
      </c>
      <c r="M46" s="24">
        <v>0</v>
      </c>
      <c r="N46" s="24">
        <v>0</v>
      </c>
      <c r="O46" s="24">
        <f t="shared" si="0"/>
        <v>0</v>
      </c>
      <c r="P46" s="6"/>
    </row>
    <row r="47" spans="2:16" x14ac:dyDescent="0.25">
      <c r="B47" s="6">
        <v>7334</v>
      </c>
      <c r="C47" s="23">
        <v>44043</v>
      </c>
      <c r="D47" s="23">
        <v>44062</v>
      </c>
      <c r="E47" s="24">
        <v>74600</v>
      </c>
      <c r="F47" s="24">
        <v>74600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74600</v>
      </c>
      <c r="O47" s="24">
        <f t="shared" si="0"/>
        <v>0</v>
      </c>
      <c r="P47" s="6"/>
    </row>
    <row r="48" spans="2:16" x14ac:dyDescent="0.25">
      <c r="B48" s="6">
        <v>7335</v>
      </c>
      <c r="C48" s="23">
        <v>44043</v>
      </c>
      <c r="D48" s="23">
        <v>44062</v>
      </c>
      <c r="E48" s="24">
        <v>110340</v>
      </c>
      <c r="F48" s="24">
        <v>110340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110340</v>
      </c>
      <c r="O48" s="24">
        <f t="shared" si="0"/>
        <v>0</v>
      </c>
      <c r="P48" s="6"/>
    </row>
    <row r="49" spans="2:16" x14ac:dyDescent="0.25">
      <c r="B49" s="6">
        <v>7336</v>
      </c>
      <c r="C49" s="23">
        <v>44043</v>
      </c>
      <c r="D49" s="23">
        <v>44062</v>
      </c>
      <c r="E49" s="24">
        <v>235200</v>
      </c>
      <c r="F49" s="24">
        <v>235200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235200</v>
      </c>
      <c r="O49" s="24">
        <f t="shared" si="0"/>
        <v>0</v>
      </c>
      <c r="P49" s="6"/>
    </row>
    <row r="50" spans="2:16" x14ac:dyDescent="0.25">
      <c r="B50" s="47" t="s">
        <v>60</v>
      </c>
      <c r="C50" s="48"/>
      <c r="D50" s="49"/>
      <c r="E50" s="17">
        <f>SUM(E8:E49)</f>
        <v>18711322</v>
      </c>
      <c r="F50" s="17">
        <f>SUM(F8:F49)</f>
        <v>17731846</v>
      </c>
      <c r="H50" s="33">
        <f t="shared" ref="H50:O50" si="1">SUM(H8:H49)</f>
        <v>9562369</v>
      </c>
      <c r="I50" s="33">
        <f t="shared" si="1"/>
        <v>760320</v>
      </c>
      <c r="J50" s="33">
        <f t="shared" si="1"/>
        <v>705802</v>
      </c>
      <c r="K50" s="33">
        <f t="shared" si="1"/>
        <v>1711807</v>
      </c>
      <c r="L50" s="33">
        <f t="shared" si="1"/>
        <v>1151040</v>
      </c>
      <c r="M50" s="33">
        <f t="shared" si="1"/>
        <v>2590048</v>
      </c>
      <c r="N50" s="33">
        <f t="shared" si="1"/>
        <v>1250460</v>
      </c>
      <c r="O50" s="33">
        <f t="shared" si="1"/>
        <v>0</v>
      </c>
      <c r="P50" s="17"/>
    </row>
    <row r="52" spans="2:16" x14ac:dyDescent="0.25">
      <c r="E52" s="50" t="s">
        <v>130</v>
      </c>
      <c r="F52" s="50"/>
      <c r="G52" s="50"/>
      <c r="H52" s="50"/>
      <c r="I52" s="50"/>
      <c r="J52" s="50"/>
      <c r="K52" s="50"/>
      <c r="L52" s="50"/>
      <c r="M52" s="50"/>
    </row>
    <row r="53" spans="2:16" x14ac:dyDescent="0.25">
      <c r="E53" s="50"/>
      <c r="F53" s="50"/>
      <c r="G53" s="50"/>
      <c r="H53" s="50"/>
      <c r="I53" s="50"/>
      <c r="J53" s="50"/>
      <c r="K53" s="50"/>
      <c r="L53" s="50"/>
      <c r="M53" s="50"/>
    </row>
    <row r="54" spans="2:16" x14ac:dyDescent="0.25">
      <c r="E54" s="46" t="s">
        <v>131</v>
      </c>
      <c r="F54" s="46"/>
      <c r="G54" s="46"/>
      <c r="H54" s="46"/>
      <c r="I54" s="46"/>
      <c r="J54" s="46"/>
      <c r="K54" s="46"/>
      <c r="L54" s="46"/>
      <c r="M54" s="17">
        <f>+F50</f>
        <v>17731846</v>
      </c>
    </row>
    <row r="55" spans="2:16" x14ac:dyDescent="0.25">
      <c r="E55" s="45" t="s">
        <v>55</v>
      </c>
      <c r="F55" s="45"/>
      <c r="G55" s="45"/>
      <c r="H55" s="45"/>
      <c r="I55" s="45"/>
      <c r="J55" s="45"/>
      <c r="K55" s="45"/>
      <c r="L55" s="45"/>
      <c r="M55" s="24">
        <f>+I50</f>
        <v>760320</v>
      </c>
    </row>
    <row r="56" spans="2:16" x14ac:dyDescent="0.25">
      <c r="E56" s="45" t="s">
        <v>43</v>
      </c>
      <c r="F56" s="45"/>
      <c r="G56" s="45"/>
      <c r="H56" s="45"/>
      <c r="I56" s="45"/>
      <c r="J56" s="45"/>
      <c r="K56" s="45"/>
      <c r="L56" s="45"/>
      <c r="M56" s="24">
        <f>+J50</f>
        <v>705802</v>
      </c>
    </row>
    <row r="57" spans="2:16" x14ac:dyDescent="0.25">
      <c r="E57" s="45" t="s">
        <v>56</v>
      </c>
      <c r="F57" s="45"/>
      <c r="G57" s="45"/>
      <c r="H57" s="45"/>
      <c r="I57" s="45"/>
      <c r="J57" s="45"/>
      <c r="K57" s="45"/>
      <c r="L57" s="45"/>
      <c r="M57" s="24">
        <f>+K50</f>
        <v>1711807</v>
      </c>
    </row>
    <row r="58" spans="2:16" x14ac:dyDescent="0.25">
      <c r="E58" s="45" t="s">
        <v>44</v>
      </c>
      <c r="F58" s="45"/>
      <c r="G58" s="45"/>
      <c r="H58" s="45"/>
      <c r="I58" s="45"/>
      <c r="J58" s="45"/>
      <c r="K58" s="45"/>
      <c r="L58" s="45"/>
      <c r="M58" s="24">
        <f>+L50</f>
        <v>1151040</v>
      </c>
    </row>
    <row r="59" spans="2:16" x14ac:dyDescent="0.25">
      <c r="E59" s="45" t="s">
        <v>134</v>
      </c>
      <c r="F59" s="45"/>
      <c r="G59" s="45"/>
      <c r="H59" s="45"/>
      <c r="I59" s="45"/>
      <c r="J59" s="45"/>
      <c r="K59" s="45"/>
      <c r="L59" s="45"/>
      <c r="M59" s="24">
        <f>+M50</f>
        <v>2590048</v>
      </c>
    </row>
    <row r="60" spans="2:16" x14ac:dyDescent="0.25">
      <c r="E60" s="45" t="s">
        <v>135</v>
      </c>
      <c r="F60" s="45"/>
      <c r="G60" s="45"/>
      <c r="H60" s="45"/>
      <c r="I60" s="45"/>
      <c r="J60" s="45"/>
      <c r="K60" s="45"/>
      <c r="L60" s="45"/>
      <c r="M60" s="24">
        <f>+N50</f>
        <v>1250460</v>
      </c>
    </row>
    <row r="61" spans="2:16" x14ac:dyDescent="0.25">
      <c r="E61" s="45" t="s">
        <v>132</v>
      </c>
      <c r="F61" s="45"/>
      <c r="G61" s="45"/>
      <c r="H61" s="45"/>
      <c r="I61" s="45"/>
      <c r="J61" s="45"/>
      <c r="K61" s="45"/>
      <c r="L61" s="45"/>
      <c r="M61" s="24">
        <v>9579363</v>
      </c>
    </row>
    <row r="62" spans="2:16" x14ac:dyDescent="0.25">
      <c r="E62" s="46" t="s">
        <v>133</v>
      </c>
      <c r="F62" s="46"/>
      <c r="G62" s="46"/>
      <c r="H62" s="46"/>
      <c r="I62" s="46"/>
      <c r="J62" s="46"/>
      <c r="K62" s="46"/>
      <c r="L62" s="46"/>
      <c r="M62" s="17">
        <f>+M61-H50</f>
        <v>16994</v>
      </c>
    </row>
  </sheetData>
  <mergeCells count="14">
    <mergeCell ref="B50:D50"/>
    <mergeCell ref="E3:M4"/>
    <mergeCell ref="E52:M53"/>
    <mergeCell ref="E54:L54"/>
    <mergeCell ref="B6:F6"/>
    <mergeCell ref="H6:P6"/>
    <mergeCell ref="E61:L61"/>
    <mergeCell ref="E62:L62"/>
    <mergeCell ref="E55:L55"/>
    <mergeCell ref="E56:L56"/>
    <mergeCell ref="E57:L57"/>
    <mergeCell ref="E58:L58"/>
    <mergeCell ref="E59:L59"/>
    <mergeCell ref="E60:L60"/>
  </mergeCells>
  <conditionalFormatting sqref="B1:B7">
    <cfRule type="duplicateValues" dxfId="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3388D-2A8F-4164-ACF8-D656774E4BE4}">
  <dimension ref="A1:J26"/>
  <sheetViews>
    <sheetView workbookViewId="0">
      <selection activeCell="D12" sqref="D12"/>
    </sheetView>
  </sheetViews>
  <sheetFormatPr baseColWidth="10" defaultRowHeight="15" x14ac:dyDescent="0.25"/>
  <cols>
    <col min="4" max="4" width="11.42578125" style="32"/>
    <col min="7" max="7" width="22.7109375" style="22" bestFit="1" customWidth="1"/>
    <col min="8" max="8" width="11.42578125" style="22"/>
    <col min="9" max="9" width="58.5703125" bestFit="1" customWidth="1"/>
  </cols>
  <sheetData>
    <row r="1" spans="1:10" x14ac:dyDescent="0.25">
      <c r="A1" s="26" t="s">
        <v>61</v>
      </c>
      <c r="B1" s="26" t="s">
        <v>62</v>
      </c>
      <c r="C1" s="26" t="s">
        <v>63</v>
      </c>
      <c r="D1" s="30" t="s">
        <v>64</v>
      </c>
      <c r="E1" s="26" t="s">
        <v>65</v>
      </c>
      <c r="F1" s="26" t="s">
        <v>66</v>
      </c>
      <c r="G1" s="28" t="s">
        <v>67</v>
      </c>
      <c r="H1" s="28"/>
      <c r="I1" s="26" t="s">
        <v>68</v>
      </c>
      <c r="J1" s="26" t="s">
        <v>69</v>
      </c>
    </row>
    <row r="2" spans="1:10" x14ac:dyDescent="0.25">
      <c r="A2" s="25" t="s">
        <v>70</v>
      </c>
      <c r="B2" s="25" t="s">
        <v>71</v>
      </c>
      <c r="C2" s="25" t="s">
        <v>73</v>
      </c>
      <c r="D2" s="31">
        <v>7177</v>
      </c>
      <c r="E2" s="27">
        <v>43951</v>
      </c>
      <c r="F2" s="25" t="s">
        <v>72</v>
      </c>
      <c r="G2" s="29">
        <v>21000</v>
      </c>
      <c r="H2" s="29"/>
      <c r="I2" s="25" t="s">
        <v>75</v>
      </c>
      <c r="J2" s="27">
        <v>43969</v>
      </c>
    </row>
    <row r="3" spans="1:10" x14ac:dyDescent="0.25">
      <c r="A3" s="25"/>
      <c r="B3" s="25"/>
      <c r="C3" s="25" t="s">
        <v>76</v>
      </c>
      <c r="D3" s="31">
        <v>7242</v>
      </c>
      <c r="E3" s="27">
        <v>43982</v>
      </c>
      <c r="F3" s="25" t="s">
        <v>72</v>
      </c>
      <c r="G3" s="29">
        <v>21000</v>
      </c>
      <c r="H3" s="29"/>
      <c r="I3" s="25" t="s">
        <v>77</v>
      </c>
      <c r="J3" s="27">
        <v>44014</v>
      </c>
    </row>
    <row r="4" spans="1:10" x14ac:dyDescent="0.25">
      <c r="A4" s="25" t="s">
        <v>70</v>
      </c>
      <c r="B4" s="25" t="s">
        <v>71</v>
      </c>
      <c r="C4" s="25" t="s">
        <v>78</v>
      </c>
      <c r="D4" s="31">
        <v>7175</v>
      </c>
      <c r="E4" s="27">
        <v>43951</v>
      </c>
      <c r="F4" s="25" t="s">
        <v>72</v>
      </c>
      <c r="G4" s="29">
        <v>32430</v>
      </c>
      <c r="H4" s="29"/>
      <c r="I4" s="25" t="s">
        <v>79</v>
      </c>
      <c r="J4" s="27">
        <v>43969</v>
      </c>
    </row>
    <row r="5" spans="1:10" x14ac:dyDescent="0.25">
      <c r="A5" s="25" t="s">
        <v>70</v>
      </c>
      <c r="B5" s="25" t="s">
        <v>71</v>
      </c>
      <c r="C5" s="25" t="s">
        <v>80</v>
      </c>
      <c r="D5" s="31">
        <v>7239</v>
      </c>
      <c r="E5" s="27">
        <v>43982</v>
      </c>
      <c r="F5" s="25" t="s">
        <v>72</v>
      </c>
      <c r="G5" s="29">
        <v>35200</v>
      </c>
      <c r="H5" s="29"/>
      <c r="I5" s="25" t="s">
        <v>81</v>
      </c>
      <c r="J5" s="27">
        <v>44013</v>
      </c>
    </row>
    <row r="6" spans="1:10" x14ac:dyDescent="0.25">
      <c r="A6" s="25" t="s">
        <v>70</v>
      </c>
      <c r="B6" s="25" t="s">
        <v>71</v>
      </c>
      <c r="C6" s="25" t="s">
        <v>82</v>
      </c>
      <c r="D6" s="31">
        <v>7139</v>
      </c>
      <c r="E6" s="27">
        <v>43921</v>
      </c>
      <c r="F6" s="25" t="s">
        <v>72</v>
      </c>
      <c r="G6" s="29">
        <v>46800</v>
      </c>
      <c r="H6" s="29"/>
      <c r="I6" s="25" t="s">
        <v>83</v>
      </c>
      <c r="J6" s="27">
        <v>43964</v>
      </c>
    </row>
    <row r="7" spans="1:10" x14ac:dyDescent="0.25">
      <c r="A7" s="25" t="s">
        <v>70</v>
      </c>
      <c r="B7" s="25" t="s">
        <v>71</v>
      </c>
      <c r="C7" s="25" t="s">
        <v>84</v>
      </c>
      <c r="D7" s="31">
        <v>7129</v>
      </c>
      <c r="E7" s="27">
        <v>43921</v>
      </c>
      <c r="F7" s="25" t="s">
        <v>72</v>
      </c>
      <c r="G7" s="29">
        <v>52000</v>
      </c>
      <c r="H7" s="29"/>
      <c r="I7" s="25" t="s">
        <v>85</v>
      </c>
      <c r="J7" s="27">
        <v>43964</v>
      </c>
    </row>
    <row r="8" spans="1:10" x14ac:dyDescent="0.25">
      <c r="A8" s="25"/>
      <c r="B8" s="25"/>
      <c r="C8" s="25" t="s">
        <v>86</v>
      </c>
      <c r="D8" s="31">
        <v>7238</v>
      </c>
      <c r="E8" s="27">
        <v>43982</v>
      </c>
      <c r="F8" s="25" t="s">
        <v>72</v>
      </c>
      <c r="G8" s="29">
        <v>52000</v>
      </c>
      <c r="H8" s="29"/>
      <c r="I8" s="25" t="s">
        <v>87</v>
      </c>
      <c r="J8" s="27">
        <v>44013</v>
      </c>
    </row>
    <row r="9" spans="1:10" x14ac:dyDescent="0.25">
      <c r="A9" s="25" t="s">
        <v>70</v>
      </c>
      <c r="B9" s="25" t="s">
        <v>71</v>
      </c>
      <c r="C9" s="25" t="s">
        <v>88</v>
      </c>
      <c r="D9" s="31">
        <v>7174</v>
      </c>
      <c r="E9" s="27">
        <v>43951</v>
      </c>
      <c r="F9" s="25" t="s">
        <v>72</v>
      </c>
      <c r="G9" s="29">
        <v>78000</v>
      </c>
      <c r="H9" s="29"/>
      <c r="I9" s="25" t="s">
        <v>89</v>
      </c>
      <c r="J9" s="27">
        <v>43969</v>
      </c>
    </row>
    <row r="10" spans="1:10" x14ac:dyDescent="0.25">
      <c r="A10" s="25"/>
      <c r="B10" s="25"/>
      <c r="C10" s="25" t="s">
        <v>90</v>
      </c>
      <c r="D10" s="31">
        <v>7279</v>
      </c>
      <c r="E10" s="27">
        <v>44012</v>
      </c>
      <c r="F10" s="25" t="s">
        <v>72</v>
      </c>
      <c r="G10" s="29">
        <v>78000</v>
      </c>
      <c r="H10" s="29"/>
      <c r="I10" s="25" t="s">
        <v>91</v>
      </c>
      <c r="J10" s="27">
        <v>44028</v>
      </c>
    </row>
    <row r="11" spans="1:10" x14ac:dyDescent="0.25">
      <c r="A11" s="25" t="s">
        <v>70</v>
      </c>
      <c r="B11" s="25" t="s">
        <v>71</v>
      </c>
      <c r="C11" s="25" t="s">
        <v>93</v>
      </c>
      <c r="D11" s="31">
        <v>7172</v>
      </c>
      <c r="E11" s="27">
        <v>43951</v>
      </c>
      <c r="F11" s="25" t="s">
        <v>72</v>
      </c>
      <c r="G11" s="29">
        <v>107193</v>
      </c>
      <c r="H11" s="29"/>
      <c r="I11" s="25" t="s">
        <v>94</v>
      </c>
      <c r="J11" s="27">
        <v>43969</v>
      </c>
    </row>
    <row r="12" spans="1:10" x14ac:dyDescent="0.25">
      <c r="A12" s="25" t="s">
        <v>70</v>
      </c>
      <c r="B12" s="25" t="s">
        <v>71</v>
      </c>
      <c r="C12" s="25" t="s">
        <v>95</v>
      </c>
      <c r="D12" s="31">
        <v>7232</v>
      </c>
      <c r="E12" s="27">
        <v>43970</v>
      </c>
      <c r="F12" s="25" t="s">
        <v>72</v>
      </c>
      <c r="G12" s="29">
        <v>124700</v>
      </c>
      <c r="H12" s="29"/>
      <c r="I12" s="25" t="s">
        <v>96</v>
      </c>
      <c r="J12" s="27">
        <v>44013</v>
      </c>
    </row>
    <row r="13" spans="1:10" x14ac:dyDescent="0.25">
      <c r="A13" s="25"/>
      <c r="B13" s="25"/>
      <c r="C13" s="25" t="s">
        <v>97</v>
      </c>
      <c r="D13" s="31">
        <v>7280</v>
      </c>
      <c r="E13" s="27">
        <v>44012</v>
      </c>
      <c r="F13" s="25" t="s">
        <v>72</v>
      </c>
      <c r="G13" s="29">
        <v>157200</v>
      </c>
      <c r="H13" s="29"/>
      <c r="I13" s="25" t="s">
        <v>98</v>
      </c>
      <c r="J13" s="27">
        <v>44028</v>
      </c>
    </row>
    <row r="14" spans="1:10" x14ac:dyDescent="0.25">
      <c r="A14" s="25" t="s">
        <v>70</v>
      </c>
      <c r="B14" s="25" t="s">
        <v>71</v>
      </c>
      <c r="C14" s="25" t="s">
        <v>99</v>
      </c>
      <c r="D14" s="31">
        <v>7176</v>
      </c>
      <c r="E14" s="27">
        <v>43951</v>
      </c>
      <c r="F14" s="25" t="s">
        <v>72</v>
      </c>
      <c r="G14" s="29">
        <v>194975</v>
      </c>
      <c r="H14" s="29"/>
      <c r="I14" s="25" t="s">
        <v>100</v>
      </c>
      <c r="J14" s="27">
        <v>43969</v>
      </c>
    </row>
    <row r="15" spans="1:10" x14ac:dyDescent="0.25">
      <c r="A15" s="25"/>
      <c r="B15" s="25"/>
      <c r="C15" s="25" t="s">
        <v>101</v>
      </c>
      <c r="D15" s="31">
        <v>7240</v>
      </c>
      <c r="E15" s="27">
        <v>43982</v>
      </c>
      <c r="F15" s="25" t="s">
        <v>72</v>
      </c>
      <c r="G15" s="29">
        <v>217119</v>
      </c>
      <c r="H15" s="29"/>
      <c r="I15" s="25" t="s">
        <v>96</v>
      </c>
      <c r="J15" s="27">
        <v>44013</v>
      </c>
    </row>
    <row r="16" spans="1:10" x14ac:dyDescent="0.25">
      <c r="A16" s="25" t="s">
        <v>70</v>
      </c>
      <c r="B16" s="25" t="s">
        <v>71</v>
      </c>
      <c r="C16" s="25" t="s">
        <v>102</v>
      </c>
      <c r="D16" s="31">
        <v>7128</v>
      </c>
      <c r="E16" s="27">
        <v>43921</v>
      </c>
      <c r="F16" s="25" t="s">
        <v>72</v>
      </c>
      <c r="G16" s="29">
        <v>334296</v>
      </c>
      <c r="H16" s="29"/>
      <c r="I16" s="25" t="s">
        <v>103</v>
      </c>
      <c r="J16" s="27">
        <v>43964</v>
      </c>
    </row>
    <row r="17" spans="1:10" x14ac:dyDescent="0.25">
      <c r="A17" s="25" t="s">
        <v>70</v>
      </c>
      <c r="B17" s="25" t="s">
        <v>71</v>
      </c>
      <c r="C17" s="25" t="s">
        <v>107</v>
      </c>
      <c r="D17" s="31">
        <v>7130</v>
      </c>
      <c r="E17" s="27">
        <v>43920</v>
      </c>
      <c r="F17" s="25" t="s">
        <v>72</v>
      </c>
      <c r="G17" s="29">
        <v>512999</v>
      </c>
      <c r="H17" s="29"/>
      <c r="I17" s="25" t="s">
        <v>108</v>
      </c>
      <c r="J17" s="27">
        <v>43964</v>
      </c>
    </row>
    <row r="18" spans="1:10" x14ac:dyDescent="0.25">
      <c r="A18" s="25" t="s">
        <v>70</v>
      </c>
      <c r="B18" s="25" t="s">
        <v>71</v>
      </c>
      <c r="C18" s="25" t="s">
        <v>109</v>
      </c>
      <c r="D18" s="31">
        <v>7236</v>
      </c>
      <c r="E18" s="27">
        <v>43982</v>
      </c>
      <c r="F18" s="25" t="s">
        <v>72</v>
      </c>
      <c r="G18" s="29">
        <v>601898</v>
      </c>
      <c r="H18" s="29"/>
      <c r="I18" s="25" t="s">
        <v>110</v>
      </c>
      <c r="J18" s="27">
        <v>44013</v>
      </c>
    </row>
    <row r="19" spans="1:10" x14ac:dyDescent="0.25">
      <c r="A19" s="25" t="s">
        <v>70</v>
      </c>
      <c r="B19" s="25" t="s">
        <v>71</v>
      </c>
      <c r="C19" s="25" t="s">
        <v>111</v>
      </c>
      <c r="D19" s="31">
        <v>7237</v>
      </c>
      <c r="E19" s="27">
        <v>43982</v>
      </c>
      <c r="F19" s="25" t="s">
        <v>72</v>
      </c>
      <c r="G19" s="29">
        <v>602337</v>
      </c>
      <c r="H19" s="29"/>
      <c r="I19" s="25" t="s">
        <v>112</v>
      </c>
      <c r="J19" s="27">
        <v>44013</v>
      </c>
    </row>
    <row r="20" spans="1:10" x14ac:dyDescent="0.25">
      <c r="A20" s="25" t="s">
        <v>70</v>
      </c>
      <c r="B20" s="25" t="s">
        <v>71</v>
      </c>
      <c r="C20" s="25" t="s">
        <v>113</v>
      </c>
      <c r="D20" s="31">
        <v>7276</v>
      </c>
      <c r="E20" s="27">
        <v>43990</v>
      </c>
      <c r="F20" s="25" t="s">
        <v>72</v>
      </c>
      <c r="G20" s="29">
        <v>654099</v>
      </c>
      <c r="H20" s="29"/>
      <c r="I20" s="25" t="s">
        <v>114</v>
      </c>
      <c r="J20" s="27">
        <v>44028</v>
      </c>
    </row>
    <row r="21" spans="1:10" x14ac:dyDescent="0.25">
      <c r="A21" s="25" t="s">
        <v>70</v>
      </c>
      <c r="B21" s="25" t="s">
        <v>71</v>
      </c>
      <c r="C21" s="25" t="s">
        <v>115</v>
      </c>
      <c r="D21" s="31">
        <v>7235</v>
      </c>
      <c r="E21" s="27">
        <v>43982</v>
      </c>
      <c r="F21" s="25" t="s">
        <v>72</v>
      </c>
      <c r="G21" s="29">
        <v>654537</v>
      </c>
      <c r="H21" s="29"/>
      <c r="I21" s="25" t="s">
        <v>116</v>
      </c>
      <c r="J21" s="27">
        <v>44013</v>
      </c>
    </row>
    <row r="22" spans="1:10" x14ac:dyDescent="0.25">
      <c r="A22" s="25" t="s">
        <v>70</v>
      </c>
      <c r="B22" s="25" t="s">
        <v>71</v>
      </c>
      <c r="C22" s="25" t="s">
        <v>117</v>
      </c>
      <c r="D22" s="31">
        <v>7277</v>
      </c>
      <c r="E22" s="27">
        <v>44010</v>
      </c>
      <c r="F22" s="25" t="s">
        <v>74</v>
      </c>
      <c r="G22" s="29">
        <v>654537</v>
      </c>
      <c r="H22" s="29"/>
      <c r="I22" s="25" t="s">
        <v>118</v>
      </c>
      <c r="J22" s="27">
        <v>44028</v>
      </c>
    </row>
    <row r="23" spans="1:10" x14ac:dyDescent="0.25">
      <c r="A23" s="25" t="s">
        <v>70</v>
      </c>
      <c r="B23" s="25" t="s">
        <v>71</v>
      </c>
      <c r="C23" s="25" t="s">
        <v>119</v>
      </c>
      <c r="D23" s="31">
        <v>7278</v>
      </c>
      <c r="E23" s="27">
        <v>44011</v>
      </c>
      <c r="F23" s="25" t="s">
        <v>72</v>
      </c>
      <c r="G23" s="29">
        <v>681387</v>
      </c>
      <c r="H23" s="29"/>
      <c r="I23" s="25" t="s">
        <v>120</v>
      </c>
      <c r="J23" s="27">
        <v>44028</v>
      </c>
    </row>
    <row r="24" spans="1:10" x14ac:dyDescent="0.25">
      <c r="A24" s="25" t="s">
        <v>70</v>
      </c>
      <c r="B24" s="25" t="s">
        <v>71</v>
      </c>
      <c r="C24" s="25" t="s">
        <v>122</v>
      </c>
      <c r="D24" s="31">
        <v>7231</v>
      </c>
      <c r="E24" s="27">
        <v>43962</v>
      </c>
      <c r="F24" s="25" t="s">
        <v>72</v>
      </c>
      <c r="G24" s="29">
        <v>896032</v>
      </c>
      <c r="H24" s="29"/>
      <c r="I24" s="25" t="s">
        <v>123</v>
      </c>
      <c r="J24" s="27">
        <v>44014</v>
      </c>
    </row>
    <row r="25" spans="1:10" x14ac:dyDescent="0.25">
      <c r="A25" s="25"/>
      <c r="B25" s="25"/>
      <c r="C25" s="25" t="s">
        <v>92</v>
      </c>
      <c r="D25" s="31">
        <v>7241</v>
      </c>
      <c r="E25" s="27">
        <v>43982</v>
      </c>
      <c r="F25" s="25" t="s">
        <v>72</v>
      </c>
      <c r="G25" s="29">
        <v>1217399</v>
      </c>
      <c r="H25" s="29"/>
      <c r="I25" s="25" t="s">
        <v>81</v>
      </c>
      <c r="J25" s="27">
        <v>44013</v>
      </c>
    </row>
    <row r="26" spans="1:10" x14ac:dyDescent="0.25">
      <c r="A26" s="25" t="s">
        <v>70</v>
      </c>
      <c r="B26" s="25" t="s">
        <v>71</v>
      </c>
      <c r="C26" s="25" t="s">
        <v>104</v>
      </c>
      <c r="D26" s="31">
        <v>7234</v>
      </c>
      <c r="E26" s="27">
        <v>43982</v>
      </c>
      <c r="F26" s="25" t="s">
        <v>72</v>
      </c>
      <c r="G26" s="29">
        <v>1535231</v>
      </c>
      <c r="H26" s="29"/>
      <c r="I26" s="25" t="s">
        <v>124</v>
      </c>
      <c r="J26" s="27">
        <v>44013</v>
      </c>
    </row>
  </sheetData>
  <conditionalFormatting sqref="D1:D1048576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6314B-141D-4127-817D-7B2A63757831}">
  <dimension ref="A1:I3"/>
  <sheetViews>
    <sheetView workbookViewId="0">
      <selection activeCell="D3" sqref="D3"/>
    </sheetView>
  </sheetViews>
  <sheetFormatPr baseColWidth="10" defaultRowHeight="15" x14ac:dyDescent="0.25"/>
  <cols>
    <col min="4" max="4" width="11.42578125" style="32"/>
    <col min="7" max="7" width="11.42578125" style="22"/>
  </cols>
  <sheetData>
    <row r="1" spans="1:9" x14ac:dyDescent="0.25">
      <c r="A1" s="26" t="s">
        <v>61</v>
      </c>
      <c r="B1" s="26" t="s">
        <v>62</v>
      </c>
      <c r="C1" s="26" t="s">
        <v>63</v>
      </c>
      <c r="D1" s="30" t="s">
        <v>64</v>
      </c>
      <c r="E1" s="26" t="s">
        <v>65</v>
      </c>
      <c r="F1" s="26" t="s">
        <v>66</v>
      </c>
      <c r="G1" s="28" t="s">
        <v>67</v>
      </c>
      <c r="H1" s="26" t="s">
        <v>68</v>
      </c>
      <c r="I1" s="26" t="s">
        <v>69</v>
      </c>
    </row>
    <row r="2" spans="1:9" x14ac:dyDescent="0.25">
      <c r="A2" s="25" t="s">
        <v>70</v>
      </c>
      <c r="B2" s="25" t="s">
        <v>71</v>
      </c>
      <c r="C2" s="25" t="s">
        <v>104</v>
      </c>
      <c r="D2" s="31">
        <v>7234</v>
      </c>
      <c r="E2" s="27">
        <v>43982</v>
      </c>
      <c r="F2" s="25" t="s">
        <v>105</v>
      </c>
      <c r="G2" s="29">
        <v>390000</v>
      </c>
      <c r="H2" s="25" t="s">
        <v>106</v>
      </c>
      <c r="I2" s="27">
        <v>44040</v>
      </c>
    </row>
    <row r="3" spans="1:9" x14ac:dyDescent="0.25">
      <c r="A3" s="25" t="s">
        <v>70</v>
      </c>
      <c r="B3" s="25" t="s">
        <v>71</v>
      </c>
      <c r="C3" s="25" t="s">
        <v>95</v>
      </c>
      <c r="D3" s="31">
        <v>7232</v>
      </c>
      <c r="E3" s="27">
        <v>43970</v>
      </c>
      <c r="F3" s="25" t="s">
        <v>105</v>
      </c>
      <c r="G3" s="29">
        <v>760320</v>
      </c>
      <c r="H3" s="25" t="s">
        <v>121</v>
      </c>
      <c r="I3" s="27">
        <v>44040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CRUCE</vt:lpstr>
      <vt:lpstr>CRUCE CARTERA 030</vt:lpstr>
      <vt:lpstr>cxp evento</vt:lpstr>
      <vt:lpstr>gl evento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Jorge Mario Soto</cp:lastModifiedBy>
  <dcterms:created xsi:type="dcterms:W3CDTF">2020-09-02T20:00:11Z</dcterms:created>
  <dcterms:modified xsi:type="dcterms:W3CDTF">2020-09-29T15:19:01Z</dcterms:modified>
</cp:coreProperties>
</file>