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C:\Users\jsoto\Desktop\CIRCULAR 011 OCTUBRE\"/>
    </mc:Choice>
  </mc:AlternateContent>
  <xr:revisionPtr revIDLastSave="0" documentId="8_{A46C287D-713A-4DAC-95C7-3155E7552AFF}" xr6:coauthVersionLast="45" xr6:coauthVersionMax="45" xr10:uidLastSave="{00000000-0000-0000-0000-000000000000}"/>
  <bookViews>
    <workbookView xWindow="-120" yWindow="-120" windowWidth="20730" windowHeight="11160" firstSheet="1" activeTab="1" xr2:uid="{00000000-000D-0000-FFFF-FFFF00000000}"/>
  </bookViews>
  <sheets>
    <sheet name="CRUCE DE CARTERA" sheetId="4" state="hidden" r:id="rId1"/>
    <sheet name="CRUCE CIRCULAR 011" sheetId="12" r:id="rId2"/>
    <sheet name="CRUCE CARTERA CAPITA" sheetId="10" state="hidden" r:id="rId3"/>
    <sheet name="CXP" sheetId="5" state="hidden" r:id="rId4"/>
    <sheet name="GL" sheetId="6" state="hidden" r:id="rId5"/>
  </sheets>
  <definedNames>
    <definedName name="_xlnm._FilterDatabase" localSheetId="2" hidden="1">'CRUCE CARTERA CAPITA'!$A$2:$N$37</definedName>
    <definedName name="_xlnm._FilterDatabase" localSheetId="1" hidden="1">'CRUCE CIRCULAR 011'!$A$8:$AI$34</definedName>
    <definedName name="_xlnm._FilterDatabase" localSheetId="0" hidden="1">'CRUCE DE CARTERA'!$A$7:$M$59</definedName>
    <definedName name="_xlnm._FilterDatabase" localSheetId="3" hidden="1">CXP!$A$1:$I$6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6" i="10" l="1"/>
  <c r="L45" i="10"/>
  <c r="L44" i="10"/>
  <c r="L43" i="10"/>
  <c r="L42" i="10"/>
  <c r="L41" i="10"/>
  <c r="L40" i="10"/>
  <c r="L36" i="10" l="1"/>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4" i="10"/>
  <c r="L3" i="10"/>
  <c r="K37" i="10"/>
  <c r="J37" i="10"/>
  <c r="I37" i="10"/>
  <c r="H37" i="10"/>
  <c r="G37" i="10"/>
  <c r="E37" i="10"/>
  <c r="D37" i="10"/>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8" i="4"/>
  <c r="K59" i="4"/>
  <c r="K67" i="4" s="1"/>
  <c r="J59" i="4"/>
  <c r="K66" i="4" s="1"/>
  <c r="L37" i="10" l="1"/>
  <c r="I59" i="4"/>
  <c r="K65" i="4" s="1"/>
  <c r="G59" i="4"/>
  <c r="K69" i="4" s="1"/>
  <c r="L59" i="4" l="1"/>
  <c r="H59" i="4"/>
  <c r="K64" i="4" s="1"/>
  <c r="D59" i="4"/>
  <c r="E59" i="4"/>
  <c r="K63" i="4" s="1"/>
</calcChain>
</file>

<file path=xl/sharedStrings.xml><?xml version="1.0" encoding="utf-8"?>
<sst xmlns="http://schemas.openxmlformats.org/spreadsheetml/2006/main" count="502" uniqueCount="188">
  <si>
    <t>22-Nov-2019</t>
  </si>
  <si>
    <t>29-Feb-2020</t>
  </si>
  <si>
    <t>12-Mar-2020</t>
  </si>
  <si>
    <t>31-Mar-2020</t>
  </si>
  <si>
    <t>25-Mar-2020</t>
  </si>
  <si>
    <t>30-Abr-2020</t>
  </si>
  <si>
    <t>30-Jun-2020</t>
  </si>
  <si>
    <t>29-Jul-2020</t>
  </si>
  <si>
    <t>31-Jul-2020</t>
  </si>
  <si>
    <t>17-May-2019</t>
  </si>
  <si>
    <t>12-Jun-2019</t>
  </si>
  <si>
    <t>22-Ago-2019</t>
  </si>
  <si>
    <t>29-Ago-2019</t>
  </si>
  <si>
    <t>11-Sep-2019</t>
  </si>
  <si>
    <t>10-Mar-2020</t>
  </si>
  <si>
    <t>06-May-2020</t>
  </si>
  <si>
    <t>24-Jun-2020</t>
  </si>
  <si>
    <t>20200318</t>
  </si>
  <si>
    <t>20200716</t>
  </si>
  <si>
    <t>20200610</t>
  </si>
  <si>
    <t>20200612</t>
  </si>
  <si>
    <t>20200709</t>
  </si>
  <si>
    <t>20200810</t>
  </si>
  <si>
    <t>20190614</t>
  </si>
  <si>
    <t>20190716</t>
  </si>
  <si>
    <t>20190916</t>
  </si>
  <si>
    <t>20191010</t>
  </si>
  <si>
    <t>20200714</t>
  </si>
  <si>
    <t>20200710</t>
  </si>
  <si>
    <t>EVENTO</t>
  </si>
  <si>
    <t>REPORTE IPS</t>
  </si>
  <si>
    <t>REPORTE EPS</t>
  </si>
  <si>
    <t>NUMERO FACTURA</t>
  </si>
  <si>
    <t>FECHA FACTURA</t>
  </si>
  <si>
    <t>FECHA RADICADO</t>
  </si>
  <si>
    <t>VALOR FACTURAS</t>
  </si>
  <si>
    <t>SALDO PENDIENTE DE PAGO</t>
  </si>
  <si>
    <t>POR PAGAR</t>
  </si>
  <si>
    <t>GLOSAS POR SUBSANAR</t>
  </si>
  <si>
    <t>FACTURAS PAGADAS</t>
  </si>
  <si>
    <t>FACTURAS DEVUELTAS</t>
  </si>
  <si>
    <t>SOPORTE RADICADO</t>
  </si>
  <si>
    <t>DIFERENCIA</t>
  </si>
  <si>
    <t>OBSERVACIONES</t>
  </si>
  <si>
    <t>FACTURAS POR SOPORTAR RADICADO</t>
  </si>
  <si>
    <t>TOTAL CARTERA</t>
  </si>
  <si>
    <t>ESTADO DE CARTERA HOSPITAL LA ANUNCIACION DE MUTATA CON CORTE RADICADO AL 31 DE AGOSTO DE 2020 MODALIDAD EVENTO</t>
  </si>
  <si>
    <t>Clave referencia 1</t>
  </si>
  <si>
    <t>Clave referencia 3</t>
  </si>
  <si>
    <t>Nº documento</t>
  </si>
  <si>
    <t>Referencia</t>
  </si>
  <si>
    <t>Fecha de documento</t>
  </si>
  <si>
    <t>Cuenta de mayor</t>
  </si>
  <si>
    <t>Importe en moneda local</t>
  </si>
  <si>
    <t>Texto</t>
  </si>
  <si>
    <t>Base p. plazo pago</t>
  </si>
  <si>
    <t>8909812684</t>
  </si>
  <si>
    <t>ESE HOSPITAL LA ANUN</t>
  </si>
  <si>
    <t>2905100202</t>
  </si>
  <si>
    <t>1902978661</t>
  </si>
  <si>
    <t>2205200201</t>
  </si>
  <si>
    <t>GLOSA INICIAL GL-0592739318013</t>
  </si>
  <si>
    <t>1902978660</t>
  </si>
  <si>
    <t>GLOSA INICIAL GL-0592739317972</t>
  </si>
  <si>
    <t>2205200101</t>
  </si>
  <si>
    <t>103663718</t>
  </si>
  <si>
    <t>REGLOSA GL-4792320387808 FACT 24227 - ABR</t>
  </si>
  <si>
    <t>1901069356</t>
  </si>
  <si>
    <t>GLOSA INICIAL GL-549305134530</t>
  </si>
  <si>
    <t>1902978665</t>
  </si>
  <si>
    <t>GLOSA INICIAL GL-0592739318014</t>
  </si>
  <si>
    <t>1905041891</t>
  </si>
  <si>
    <t>SALDO FACTURA 38591 ESE HOSPITAL LA ANUNCIACION MU</t>
  </si>
  <si>
    <t>1902978667</t>
  </si>
  <si>
    <t>GLOSA INICIAL GL-0592739318016</t>
  </si>
  <si>
    <t>1902888829</t>
  </si>
  <si>
    <t>GLOSA INICIAL GL-23399381378</t>
  </si>
  <si>
    <t>1905092532</t>
  </si>
  <si>
    <t>GLOSA INICIAL GL-052089346619</t>
  </si>
  <si>
    <t>1903729633</t>
  </si>
  <si>
    <t>GLOSA INICIAL GL-0555555609321372</t>
  </si>
  <si>
    <t>1905033401</t>
  </si>
  <si>
    <t>2905100102</t>
  </si>
  <si>
    <t>05059180084 ISMAEL ACEBEDO</t>
  </si>
  <si>
    <t>1905033395</t>
  </si>
  <si>
    <t>05101503572 JENEDID MOSQUERA</t>
  </si>
  <si>
    <t>1905033397</t>
  </si>
  <si>
    <t>05790361745 WILLIAM GUTIERREZ</t>
  </si>
  <si>
    <t>1904849792</t>
  </si>
  <si>
    <t>GLOSA INICIAL GL-052089345936</t>
  </si>
  <si>
    <t>05031232444 RAMON HURTADO</t>
  </si>
  <si>
    <t>VALOR CANCELADO EN PAGO DE FEBRERO 2020 POR $3,711,678</t>
  </si>
  <si>
    <t>VALOR CANCELADO EN PAGO DE SEPTIEMBRE 2020 POR $2,760,400</t>
  </si>
  <si>
    <t>EN PAGO DE NOVIEMBRE 2019 POR $1,784,937 SUC CORDOBA SE CANCELA 87,729</t>
  </si>
  <si>
    <t>VALOR CANCELADO EN PAGO DE OCTUBRE 2019 POR $2,422,905 SUC ANTIOQUIA</t>
  </si>
  <si>
    <t>EN PAGO DE AGOSTO 2020 POR $6,600,700 SUC ANTIOQUIA SE CANCELA 525,200</t>
  </si>
  <si>
    <t>EN PAGO DE SEPTIEMBRE 2020 POR $2,760,400 SE CANCELA 60,670 Y EN PAGO DE SEPT 2020 SUC CORDOBA POR 219,000 SE CANCELA 26,330</t>
  </si>
  <si>
    <t>EN PAGO DE SEPTIEMBRE 2020 SUC SANTANDER POR $87,700 SE CANCELA 700 Y EN PAGO DE SEPT 2020 SUC ATLANTICO POR 105,500 SE CANCELA 72,470</t>
  </si>
  <si>
    <t>VALOR CANCELADO EN PAGO DE SEPTIEMBRE 2020 SUC SANTANDER POR $87,700</t>
  </si>
  <si>
    <t>EN PAGO DE SEPT 2020 SUC CORDOBA POR $219,000 SE CANCELA 192,670 Y EN PAGO DE SEPT 2020 SUC ATLANTICO POR $105,500 SE CANCELA 33,030</t>
  </si>
  <si>
    <t>Se hace devolucion de la cuenta debido a que el usuario con identificacion MSI-1001679417 es identificado como hijo de, y este debe estar con REGISTRO CIVIL DE NACIMIENTO aun no cuenta con idenetificacioon personal e intransferible por tal motivo no se puede continuar con el proceso respectivo verificar, corregir y enviar para darle continuidad al proceso</t>
  </si>
  <si>
    <t>Se hace devolucion de la cuenta debido a que el usuario con identificacion MSI-1001679417 es identificado como hijo de, y este debe estar con REGISTRO CIVIL DE NACIMIENTO aun no cuenta con idenetificacioon personal e intransferible por tal motivo no se puede continuar con el proceso respectivo verificar, corregir y enviar para darle continuidad al proceso. FEC DEV 29/06/2020</t>
  </si>
  <si>
    <t>se hace devolucion de la cuenta, usuario no hallado en base de datos de coosalud. FEC DEV 24/06/2020</t>
  </si>
  <si>
    <t>Se realiza devolucin de la cuenta 35474 valor 28.900, debido a que la ips no anexa los soportes correspondientes facturados a la atencion y la resolucion 3047 del 2008 dice que toda factura debe terner su historia clinica y firma del medico tratante. FEC DEV 31/07/2020</t>
  </si>
  <si>
    <t>Se hace devolucion de la cuenta usuario no se encuentr activo en base de datos COOSALUD. FEC DEV 03/08/2020</t>
  </si>
  <si>
    <t>Se hace devolución de la factura perteneciente al usuario HERNANDO MUÑOZ MONTES no se evidencia registro o reporte en el aplicativo Dynamicoos ni se evidencia soportes de correos Electronicos destinados a Coosalud EPS donde se informe o reporte la atención del paciente por tal motivo no se reconoce su cobro. FEC DEV 09/09/2020</t>
  </si>
  <si>
    <t>RESUMEN ESTADO DE CARTERA HOSPITAL LA ANUNCIACION DE MUTATA CON CORTE RADICADO AL 31 DE AGOSTO DE 2020 MODALIDAD EVENTO</t>
  </si>
  <si>
    <t>VALOR REPORTADO POR EL HOPSITAL</t>
  </si>
  <si>
    <t>PENDIENTE APLICAR PAGO EVENTO SEPTIEMBRE 2020 SUC MAGDALENA</t>
  </si>
  <si>
    <t>SALDO A FAVOR DE COOSALUD EPS AL CORTE CONCILIADO</t>
  </si>
  <si>
    <t>VALOR CANCELADO EN PAGO DE FEBRERO 2020 POR $6,400,000</t>
  </si>
  <si>
    <t>EN PAGO DE FEBRERO 2020 POR $6,400,000 SE CANCELA 4,907,009</t>
  </si>
  <si>
    <t>VALOR CANCELADO EN PAGO DE ABRIL 2020 POR $9,576,000</t>
  </si>
  <si>
    <t>EN PAGO DE JULIO 2020 POR $30,954,480 SE CANCELA 262,916</t>
  </si>
  <si>
    <t>EN PAGO DE JULIO 2020 POR $30,954,480 SE CANCELA 54,558</t>
  </si>
  <si>
    <t>EN PAGO DE JUNIO 2020 POR $9,272,000 SE CANCELA 1,283,412</t>
  </si>
  <si>
    <t>Factura no cumple requisitos legalessoportes Faltan soportes necesarios para radicación de facturas según lo establecido en la resolución 3047 y demás que apliquen  Se hace devolucion de la cuenta ya que no ajuntan la respectiva prefactura emitida por Coosalud EPS para la validacion de prestacion de servicios</t>
  </si>
  <si>
    <t xml:space="preserve">Factura no cumple requisitos legalesRIPS Rips no cumplen con estructura (resolución 3374 de 2000) y/o calidad de la información como lo establece la Ley 1438 de 2011 con respecto a los RIPS en artículo 114 y resolución 1531 de abril 28 de 2014 inc  Se hace devolucion de la cuenta ya que no adjuntan la respectiva prefactura emitida por Coosalud para la validacion de la prestacion de los servicios </t>
  </si>
  <si>
    <t xml:space="preserve">Factura no cumple requisitos legalessoportes Faltan soportes necesarios para radicación de facturas según lo establecido en la resolución 3047 y demás que apliquen  Se hace devolucion de la cuenta ya que no ajuntan la respectiva prefactura emitida por Coosalud EPS para la validacion de prestacion de servicios </t>
  </si>
  <si>
    <t>Factura no cumple requisitos legalessoportes Faltan soportes necesarios para radicación de facturas según lo establecido en la resolución 3047 y demás que apliquen  Se hace devolucion de la cuenta ya que la prefactura que adjuntan corresponde  al mes de Abril y el mes facturado es Marzo</t>
  </si>
  <si>
    <t xml:space="preserve">Se realiza devolucion de la factura 35685 correspondiente al cobro de prestacion de servicios de promocion y prevencion durante el mes de marzo de 2020 a poblacion afiliada en el municipio al regimen contributivo ya que la prefactura 05480200488 adjunta corresponde al periodo del mes de abril 2020 por lo tanto no es la correcta para el periodo facturado </t>
  </si>
  <si>
    <t>Factura no cumple requisitos legales-soportes: Faltan soportes necesarios para radicación de facturas según lo establecido en la resolución 3047 y demás que apliquen.  Se hace devolucion de la cuenta ya que el rips como la factura deben venir por el valor de la prefactura, favor hacer las respectias correcciones</t>
  </si>
  <si>
    <t>Factura no cumple requisitos legales-soportes: Faltan soportes necesarios para radicación de facturas según lo establecido en la resolución 3047 y demás que apliquen.  Se hace devolucion de la cuenta ya que la factura no viene por el valor de la prefactura. favor hacer los respectivos cambios, al subsanar la devolucion cargar nuevamente para radicar.</t>
  </si>
  <si>
    <t>Factura no cumple requisitos legales-soportes: Faltan soportes necesarios para radicación de facturas según lo establecido en la resolución 3047 y demás que apliquen.  Se hace devolucion de la cuenta ya que la factura debe y el rips deben venir con el valor de la prafactura.</t>
  </si>
  <si>
    <t>RESUMEN ESTADO DE CARTERA HOSPITAL LA ANUNCIACION DE MUTATA MODALIDAD CAPITACION</t>
  </si>
  <si>
    <t>VALOR REPORTADO POR EL HOSPITAL</t>
  </si>
  <si>
    <t>ANTICIPOS DE CAPITACION POR LEGALIZAR</t>
  </si>
  <si>
    <t>ANTICIPOS DE CAPITA PENDEINTES POR LEGALIZAR</t>
  </si>
  <si>
    <t>TEXTO</t>
  </si>
  <si>
    <t>VALOR</t>
  </si>
  <si>
    <t>SALDO PAGO CAPITA JULIO 2020</t>
  </si>
  <si>
    <t>PAGO CAPITA SEPTIEMBRE 2020</t>
  </si>
  <si>
    <t>SALDO PAGO CAPITA JUNIO 2020</t>
  </si>
  <si>
    <t>PAGO CAPITA AGOSTO 2020</t>
  </si>
  <si>
    <t>SALDO PAGO CAPITA ABRIL 2020</t>
  </si>
  <si>
    <t>SALDO PAGO CAPITA MAYO 2020</t>
  </si>
  <si>
    <t>SALDO PAGO CAPITA DICIEMBRE 2019</t>
  </si>
  <si>
    <t>SALDO PAGO CAPITA NOVIEMBRE 2019</t>
  </si>
  <si>
    <t>PAGO CAPITA JULIO 2020</t>
  </si>
  <si>
    <t>PAGO CAPITA MARZO 2020</t>
  </si>
  <si>
    <t>PAGO CAPITA ENERO 2020</t>
  </si>
  <si>
    <t>FORMATO AIFT010 - Conciliación Cartera ERP – EBP</t>
  </si>
  <si>
    <t>EPS:</t>
  </si>
  <si>
    <t>IPS:</t>
  </si>
  <si>
    <t>FECHA DE CORTE DE CONCILIACION:</t>
  </si>
  <si>
    <t>FECHA DE CONCILIACION:</t>
  </si>
  <si>
    <t>INFORMACION ACREEDOR DE SERVICIOS Y TECNOLOGÍAS EN SALUD</t>
  </si>
  <si>
    <t>INFORMACION ERP</t>
  </si>
  <si>
    <t>No.</t>
  </si>
  <si>
    <t>MODALIDAD CONTRATACIÓN</t>
  </si>
  <si>
    <t>PREFIJO FACTURA ACREEDOR</t>
  </si>
  <si>
    <t>No. FACTURA ACREEDOR</t>
  </si>
  <si>
    <t>FECHA FACTURA ACREEDOR</t>
  </si>
  <si>
    <t>FECHA DE RADICACIÓN ACREEDOR</t>
  </si>
  <si>
    <t>VALOR FACTURA ACREEDOR A ENTIDAD</t>
  </si>
  <si>
    <t>VALOR COPAGO - CUOTA MODERADORA (SÍ Aplica)</t>
  </si>
  <si>
    <t>AJUSTES DE ACREEDOR</t>
  </si>
  <si>
    <t>VALOR PAGADO EPS POR GIRO DIRECTO</t>
  </si>
  <si>
    <t>VALOR PAGADO EPS POR TERSORERIA</t>
  </si>
  <si>
    <t>VALOR PAGADO EPS POR CONCILIACION</t>
  </si>
  <si>
    <t>VALOR PAGADO EPS POR COMPRA DE CARTERA</t>
  </si>
  <si>
    <t>VALOR PAGADO POR EPS</t>
  </si>
  <si>
    <t>ACREEDOR SALDO DE FACTURA</t>
  </si>
  <si>
    <t>FACTURA ACREEDOR REG. ERP</t>
  </si>
  <si>
    <t>VALOR FACTURA REGISTRADA ERP</t>
  </si>
  <si>
    <t>VALOR DESCUENTO Y AJUSTES RECOBRO</t>
  </si>
  <si>
    <t>VALOR DEVOLUCIÓN</t>
  </si>
  <si>
    <t>FECHA ULTIMA DEVOLUCIÓN</t>
  </si>
  <si>
    <t>VALOR EN AUDITORÍA</t>
  </si>
  <si>
    <t>NÚMERO DE GLOSA U OBJECIÓN</t>
  </si>
  <si>
    <t>FECHA NOTIFICACIÓN GLOSA</t>
  </si>
  <si>
    <t>VALOR GLOSADO</t>
  </si>
  <si>
    <t>FECHA RESPUESTA GLOSA</t>
  </si>
  <si>
    <t>VLR GLOSA - ACEPTADA ACREEDOR</t>
  </si>
  <si>
    <t>No. NOTA CRÉDITO ACREEDOR</t>
  </si>
  <si>
    <t>GLOSA CONCILIADA ACEPTADA EPS</t>
  </si>
  <si>
    <t>GLOSA CONCILIADA ACEPTADA POR ACREEDOR</t>
  </si>
  <si>
    <t>NÚMERO DE ACTA DE CONCILIACIÓN</t>
  </si>
  <si>
    <t>GLOSA PENDIENTE POR CONCILIAR</t>
  </si>
  <si>
    <t xml:space="preserve"> GLOSA REITERADA POR CONCILIAR </t>
  </si>
  <si>
    <t>SALDO LIBRE PARA PAGO A FECHA DE CORTE</t>
  </si>
  <si>
    <t>ACTUALMENTE PROCESO LEGAL</t>
  </si>
  <si>
    <t>COOSALUD EPS</t>
  </si>
  <si>
    <t>HOSPITAL LA ANUNCIACION DE MUTATA</t>
  </si>
  <si>
    <t>GL-0555555609321372</t>
  </si>
  <si>
    <t>GL-052089345936</t>
  </si>
  <si>
    <t>Valor se encuentra cancelado</t>
  </si>
  <si>
    <t>Factura no registra en EPS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</si>
</sst>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 #,##0.00_);_(* \(#,##0.00\);_(* &quot;-&quot;??_);_(@_)"/>
    <numFmt numFmtId="165" formatCode="_(* #,##0_);_(* \(#,##0\);_(* &quot;-&quot;??_);_(@_)"/>
    <numFmt numFmtId="166" formatCode="_-* #,##0_-;\-* #,##0_-;_-* &quot;-&quot;??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sz val="10"/>
      <name val="Arial"/>
      <family val="2"/>
    </font>
    <font>
      <b/>
      <sz val="11"/>
      <color indexed="8"/>
      <name val="Calibri"/>
      <family val="2"/>
    </font>
    <font>
      <sz val="10"/>
      <color theme="1"/>
      <name val="Arial"/>
      <family val="2"/>
    </font>
    <font>
      <b/>
      <sz val="8"/>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59999389629810485"/>
        <bgColor indexed="64"/>
      </patternFill>
    </fill>
    <fill>
      <patternFill patternType="solid">
        <fgColor rgb="FFDDDDDD"/>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8">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5" applyNumberFormat="0" applyAlignment="0" applyProtection="0"/>
    <xf numFmtId="0" fontId="10" fillId="6" borderId="6" applyNumberFormat="0" applyAlignment="0" applyProtection="0"/>
    <xf numFmtId="0" fontId="11" fillId="6" borderId="5" applyNumberFormat="0" applyAlignment="0" applyProtection="0"/>
    <xf numFmtId="0" fontId="12" fillId="0" borderId="7" applyNumberFormat="0" applyFill="0" applyAlignment="0" applyProtection="0"/>
    <xf numFmtId="0" fontId="13" fillId="7" borderId="8"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1" fillId="8" borderId="9" applyNumberFormat="0" applyFont="0" applyAlignment="0" applyProtection="0"/>
    <xf numFmtId="0" fontId="1" fillId="8" borderId="9" applyNumberFormat="0" applyFont="0" applyAlignment="0" applyProtection="0"/>
    <xf numFmtId="41" fontId="1" fillId="0" borderId="0" applyFont="0" applyFill="0" applyBorder="0" applyAlignment="0" applyProtection="0"/>
    <xf numFmtId="0" fontId="25" fillId="0" borderId="0"/>
  </cellStyleXfs>
  <cellXfs count="69">
    <xf numFmtId="0" fontId="0" fillId="0" borderId="0" xfId="0"/>
    <xf numFmtId="0" fontId="0" fillId="0" borderId="1" xfId="0" applyBorder="1"/>
    <xf numFmtId="0" fontId="18" fillId="0" borderId="1" xfId="42" applyBorder="1"/>
    <xf numFmtId="0" fontId="18" fillId="0" borderId="1" xfId="42" applyBorder="1" applyAlignment="1">
      <alignment horizontal="right"/>
    </xf>
    <xf numFmtId="0" fontId="19" fillId="0" borderId="0" xfId="0" applyFont="1"/>
    <xf numFmtId="166" fontId="19" fillId="0" borderId="0" xfId="1" applyNumberFormat="1" applyFont="1" applyFill="1"/>
    <xf numFmtId="0" fontId="19" fillId="33" borderId="0" xfId="0" applyFont="1" applyFill="1"/>
    <xf numFmtId="166" fontId="19" fillId="0" borderId="0" xfId="1" applyNumberFormat="1" applyFont="1" applyFill="1" applyBorder="1"/>
    <xf numFmtId="0" fontId="21" fillId="0" borderId="0" xfId="0" applyFont="1"/>
    <xf numFmtId="14" fontId="22" fillId="0" borderId="0" xfId="0" applyNumberFormat="1" applyFont="1" applyAlignment="1">
      <alignment horizontal="center" vertical="center" wrapText="1"/>
    </xf>
    <xf numFmtId="0" fontId="20" fillId="0" borderId="0" xfId="0" applyFont="1"/>
    <xf numFmtId="0" fontId="22" fillId="34" borderId="1" xfId="0" applyFont="1" applyFill="1" applyBorder="1" applyAlignment="1">
      <alignment horizontal="center" vertical="center" wrapText="1"/>
    </xf>
    <xf numFmtId="165" fontId="22" fillId="34" borderId="1" xfId="1" applyNumberFormat="1" applyFont="1" applyFill="1" applyBorder="1" applyAlignment="1">
      <alignment horizontal="center" vertical="center" wrapText="1"/>
    </xf>
    <xf numFmtId="166" fontId="22" fillId="34" borderId="1" xfId="1" applyNumberFormat="1" applyFont="1" applyFill="1" applyBorder="1" applyAlignment="1">
      <alignment horizontal="center" vertical="center"/>
    </xf>
    <xf numFmtId="14" fontId="16" fillId="34" borderId="1" xfId="1" applyNumberFormat="1" applyFont="1" applyFill="1" applyBorder="1" applyAlignment="1">
      <alignment horizontal="center" vertical="center" wrapText="1"/>
    </xf>
    <xf numFmtId="3" fontId="0" fillId="0" borderId="1" xfId="0" applyNumberFormat="1" applyBorder="1"/>
    <xf numFmtId="1" fontId="0" fillId="0" borderId="0" xfId="0" applyNumberFormat="1"/>
    <xf numFmtId="1" fontId="19" fillId="0" borderId="0" xfId="0" applyNumberFormat="1" applyFont="1"/>
    <xf numFmtId="1" fontId="19" fillId="33" borderId="0" xfId="0" applyNumberFormat="1" applyFont="1" applyFill="1"/>
    <xf numFmtId="1" fontId="20" fillId="33" borderId="0" xfId="0" applyNumberFormat="1" applyFont="1" applyFill="1"/>
    <xf numFmtId="1" fontId="22" fillId="34" borderId="1" xfId="0" applyNumberFormat="1" applyFont="1" applyFill="1" applyBorder="1" applyAlignment="1">
      <alignment horizontal="center" vertical="center" wrapText="1"/>
    </xf>
    <xf numFmtId="41" fontId="19" fillId="0" borderId="0" xfId="46" applyFont="1"/>
    <xf numFmtId="41" fontId="19" fillId="33" borderId="0" xfId="46" applyFont="1" applyFill="1"/>
    <xf numFmtId="41" fontId="22" fillId="34" borderId="1" xfId="46" applyFont="1" applyFill="1" applyBorder="1" applyAlignment="1">
      <alignment horizontal="center" vertical="center" wrapText="1"/>
    </xf>
    <xf numFmtId="41" fontId="0" fillId="0" borderId="0" xfId="46" applyFont="1"/>
    <xf numFmtId="1" fontId="0" fillId="0" borderId="1" xfId="0" applyNumberFormat="1" applyBorder="1"/>
    <xf numFmtId="41" fontId="0" fillId="0" borderId="1" xfId="46" applyFont="1" applyBorder="1"/>
    <xf numFmtId="0" fontId="23" fillId="0" borderId="0" xfId="0" applyFont="1"/>
    <xf numFmtId="0" fontId="23" fillId="35" borderId="1" xfId="0" applyFont="1" applyFill="1" applyBorder="1"/>
    <xf numFmtId="14" fontId="23" fillId="0" borderId="0" xfId="0" applyNumberFormat="1" applyFont="1" applyAlignment="1">
      <alignment horizontal="right"/>
    </xf>
    <xf numFmtId="3" fontId="23" fillId="0" borderId="0" xfId="0" applyNumberFormat="1" applyFont="1" applyAlignment="1">
      <alignment horizontal="right"/>
    </xf>
    <xf numFmtId="1" fontId="23" fillId="35" borderId="1" xfId="0" applyNumberFormat="1" applyFont="1" applyFill="1" applyBorder="1"/>
    <xf numFmtId="1" fontId="23" fillId="0" borderId="0" xfId="0" applyNumberFormat="1" applyFont="1"/>
    <xf numFmtId="41" fontId="0" fillId="0" borderId="1" xfId="0" applyNumberFormat="1" applyBorder="1"/>
    <xf numFmtId="41" fontId="19" fillId="0" borderId="0" xfId="46" applyFont="1" applyFill="1"/>
    <xf numFmtId="41" fontId="22" fillId="34" borderId="1" xfId="46" applyFont="1" applyFill="1" applyBorder="1" applyAlignment="1">
      <alignment horizontal="center" vertical="center"/>
    </xf>
    <xf numFmtId="41" fontId="19" fillId="33" borderId="0" xfId="46" applyFont="1" applyFill="1" applyBorder="1"/>
    <xf numFmtId="41" fontId="18" fillId="0" borderId="1" xfId="46" applyFont="1" applyBorder="1" applyAlignment="1">
      <alignment horizontal="right"/>
    </xf>
    <xf numFmtId="0" fontId="24" fillId="0" borderId="1" xfId="0" applyFont="1" applyBorder="1" applyAlignment="1">
      <alignment horizontal="center"/>
    </xf>
    <xf numFmtId="0" fontId="18" fillId="0" borderId="1" xfId="0" applyFont="1" applyBorder="1"/>
    <xf numFmtId="3" fontId="23" fillId="0" borderId="1" xfId="0" applyNumberFormat="1" applyFont="1" applyBorder="1" applyAlignment="1">
      <alignment horizontal="right"/>
    </xf>
    <xf numFmtId="0" fontId="16" fillId="0" borderId="0" xfId="0" applyFont="1"/>
    <xf numFmtId="14" fontId="16" fillId="0" borderId="0" xfId="0" applyNumberFormat="1" applyFont="1"/>
    <xf numFmtId="0" fontId="26" fillId="36" borderId="1" xfId="47" applyFont="1" applyFill="1" applyBorder="1" applyAlignment="1">
      <alignment horizontal="center" vertical="center" wrapText="1"/>
    </xf>
    <xf numFmtId="3" fontId="26" fillId="36" borderId="1" xfId="1" applyNumberFormat="1" applyFont="1" applyFill="1" applyBorder="1" applyAlignment="1">
      <alignment horizontal="center" vertical="center" wrapText="1"/>
    </xf>
    <xf numFmtId="14" fontId="26" fillId="36" borderId="1" xfId="47" applyNumberFormat="1" applyFont="1" applyFill="1" applyBorder="1" applyAlignment="1">
      <alignment horizontal="center" vertical="center" wrapText="1"/>
    </xf>
    <xf numFmtId="41" fontId="26" fillId="36" borderId="1" xfId="46" applyFont="1" applyFill="1" applyBorder="1" applyAlignment="1">
      <alignment horizontal="center" vertical="center" wrapText="1"/>
    </xf>
    <xf numFmtId="3" fontId="26" fillId="36" borderId="1" xfId="47" applyNumberFormat="1" applyFont="1" applyFill="1" applyBorder="1" applyAlignment="1">
      <alignment horizontal="center" vertical="center" wrapText="1"/>
    </xf>
    <xf numFmtId="14" fontId="0" fillId="0" borderId="1" xfId="0" applyNumberFormat="1" applyBorder="1"/>
    <xf numFmtId="41" fontId="0" fillId="0" borderId="1" xfId="46" applyFont="1" applyBorder="1" applyAlignment="1">
      <alignment horizontal="center"/>
    </xf>
    <xf numFmtId="166" fontId="22" fillId="34" borderId="1" xfId="1" applyNumberFormat="1" applyFont="1" applyFill="1" applyBorder="1" applyAlignment="1">
      <alignment horizontal="center" vertical="center"/>
    </xf>
    <xf numFmtId="166" fontId="22" fillId="34" borderId="11" xfId="1" applyNumberFormat="1" applyFont="1" applyFill="1" applyBorder="1" applyAlignment="1">
      <alignment horizontal="center" vertical="center"/>
    </xf>
    <xf numFmtId="166" fontId="22" fillId="34" borderId="12" xfId="1" applyNumberFormat="1" applyFont="1" applyFill="1" applyBorder="1" applyAlignment="1">
      <alignment horizontal="center" vertical="center"/>
    </xf>
    <xf numFmtId="166" fontId="22" fillId="34" borderId="13" xfId="1" applyNumberFormat="1" applyFont="1" applyFill="1" applyBorder="1" applyAlignment="1">
      <alignment horizontal="center" vertical="center"/>
    </xf>
    <xf numFmtId="14" fontId="22" fillId="34" borderId="1"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16" fillId="0" borderId="14" xfId="0" applyFont="1" applyBorder="1" applyAlignment="1">
      <alignment horizontal="center" wrapText="1"/>
    </xf>
    <xf numFmtId="0" fontId="16" fillId="0" borderId="15" xfId="0" applyFont="1" applyBorder="1" applyAlignment="1">
      <alignment horizontal="center" wrapText="1"/>
    </xf>
    <xf numFmtId="0" fontId="16" fillId="0" borderId="16" xfId="0" applyFont="1" applyBorder="1" applyAlignment="1">
      <alignment horizontal="center" wrapText="1"/>
    </xf>
    <xf numFmtId="0" fontId="16" fillId="0" borderId="14" xfId="0" applyFont="1" applyBorder="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0" fontId="0" fillId="0" borderId="1" xfId="0" applyBorder="1" applyAlignment="1">
      <alignment horizontal="center"/>
    </xf>
    <xf numFmtId="41" fontId="22" fillId="34" borderId="1" xfId="46" applyFont="1" applyFill="1" applyBorder="1" applyAlignment="1">
      <alignment horizontal="center" vertical="center"/>
    </xf>
    <xf numFmtId="41" fontId="24" fillId="0" borderId="1" xfId="46" applyFont="1" applyBorder="1" applyAlignment="1">
      <alignment horizontal="center"/>
    </xf>
    <xf numFmtId="0" fontId="24" fillId="0" borderId="1" xfId="0" applyFont="1" applyBorder="1" applyAlignment="1">
      <alignment horizontal="center"/>
    </xf>
    <xf numFmtId="164" fontId="26" fillId="36" borderId="1" xfId="1" applyFont="1" applyFill="1" applyBorder="1" applyAlignment="1">
      <alignment horizontal="center" vertical="center" wrapText="1"/>
    </xf>
    <xf numFmtId="14" fontId="18" fillId="0" borderId="1" xfId="42" applyNumberFormat="1" applyBorder="1"/>
    <xf numFmtId="14" fontId="18" fillId="0" borderId="1" xfId="42" applyNumberFormat="1" applyBorder="1" applyAlignment="1">
      <alignment horizontal="right"/>
    </xf>
  </cellXfs>
  <cellStyles count="48">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10" builtinId="20" customBuiltin="1"/>
    <cellStyle name="Incorrecto" xfId="8" builtinId="27" customBuiltin="1"/>
    <cellStyle name="Millares" xfId="1" builtinId="3"/>
    <cellStyle name="Millares [0]" xfId="46" builtinId="6"/>
    <cellStyle name="Neutral" xfId="9" builtinId="28" customBuiltin="1"/>
    <cellStyle name="Normal" xfId="0" builtinId="0"/>
    <cellStyle name="Normal 2" xfId="42" xr:uid="{00000000-0005-0000-0000-000022000000}"/>
    <cellStyle name="Normal 2 2" xfId="47" xr:uid="{1E90D03E-A0D8-40B0-A223-8D57C124DE9D}"/>
    <cellStyle name="Normal 3" xfId="43" xr:uid="{00000000-0005-0000-0000-000023000000}"/>
    <cellStyle name="Notas 2" xfId="44" xr:uid="{00000000-0005-0000-0000-000024000000}"/>
    <cellStyle name="Notas 3" xfId="45" xr:uid="{00000000-0005-0000-0000-000025000000}"/>
    <cellStyle name="Salida" xfId="11" builtinId="21" customBuiltin="1"/>
    <cellStyle name="Texto de advertencia" xfId="15" builtinId="11" customBuiltin="1"/>
    <cellStyle name="Texto explicativo" xfId="16" builtinId="53" customBuiltin="1"/>
    <cellStyle name="Título" xfId="2" builtinId="15" customBuiltin="1"/>
    <cellStyle name="Título 2" xfId="4" builtinId="17" customBuiltin="1"/>
    <cellStyle name="Título 3" xfId="5" builtinId="18" customBuiltin="1"/>
    <cellStyle name="Total" xfId="17" builtinId="25"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D277D-3C26-432B-8279-EB975AA782DD}">
  <dimension ref="A1:M69"/>
  <sheetViews>
    <sheetView showGridLines="0" workbookViewId="0">
      <pane ySplit="7" topLeftCell="A53" activePane="bottomLeft" state="frozen"/>
      <selection pane="bottomLeft" activeCell="D56" sqref="D56"/>
    </sheetView>
  </sheetViews>
  <sheetFormatPr baseColWidth="10" defaultRowHeight="15" x14ac:dyDescent="0.25"/>
  <cols>
    <col min="1" max="1" width="13" style="16" customWidth="1"/>
    <col min="4" max="4" width="12.42578125" style="24" customWidth="1"/>
    <col min="5" max="5" width="15.5703125" style="24" customWidth="1"/>
    <col min="7" max="7" width="17.140625" style="24" customWidth="1"/>
    <col min="8" max="8" width="14.140625" style="24" bestFit="1" customWidth="1"/>
    <col min="9" max="9" width="15.140625" style="24" customWidth="1"/>
    <col min="10" max="10" width="18.28515625" style="24" customWidth="1"/>
    <col min="11" max="11" width="13" style="24" customWidth="1"/>
    <col min="12" max="12" width="17.140625" customWidth="1"/>
    <col min="13" max="13" width="38.42578125" customWidth="1"/>
  </cols>
  <sheetData>
    <row r="1" spans="1:13" x14ac:dyDescent="0.25">
      <c r="A1" s="17"/>
      <c r="B1" s="4"/>
      <c r="C1" s="4"/>
      <c r="D1" s="21"/>
      <c r="E1" s="21"/>
      <c r="F1" s="4"/>
      <c r="G1" s="21"/>
      <c r="H1" s="21"/>
      <c r="I1" s="21"/>
      <c r="J1" s="34"/>
      <c r="K1" s="34"/>
      <c r="L1" s="5"/>
      <c r="M1" s="5"/>
    </row>
    <row r="2" spans="1:13" x14ac:dyDescent="0.25">
      <c r="A2" s="18"/>
      <c r="B2" s="6"/>
      <c r="C2" s="6"/>
      <c r="D2" s="22"/>
      <c r="E2" s="22"/>
      <c r="F2" s="6"/>
      <c r="G2" s="22"/>
      <c r="H2" s="22"/>
      <c r="I2" s="22"/>
      <c r="J2" s="36"/>
      <c r="K2" s="36"/>
      <c r="L2" s="7"/>
      <c r="M2" s="7"/>
    </row>
    <row r="3" spans="1:13" ht="15" customHeight="1" x14ac:dyDescent="0.25">
      <c r="A3" s="19"/>
      <c r="B3" s="4"/>
      <c r="C3" s="8"/>
      <c r="D3" s="54" t="s">
        <v>46</v>
      </c>
      <c r="E3" s="54"/>
      <c r="F3" s="54"/>
      <c r="G3" s="54"/>
      <c r="H3" s="54"/>
      <c r="I3" s="54"/>
      <c r="J3" s="54"/>
      <c r="K3" s="54"/>
      <c r="L3" s="9"/>
      <c r="M3" s="9"/>
    </row>
    <row r="4" spans="1:13" x14ac:dyDescent="0.25">
      <c r="A4" s="19"/>
      <c r="B4" s="10"/>
      <c r="C4" s="10"/>
      <c r="D4" s="54"/>
      <c r="E4" s="54"/>
      <c r="F4" s="54"/>
      <c r="G4" s="54"/>
      <c r="H4" s="54"/>
      <c r="I4" s="54"/>
      <c r="J4" s="54"/>
      <c r="K4" s="54"/>
      <c r="L4" s="9"/>
      <c r="M4" s="9"/>
    </row>
    <row r="5" spans="1:13" x14ac:dyDescent="0.25">
      <c r="A5" s="17"/>
      <c r="B5" s="4"/>
      <c r="C5" s="4"/>
      <c r="D5" s="21"/>
      <c r="E5" s="21"/>
      <c r="F5" s="4"/>
      <c r="G5" s="21"/>
      <c r="H5" s="21"/>
      <c r="I5" s="21"/>
      <c r="J5" s="21"/>
      <c r="K5" s="21"/>
      <c r="L5" s="5"/>
      <c r="M5" s="5"/>
    </row>
    <row r="6" spans="1:13" x14ac:dyDescent="0.25">
      <c r="A6" s="55" t="s">
        <v>30</v>
      </c>
      <c r="B6" s="55"/>
      <c r="C6" s="55"/>
      <c r="D6" s="55"/>
      <c r="E6" s="55"/>
      <c r="F6" s="4"/>
      <c r="G6" s="55" t="s">
        <v>31</v>
      </c>
      <c r="H6" s="55"/>
      <c r="I6" s="55"/>
      <c r="J6" s="55"/>
      <c r="K6" s="55"/>
      <c r="L6" s="55"/>
      <c r="M6" s="55"/>
    </row>
    <row r="7" spans="1:13" ht="45" x14ac:dyDescent="0.25">
      <c r="A7" s="20" t="s">
        <v>32</v>
      </c>
      <c r="B7" s="11" t="s">
        <v>33</v>
      </c>
      <c r="C7" s="11" t="s">
        <v>34</v>
      </c>
      <c r="D7" s="23" t="s">
        <v>35</v>
      </c>
      <c r="E7" s="23" t="s">
        <v>36</v>
      </c>
      <c r="F7" s="4"/>
      <c r="G7" s="35" t="s">
        <v>37</v>
      </c>
      <c r="H7" s="23" t="s">
        <v>38</v>
      </c>
      <c r="I7" s="23" t="s">
        <v>39</v>
      </c>
      <c r="J7" s="23" t="s">
        <v>40</v>
      </c>
      <c r="K7" s="23" t="s">
        <v>41</v>
      </c>
      <c r="L7" s="12" t="s">
        <v>42</v>
      </c>
      <c r="M7" s="14" t="s">
        <v>43</v>
      </c>
    </row>
    <row r="8" spans="1:13" x14ac:dyDescent="0.25">
      <c r="A8" s="25">
        <v>33574</v>
      </c>
      <c r="B8" s="2" t="s">
        <v>0</v>
      </c>
      <c r="C8" s="3">
        <v>19990909</v>
      </c>
      <c r="D8" s="26">
        <v>73200</v>
      </c>
      <c r="E8" s="26">
        <v>73200</v>
      </c>
      <c r="G8" s="26">
        <v>0</v>
      </c>
      <c r="H8" s="26">
        <v>0</v>
      </c>
      <c r="I8" s="26">
        <v>73200</v>
      </c>
      <c r="J8" s="26">
        <v>0</v>
      </c>
      <c r="K8" s="26">
        <v>0</v>
      </c>
      <c r="L8" s="33">
        <f>+E8-G8-H8-I8-J8-K8</f>
        <v>0</v>
      </c>
      <c r="M8" s="1" t="s">
        <v>91</v>
      </c>
    </row>
    <row r="9" spans="1:13" x14ac:dyDescent="0.25">
      <c r="A9" s="25">
        <v>35464</v>
      </c>
      <c r="B9" s="2" t="s">
        <v>2</v>
      </c>
      <c r="C9" s="3" t="s">
        <v>18</v>
      </c>
      <c r="D9" s="26">
        <v>90800</v>
      </c>
      <c r="E9" s="26">
        <v>90800</v>
      </c>
      <c r="G9" s="26">
        <v>0</v>
      </c>
      <c r="H9" s="26">
        <v>0</v>
      </c>
      <c r="I9" s="26">
        <v>90800</v>
      </c>
      <c r="J9" s="26">
        <v>0</v>
      </c>
      <c r="K9" s="26">
        <v>0</v>
      </c>
      <c r="L9" s="33">
        <f t="shared" ref="L9:L58" si="0">+E9-G9-H9-I9-J9-K9</f>
        <v>0</v>
      </c>
      <c r="M9" s="1" t="s">
        <v>92</v>
      </c>
    </row>
    <row r="10" spans="1:13" x14ac:dyDescent="0.25">
      <c r="A10" s="25">
        <v>35465</v>
      </c>
      <c r="B10" s="2" t="s">
        <v>2</v>
      </c>
      <c r="C10" s="3" t="s">
        <v>18</v>
      </c>
      <c r="D10" s="26">
        <v>97400</v>
      </c>
      <c r="E10" s="26">
        <v>97400</v>
      </c>
      <c r="G10" s="26">
        <v>0</v>
      </c>
      <c r="H10" s="26">
        <v>0</v>
      </c>
      <c r="I10" s="26">
        <v>97400</v>
      </c>
      <c r="J10" s="26">
        <v>0</v>
      </c>
      <c r="K10" s="26">
        <v>0</v>
      </c>
      <c r="L10" s="33">
        <f t="shared" si="0"/>
        <v>0</v>
      </c>
      <c r="M10" s="1" t="s">
        <v>92</v>
      </c>
    </row>
    <row r="11" spans="1:13" x14ac:dyDescent="0.25">
      <c r="A11" s="25">
        <v>38506</v>
      </c>
      <c r="B11" s="2" t="s">
        <v>7</v>
      </c>
      <c r="C11" s="3" t="s">
        <v>22</v>
      </c>
      <c r="D11" s="26">
        <v>115100</v>
      </c>
      <c r="E11" s="26">
        <v>115100</v>
      </c>
      <c r="G11" s="26">
        <v>0</v>
      </c>
      <c r="H11" s="26">
        <v>0</v>
      </c>
      <c r="I11" s="26">
        <v>115100</v>
      </c>
      <c r="J11" s="26">
        <v>0</v>
      </c>
      <c r="K11" s="26">
        <v>0</v>
      </c>
      <c r="L11" s="33">
        <f t="shared" si="0"/>
        <v>0</v>
      </c>
      <c r="M11" s="1" t="s">
        <v>92</v>
      </c>
    </row>
    <row r="12" spans="1:13" x14ac:dyDescent="0.25">
      <c r="A12" s="25">
        <v>38507</v>
      </c>
      <c r="B12" s="2" t="s">
        <v>7</v>
      </c>
      <c r="C12" s="3" t="s">
        <v>22</v>
      </c>
      <c r="D12" s="26">
        <v>136400</v>
      </c>
      <c r="E12" s="26">
        <v>136400</v>
      </c>
      <c r="G12" s="26">
        <v>0</v>
      </c>
      <c r="H12" s="26">
        <v>0</v>
      </c>
      <c r="I12" s="26">
        <v>136400</v>
      </c>
      <c r="J12" s="26">
        <v>0</v>
      </c>
      <c r="K12" s="26">
        <v>0</v>
      </c>
      <c r="L12" s="33">
        <f t="shared" si="0"/>
        <v>0</v>
      </c>
      <c r="M12" s="1" t="s">
        <v>92</v>
      </c>
    </row>
    <row r="13" spans="1:13" x14ac:dyDescent="0.25">
      <c r="A13" s="25">
        <v>38508</v>
      </c>
      <c r="B13" s="2" t="s">
        <v>7</v>
      </c>
      <c r="C13" s="3" t="s">
        <v>22</v>
      </c>
      <c r="D13" s="26">
        <v>87700</v>
      </c>
      <c r="E13" s="26">
        <v>87700</v>
      </c>
      <c r="G13" s="26">
        <v>0</v>
      </c>
      <c r="H13" s="26">
        <v>0</v>
      </c>
      <c r="I13" s="26">
        <v>87700</v>
      </c>
      <c r="J13" s="26">
        <v>0</v>
      </c>
      <c r="K13" s="26">
        <v>0</v>
      </c>
      <c r="L13" s="33">
        <f t="shared" si="0"/>
        <v>0</v>
      </c>
      <c r="M13" s="1" t="s">
        <v>92</v>
      </c>
    </row>
    <row r="14" spans="1:13" x14ac:dyDescent="0.25">
      <c r="A14" s="25">
        <v>38509</v>
      </c>
      <c r="B14" s="2" t="s">
        <v>7</v>
      </c>
      <c r="C14" s="3" t="s">
        <v>22</v>
      </c>
      <c r="D14" s="26">
        <v>83500</v>
      </c>
      <c r="E14" s="26">
        <v>83500</v>
      </c>
      <c r="G14" s="26">
        <v>0</v>
      </c>
      <c r="H14" s="26">
        <v>0</v>
      </c>
      <c r="I14" s="26">
        <v>83500</v>
      </c>
      <c r="J14" s="26">
        <v>0</v>
      </c>
      <c r="K14" s="26">
        <v>0</v>
      </c>
      <c r="L14" s="33">
        <f t="shared" si="0"/>
        <v>0</v>
      </c>
      <c r="M14" s="1" t="s">
        <v>92</v>
      </c>
    </row>
    <row r="15" spans="1:13" x14ac:dyDescent="0.25">
      <c r="A15" s="25">
        <v>38594</v>
      </c>
      <c r="B15" s="2" t="s">
        <v>8</v>
      </c>
      <c r="C15" s="3" t="s">
        <v>22</v>
      </c>
      <c r="D15" s="26">
        <v>102800</v>
      </c>
      <c r="E15" s="26">
        <v>102800</v>
      </c>
      <c r="G15" s="26">
        <v>102800</v>
      </c>
      <c r="H15" s="26">
        <v>0</v>
      </c>
      <c r="I15" s="26">
        <v>0</v>
      </c>
      <c r="J15" s="26">
        <v>0</v>
      </c>
      <c r="K15" s="26">
        <v>0</v>
      </c>
      <c r="L15" s="33">
        <f t="shared" si="0"/>
        <v>0</v>
      </c>
      <c r="M15" s="1"/>
    </row>
    <row r="16" spans="1:13" x14ac:dyDescent="0.25">
      <c r="A16" s="25">
        <v>38595</v>
      </c>
      <c r="B16" s="2" t="s">
        <v>8</v>
      </c>
      <c r="C16" s="3" t="s">
        <v>22</v>
      </c>
      <c r="D16" s="26">
        <v>117100</v>
      </c>
      <c r="E16" s="26">
        <v>117100</v>
      </c>
      <c r="G16" s="26">
        <v>117100</v>
      </c>
      <c r="H16" s="26">
        <v>0</v>
      </c>
      <c r="I16" s="26">
        <v>0</v>
      </c>
      <c r="J16" s="26">
        <v>0</v>
      </c>
      <c r="K16" s="26">
        <v>0</v>
      </c>
      <c r="L16" s="33">
        <f t="shared" si="0"/>
        <v>0</v>
      </c>
      <c r="M16" s="1"/>
    </row>
    <row r="17" spans="1:13" x14ac:dyDescent="0.25">
      <c r="A17" s="25">
        <v>38596</v>
      </c>
      <c r="B17" s="2" t="s">
        <v>8</v>
      </c>
      <c r="C17" s="3" t="s">
        <v>22</v>
      </c>
      <c r="D17" s="26">
        <v>968800</v>
      </c>
      <c r="E17" s="26">
        <v>968800</v>
      </c>
      <c r="G17" s="26">
        <v>940304</v>
      </c>
      <c r="H17" s="26">
        <v>28496</v>
      </c>
      <c r="I17" s="26">
        <v>0</v>
      </c>
      <c r="J17" s="26">
        <v>0</v>
      </c>
      <c r="K17" s="26">
        <v>0</v>
      </c>
      <c r="L17" s="33">
        <f t="shared" si="0"/>
        <v>0</v>
      </c>
      <c r="M17" s="1"/>
    </row>
    <row r="18" spans="1:13" x14ac:dyDescent="0.25">
      <c r="A18" s="25">
        <v>38597</v>
      </c>
      <c r="B18" s="2" t="s">
        <v>8</v>
      </c>
      <c r="C18" s="3" t="s">
        <v>22</v>
      </c>
      <c r="D18" s="26">
        <v>86600</v>
      </c>
      <c r="E18" s="26">
        <v>86600</v>
      </c>
      <c r="G18" s="26">
        <v>86600</v>
      </c>
      <c r="H18" s="26">
        <v>0</v>
      </c>
      <c r="I18" s="26">
        <v>0</v>
      </c>
      <c r="J18" s="26">
        <v>0</v>
      </c>
      <c r="K18" s="26">
        <v>0</v>
      </c>
      <c r="L18" s="33">
        <f t="shared" si="0"/>
        <v>0</v>
      </c>
      <c r="M18" s="1"/>
    </row>
    <row r="19" spans="1:13" x14ac:dyDescent="0.25">
      <c r="A19" s="25">
        <v>28511</v>
      </c>
      <c r="B19" s="2" t="s">
        <v>9</v>
      </c>
      <c r="C19" s="3" t="s">
        <v>23</v>
      </c>
      <c r="D19" s="26">
        <v>87729</v>
      </c>
      <c r="E19" s="26">
        <v>71903</v>
      </c>
      <c r="G19" s="26">
        <v>0</v>
      </c>
      <c r="H19" s="26">
        <v>0</v>
      </c>
      <c r="I19" s="26">
        <v>71903</v>
      </c>
      <c r="J19" s="26">
        <v>0</v>
      </c>
      <c r="K19" s="26">
        <v>0</v>
      </c>
      <c r="L19" s="33">
        <f t="shared" si="0"/>
        <v>0</v>
      </c>
      <c r="M19" s="1" t="s">
        <v>93</v>
      </c>
    </row>
    <row r="20" spans="1:13" x14ac:dyDescent="0.25">
      <c r="A20" s="25">
        <v>28993</v>
      </c>
      <c r="B20" s="2" t="s">
        <v>10</v>
      </c>
      <c r="C20" s="3" t="s">
        <v>24</v>
      </c>
      <c r="D20" s="26">
        <v>315800</v>
      </c>
      <c r="E20" s="26">
        <v>315800</v>
      </c>
      <c r="G20" s="26">
        <v>0</v>
      </c>
      <c r="H20" s="26">
        <v>0</v>
      </c>
      <c r="I20" s="26">
        <v>315800</v>
      </c>
      <c r="J20" s="26">
        <v>0</v>
      </c>
      <c r="K20" s="26">
        <v>0</v>
      </c>
      <c r="L20" s="33">
        <f t="shared" si="0"/>
        <v>0</v>
      </c>
      <c r="M20" s="1" t="s">
        <v>94</v>
      </c>
    </row>
    <row r="21" spans="1:13" x14ac:dyDescent="0.25">
      <c r="A21" s="25">
        <v>30752</v>
      </c>
      <c r="B21" s="2" t="s">
        <v>11</v>
      </c>
      <c r="C21" s="3" t="s">
        <v>25</v>
      </c>
      <c r="D21" s="26">
        <v>90300</v>
      </c>
      <c r="E21" s="26">
        <v>90300</v>
      </c>
      <c r="G21" s="26">
        <v>0</v>
      </c>
      <c r="H21" s="26">
        <v>0</v>
      </c>
      <c r="I21" s="26">
        <v>90300</v>
      </c>
      <c r="J21" s="26">
        <v>0</v>
      </c>
      <c r="K21" s="26">
        <v>0</v>
      </c>
      <c r="L21" s="33">
        <f t="shared" si="0"/>
        <v>0</v>
      </c>
      <c r="M21" s="1" t="s">
        <v>94</v>
      </c>
    </row>
    <row r="22" spans="1:13" x14ac:dyDescent="0.25">
      <c r="A22" s="25">
        <v>30753</v>
      </c>
      <c r="B22" s="2" t="s">
        <v>11</v>
      </c>
      <c r="C22" s="3" t="s">
        <v>25</v>
      </c>
      <c r="D22" s="26">
        <v>120700</v>
      </c>
      <c r="E22" s="26">
        <v>120700</v>
      </c>
      <c r="G22" s="26">
        <v>0</v>
      </c>
      <c r="H22" s="26">
        <v>0</v>
      </c>
      <c r="I22" s="26">
        <v>120700</v>
      </c>
      <c r="J22" s="26">
        <v>0</v>
      </c>
      <c r="K22" s="26">
        <v>0</v>
      </c>
      <c r="L22" s="33">
        <f t="shared" si="0"/>
        <v>0</v>
      </c>
      <c r="M22" s="1" t="s">
        <v>94</v>
      </c>
    </row>
    <row r="23" spans="1:13" x14ac:dyDescent="0.25">
      <c r="A23" s="25">
        <v>30754</v>
      </c>
      <c r="B23" s="2" t="s">
        <v>11</v>
      </c>
      <c r="C23" s="3" t="s">
        <v>25</v>
      </c>
      <c r="D23" s="26">
        <v>104100</v>
      </c>
      <c r="E23" s="26">
        <v>54570</v>
      </c>
      <c r="G23" s="26">
        <v>0</v>
      </c>
      <c r="H23" s="26">
        <v>0</v>
      </c>
      <c r="I23" s="26">
        <v>54570</v>
      </c>
      <c r="J23" s="26">
        <v>0</v>
      </c>
      <c r="K23" s="26">
        <v>0</v>
      </c>
      <c r="L23" s="33">
        <f t="shared" si="0"/>
        <v>0</v>
      </c>
      <c r="M23" s="1" t="s">
        <v>94</v>
      </c>
    </row>
    <row r="24" spans="1:13" x14ac:dyDescent="0.25">
      <c r="A24" s="25">
        <v>30849</v>
      </c>
      <c r="B24" s="2" t="s">
        <v>12</v>
      </c>
      <c r="C24" s="3" t="s">
        <v>25</v>
      </c>
      <c r="D24" s="26">
        <v>1379600</v>
      </c>
      <c r="E24" s="26">
        <v>717827</v>
      </c>
      <c r="G24" s="26">
        <v>0</v>
      </c>
      <c r="H24" s="26">
        <v>0</v>
      </c>
      <c r="I24" s="26">
        <v>0</v>
      </c>
      <c r="J24" s="26">
        <v>0</v>
      </c>
      <c r="K24" s="26">
        <v>717827</v>
      </c>
      <c r="L24" s="33">
        <f t="shared" si="0"/>
        <v>0</v>
      </c>
      <c r="M24" s="1"/>
    </row>
    <row r="25" spans="1:13" x14ac:dyDescent="0.25">
      <c r="A25" s="25">
        <v>30991</v>
      </c>
      <c r="B25" s="2" t="s">
        <v>13</v>
      </c>
      <c r="C25" s="3" t="s">
        <v>26</v>
      </c>
      <c r="D25" s="26">
        <v>631810</v>
      </c>
      <c r="E25" s="26">
        <v>33470</v>
      </c>
      <c r="G25" s="26">
        <v>0</v>
      </c>
      <c r="H25" s="26">
        <v>33470</v>
      </c>
      <c r="I25" s="26">
        <v>0</v>
      </c>
      <c r="J25" s="26">
        <v>0</v>
      </c>
      <c r="K25" s="26">
        <v>0</v>
      </c>
      <c r="L25" s="33">
        <f t="shared" si="0"/>
        <v>0</v>
      </c>
      <c r="M25" s="1"/>
    </row>
    <row r="26" spans="1:13" x14ac:dyDescent="0.25">
      <c r="A26" s="25">
        <v>30998</v>
      </c>
      <c r="B26" s="2" t="s">
        <v>13</v>
      </c>
      <c r="C26" s="3" t="s">
        <v>26</v>
      </c>
      <c r="D26" s="26">
        <v>1184080</v>
      </c>
      <c r="E26" s="26">
        <v>1184080</v>
      </c>
      <c r="G26" s="26">
        <v>0</v>
      </c>
      <c r="H26" s="26">
        <v>0</v>
      </c>
      <c r="I26" s="26">
        <v>0</v>
      </c>
      <c r="J26" s="26">
        <v>0</v>
      </c>
      <c r="K26" s="26">
        <v>1184080</v>
      </c>
      <c r="L26" s="33">
        <f t="shared" si="0"/>
        <v>0</v>
      </c>
      <c r="M26" s="1"/>
    </row>
    <row r="27" spans="1:13" x14ac:dyDescent="0.25">
      <c r="A27" s="25">
        <v>35276</v>
      </c>
      <c r="B27" s="2" t="s">
        <v>14</v>
      </c>
      <c r="C27" s="3" t="s">
        <v>20</v>
      </c>
      <c r="D27" s="26">
        <v>121100</v>
      </c>
      <c r="E27" s="26">
        <v>34300</v>
      </c>
      <c r="G27" s="26">
        <v>0</v>
      </c>
      <c r="H27" s="26">
        <v>0</v>
      </c>
      <c r="I27" s="26">
        <v>0</v>
      </c>
      <c r="J27" s="26">
        <v>34300</v>
      </c>
      <c r="K27" s="26">
        <v>0</v>
      </c>
      <c r="L27" s="33">
        <f t="shared" si="0"/>
        <v>0</v>
      </c>
      <c r="M27" t="s">
        <v>101</v>
      </c>
    </row>
    <row r="28" spans="1:13" ht="15" customHeight="1" x14ac:dyDescent="0.25">
      <c r="A28" s="25">
        <v>35281</v>
      </c>
      <c r="B28" s="2" t="s">
        <v>14</v>
      </c>
      <c r="C28" s="3" t="s">
        <v>20</v>
      </c>
      <c r="D28" s="26">
        <v>1133800</v>
      </c>
      <c r="E28" s="26">
        <v>206820</v>
      </c>
      <c r="G28" s="26">
        <v>0</v>
      </c>
      <c r="H28" s="26">
        <v>206820</v>
      </c>
      <c r="I28" s="26">
        <v>0</v>
      </c>
      <c r="J28" s="26">
        <v>0</v>
      </c>
      <c r="K28" s="26">
        <v>0</v>
      </c>
      <c r="L28" s="33">
        <f t="shared" si="0"/>
        <v>0</v>
      </c>
      <c r="M28" s="1" t="s">
        <v>100</v>
      </c>
    </row>
    <row r="29" spans="1:13" x14ac:dyDescent="0.25">
      <c r="A29" s="25">
        <v>35287</v>
      </c>
      <c r="B29" s="2" t="s">
        <v>14</v>
      </c>
      <c r="C29" s="3" t="s">
        <v>20</v>
      </c>
      <c r="D29" s="26">
        <v>799200</v>
      </c>
      <c r="E29" s="26">
        <v>274000</v>
      </c>
      <c r="G29" s="26">
        <v>0</v>
      </c>
      <c r="H29" s="26">
        <v>0</v>
      </c>
      <c r="I29" s="26">
        <v>274000</v>
      </c>
      <c r="J29" s="26">
        <v>0</v>
      </c>
      <c r="K29" s="26">
        <v>0</v>
      </c>
      <c r="L29" s="33">
        <f t="shared" si="0"/>
        <v>0</v>
      </c>
      <c r="M29" s="1" t="s">
        <v>95</v>
      </c>
    </row>
    <row r="30" spans="1:13" x14ac:dyDescent="0.25">
      <c r="A30" s="25">
        <v>35288</v>
      </c>
      <c r="B30" s="2" t="s">
        <v>14</v>
      </c>
      <c r="C30" s="3" t="s">
        <v>20</v>
      </c>
      <c r="D30" s="26">
        <v>910400</v>
      </c>
      <c r="E30" s="26">
        <v>910400</v>
      </c>
      <c r="G30" s="26">
        <v>0</v>
      </c>
      <c r="H30" s="26">
        <v>0</v>
      </c>
      <c r="I30" s="26">
        <v>0</v>
      </c>
      <c r="J30" s="26">
        <v>910400</v>
      </c>
      <c r="K30" s="26">
        <v>0</v>
      </c>
      <c r="L30" s="33">
        <f t="shared" si="0"/>
        <v>0</v>
      </c>
      <c r="M30" s="1" t="s">
        <v>102</v>
      </c>
    </row>
    <row r="31" spans="1:13" x14ac:dyDescent="0.25">
      <c r="A31" s="25">
        <v>35466</v>
      </c>
      <c r="B31" s="2" t="s">
        <v>2</v>
      </c>
      <c r="C31" s="3" t="s">
        <v>18</v>
      </c>
      <c r="D31" s="26">
        <v>107800</v>
      </c>
      <c r="E31" s="26">
        <v>107800</v>
      </c>
      <c r="G31" s="26">
        <v>0</v>
      </c>
      <c r="H31" s="26">
        <v>0</v>
      </c>
      <c r="I31" s="26">
        <v>107800</v>
      </c>
      <c r="J31" s="26">
        <v>0</v>
      </c>
      <c r="K31" s="26">
        <v>0</v>
      </c>
      <c r="L31" s="33">
        <f t="shared" si="0"/>
        <v>0</v>
      </c>
      <c r="M31" s="1" t="s">
        <v>92</v>
      </c>
    </row>
    <row r="32" spans="1:13" x14ac:dyDescent="0.25">
      <c r="A32" s="25">
        <v>35467</v>
      </c>
      <c r="B32" s="2" t="s">
        <v>2</v>
      </c>
      <c r="C32" s="3" t="s">
        <v>18</v>
      </c>
      <c r="D32" s="26">
        <v>170800</v>
      </c>
      <c r="E32" s="26">
        <v>170800</v>
      </c>
      <c r="G32" s="26">
        <v>0</v>
      </c>
      <c r="H32" s="26">
        <v>0</v>
      </c>
      <c r="I32" s="26">
        <v>170800</v>
      </c>
      <c r="J32" s="26">
        <v>0</v>
      </c>
      <c r="K32" s="26">
        <v>0</v>
      </c>
      <c r="L32" s="33">
        <f t="shared" si="0"/>
        <v>0</v>
      </c>
      <c r="M32" s="1" t="s">
        <v>92</v>
      </c>
    </row>
    <row r="33" spans="1:13" x14ac:dyDescent="0.25">
      <c r="A33" s="25">
        <v>35468</v>
      </c>
      <c r="B33" s="2" t="s">
        <v>2</v>
      </c>
      <c r="C33" s="3" t="s">
        <v>18</v>
      </c>
      <c r="D33" s="26">
        <v>95800</v>
      </c>
      <c r="E33" s="26">
        <v>95800</v>
      </c>
      <c r="G33" s="26">
        <v>0</v>
      </c>
      <c r="H33" s="26">
        <v>0</v>
      </c>
      <c r="I33" s="26">
        <v>95800</v>
      </c>
      <c r="J33" s="26">
        <v>0</v>
      </c>
      <c r="K33" s="26">
        <v>0</v>
      </c>
      <c r="L33" s="33">
        <f t="shared" si="0"/>
        <v>0</v>
      </c>
      <c r="M33" s="1" t="s">
        <v>92</v>
      </c>
    </row>
    <row r="34" spans="1:13" x14ac:dyDescent="0.25">
      <c r="A34" s="25">
        <v>35469</v>
      </c>
      <c r="B34" s="2" t="s">
        <v>2</v>
      </c>
      <c r="C34" s="3" t="s">
        <v>18</v>
      </c>
      <c r="D34" s="26">
        <v>87700</v>
      </c>
      <c r="E34" s="26">
        <v>87700</v>
      </c>
      <c r="G34" s="26">
        <v>0</v>
      </c>
      <c r="H34" s="26">
        <v>0</v>
      </c>
      <c r="I34" s="26">
        <v>87700</v>
      </c>
      <c r="J34" s="26">
        <v>0</v>
      </c>
      <c r="K34" s="26">
        <v>0</v>
      </c>
      <c r="L34" s="33">
        <f t="shared" si="0"/>
        <v>0</v>
      </c>
      <c r="M34" s="1" t="s">
        <v>92</v>
      </c>
    </row>
    <row r="35" spans="1:13" x14ac:dyDescent="0.25">
      <c r="A35" s="25">
        <v>35470</v>
      </c>
      <c r="B35" s="2" t="s">
        <v>2</v>
      </c>
      <c r="C35" s="3" t="s">
        <v>18</v>
      </c>
      <c r="D35" s="26">
        <v>91200</v>
      </c>
      <c r="E35" s="26">
        <v>91200</v>
      </c>
      <c r="G35" s="26">
        <v>0</v>
      </c>
      <c r="H35" s="26">
        <v>0</v>
      </c>
      <c r="I35" s="26">
        <v>91200</v>
      </c>
      <c r="J35" s="26">
        <v>0</v>
      </c>
      <c r="K35" s="26">
        <v>0</v>
      </c>
      <c r="L35" s="33">
        <f t="shared" si="0"/>
        <v>0</v>
      </c>
      <c r="M35" s="1" t="s">
        <v>92</v>
      </c>
    </row>
    <row r="36" spans="1:13" x14ac:dyDescent="0.25">
      <c r="A36" s="25">
        <v>35471</v>
      </c>
      <c r="B36" s="2" t="s">
        <v>2</v>
      </c>
      <c r="C36" s="3" t="s">
        <v>18</v>
      </c>
      <c r="D36" s="26">
        <v>89000</v>
      </c>
      <c r="E36" s="26">
        <v>89000</v>
      </c>
      <c r="G36" s="26">
        <v>0</v>
      </c>
      <c r="H36" s="26">
        <v>0</v>
      </c>
      <c r="I36" s="26">
        <v>89000</v>
      </c>
      <c r="J36" s="26">
        <v>0</v>
      </c>
      <c r="K36" s="26">
        <v>0</v>
      </c>
      <c r="L36" s="33">
        <f t="shared" si="0"/>
        <v>0</v>
      </c>
      <c r="M36" s="1" t="s">
        <v>92</v>
      </c>
    </row>
    <row r="37" spans="1:13" x14ac:dyDescent="0.25">
      <c r="A37" s="25">
        <v>35472</v>
      </c>
      <c r="B37" s="2" t="s">
        <v>2</v>
      </c>
      <c r="C37" s="3" t="s">
        <v>18</v>
      </c>
      <c r="D37" s="26">
        <v>175000</v>
      </c>
      <c r="E37" s="26">
        <v>175000</v>
      </c>
      <c r="G37" s="26">
        <v>0</v>
      </c>
      <c r="H37" s="26">
        <v>0</v>
      </c>
      <c r="I37" s="26">
        <v>175000</v>
      </c>
      <c r="J37" s="26">
        <v>0</v>
      </c>
      <c r="K37" s="26">
        <v>0</v>
      </c>
      <c r="L37" s="33">
        <f t="shared" si="0"/>
        <v>0</v>
      </c>
      <c r="M37" s="1" t="s">
        <v>92</v>
      </c>
    </row>
    <row r="38" spans="1:13" x14ac:dyDescent="0.25">
      <c r="A38" s="25">
        <v>35473</v>
      </c>
      <c r="B38" s="2" t="s">
        <v>2</v>
      </c>
      <c r="C38" s="3" t="s">
        <v>18</v>
      </c>
      <c r="D38" s="26">
        <v>43800</v>
      </c>
      <c r="E38" s="26">
        <v>43800</v>
      </c>
      <c r="G38" s="26">
        <v>0</v>
      </c>
      <c r="H38" s="26">
        <v>0</v>
      </c>
      <c r="I38" s="26">
        <v>43800</v>
      </c>
      <c r="J38" s="26">
        <v>0</v>
      </c>
      <c r="K38" s="26">
        <v>0</v>
      </c>
      <c r="L38" s="33">
        <f t="shared" si="0"/>
        <v>0</v>
      </c>
      <c r="M38" s="1" t="s">
        <v>92</v>
      </c>
    </row>
    <row r="39" spans="1:13" x14ac:dyDescent="0.25">
      <c r="A39" s="25">
        <v>35474</v>
      </c>
      <c r="B39" s="2" t="s">
        <v>2</v>
      </c>
      <c r="C39" s="3" t="s">
        <v>18</v>
      </c>
      <c r="D39" s="26">
        <v>28900</v>
      </c>
      <c r="E39" s="26">
        <v>28900</v>
      </c>
      <c r="G39" s="26">
        <v>0</v>
      </c>
      <c r="H39" s="26">
        <v>0</v>
      </c>
      <c r="I39" s="26">
        <v>0</v>
      </c>
      <c r="J39" s="26">
        <v>28900</v>
      </c>
      <c r="K39" s="26">
        <v>0</v>
      </c>
      <c r="L39" s="33">
        <f t="shared" si="0"/>
        <v>0</v>
      </c>
      <c r="M39" s="1" t="s">
        <v>103</v>
      </c>
    </row>
    <row r="40" spans="1:13" x14ac:dyDescent="0.25">
      <c r="A40" s="25">
        <v>35475</v>
      </c>
      <c r="B40" s="2" t="s">
        <v>2</v>
      </c>
      <c r="C40" s="3" t="s">
        <v>18</v>
      </c>
      <c r="D40" s="26">
        <v>43800</v>
      </c>
      <c r="E40" s="26">
        <v>43800</v>
      </c>
      <c r="G40" s="26">
        <v>0</v>
      </c>
      <c r="H40" s="26">
        <v>0</v>
      </c>
      <c r="I40" s="26">
        <v>43800</v>
      </c>
      <c r="J40" s="26">
        <v>0</v>
      </c>
      <c r="K40" s="26">
        <v>0</v>
      </c>
      <c r="L40" s="33">
        <f t="shared" si="0"/>
        <v>0</v>
      </c>
      <c r="M40" s="1" t="s">
        <v>92</v>
      </c>
    </row>
    <row r="41" spans="1:13" x14ac:dyDescent="0.25">
      <c r="A41" s="25">
        <v>35476</v>
      </c>
      <c r="B41" s="2" t="s">
        <v>2</v>
      </c>
      <c r="C41" s="3" t="s">
        <v>18</v>
      </c>
      <c r="D41" s="26">
        <v>28900</v>
      </c>
      <c r="E41" s="26">
        <v>28900</v>
      </c>
      <c r="G41" s="26">
        <v>0</v>
      </c>
      <c r="H41" s="26">
        <v>0</v>
      </c>
      <c r="I41" s="26">
        <v>28900</v>
      </c>
      <c r="J41" s="26">
        <v>0</v>
      </c>
      <c r="K41" s="26">
        <v>0</v>
      </c>
      <c r="L41" s="33">
        <f t="shared" si="0"/>
        <v>0</v>
      </c>
      <c r="M41" s="1" t="s">
        <v>92</v>
      </c>
    </row>
    <row r="42" spans="1:13" x14ac:dyDescent="0.25">
      <c r="A42" s="25">
        <v>36375</v>
      </c>
      <c r="B42" s="2" t="s">
        <v>15</v>
      </c>
      <c r="C42" s="3" t="s">
        <v>27</v>
      </c>
      <c r="D42" s="26">
        <v>204300</v>
      </c>
      <c r="E42" s="26">
        <v>204300</v>
      </c>
      <c r="G42" s="26">
        <v>0</v>
      </c>
      <c r="H42" s="26">
        <v>0</v>
      </c>
      <c r="I42" s="26">
        <v>0</v>
      </c>
      <c r="J42" s="26">
        <v>204300</v>
      </c>
      <c r="K42" s="26">
        <v>0</v>
      </c>
      <c r="L42" s="33">
        <f t="shared" si="0"/>
        <v>0</v>
      </c>
      <c r="M42" s="1" t="s">
        <v>104</v>
      </c>
    </row>
    <row r="43" spans="1:13" x14ac:dyDescent="0.25">
      <c r="A43" s="25">
        <v>37465</v>
      </c>
      <c r="B43" s="2" t="s">
        <v>16</v>
      </c>
      <c r="C43" s="3" t="s">
        <v>27</v>
      </c>
      <c r="D43" s="26">
        <v>94100</v>
      </c>
      <c r="E43" s="26">
        <v>3630</v>
      </c>
      <c r="G43" s="26">
        <v>0</v>
      </c>
      <c r="H43" s="26">
        <v>0</v>
      </c>
      <c r="I43" s="26">
        <v>3630</v>
      </c>
      <c r="J43" s="26">
        <v>0</v>
      </c>
      <c r="K43" s="26">
        <v>0</v>
      </c>
      <c r="L43" s="33">
        <f t="shared" si="0"/>
        <v>0</v>
      </c>
      <c r="M43" s="1" t="s">
        <v>92</v>
      </c>
    </row>
    <row r="44" spans="1:13" x14ac:dyDescent="0.25">
      <c r="A44" s="25">
        <v>37466</v>
      </c>
      <c r="B44" s="2" t="s">
        <v>16</v>
      </c>
      <c r="C44" s="3" t="s">
        <v>27</v>
      </c>
      <c r="D44" s="26">
        <v>174200</v>
      </c>
      <c r="E44" s="26">
        <v>174200</v>
      </c>
      <c r="G44" s="26">
        <v>0</v>
      </c>
      <c r="H44" s="26">
        <v>0</v>
      </c>
      <c r="I44" s="26">
        <v>174200</v>
      </c>
      <c r="J44" s="26">
        <v>0</v>
      </c>
      <c r="K44" s="26">
        <v>0</v>
      </c>
      <c r="L44" s="33">
        <f t="shared" si="0"/>
        <v>0</v>
      </c>
      <c r="M44" s="1" t="s">
        <v>92</v>
      </c>
    </row>
    <row r="45" spans="1:13" x14ac:dyDescent="0.25">
      <c r="A45" s="25">
        <v>38498</v>
      </c>
      <c r="B45" s="2" t="s">
        <v>7</v>
      </c>
      <c r="C45" s="3" t="s">
        <v>22</v>
      </c>
      <c r="D45" s="26">
        <v>90400</v>
      </c>
      <c r="E45" s="26">
        <v>90400</v>
      </c>
      <c r="G45" s="26">
        <v>0</v>
      </c>
      <c r="H45" s="26">
        <v>0</v>
      </c>
      <c r="I45" s="26">
        <v>90400</v>
      </c>
      <c r="J45" s="26">
        <v>0</v>
      </c>
      <c r="K45" s="26">
        <v>0</v>
      </c>
      <c r="L45" s="33">
        <f t="shared" si="0"/>
        <v>0</v>
      </c>
      <c r="M45" s="1" t="s">
        <v>92</v>
      </c>
    </row>
    <row r="46" spans="1:13" x14ac:dyDescent="0.25">
      <c r="A46" s="25">
        <v>38499</v>
      </c>
      <c r="B46" s="2" t="s">
        <v>7</v>
      </c>
      <c r="C46" s="3" t="s">
        <v>22</v>
      </c>
      <c r="D46" s="26">
        <v>88000</v>
      </c>
      <c r="E46" s="26">
        <v>88000</v>
      </c>
      <c r="G46" s="26">
        <v>0</v>
      </c>
      <c r="H46" s="26">
        <v>0</v>
      </c>
      <c r="I46" s="26">
        <v>88000</v>
      </c>
      <c r="J46" s="26">
        <v>0</v>
      </c>
      <c r="K46" s="26">
        <v>0</v>
      </c>
      <c r="L46" s="33">
        <f t="shared" si="0"/>
        <v>0</v>
      </c>
      <c r="M46" s="1" t="s">
        <v>92</v>
      </c>
    </row>
    <row r="47" spans="1:13" x14ac:dyDescent="0.25">
      <c r="A47" s="25">
        <v>38500</v>
      </c>
      <c r="B47" s="2" t="s">
        <v>7</v>
      </c>
      <c r="C47" s="3" t="s">
        <v>22</v>
      </c>
      <c r="D47" s="26">
        <v>105500</v>
      </c>
      <c r="E47" s="26">
        <v>105500</v>
      </c>
      <c r="G47" s="26">
        <v>0</v>
      </c>
      <c r="H47" s="26">
        <v>0</v>
      </c>
      <c r="I47" s="26">
        <v>105500</v>
      </c>
      <c r="J47" s="26">
        <v>0</v>
      </c>
      <c r="K47" s="26">
        <v>0</v>
      </c>
      <c r="L47" s="33">
        <f t="shared" si="0"/>
        <v>0</v>
      </c>
      <c r="M47" s="1" t="s">
        <v>92</v>
      </c>
    </row>
    <row r="48" spans="1:13" x14ac:dyDescent="0.25">
      <c r="A48" s="25">
        <v>38501</v>
      </c>
      <c r="B48" s="2" t="s">
        <v>7</v>
      </c>
      <c r="C48" s="3" t="s">
        <v>22</v>
      </c>
      <c r="D48" s="26">
        <v>87000</v>
      </c>
      <c r="E48" s="26">
        <v>87000</v>
      </c>
      <c r="G48" s="26">
        <v>0</v>
      </c>
      <c r="H48" s="26">
        <v>0</v>
      </c>
      <c r="I48" s="26">
        <v>87000</v>
      </c>
      <c r="J48" s="26">
        <v>0</v>
      </c>
      <c r="K48" s="26">
        <v>0</v>
      </c>
      <c r="L48" s="33">
        <f t="shared" si="0"/>
        <v>0</v>
      </c>
      <c r="M48" s="1" t="s">
        <v>92</v>
      </c>
    </row>
    <row r="49" spans="1:13" x14ac:dyDescent="0.25">
      <c r="A49" s="25">
        <v>38502</v>
      </c>
      <c r="B49" s="2" t="s">
        <v>7</v>
      </c>
      <c r="C49" s="3" t="s">
        <v>22</v>
      </c>
      <c r="D49" s="26">
        <v>90200</v>
      </c>
      <c r="E49" s="26">
        <v>90200</v>
      </c>
      <c r="G49" s="26">
        <v>0</v>
      </c>
      <c r="H49" s="26">
        <v>0</v>
      </c>
      <c r="I49" s="26">
        <v>90200</v>
      </c>
      <c r="J49" s="26">
        <v>0</v>
      </c>
      <c r="K49" s="26">
        <v>0</v>
      </c>
      <c r="L49" s="33">
        <f t="shared" si="0"/>
        <v>0</v>
      </c>
      <c r="M49" s="1" t="s">
        <v>92</v>
      </c>
    </row>
    <row r="50" spans="1:13" x14ac:dyDescent="0.25">
      <c r="A50" s="25">
        <v>38503</v>
      </c>
      <c r="B50" s="2" t="s">
        <v>7</v>
      </c>
      <c r="C50" s="3" t="s">
        <v>22</v>
      </c>
      <c r="D50" s="26">
        <v>87000</v>
      </c>
      <c r="E50" s="26">
        <v>87000</v>
      </c>
      <c r="G50" s="26">
        <v>0</v>
      </c>
      <c r="H50" s="26">
        <v>0</v>
      </c>
      <c r="I50" s="26">
        <v>87000</v>
      </c>
      <c r="J50" s="26">
        <v>0</v>
      </c>
      <c r="K50" s="26">
        <v>0</v>
      </c>
      <c r="L50" s="33">
        <f t="shared" si="0"/>
        <v>0</v>
      </c>
      <c r="M50" s="1" t="s">
        <v>92</v>
      </c>
    </row>
    <row r="51" spans="1:13" x14ac:dyDescent="0.25">
      <c r="A51" s="25">
        <v>38504</v>
      </c>
      <c r="B51" s="2" t="s">
        <v>7</v>
      </c>
      <c r="C51" s="3" t="s">
        <v>22</v>
      </c>
      <c r="D51" s="26">
        <v>162200</v>
      </c>
      <c r="E51" s="26">
        <v>162200</v>
      </c>
      <c r="G51" s="26">
        <v>0</v>
      </c>
      <c r="H51" s="26">
        <v>0</v>
      </c>
      <c r="I51" s="26">
        <v>162200</v>
      </c>
      <c r="J51" s="26">
        <v>0</v>
      </c>
      <c r="K51" s="26">
        <v>0</v>
      </c>
      <c r="L51" s="33">
        <f t="shared" si="0"/>
        <v>0</v>
      </c>
      <c r="M51" s="1" t="s">
        <v>92</v>
      </c>
    </row>
    <row r="52" spans="1:13" x14ac:dyDescent="0.25">
      <c r="A52" s="25">
        <v>38505</v>
      </c>
      <c r="B52" s="2" t="s">
        <v>7</v>
      </c>
      <c r="C52" s="3" t="s">
        <v>22</v>
      </c>
      <c r="D52" s="26">
        <v>1851413</v>
      </c>
      <c r="E52" s="26">
        <v>1851413</v>
      </c>
      <c r="G52" s="26">
        <v>0</v>
      </c>
      <c r="H52" s="26">
        <v>0</v>
      </c>
      <c r="I52" s="26">
        <v>0</v>
      </c>
      <c r="J52" s="26">
        <v>1851413</v>
      </c>
      <c r="K52" s="26">
        <v>0</v>
      </c>
      <c r="L52" s="33">
        <f t="shared" si="0"/>
        <v>0</v>
      </c>
      <c r="M52" s="1" t="s">
        <v>105</v>
      </c>
    </row>
    <row r="53" spans="1:13" x14ac:dyDescent="0.25">
      <c r="A53" s="25">
        <v>38588</v>
      </c>
      <c r="B53" s="2" t="s">
        <v>8</v>
      </c>
      <c r="C53" s="3" t="s">
        <v>22</v>
      </c>
      <c r="D53" s="26">
        <v>138300</v>
      </c>
      <c r="E53" s="26">
        <v>138300</v>
      </c>
      <c r="G53" s="26">
        <v>0</v>
      </c>
      <c r="H53" s="26">
        <v>0</v>
      </c>
      <c r="I53" s="26">
        <v>138300</v>
      </c>
      <c r="J53" s="26">
        <v>0</v>
      </c>
      <c r="K53" s="26">
        <v>0</v>
      </c>
      <c r="L53" s="33">
        <f t="shared" si="0"/>
        <v>0</v>
      </c>
      <c r="M53" s="1" t="s">
        <v>92</v>
      </c>
    </row>
    <row r="54" spans="1:13" x14ac:dyDescent="0.25">
      <c r="A54" s="25">
        <v>38589</v>
      </c>
      <c r="B54" s="2" t="s">
        <v>8</v>
      </c>
      <c r="C54" s="3" t="s">
        <v>22</v>
      </c>
      <c r="D54" s="26">
        <v>128600</v>
      </c>
      <c r="E54" s="26">
        <v>128600</v>
      </c>
      <c r="G54" s="26">
        <v>0</v>
      </c>
      <c r="H54" s="26">
        <v>0</v>
      </c>
      <c r="I54" s="26">
        <v>128600</v>
      </c>
      <c r="J54" s="26">
        <v>0</v>
      </c>
      <c r="K54" s="26">
        <v>0</v>
      </c>
      <c r="L54" s="33">
        <f t="shared" si="0"/>
        <v>0</v>
      </c>
      <c r="M54" s="1" t="s">
        <v>92</v>
      </c>
    </row>
    <row r="55" spans="1:13" x14ac:dyDescent="0.25">
      <c r="A55" s="25">
        <v>38590</v>
      </c>
      <c r="B55" s="2" t="s">
        <v>8</v>
      </c>
      <c r="C55" s="3" t="s">
        <v>22</v>
      </c>
      <c r="D55" s="26">
        <v>87000</v>
      </c>
      <c r="E55" s="26">
        <v>87000</v>
      </c>
      <c r="G55" s="26">
        <v>0</v>
      </c>
      <c r="H55" s="26">
        <v>0</v>
      </c>
      <c r="I55" s="26">
        <v>87000</v>
      </c>
      <c r="J55" s="26">
        <v>0</v>
      </c>
      <c r="K55" s="26">
        <v>0</v>
      </c>
      <c r="L55" s="33">
        <f t="shared" si="0"/>
        <v>0</v>
      </c>
      <c r="M55" s="1" t="s">
        <v>96</v>
      </c>
    </row>
    <row r="56" spans="1:13" x14ac:dyDescent="0.25">
      <c r="A56" s="25">
        <v>38591</v>
      </c>
      <c r="B56" s="2" t="s">
        <v>8</v>
      </c>
      <c r="C56" s="3" t="s">
        <v>22</v>
      </c>
      <c r="D56" s="26">
        <v>97700</v>
      </c>
      <c r="E56" s="26">
        <v>97700</v>
      </c>
      <c r="G56" s="26">
        <v>24530</v>
      </c>
      <c r="H56" s="26">
        <v>0</v>
      </c>
      <c r="I56" s="26">
        <v>73170</v>
      </c>
      <c r="J56" s="26">
        <v>0</v>
      </c>
      <c r="K56" s="26">
        <v>0</v>
      </c>
      <c r="L56" s="33">
        <f t="shared" si="0"/>
        <v>0</v>
      </c>
      <c r="M56" s="1" t="s">
        <v>97</v>
      </c>
    </row>
    <row r="57" spans="1:13" x14ac:dyDescent="0.25">
      <c r="A57" s="25">
        <v>38592</v>
      </c>
      <c r="B57" s="2" t="s">
        <v>8</v>
      </c>
      <c r="C57" s="3" t="s">
        <v>22</v>
      </c>
      <c r="D57" s="26">
        <v>87000</v>
      </c>
      <c r="E57" s="26">
        <v>87000</v>
      </c>
      <c r="G57" s="26">
        <v>0</v>
      </c>
      <c r="H57" s="26">
        <v>0</v>
      </c>
      <c r="I57" s="26">
        <v>87000</v>
      </c>
      <c r="J57" s="26">
        <v>0</v>
      </c>
      <c r="K57" s="26">
        <v>0</v>
      </c>
      <c r="L57" s="33">
        <f t="shared" si="0"/>
        <v>0</v>
      </c>
      <c r="M57" s="1" t="s">
        <v>98</v>
      </c>
    </row>
    <row r="58" spans="1:13" x14ac:dyDescent="0.25">
      <c r="A58" s="25">
        <v>38593</v>
      </c>
      <c r="B58" s="2" t="s">
        <v>8</v>
      </c>
      <c r="C58" s="3" t="s">
        <v>22</v>
      </c>
      <c r="D58" s="26">
        <v>225700</v>
      </c>
      <c r="E58" s="26">
        <v>225700</v>
      </c>
      <c r="G58" s="26">
        <v>0</v>
      </c>
      <c r="H58" s="26">
        <v>0</v>
      </c>
      <c r="I58" s="26">
        <v>225700</v>
      </c>
      <c r="J58" s="26">
        <v>0</v>
      </c>
      <c r="K58" s="26">
        <v>0</v>
      </c>
      <c r="L58" s="33">
        <f t="shared" si="0"/>
        <v>0</v>
      </c>
      <c r="M58" s="1" t="s">
        <v>99</v>
      </c>
    </row>
    <row r="59" spans="1:13" x14ac:dyDescent="0.25">
      <c r="A59" s="51" t="s">
        <v>45</v>
      </c>
      <c r="B59" s="52"/>
      <c r="C59" s="53"/>
      <c r="D59" s="13">
        <f>SUM(D8:D58)</f>
        <v>13599332</v>
      </c>
      <c r="E59" s="13">
        <f>SUM(E8:E58)</f>
        <v>10644413</v>
      </c>
      <c r="G59" s="35">
        <f t="shared" ref="G59:L59" si="1">SUM(G8:G58)</f>
        <v>1271334</v>
      </c>
      <c r="H59" s="35">
        <f t="shared" si="1"/>
        <v>268786</v>
      </c>
      <c r="I59" s="35">
        <f t="shared" si="1"/>
        <v>4173073</v>
      </c>
      <c r="J59" s="35">
        <f t="shared" si="1"/>
        <v>3029313</v>
      </c>
      <c r="K59" s="35">
        <f t="shared" si="1"/>
        <v>1901907</v>
      </c>
      <c r="L59" s="13">
        <f t="shared" si="1"/>
        <v>0</v>
      </c>
      <c r="M59" s="13"/>
    </row>
    <row r="61" spans="1:13" x14ac:dyDescent="0.25">
      <c r="D61" s="54" t="s">
        <v>106</v>
      </c>
      <c r="E61" s="54"/>
      <c r="F61" s="54"/>
      <c r="G61" s="54"/>
      <c r="H61" s="54"/>
      <c r="I61" s="54"/>
      <c r="J61" s="54"/>
      <c r="K61" s="54"/>
    </row>
    <row r="62" spans="1:13" x14ac:dyDescent="0.25">
      <c r="D62" s="54"/>
      <c r="E62" s="54"/>
      <c r="F62" s="54"/>
      <c r="G62" s="54"/>
      <c r="H62" s="54"/>
      <c r="I62" s="54"/>
      <c r="J62" s="54"/>
      <c r="K62" s="54"/>
    </row>
    <row r="63" spans="1:13" x14ac:dyDescent="0.25">
      <c r="D63" s="50" t="s">
        <v>107</v>
      </c>
      <c r="E63" s="50"/>
      <c r="F63" s="50"/>
      <c r="G63" s="50"/>
      <c r="H63" s="50"/>
      <c r="I63" s="50"/>
      <c r="J63" s="50"/>
      <c r="K63" s="35">
        <f>+E59</f>
        <v>10644413</v>
      </c>
    </row>
    <row r="64" spans="1:13" x14ac:dyDescent="0.25">
      <c r="D64" s="49" t="s">
        <v>38</v>
      </c>
      <c r="E64" s="49"/>
      <c r="F64" s="49"/>
      <c r="G64" s="49"/>
      <c r="H64" s="49"/>
      <c r="I64" s="49"/>
      <c r="J64" s="49"/>
      <c r="K64" s="26">
        <f>+H59</f>
        <v>268786</v>
      </c>
    </row>
    <row r="65" spans="4:11" x14ac:dyDescent="0.25">
      <c r="D65" s="49" t="s">
        <v>39</v>
      </c>
      <c r="E65" s="49"/>
      <c r="F65" s="49"/>
      <c r="G65" s="49"/>
      <c r="H65" s="49"/>
      <c r="I65" s="49"/>
      <c r="J65" s="49"/>
      <c r="K65" s="26">
        <f>+I59</f>
        <v>4173073</v>
      </c>
    </row>
    <row r="66" spans="4:11" x14ac:dyDescent="0.25">
      <c r="D66" s="49" t="s">
        <v>40</v>
      </c>
      <c r="E66" s="49"/>
      <c r="F66" s="49"/>
      <c r="G66" s="49"/>
      <c r="H66" s="49"/>
      <c r="I66" s="49"/>
      <c r="J66" s="49"/>
      <c r="K66" s="26">
        <f>+J59</f>
        <v>3029313</v>
      </c>
    </row>
    <row r="67" spans="4:11" x14ac:dyDescent="0.25">
      <c r="D67" s="49" t="s">
        <v>44</v>
      </c>
      <c r="E67" s="49"/>
      <c r="F67" s="49"/>
      <c r="G67" s="49"/>
      <c r="H67" s="49"/>
      <c r="I67" s="49"/>
      <c r="J67" s="49"/>
      <c r="K67" s="26">
        <f>+K59</f>
        <v>1901907</v>
      </c>
    </row>
    <row r="68" spans="4:11" x14ac:dyDescent="0.25">
      <c r="D68" s="49" t="s">
        <v>108</v>
      </c>
      <c r="E68" s="49"/>
      <c r="F68" s="49"/>
      <c r="G68" s="49"/>
      <c r="H68" s="49"/>
      <c r="I68" s="49"/>
      <c r="J68" s="49"/>
      <c r="K68" s="37">
        <v>1851413</v>
      </c>
    </row>
    <row r="69" spans="4:11" x14ac:dyDescent="0.25">
      <c r="D69" s="50" t="s">
        <v>109</v>
      </c>
      <c r="E69" s="50"/>
      <c r="F69" s="50"/>
      <c r="G69" s="50"/>
      <c r="H69" s="50"/>
      <c r="I69" s="50"/>
      <c r="J69" s="50"/>
      <c r="K69" s="35">
        <f>+K68-G59</f>
        <v>580079</v>
      </c>
    </row>
  </sheetData>
  <mergeCells count="12">
    <mergeCell ref="D68:J68"/>
    <mergeCell ref="D69:J69"/>
    <mergeCell ref="A59:C59"/>
    <mergeCell ref="D3:K4"/>
    <mergeCell ref="D61:K62"/>
    <mergeCell ref="D63:J63"/>
    <mergeCell ref="D64:J64"/>
    <mergeCell ref="D65:J65"/>
    <mergeCell ref="D66:J66"/>
    <mergeCell ref="D67:J67"/>
    <mergeCell ref="A6:E6"/>
    <mergeCell ref="G6:M6"/>
  </mergeCells>
  <conditionalFormatting sqref="A1:A7">
    <cfRule type="duplicateValues" dxfId="6" priority="2"/>
  </conditionalFormatting>
  <conditionalFormatting sqref="A60:A1048576 A1:A58">
    <cfRule type="duplicateValues" dxfId="5"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CF389-E08F-423F-9D02-08505124C7B8}">
  <dimension ref="A1:AI34"/>
  <sheetViews>
    <sheetView tabSelected="1" workbookViewId="0">
      <pane ySplit="8" topLeftCell="A27" activePane="bottomLeft" state="frozen"/>
      <selection pane="bottomLeft" activeCell="E38" sqref="E38"/>
    </sheetView>
  </sheetViews>
  <sheetFormatPr baseColWidth="10" defaultRowHeight="15" x14ac:dyDescent="0.25"/>
  <cols>
    <col min="2" max="2" width="14.7109375" customWidth="1"/>
    <col min="3" max="3" width="13.5703125" bestFit="1" customWidth="1"/>
    <col min="7" max="7" width="11.42578125" style="24"/>
    <col min="8" max="8" width="12.28515625" customWidth="1"/>
    <col min="10" max="13" width="14.140625" customWidth="1"/>
    <col min="15" max="15" width="11.42578125" style="24"/>
    <col min="19" max="19" width="12.42578125" style="24" customWidth="1"/>
    <col min="20" max="20" width="12.42578125" customWidth="1"/>
    <col min="24" max="24" width="12.85546875" customWidth="1"/>
    <col min="30" max="30" width="12.42578125" customWidth="1"/>
    <col min="31" max="31" width="11.42578125" style="24"/>
    <col min="34" max="34" width="13.85546875" customWidth="1"/>
    <col min="35" max="35" width="29.7109375" customWidth="1"/>
  </cols>
  <sheetData>
    <row r="1" spans="1:35" x14ac:dyDescent="0.25">
      <c r="A1" s="41" t="s">
        <v>141</v>
      </c>
    </row>
    <row r="2" spans="1:35" x14ac:dyDescent="0.25">
      <c r="A2" s="41" t="s">
        <v>142</v>
      </c>
      <c r="B2" s="41" t="s">
        <v>182</v>
      </c>
    </row>
    <row r="3" spans="1:35" x14ac:dyDescent="0.25">
      <c r="A3" s="41" t="s">
        <v>143</v>
      </c>
      <c r="B3" s="41" t="s">
        <v>183</v>
      </c>
    </row>
    <row r="4" spans="1:35" x14ac:dyDescent="0.25">
      <c r="A4" s="41" t="s">
        <v>144</v>
      </c>
      <c r="D4" s="42">
        <v>43921</v>
      </c>
    </row>
    <row r="5" spans="1:35" x14ac:dyDescent="0.25">
      <c r="A5" s="41" t="s">
        <v>145</v>
      </c>
      <c r="D5" s="42">
        <v>44106</v>
      </c>
    </row>
    <row r="6" spans="1:35" ht="15.75" thickBot="1" x14ac:dyDescent="0.3"/>
    <row r="7" spans="1:35" x14ac:dyDescent="0.25">
      <c r="A7" s="56" t="s">
        <v>146</v>
      </c>
      <c r="B7" s="57"/>
      <c r="C7" s="57"/>
      <c r="D7" s="57"/>
      <c r="E7" s="57"/>
      <c r="F7" s="57"/>
      <c r="G7" s="57"/>
      <c r="H7" s="57"/>
      <c r="I7" s="57"/>
      <c r="J7" s="57"/>
      <c r="K7" s="57"/>
      <c r="L7" s="57"/>
      <c r="M7" s="57"/>
      <c r="N7" s="57"/>
      <c r="O7" s="58"/>
      <c r="P7" s="59" t="s">
        <v>147</v>
      </c>
      <c r="Q7" s="60"/>
      <c r="R7" s="60"/>
      <c r="S7" s="60"/>
      <c r="T7" s="60"/>
      <c r="U7" s="60"/>
      <c r="V7" s="60"/>
      <c r="W7" s="60"/>
      <c r="X7" s="60"/>
      <c r="Y7" s="60"/>
      <c r="Z7" s="60"/>
      <c r="AA7" s="60"/>
      <c r="AB7" s="60"/>
      <c r="AC7" s="60"/>
      <c r="AD7" s="60"/>
      <c r="AE7" s="60"/>
      <c r="AF7" s="60"/>
      <c r="AG7" s="61"/>
    </row>
    <row r="8" spans="1:35" ht="56.25" x14ac:dyDescent="0.25">
      <c r="A8" s="43" t="s">
        <v>148</v>
      </c>
      <c r="B8" s="44" t="s">
        <v>149</v>
      </c>
      <c r="C8" s="43" t="s">
        <v>150</v>
      </c>
      <c r="D8" s="43" t="s">
        <v>151</v>
      </c>
      <c r="E8" s="45" t="s">
        <v>152</v>
      </c>
      <c r="F8" s="44" t="s">
        <v>153</v>
      </c>
      <c r="G8" s="46" t="s">
        <v>154</v>
      </c>
      <c r="H8" s="44" t="s">
        <v>155</v>
      </c>
      <c r="I8" s="44" t="s">
        <v>156</v>
      </c>
      <c r="J8" s="44" t="s">
        <v>157</v>
      </c>
      <c r="K8" s="44" t="s">
        <v>158</v>
      </c>
      <c r="L8" s="44" t="s">
        <v>159</v>
      </c>
      <c r="M8" s="44" t="s">
        <v>160</v>
      </c>
      <c r="N8" s="47" t="s">
        <v>161</v>
      </c>
      <c r="O8" s="46" t="s">
        <v>162</v>
      </c>
      <c r="P8" s="43" t="s">
        <v>163</v>
      </c>
      <c r="Q8" s="47" t="s">
        <v>164</v>
      </c>
      <c r="R8" s="47" t="s">
        <v>165</v>
      </c>
      <c r="S8" s="46" t="s">
        <v>166</v>
      </c>
      <c r="T8" s="44" t="s">
        <v>167</v>
      </c>
      <c r="U8" s="47" t="s">
        <v>168</v>
      </c>
      <c r="V8" s="44" t="s">
        <v>169</v>
      </c>
      <c r="W8" s="44" t="s">
        <v>170</v>
      </c>
      <c r="X8" s="44" t="s">
        <v>171</v>
      </c>
      <c r="Y8" s="47" t="s">
        <v>172</v>
      </c>
      <c r="Z8" s="44" t="s">
        <v>173</v>
      </c>
      <c r="AA8" s="44" t="s">
        <v>174</v>
      </c>
      <c r="AB8" s="44" t="s">
        <v>175</v>
      </c>
      <c r="AC8" s="44" t="s">
        <v>176</v>
      </c>
      <c r="AD8" s="44" t="s">
        <v>177</v>
      </c>
      <c r="AE8" s="46" t="s">
        <v>178</v>
      </c>
      <c r="AF8" s="44" t="s">
        <v>179</v>
      </c>
      <c r="AG8" s="44" t="s">
        <v>180</v>
      </c>
      <c r="AH8" s="44" t="s">
        <v>181</v>
      </c>
      <c r="AI8" s="66" t="s">
        <v>43</v>
      </c>
    </row>
    <row r="9" spans="1:35" x14ac:dyDescent="0.25">
      <c r="A9" s="1">
        <v>1</v>
      </c>
      <c r="B9" s="1" t="s">
        <v>29</v>
      </c>
      <c r="C9" s="1"/>
      <c r="D9" s="1">
        <v>33574</v>
      </c>
      <c r="E9" s="67" t="s">
        <v>0</v>
      </c>
      <c r="F9" s="68"/>
      <c r="G9" s="26">
        <v>73200</v>
      </c>
      <c r="H9" s="1"/>
      <c r="I9" s="1"/>
      <c r="J9" s="1"/>
      <c r="K9" s="1"/>
      <c r="L9" s="1"/>
      <c r="M9" s="1"/>
      <c r="N9" s="1"/>
      <c r="O9" s="26">
        <v>73200</v>
      </c>
      <c r="P9" s="1"/>
      <c r="Q9" s="1"/>
      <c r="R9" s="1"/>
      <c r="S9" s="26">
        <v>0</v>
      </c>
      <c r="T9" s="1"/>
      <c r="U9" s="1"/>
      <c r="V9" s="1"/>
      <c r="W9" s="1"/>
      <c r="X9" s="33">
        <v>0</v>
      </c>
      <c r="Y9" s="1"/>
      <c r="Z9" s="1"/>
      <c r="AA9" s="1"/>
      <c r="AB9" s="1"/>
      <c r="AC9" s="1"/>
      <c r="AD9" s="1"/>
      <c r="AE9" s="26">
        <v>0</v>
      </c>
      <c r="AF9" s="1"/>
      <c r="AG9" s="1"/>
      <c r="AH9" s="1"/>
      <c r="AI9" s="1" t="s">
        <v>186</v>
      </c>
    </row>
    <row r="10" spans="1:35" x14ac:dyDescent="0.25">
      <c r="A10" s="1">
        <v>2</v>
      </c>
      <c r="B10" s="1" t="s">
        <v>29</v>
      </c>
      <c r="C10" s="1"/>
      <c r="D10" s="1">
        <v>35464</v>
      </c>
      <c r="E10" s="67" t="s">
        <v>2</v>
      </c>
      <c r="F10" s="68"/>
      <c r="G10" s="26">
        <v>90800</v>
      </c>
      <c r="H10" s="1"/>
      <c r="I10" s="1"/>
      <c r="J10" s="1"/>
      <c r="K10" s="1"/>
      <c r="L10" s="1"/>
      <c r="M10" s="1"/>
      <c r="N10" s="1"/>
      <c r="O10" s="26">
        <v>90800</v>
      </c>
      <c r="P10" s="1"/>
      <c r="Q10" s="1"/>
      <c r="R10" s="1"/>
      <c r="S10" s="26">
        <v>0</v>
      </c>
      <c r="T10" s="1"/>
      <c r="U10" s="1"/>
      <c r="V10" s="1"/>
      <c r="W10" s="1"/>
      <c r="X10" s="33">
        <v>0</v>
      </c>
      <c r="Y10" s="1"/>
      <c r="Z10" s="1"/>
      <c r="AA10" s="1"/>
      <c r="AB10" s="1"/>
      <c r="AC10" s="1"/>
      <c r="AD10" s="1"/>
      <c r="AE10" s="26">
        <v>0</v>
      </c>
      <c r="AF10" s="1"/>
      <c r="AG10" s="1"/>
      <c r="AH10" s="1"/>
      <c r="AI10" s="1" t="s">
        <v>186</v>
      </c>
    </row>
    <row r="11" spans="1:35" x14ac:dyDescent="0.25">
      <c r="A11" s="1">
        <v>3</v>
      </c>
      <c r="B11" s="1" t="s">
        <v>29</v>
      </c>
      <c r="C11" s="1"/>
      <c r="D11" s="1">
        <v>35465</v>
      </c>
      <c r="E11" s="67" t="s">
        <v>2</v>
      </c>
      <c r="F11" s="68"/>
      <c r="G11" s="26">
        <v>97400</v>
      </c>
      <c r="H11" s="1"/>
      <c r="I11" s="1"/>
      <c r="J11" s="1"/>
      <c r="K11" s="1"/>
      <c r="L11" s="1"/>
      <c r="M11" s="1"/>
      <c r="N11" s="1"/>
      <c r="O11" s="26">
        <v>97400</v>
      </c>
      <c r="P11" s="1"/>
      <c r="Q11" s="1"/>
      <c r="R11" s="1"/>
      <c r="S11" s="26">
        <v>0</v>
      </c>
      <c r="T11" s="1"/>
      <c r="U11" s="1"/>
      <c r="V11" s="1"/>
      <c r="W11" s="1"/>
      <c r="X11" s="33">
        <v>0</v>
      </c>
      <c r="Y11" s="1"/>
      <c r="Z11" s="1"/>
      <c r="AA11" s="1"/>
      <c r="AB11" s="1"/>
      <c r="AC11" s="1"/>
      <c r="AD11" s="1"/>
      <c r="AE11" s="26">
        <v>0</v>
      </c>
      <c r="AF11" s="1"/>
      <c r="AG11" s="1"/>
      <c r="AH11" s="1"/>
      <c r="AI11" s="1" t="s">
        <v>186</v>
      </c>
    </row>
    <row r="12" spans="1:35" x14ac:dyDescent="0.25">
      <c r="A12" s="1">
        <v>4</v>
      </c>
      <c r="B12" s="1" t="s">
        <v>29</v>
      </c>
      <c r="C12" s="1"/>
      <c r="D12" s="1">
        <v>28511</v>
      </c>
      <c r="E12" s="67" t="s">
        <v>9</v>
      </c>
      <c r="F12" s="68"/>
      <c r="G12" s="26">
        <v>87729</v>
      </c>
      <c r="H12" s="1"/>
      <c r="I12" s="1"/>
      <c r="J12" s="1"/>
      <c r="K12" s="1"/>
      <c r="L12" s="1"/>
      <c r="M12" s="1"/>
      <c r="N12" s="1"/>
      <c r="O12" s="26">
        <v>71903</v>
      </c>
      <c r="P12" s="1"/>
      <c r="Q12" s="1"/>
      <c r="R12" s="1"/>
      <c r="S12" s="26">
        <v>0</v>
      </c>
      <c r="T12" s="1"/>
      <c r="U12" s="1"/>
      <c r="V12" s="1"/>
      <c r="W12" s="1"/>
      <c r="X12" s="33">
        <v>0</v>
      </c>
      <c r="Y12" s="1"/>
      <c r="Z12" s="1"/>
      <c r="AA12" s="1"/>
      <c r="AB12" s="1"/>
      <c r="AC12" s="1"/>
      <c r="AD12" s="1"/>
      <c r="AE12" s="26">
        <v>0</v>
      </c>
      <c r="AF12" s="1"/>
      <c r="AG12" s="1"/>
      <c r="AH12" s="1"/>
      <c r="AI12" s="1" t="s">
        <v>186</v>
      </c>
    </row>
    <row r="13" spans="1:35" x14ac:dyDescent="0.25">
      <c r="A13" s="1">
        <v>5</v>
      </c>
      <c r="B13" s="1" t="s">
        <v>29</v>
      </c>
      <c r="C13" s="1"/>
      <c r="D13" s="1">
        <v>28993</v>
      </c>
      <c r="E13" s="67" t="s">
        <v>10</v>
      </c>
      <c r="F13" s="68"/>
      <c r="G13" s="26">
        <v>315800</v>
      </c>
      <c r="H13" s="1"/>
      <c r="I13" s="1"/>
      <c r="J13" s="1"/>
      <c r="K13" s="1"/>
      <c r="L13" s="1"/>
      <c r="M13" s="1"/>
      <c r="N13" s="1"/>
      <c r="O13" s="26">
        <v>315800</v>
      </c>
      <c r="P13" s="1"/>
      <c r="Q13" s="1"/>
      <c r="R13" s="1"/>
      <c r="S13" s="26">
        <v>0</v>
      </c>
      <c r="T13" s="1"/>
      <c r="U13" s="1"/>
      <c r="V13" s="1"/>
      <c r="W13" s="1"/>
      <c r="X13" s="33">
        <v>0</v>
      </c>
      <c r="Y13" s="1"/>
      <c r="Z13" s="1"/>
      <c r="AA13" s="1"/>
      <c r="AB13" s="1"/>
      <c r="AC13" s="1"/>
      <c r="AD13" s="1"/>
      <c r="AE13" s="26">
        <v>0</v>
      </c>
      <c r="AF13" s="1"/>
      <c r="AG13" s="1"/>
      <c r="AH13" s="1"/>
      <c r="AI13" s="1" t="s">
        <v>186</v>
      </c>
    </row>
    <row r="14" spans="1:35" x14ac:dyDescent="0.25">
      <c r="A14" s="1">
        <v>6</v>
      </c>
      <c r="B14" s="1" t="s">
        <v>29</v>
      </c>
      <c r="C14" s="1"/>
      <c r="D14" s="1">
        <v>30752</v>
      </c>
      <c r="E14" s="67" t="s">
        <v>11</v>
      </c>
      <c r="F14" s="68"/>
      <c r="G14" s="26">
        <v>90300</v>
      </c>
      <c r="H14" s="1"/>
      <c r="I14" s="1"/>
      <c r="J14" s="1"/>
      <c r="K14" s="1"/>
      <c r="L14" s="1"/>
      <c r="M14" s="1"/>
      <c r="N14" s="1"/>
      <c r="O14" s="26">
        <v>90300</v>
      </c>
      <c r="P14" s="1"/>
      <c r="Q14" s="1"/>
      <c r="R14" s="1"/>
      <c r="S14" s="26">
        <v>0</v>
      </c>
      <c r="T14" s="1"/>
      <c r="U14" s="1"/>
      <c r="V14" s="1"/>
      <c r="W14" s="1"/>
      <c r="X14" s="33">
        <v>0</v>
      </c>
      <c r="Y14" s="1"/>
      <c r="Z14" s="1"/>
      <c r="AA14" s="1"/>
      <c r="AB14" s="1"/>
      <c r="AC14" s="1"/>
      <c r="AD14" s="1"/>
      <c r="AE14" s="26">
        <v>0</v>
      </c>
      <c r="AF14" s="1"/>
      <c r="AG14" s="1"/>
      <c r="AH14" s="1"/>
      <c r="AI14" s="1" t="s">
        <v>186</v>
      </c>
    </row>
    <row r="15" spans="1:35" x14ac:dyDescent="0.25">
      <c r="A15" s="1">
        <v>7</v>
      </c>
      <c r="B15" s="1" t="s">
        <v>29</v>
      </c>
      <c r="C15" s="1"/>
      <c r="D15" s="1">
        <v>30753</v>
      </c>
      <c r="E15" s="67" t="s">
        <v>11</v>
      </c>
      <c r="F15" s="68"/>
      <c r="G15" s="26">
        <v>120700</v>
      </c>
      <c r="H15" s="1"/>
      <c r="I15" s="1"/>
      <c r="J15" s="1"/>
      <c r="K15" s="1"/>
      <c r="L15" s="1"/>
      <c r="M15" s="1"/>
      <c r="N15" s="1"/>
      <c r="O15" s="26">
        <v>120700</v>
      </c>
      <c r="P15" s="1"/>
      <c r="Q15" s="1"/>
      <c r="R15" s="1"/>
      <c r="S15" s="26">
        <v>0</v>
      </c>
      <c r="T15" s="1"/>
      <c r="U15" s="1"/>
      <c r="V15" s="1"/>
      <c r="W15" s="1"/>
      <c r="X15" s="33">
        <v>0</v>
      </c>
      <c r="Y15" s="1"/>
      <c r="Z15" s="1"/>
      <c r="AA15" s="1"/>
      <c r="AB15" s="1"/>
      <c r="AC15" s="1"/>
      <c r="AD15" s="1"/>
      <c r="AE15" s="26">
        <v>0</v>
      </c>
      <c r="AF15" s="1"/>
      <c r="AG15" s="1"/>
      <c r="AH15" s="1"/>
      <c r="AI15" s="1" t="s">
        <v>186</v>
      </c>
    </row>
    <row r="16" spans="1:35" x14ac:dyDescent="0.25">
      <c r="A16" s="1">
        <v>8</v>
      </c>
      <c r="B16" s="1" t="s">
        <v>29</v>
      </c>
      <c r="C16" s="1"/>
      <c r="D16" s="1">
        <v>30754</v>
      </c>
      <c r="E16" s="67" t="s">
        <v>11</v>
      </c>
      <c r="F16" s="68"/>
      <c r="G16" s="26">
        <v>104100</v>
      </c>
      <c r="H16" s="1"/>
      <c r="I16" s="1"/>
      <c r="J16" s="1"/>
      <c r="K16" s="1"/>
      <c r="L16" s="1"/>
      <c r="M16" s="1"/>
      <c r="N16" s="1"/>
      <c r="O16" s="26">
        <v>54570</v>
      </c>
      <c r="P16" s="1"/>
      <c r="Q16" s="1"/>
      <c r="R16" s="1"/>
      <c r="S16" s="26">
        <v>0</v>
      </c>
      <c r="T16" s="1"/>
      <c r="U16" s="1"/>
      <c r="V16" s="1"/>
      <c r="W16" s="1"/>
      <c r="X16" s="33">
        <v>0</v>
      </c>
      <c r="Y16" s="1"/>
      <c r="Z16" s="1"/>
      <c r="AA16" s="1"/>
      <c r="AB16" s="1"/>
      <c r="AC16" s="1"/>
      <c r="AD16" s="1"/>
      <c r="AE16" s="26">
        <v>0</v>
      </c>
      <c r="AF16" s="1"/>
      <c r="AG16" s="1"/>
      <c r="AH16" s="1"/>
      <c r="AI16" s="1" t="s">
        <v>186</v>
      </c>
    </row>
    <row r="17" spans="1:35" x14ac:dyDescent="0.25">
      <c r="A17" s="1">
        <v>9</v>
      </c>
      <c r="B17" s="1" t="s">
        <v>29</v>
      </c>
      <c r="C17" s="1"/>
      <c r="D17" s="1">
        <v>30849</v>
      </c>
      <c r="E17" s="67" t="s">
        <v>12</v>
      </c>
      <c r="F17" s="68"/>
      <c r="G17" s="26">
        <v>1379600</v>
      </c>
      <c r="H17" s="1"/>
      <c r="I17" s="1"/>
      <c r="J17" s="1"/>
      <c r="K17" s="1"/>
      <c r="L17" s="1"/>
      <c r="M17" s="1"/>
      <c r="N17" s="1"/>
      <c r="O17" s="26">
        <v>717827</v>
      </c>
      <c r="P17" s="1"/>
      <c r="Q17" s="1"/>
      <c r="R17" s="1"/>
      <c r="S17" s="26">
        <v>0</v>
      </c>
      <c r="T17" s="1"/>
      <c r="U17" s="1"/>
      <c r="V17" s="1"/>
      <c r="W17" s="1"/>
      <c r="X17" s="33">
        <v>0</v>
      </c>
      <c r="Y17" s="1"/>
      <c r="Z17" s="1"/>
      <c r="AA17" s="1"/>
      <c r="AB17" s="1"/>
      <c r="AC17" s="1"/>
      <c r="AD17" s="1"/>
      <c r="AE17" s="26">
        <v>0</v>
      </c>
      <c r="AF17" s="1"/>
      <c r="AG17" s="1"/>
      <c r="AH17" s="1"/>
      <c r="AI17" s="1" t="s">
        <v>187</v>
      </c>
    </row>
    <row r="18" spans="1:35" x14ac:dyDescent="0.25">
      <c r="A18" s="1">
        <v>10</v>
      </c>
      <c r="B18" s="1" t="s">
        <v>29</v>
      </c>
      <c r="C18" s="1"/>
      <c r="D18" s="1">
        <v>30991</v>
      </c>
      <c r="E18" s="67" t="s">
        <v>13</v>
      </c>
      <c r="F18" s="68"/>
      <c r="G18" s="26">
        <v>631810</v>
      </c>
      <c r="H18" s="1"/>
      <c r="I18" s="1"/>
      <c r="J18" s="1"/>
      <c r="K18" s="1"/>
      <c r="L18" s="1"/>
      <c r="M18" s="1"/>
      <c r="N18" s="1"/>
      <c r="O18" s="26">
        <v>33470</v>
      </c>
      <c r="P18" s="1"/>
      <c r="Q18" s="1"/>
      <c r="R18" s="1"/>
      <c r="S18" s="26">
        <v>0</v>
      </c>
      <c r="T18" s="1"/>
      <c r="U18" s="1"/>
      <c r="V18" s="39" t="s">
        <v>184</v>
      </c>
      <c r="W18" s="48">
        <v>43774</v>
      </c>
      <c r="X18" s="33">
        <v>33470</v>
      </c>
      <c r="Y18" s="1"/>
      <c r="Z18" s="1"/>
      <c r="AA18" s="1"/>
      <c r="AB18" s="1"/>
      <c r="AC18" s="1"/>
      <c r="AD18" s="1"/>
      <c r="AE18" s="26">
        <v>33470</v>
      </c>
      <c r="AF18" s="1"/>
      <c r="AG18" s="1"/>
      <c r="AH18" s="1"/>
      <c r="AI18" s="1"/>
    </row>
    <row r="19" spans="1:35" x14ac:dyDescent="0.25">
      <c r="A19" s="1">
        <v>11</v>
      </c>
      <c r="B19" s="1" t="s">
        <v>29</v>
      </c>
      <c r="C19" s="1"/>
      <c r="D19" s="1">
        <v>30998</v>
      </c>
      <c r="E19" s="67" t="s">
        <v>13</v>
      </c>
      <c r="F19" s="68"/>
      <c r="G19" s="26">
        <v>1184080</v>
      </c>
      <c r="H19" s="1"/>
      <c r="I19" s="1"/>
      <c r="J19" s="1"/>
      <c r="K19" s="1"/>
      <c r="L19" s="1"/>
      <c r="M19" s="1"/>
      <c r="N19" s="1"/>
      <c r="O19" s="26">
        <v>1184080</v>
      </c>
      <c r="P19" s="1"/>
      <c r="Q19" s="1"/>
      <c r="R19" s="1"/>
      <c r="S19" s="26">
        <v>0</v>
      </c>
      <c r="T19" s="1"/>
      <c r="U19" s="1"/>
      <c r="V19" s="1"/>
      <c r="W19" s="1"/>
      <c r="X19" s="33">
        <v>0</v>
      </c>
      <c r="Y19" s="1"/>
      <c r="Z19" s="1"/>
      <c r="AA19" s="1"/>
      <c r="AB19" s="1"/>
      <c r="AC19" s="1"/>
      <c r="AD19" s="1"/>
      <c r="AE19" s="26">
        <v>0</v>
      </c>
      <c r="AF19" s="1"/>
      <c r="AG19" s="1"/>
      <c r="AH19" s="1"/>
      <c r="AI19" s="1" t="s">
        <v>187</v>
      </c>
    </row>
    <row r="20" spans="1:35" x14ac:dyDescent="0.25">
      <c r="A20" s="1">
        <v>12</v>
      </c>
      <c r="B20" s="1" t="s">
        <v>29</v>
      </c>
      <c r="C20" s="1"/>
      <c r="D20" s="1">
        <v>35276</v>
      </c>
      <c r="E20" s="67" t="s">
        <v>14</v>
      </c>
      <c r="F20" s="68"/>
      <c r="G20" s="26">
        <v>121100</v>
      </c>
      <c r="H20" s="1"/>
      <c r="I20" s="1"/>
      <c r="J20" s="1"/>
      <c r="K20" s="1"/>
      <c r="L20" s="1"/>
      <c r="M20" s="1"/>
      <c r="N20" s="1"/>
      <c r="O20" s="26">
        <v>34300</v>
      </c>
      <c r="P20" s="1"/>
      <c r="Q20" s="1"/>
      <c r="R20" s="1"/>
      <c r="S20" s="26">
        <v>34300</v>
      </c>
      <c r="T20" s="48">
        <v>44011</v>
      </c>
      <c r="U20" s="1"/>
      <c r="V20" s="1"/>
      <c r="W20" s="1"/>
      <c r="X20" s="33">
        <v>0</v>
      </c>
      <c r="Y20" s="1"/>
      <c r="Z20" s="1"/>
      <c r="AA20" s="1"/>
      <c r="AB20" s="1"/>
      <c r="AC20" s="1"/>
      <c r="AD20" s="1"/>
      <c r="AE20" s="26">
        <v>0</v>
      </c>
      <c r="AF20" s="1"/>
      <c r="AG20" s="1"/>
      <c r="AH20" s="1"/>
      <c r="AI20" s="1"/>
    </row>
    <row r="21" spans="1:35" x14ac:dyDescent="0.25">
      <c r="A21" s="1">
        <v>13</v>
      </c>
      <c r="B21" s="1" t="s">
        <v>29</v>
      </c>
      <c r="C21" s="1"/>
      <c r="D21" s="1">
        <v>35281</v>
      </c>
      <c r="E21" s="67" t="s">
        <v>14</v>
      </c>
      <c r="F21" s="68"/>
      <c r="G21" s="26">
        <v>1133800</v>
      </c>
      <c r="H21" s="1"/>
      <c r="I21" s="1"/>
      <c r="J21" s="1"/>
      <c r="K21" s="1"/>
      <c r="L21" s="1"/>
      <c r="M21" s="1"/>
      <c r="N21" s="1"/>
      <c r="O21" s="26">
        <v>206820</v>
      </c>
      <c r="P21" s="1"/>
      <c r="Q21" s="1"/>
      <c r="R21" s="1"/>
      <c r="S21" s="26">
        <v>0</v>
      </c>
      <c r="T21" s="1"/>
      <c r="U21" s="1"/>
      <c r="V21" s="39" t="s">
        <v>185</v>
      </c>
      <c r="W21" s="48">
        <v>44018</v>
      </c>
      <c r="X21" s="33">
        <v>206820</v>
      </c>
      <c r="Y21" s="1"/>
      <c r="Z21" s="1"/>
      <c r="AA21" s="1"/>
      <c r="AB21" s="1"/>
      <c r="AC21" s="1"/>
      <c r="AD21" s="1"/>
      <c r="AE21" s="26">
        <v>206820</v>
      </c>
      <c r="AF21" s="1"/>
      <c r="AG21" s="1"/>
      <c r="AH21" s="1"/>
      <c r="AI21" s="1"/>
    </row>
    <row r="22" spans="1:35" x14ac:dyDescent="0.25">
      <c r="A22" s="1">
        <v>14</v>
      </c>
      <c r="B22" s="1" t="s">
        <v>29</v>
      </c>
      <c r="C22" s="1"/>
      <c r="D22" s="1">
        <v>35287</v>
      </c>
      <c r="E22" s="67" t="s">
        <v>14</v>
      </c>
      <c r="F22" s="68"/>
      <c r="G22" s="26">
        <v>799200</v>
      </c>
      <c r="H22" s="1"/>
      <c r="I22" s="1"/>
      <c r="J22" s="1"/>
      <c r="K22" s="1"/>
      <c r="L22" s="1"/>
      <c r="M22" s="1"/>
      <c r="N22" s="1"/>
      <c r="O22" s="26">
        <v>274000</v>
      </c>
      <c r="P22" s="1"/>
      <c r="Q22" s="1"/>
      <c r="R22" s="1"/>
      <c r="S22" s="26">
        <v>0</v>
      </c>
      <c r="T22" s="1"/>
      <c r="U22" s="1"/>
      <c r="V22" s="1"/>
      <c r="W22" s="1"/>
      <c r="X22" s="33">
        <v>0</v>
      </c>
      <c r="Y22" s="1"/>
      <c r="Z22" s="1"/>
      <c r="AA22" s="1"/>
      <c r="AB22" s="1"/>
      <c r="AC22" s="1"/>
      <c r="AD22" s="1"/>
      <c r="AE22" s="26">
        <v>0</v>
      </c>
      <c r="AF22" s="1"/>
      <c r="AG22" s="1"/>
      <c r="AH22" s="1"/>
      <c r="AI22" s="1" t="s">
        <v>186</v>
      </c>
    </row>
    <row r="23" spans="1:35" x14ac:dyDescent="0.25">
      <c r="A23" s="1">
        <v>15</v>
      </c>
      <c r="B23" s="1" t="s">
        <v>29</v>
      </c>
      <c r="C23" s="1"/>
      <c r="D23" s="1">
        <v>35288</v>
      </c>
      <c r="E23" s="67" t="s">
        <v>14</v>
      </c>
      <c r="F23" s="68"/>
      <c r="G23" s="26">
        <v>910400</v>
      </c>
      <c r="H23" s="1"/>
      <c r="I23" s="1"/>
      <c r="J23" s="1"/>
      <c r="K23" s="1"/>
      <c r="L23" s="1"/>
      <c r="M23" s="1"/>
      <c r="N23" s="1"/>
      <c r="O23" s="26">
        <v>910400</v>
      </c>
      <c r="P23" s="1"/>
      <c r="Q23" s="1"/>
      <c r="R23" s="1"/>
      <c r="S23" s="26">
        <v>910400</v>
      </c>
      <c r="T23" s="48">
        <v>44006</v>
      </c>
      <c r="U23" s="1"/>
      <c r="V23" s="1"/>
      <c r="W23" s="1"/>
      <c r="X23" s="33">
        <v>0</v>
      </c>
      <c r="Y23" s="1"/>
      <c r="Z23" s="1"/>
      <c r="AA23" s="1"/>
      <c r="AB23" s="1"/>
      <c r="AC23" s="1"/>
      <c r="AD23" s="1"/>
      <c r="AE23" s="26">
        <v>0</v>
      </c>
      <c r="AF23" s="1"/>
      <c r="AG23" s="1"/>
      <c r="AH23" s="1"/>
      <c r="AI23" s="1"/>
    </row>
    <row r="24" spans="1:35" x14ac:dyDescent="0.25">
      <c r="A24" s="1">
        <v>16</v>
      </c>
      <c r="B24" s="1" t="s">
        <v>29</v>
      </c>
      <c r="C24" s="1"/>
      <c r="D24" s="1">
        <v>35466</v>
      </c>
      <c r="E24" s="67" t="s">
        <v>2</v>
      </c>
      <c r="F24" s="68"/>
      <c r="G24" s="26">
        <v>107800</v>
      </c>
      <c r="H24" s="1"/>
      <c r="I24" s="1"/>
      <c r="J24" s="1"/>
      <c r="K24" s="1"/>
      <c r="L24" s="1"/>
      <c r="M24" s="1"/>
      <c r="N24" s="1"/>
      <c r="O24" s="26">
        <v>107800</v>
      </c>
      <c r="P24" s="1"/>
      <c r="Q24" s="1"/>
      <c r="R24" s="1"/>
      <c r="S24" s="26">
        <v>0</v>
      </c>
      <c r="T24" s="1"/>
      <c r="U24" s="1"/>
      <c r="V24" s="1"/>
      <c r="W24" s="1"/>
      <c r="X24" s="33">
        <v>0</v>
      </c>
      <c r="Y24" s="1"/>
      <c r="Z24" s="1"/>
      <c r="AA24" s="1"/>
      <c r="AB24" s="1"/>
      <c r="AC24" s="1"/>
      <c r="AD24" s="1"/>
      <c r="AE24" s="26">
        <v>0</v>
      </c>
      <c r="AF24" s="1"/>
      <c r="AG24" s="1"/>
      <c r="AH24" s="1"/>
      <c r="AI24" s="1" t="s">
        <v>186</v>
      </c>
    </row>
    <row r="25" spans="1:35" x14ac:dyDescent="0.25">
      <c r="A25" s="1">
        <v>17</v>
      </c>
      <c r="B25" s="1" t="s">
        <v>29</v>
      </c>
      <c r="C25" s="1"/>
      <c r="D25" s="1">
        <v>35467</v>
      </c>
      <c r="E25" s="67" t="s">
        <v>2</v>
      </c>
      <c r="F25" s="68"/>
      <c r="G25" s="26">
        <v>170800</v>
      </c>
      <c r="H25" s="1"/>
      <c r="I25" s="1"/>
      <c r="J25" s="1"/>
      <c r="K25" s="1"/>
      <c r="L25" s="1"/>
      <c r="M25" s="1"/>
      <c r="N25" s="1"/>
      <c r="O25" s="26">
        <v>170800</v>
      </c>
      <c r="P25" s="1"/>
      <c r="Q25" s="1"/>
      <c r="R25" s="1"/>
      <c r="S25" s="26">
        <v>0</v>
      </c>
      <c r="T25" s="1"/>
      <c r="U25" s="1"/>
      <c r="V25" s="1"/>
      <c r="W25" s="1"/>
      <c r="X25" s="33">
        <v>0</v>
      </c>
      <c r="Y25" s="1"/>
      <c r="Z25" s="1"/>
      <c r="AA25" s="1"/>
      <c r="AB25" s="1"/>
      <c r="AC25" s="1"/>
      <c r="AD25" s="1"/>
      <c r="AE25" s="26">
        <v>0</v>
      </c>
      <c r="AF25" s="1"/>
      <c r="AG25" s="1"/>
      <c r="AH25" s="1"/>
      <c r="AI25" s="1" t="s">
        <v>186</v>
      </c>
    </row>
    <row r="26" spans="1:35" x14ac:dyDescent="0.25">
      <c r="A26" s="1">
        <v>18</v>
      </c>
      <c r="B26" s="1" t="s">
        <v>29</v>
      </c>
      <c r="C26" s="1"/>
      <c r="D26" s="1">
        <v>35468</v>
      </c>
      <c r="E26" s="67" t="s">
        <v>2</v>
      </c>
      <c r="F26" s="68"/>
      <c r="G26" s="26">
        <v>95800</v>
      </c>
      <c r="H26" s="1"/>
      <c r="I26" s="1"/>
      <c r="J26" s="1"/>
      <c r="K26" s="1"/>
      <c r="L26" s="1"/>
      <c r="M26" s="1"/>
      <c r="N26" s="1"/>
      <c r="O26" s="26">
        <v>95800</v>
      </c>
      <c r="P26" s="1"/>
      <c r="Q26" s="1"/>
      <c r="R26" s="1"/>
      <c r="S26" s="26">
        <v>0</v>
      </c>
      <c r="T26" s="1"/>
      <c r="U26" s="1"/>
      <c r="V26" s="1"/>
      <c r="W26" s="1"/>
      <c r="X26" s="33">
        <v>0</v>
      </c>
      <c r="Y26" s="1"/>
      <c r="Z26" s="1"/>
      <c r="AA26" s="1"/>
      <c r="AB26" s="1"/>
      <c r="AC26" s="1"/>
      <c r="AD26" s="1"/>
      <c r="AE26" s="26">
        <v>0</v>
      </c>
      <c r="AF26" s="1"/>
      <c r="AG26" s="1"/>
      <c r="AH26" s="1"/>
      <c r="AI26" s="1" t="s">
        <v>186</v>
      </c>
    </row>
    <row r="27" spans="1:35" x14ac:dyDescent="0.25">
      <c r="A27" s="1">
        <v>19</v>
      </c>
      <c r="B27" s="1" t="s">
        <v>29</v>
      </c>
      <c r="C27" s="1"/>
      <c r="D27" s="1">
        <v>35469</v>
      </c>
      <c r="E27" s="67" t="s">
        <v>2</v>
      </c>
      <c r="F27" s="68"/>
      <c r="G27" s="26">
        <v>87700</v>
      </c>
      <c r="H27" s="1"/>
      <c r="I27" s="1"/>
      <c r="J27" s="1"/>
      <c r="K27" s="1"/>
      <c r="L27" s="1"/>
      <c r="M27" s="1"/>
      <c r="N27" s="1"/>
      <c r="O27" s="26">
        <v>87700</v>
      </c>
      <c r="P27" s="1"/>
      <c r="Q27" s="1"/>
      <c r="R27" s="1"/>
      <c r="S27" s="26">
        <v>0</v>
      </c>
      <c r="T27" s="1"/>
      <c r="U27" s="1"/>
      <c r="V27" s="1"/>
      <c r="W27" s="1"/>
      <c r="X27" s="33">
        <v>0</v>
      </c>
      <c r="Y27" s="1"/>
      <c r="Z27" s="1"/>
      <c r="AA27" s="1"/>
      <c r="AB27" s="1"/>
      <c r="AC27" s="1"/>
      <c r="AD27" s="1"/>
      <c r="AE27" s="26">
        <v>0</v>
      </c>
      <c r="AF27" s="1"/>
      <c r="AG27" s="1"/>
      <c r="AH27" s="1"/>
      <c r="AI27" s="1" t="s">
        <v>186</v>
      </c>
    </row>
    <row r="28" spans="1:35" x14ac:dyDescent="0.25">
      <c r="A28" s="1">
        <v>20</v>
      </c>
      <c r="B28" s="1" t="s">
        <v>29</v>
      </c>
      <c r="C28" s="1"/>
      <c r="D28" s="1">
        <v>35470</v>
      </c>
      <c r="E28" s="67" t="s">
        <v>2</v>
      </c>
      <c r="F28" s="68"/>
      <c r="G28" s="26">
        <v>91200</v>
      </c>
      <c r="H28" s="1"/>
      <c r="I28" s="1"/>
      <c r="J28" s="1"/>
      <c r="K28" s="1"/>
      <c r="L28" s="1"/>
      <c r="M28" s="1"/>
      <c r="N28" s="1"/>
      <c r="O28" s="26">
        <v>91200</v>
      </c>
      <c r="P28" s="1"/>
      <c r="Q28" s="1"/>
      <c r="R28" s="1"/>
      <c r="S28" s="26">
        <v>0</v>
      </c>
      <c r="T28" s="1"/>
      <c r="U28" s="1"/>
      <c r="V28" s="1"/>
      <c r="W28" s="1"/>
      <c r="X28" s="33">
        <v>0</v>
      </c>
      <c r="Y28" s="1"/>
      <c r="Z28" s="1"/>
      <c r="AA28" s="1"/>
      <c r="AB28" s="1"/>
      <c r="AC28" s="1"/>
      <c r="AD28" s="1"/>
      <c r="AE28" s="26">
        <v>0</v>
      </c>
      <c r="AF28" s="1"/>
      <c r="AG28" s="1"/>
      <c r="AH28" s="1"/>
      <c r="AI28" s="1" t="s">
        <v>186</v>
      </c>
    </row>
    <row r="29" spans="1:35" x14ac:dyDescent="0.25">
      <c r="A29" s="1">
        <v>21</v>
      </c>
      <c r="B29" s="1" t="s">
        <v>29</v>
      </c>
      <c r="C29" s="1"/>
      <c r="D29" s="1">
        <v>35471</v>
      </c>
      <c r="E29" s="67" t="s">
        <v>2</v>
      </c>
      <c r="F29" s="68"/>
      <c r="G29" s="26">
        <v>89000</v>
      </c>
      <c r="H29" s="1"/>
      <c r="I29" s="1"/>
      <c r="J29" s="1"/>
      <c r="K29" s="1"/>
      <c r="L29" s="1"/>
      <c r="M29" s="1"/>
      <c r="N29" s="1"/>
      <c r="O29" s="26">
        <v>89000</v>
      </c>
      <c r="P29" s="1"/>
      <c r="Q29" s="1"/>
      <c r="R29" s="1"/>
      <c r="S29" s="26">
        <v>0</v>
      </c>
      <c r="T29" s="1"/>
      <c r="U29" s="1"/>
      <c r="V29" s="1"/>
      <c r="W29" s="1"/>
      <c r="X29" s="33">
        <v>0</v>
      </c>
      <c r="Y29" s="1"/>
      <c r="Z29" s="1"/>
      <c r="AA29" s="1"/>
      <c r="AB29" s="1"/>
      <c r="AC29" s="1"/>
      <c r="AD29" s="1"/>
      <c r="AE29" s="26">
        <v>0</v>
      </c>
      <c r="AF29" s="1"/>
      <c r="AG29" s="1"/>
      <c r="AH29" s="1"/>
      <c r="AI29" s="1" t="s">
        <v>186</v>
      </c>
    </row>
    <row r="30" spans="1:35" x14ac:dyDescent="0.25">
      <c r="A30" s="1">
        <v>22</v>
      </c>
      <c r="B30" s="1" t="s">
        <v>29</v>
      </c>
      <c r="C30" s="1"/>
      <c r="D30" s="1">
        <v>35472</v>
      </c>
      <c r="E30" s="67" t="s">
        <v>2</v>
      </c>
      <c r="F30" s="68"/>
      <c r="G30" s="26">
        <v>175000</v>
      </c>
      <c r="H30" s="1"/>
      <c r="I30" s="1"/>
      <c r="J30" s="1"/>
      <c r="K30" s="1"/>
      <c r="L30" s="1"/>
      <c r="M30" s="1"/>
      <c r="N30" s="1"/>
      <c r="O30" s="26">
        <v>175000</v>
      </c>
      <c r="P30" s="1"/>
      <c r="Q30" s="1"/>
      <c r="R30" s="1"/>
      <c r="S30" s="26">
        <v>0</v>
      </c>
      <c r="T30" s="1"/>
      <c r="U30" s="1"/>
      <c r="V30" s="1"/>
      <c r="W30" s="1"/>
      <c r="X30" s="33">
        <v>0</v>
      </c>
      <c r="Y30" s="1"/>
      <c r="Z30" s="1"/>
      <c r="AA30" s="1"/>
      <c r="AB30" s="1"/>
      <c r="AC30" s="1"/>
      <c r="AD30" s="1"/>
      <c r="AE30" s="26">
        <v>0</v>
      </c>
      <c r="AF30" s="1"/>
      <c r="AG30" s="1"/>
      <c r="AH30" s="1"/>
      <c r="AI30" s="1" t="s">
        <v>186</v>
      </c>
    </row>
    <row r="31" spans="1:35" x14ac:dyDescent="0.25">
      <c r="A31" s="1">
        <v>23</v>
      </c>
      <c r="B31" s="1" t="s">
        <v>29</v>
      </c>
      <c r="C31" s="1"/>
      <c r="D31" s="1">
        <v>35473</v>
      </c>
      <c r="E31" s="67" t="s">
        <v>2</v>
      </c>
      <c r="F31" s="68"/>
      <c r="G31" s="26">
        <v>43800</v>
      </c>
      <c r="H31" s="1"/>
      <c r="I31" s="1"/>
      <c r="J31" s="1"/>
      <c r="K31" s="1"/>
      <c r="L31" s="1"/>
      <c r="M31" s="1"/>
      <c r="N31" s="1"/>
      <c r="O31" s="26">
        <v>43800</v>
      </c>
      <c r="P31" s="1"/>
      <c r="Q31" s="1"/>
      <c r="R31" s="1"/>
      <c r="S31" s="26">
        <v>0</v>
      </c>
      <c r="T31" s="1"/>
      <c r="U31" s="1"/>
      <c r="V31" s="1"/>
      <c r="W31" s="1"/>
      <c r="X31" s="33">
        <v>0</v>
      </c>
      <c r="Y31" s="1"/>
      <c r="Z31" s="1"/>
      <c r="AA31" s="1"/>
      <c r="AB31" s="1"/>
      <c r="AC31" s="1"/>
      <c r="AD31" s="1"/>
      <c r="AE31" s="26">
        <v>0</v>
      </c>
      <c r="AF31" s="1"/>
      <c r="AG31" s="1"/>
      <c r="AH31" s="1"/>
      <c r="AI31" s="1" t="s">
        <v>186</v>
      </c>
    </row>
    <row r="32" spans="1:35" x14ac:dyDescent="0.25">
      <c r="A32" s="1">
        <v>24</v>
      </c>
      <c r="B32" s="1" t="s">
        <v>29</v>
      </c>
      <c r="C32" s="1"/>
      <c r="D32" s="1">
        <v>35474</v>
      </c>
      <c r="E32" s="67" t="s">
        <v>2</v>
      </c>
      <c r="F32" s="68"/>
      <c r="G32" s="26">
        <v>28900</v>
      </c>
      <c r="H32" s="1"/>
      <c r="I32" s="1"/>
      <c r="J32" s="1"/>
      <c r="K32" s="1"/>
      <c r="L32" s="1"/>
      <c r="M32" s="1"/>
      <c r="N32" s="1"/>
      <c r="O32" s="26">
        <v>28900</v>
      </c>
      <c r="P32" s="1"/>
      <c r="Q32" s="1"/>
      <c r="R32" s="1"/>
      <c r="S32" s="26">
        <v>28900</v>
      </c>
      <c r="T32" s="48">
        <v>44043</v>
      </c>
      <c r="U32" s="1"/>
      <c r="V32" s="1"/>
      <c r="W32" s="1"/>
      <c r="X32" s="33">
        <v>0</v>
      </c>
      <c r="Y32" s="1"/>
      <c r="Z32" s="1"/>
      <c r="AA32" s="1"/>
      <c r="AB32" s="1"/>
      <c r="AC32" s="1"/>
      <c r="AD32" s="1"/>
      <c r="AE32" s="26">
        <v>0</v>
      </c>
      <c r="AF32" s="1"/>
      <c r="AG32" s="1"/>
      <c r="AH32" s="1"/>
      <c r="AI32" s="1"/>
    </row>
    <row r="33" spans="1:35" x14ac:dyDescent="0.25">
      <c r="A33" s="1">
        <v>25</v>
      </c>
      <c r="B33" s="1" t="s">
        <v>29</v>
      </c>
      <c r="C33" s="1"/>
      <c r="D33" s="1">
        <v>35475</v>
      </c>
      <c r="E33" s="67" t="s">
        <v>2</v>
      </c>
      <c r="F33" s="68"/>
      <c r="G33" s="26">
        <v>43800</v>
      </c>
      <c r="H33" s="1"/>
      <c r="I33" s="1"/>
      <c r="J33" s="1"/>
      <c r="K33" s="1"/>
      <c r="L33" s="1"/>
      <c r="M33" s="1"/>
      <c r="N33" s="1"/>
      <c r="O33" s="26">
        <v>43800</v>
      </c>
      <c r="P33" s="1"/>
      <c r="Q33" s="1"/>
      <c r="R33" s="1"/>
      <c r="S33" s="26">
        <v>0</v>
      </c>
      <c r="T33" s="1"/>
      <c r="U33" s="1"/>
      <c r="V33" s="1"/>
      <c r="W33" s="1"/>
      <c r="X33" s="33">
        <v>0</v>
      </c>
      <c r="Y33" s="1"/>
      <c r="Z33" s="1"/>
      <c r="AA33" s="1"/>
      <c r="AB33" s="1"/>
      <c r="AC33" s="1"/>
      <c r="AD33" s="1"/>
      <c r="AE33" s="26">
        <v>0</v>
      </c>
      <c r="AF33" s="1"/>
      <c r="AG33" s="1"/>
      <c r="AH33" s="1"/>
      <c r="AI33" s="1" t="s">
        <v>186</v>
      </c>
    </row>
    <row r="34" spans="1:35" x14ac:dyDescent="0.25">
      <c r="A34" s="1">
        <v>26</v>
      </c>
      <c r="B34" s="1" t="s">
        <v>29</v>
      </c>
      <c r="C34" s="1"/>
      <c r="D34" s="1">
        <v>35476</v>
      </c>
      <c r="E34" s="67" t="s">
        <v>2</v>
      </c>
      <c r="F34" s="68"/>
      <c r="G34" s="26">
        <v>28900</v>
      </c>
      <c r="H34" s="1"/>
      <c r="I34" s="1"/>
      <c r="J34" s="1"/>
      <c r="K34" s="1"/>
      <c r="L34" s="1"/>
      <c r="M34" s="1"/>
      <c r="N34" s="1"/>
      <c r="O34" s="26">
        <v>28900</v>
      </c>
      <c r="P34" s="1"/>
      <c r="Q34" s="1"/>
      <c r="R34" s="1"/>
      <c r="S34" s="26">
        <v>0</v>
      </c>
      <c r="T34" s="1"/>
      <c r="U34" s="1"/>
      <c r="V34" s="1"/>
      <c r="W34" s="1"/>
      <c r="X34" s="33">
        <v>0</v>
      </c>
      <c r="Y34" s="1"/>
      <c r="Z34" s="1"/>
      <c r="AA34" s="1"/>
      <c r="AB34" s="1"/>
      <c r="AC34" s="1"/>
      <c r="AD34" s="1"/>
      <c r="AE34" s="26">
        <v>0</v>
      </c>
      <c r="AF34" s="1"/>
      <c r="AG34" s="1"/>
      <c r="AH34" s="1"/>
      <c r="AI34" s="1" t="s">
        <v>186</v>
      </c>
    </row>
  </sheetData>
  <mergeCells count="2">
    <mergeCell ref="A7:O7"/>
    <mergeCell ref="P7:AG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D0FA3-AB49-410B-92F6-3E310522A28C}">
  <dimension ref="A1:M75"/>
  <sheetViews>
    <sheetView showGridLines="0" workbookViewId="0">
      <pane ySplit="2" topLeftCell="A35" activePane="bottomLeft" state="frozen"/>
      <selection pane="bottomLeft" activeCell="B46" sqref="B46"/>
    </sheetView>
  </sheetViews>
  <sheetFormatPr baseColWidth="10" defaultRowHeight="15" x14ac:dyDescent="0.25"/>
  <cols>
    <col min="7" max="7" width="16.7109375" customWidth="1"/>
    <col min="8" max="8" width="16.5703125" customWidth="1"/>
    <col min="9" max="9" width="15.28515625" style="24" customWidth="1"/>
    <col min="10" max="10" width="16.28515625" style="24" customWidth="1"/>
    <col min="11" max="11" width="15" style="24" customWidth="1"/>
    <col min="12" max="12" width="12.85546875" customWidth="1"/>
    <col min="13" max="13" width="30.85546875" customWidth="1"/>
  </cols>
  <sheetData>
    <row r="1" spans="1:13" x14ac:dyDescent="0.25">
      <c r="A1" s="55" t="s">
        <v>30</v>
      </c>
      <c r="B1" s="55"/>
      <c r="C1" s="55"/>
      <c r="D1" s="55"/>
      <c r="E1" s="55"/>
      <c r="F1" s="4"/>
      <c r="G1" s="55" t="s">
        <v>31</v>
      </c>
      <c r="H1" s="55"/>
      <c r="I1" s="55"/>
      <c r="J1" s="55"/>
      <c r="K1" s="55"/>
      <c r="L1" s="55"/>
      <c r="M1" s="55"/>
    </row>
    <row r="2" spans="1:13" ht="45" x14ac:dyDescent="0.25">
      <c r="A2" s="20" t="s">
        <v>32</v>
      </c>
      <c r="B2" s="11" t="s">
        <v>33</v>
      </c>
      <c r="C2" s="11" t="s">
        <v>34</v>
      </c>
      <c r="D2" s="23" t="s">
        <v>35</v>
      </c>
      <c r="E2" s="23" t="s">
        <v>36</v>
      </c>
      <c r="F2" s="4"/>
      <c r="G2" s="35" t="s">
        <v>37</v>
      </c>
      <c r="H2" s="23" t="s">
        <v>38</v>
      </c>
      <c r="I2" s="23" t="s">
        <v>39</v>
      </c>
      <c r="J2" s="23" t="s">
        <v>40</v>
      </c>
      <c r="K2" s="23" t="s">
        <v>41</v>
      </c>
      <c r="L2" s="12" t="s">
        <v>42</v>
      </c>
      <c r="M2" s="14" t="s">
        <v>43</v>
      </c>
    </row>
    <row r="3" spans="1:13" x14ac:dyDescent="0.25">
      <c r="A3" s="25">
        <v>34864</v>
      </c>
      <c r="B3" s="2" t="s">
        <v>1</v>
      </c>
      <c r="C3" s="3" t="s">
        <v>17</v>
      </c>
      <c r="D3" s="26">
        <v>46764</v>
      </c>
      <c r="E3" s="26">
        <v>46764</v>
      </c>
      <c r="G3" s="26">
        <v>0</v>
      </c>
      <c r="H3" s="26">
        <v>0</v>
      </c>
      <c r="I3" s="26">
        <v>46764</v>
      </c>
      <c r="J3" s="26">
        <v>0</v>
      </c>
      <c r="K3" s="26">
        <v>0</v>
      </c>
      <c r="L3" s="33">
        <f>+E3-G3-H3-I3-J3-K3</f>
        <v>0</v>
      </c>
      <c r="M3" s="1" t="s">
        <v>110</v>
      </c>
    </row>
    <row r="4" spans="1:13" x14ac:dyDescent="0.25">
      <c r="A4" s="25">
        <v>34865</v>
      </c>
      <c r="B4" s="2" t="s">
        <v>1</v>
      </c>
      <c r="C4" s="3" t="s">
        <v>17</v>
      </c>
      <c r="D4" s="26">
        <v>59310</v>
      </c>
      <c r="E4" s="26">
        <v>59310</v>
      </c>
      <c r="G4" s="26">
        <v>0</v>
      </c>
      <c r="H4" s="26">
        <v>59310</v>
      </c>
      <c r="I4" s="26">
        <v>0</v>
      </c>
      <c r="J4" s="26">
        <v>0</v>
      </c>
      <c r="K4" s="26">
        <v>0</v>
      </c>
      <c r="L4" s="33">
        <f t="shared" ref="L4:L36" si="0">+E4-G4-H4-I4-J4-K4</f>
        <v>0</v>
      </c>
      <c r="M4" s="1"/>
    </row>
    <row r="5" spans="1:13" x14ac:dyDescent="0.25">
      <c r="A5" s="25">
        <v>34866</v>
      </c>
      <c r="B5" s="2" t="s">
        <v>1</v>
      </c>
      <c r="C5" s="3" t="s">
        <v>17</v>
      </c>
      <c r="D5" s="26">
        <v>235926</v>
      </c>
      <c r="E5" s="26">
        <v>235926</v>
      </c>
      <c r="G5" s="26">
        <v>0</v>
      </c>
      <c r="H5" s="26">
        <v>36994</v>
      </c>
      <c r="I5" s="26">
        <v>198932</v>
      </c>
      <c r="J5" s="26">
        <v>0</v>
      </c>
      <c r="K5" s="26">
        <v>0</v>
      </c>
      <c r="L5" s="33">
        <f t="shared" si="0"/>
        <v>0</v>
      </c>
      <c r="M5" s="1" t="s">
        <v>110</v>
      </c>
    </row>
    <row r="6" spans="1:13" x14ac:dyDescent="0.25">
      <c r="A6" s="25">
        <v>35515</v>
      </c>
      <c r="B6" s="2" t="s">
        <v>3</v>
      </c>
      <c r="C6" s="3" t="s">
        <v>19</v>
      </c>
      <c r="D6" s="26">
        <v>235926</v>
      </c>
      <c r="E6" s="26">
        <v>235926</v>
      </c>
      <c r="G6" s="26">
        <v>0</v>
      </c>
      <c r="H6" s="26">
        <v>0</v>
      </c>
      <c r="I6" s="26">
        <v>0</v>
      </c>
      <c r="J6" s="26">
        <v>235926</v>
      </c>
      <c r="K6" s="26">
        <v>0</v>
      </c>
      <c r="L6" s="33">
        <f t="shared" si="0"/>
        <v>0</v>
      </c>
      <c r="M6" s="1" t="s">
        <v>116</v>
      </c>
    </row>
    <row r="7" spans="1:13" x14ac:dyDescent="0.25">
      <c r="A7" s="25">
        <v>35516</v>
      </c>
      <c r="B7" s="2" t="s">
        <v>3</v>
      </c>
      <c r="C7" s="3" t="s">
        <v>19</v>
      </c>
      <c r="D7" s="26">
        <v>59310</v>
      </c>
      <c r="E7" s="26">
        <v>59310</v>
      </c>
      <c r="G7" s="26">
        <v>0</v>
      </c>
      <c r="H7" s="26">
        <v>0</v>
      </c>
      <c r="I7" s="26">
        <v>0</v>
      </c>
      <c r="J7" s="26">
        <v>59310</v>
      </c>
      <c r="K7" s="26">
        <v>0</v>
      </c>
      <c r="L7" s="33">
        <f t="shared" si="0"/>
        <v>0</v>
      </c>
      <c r="M7" s="1" t="s">
        <v>116</v>
      </c>
    </row>
    <row r="8" spans="1:13" x14ac:dyDescent="0.25">
      <c r="A8" s="25">
        <v>35517</v>
      </c>
      <c r="B8" s="2" t="s">
        <v>3</v>
      </c>
      <c r="C8" s="3" t="s">
        <v>19</v>
      </c>
      <c r="D8" s="26">
        <v>46764</v>
      </c>
      <c r="E8" s="26">
        <v>46764</v>
      </c>
      <c r="G8" s="26">
        <v>0</v>
      </c>
      <c r="H8" s="26">
        <v>0</v>
      </c>
      <c r="I8" s="26">
        <v>0</v>
      </c>
      <c r="J8" s="26">
        <v>46764</v>
      </c>
      <c r="K8" s="26">
        <v>0</v>
      </c>
      <c r="L8" s="33">
        <f t="shared" si="0"/>
        <v>0</v>
      </c>
      <c r="M8" s="1" t="s">
        <v>116</v>
      </c>
    </row>
    <row r="9" spans="1:13" x14ac:dyDescent="0.25">
      <c r="A9" s="25">
        <v>35521</v>
      </c>
      <c r="B9" s="2" t="s">
        <v>4</v>
      </c>
      <c r="C9" s="3">
        <v>19990909</v>
      </c>
      <c r="D9" s="26">
        <v>157284</v>
      </c>
      <c r="E9" s="26">
        <v>157284</v>
      </c>
      <c r="G9" s="26">
        <v>0</v>
      </c>
      <c r="H9" s="26">
        <v>0</v>
      </c>
      <c r="I9" s="26">
        <v>0</v>
      </c>
      <c r="J9" s="26">
        <v>157284</v>
      </c>
      <c r="K9" s="26">
        <v>0</v>
      </c>
      <c r="L9" s="33">
        <f t="shared" si="0"/>
        <v>0</v>
      </c>
      <c r="M9" s="1" t="s">
        <v>117</v>
      </c>
    </row>
    <row r="10" spans="1:13" x14ac:dyDescent="0.25">
      <c r="A10" s="25">
        <v>35522</v>
      </c>
      <c r="B10" s="2" t="s">
        <v>4</v>
      </c>
      <c r="C10" s="3">
        <v>19990909</v>
      </c>
      <c r="D10" s="26">
        <v>39540</v>
      </c>
      <c r="E10" s="26">
        <v>39540</v>
      </c>
      <c r="G10" s="26">
        <v>0</v>
      </c>
      <c r="H10" s="26">
        <v>0</v>
      </c>
      <c r="I10" s="26">
        <v>0</v>
      </c>
      <c r="J10" s="26">
        <v>39540</v>
      </c>
      <c r="K10" s="26">
        <v>0</v>
      </c>
      <c r="L10" s="33">
        <f t="shared" si="0"/>
        <v>0</v>
      </c>
      <c r="M10" s="1" t="s">
        <v>118</v>
      </c>
    </row>
    <row r="11" spans="1:13" x14ac:dyDescent="0.25">
      <c r="A11" s="25">
        <v>35523</v>
      </c>
      <c r="B11" s="2" t="s">
        <v>4</v>
      </c>
      <c r="C11" s="3">
        <v>19990909</v>
      </c>
      <c r="D11" s="26">
        <v>31176</v>
      </c>
      <c r="E11" s="26">
        <v>31176</v>
      </c>
      <c r="G11" s="26">
        <v>0</v>
      </c>
      <c r="H11" s="26">
        <v>0</v>
      </c>
      <c r="I11" s="26">
        <v>0</v>
      </c>
      <c r="J11" s="26">
        <v>31176</v>
      </c>
      <c r="K11" s="26">
        <v>0</v>
      </c>
      <c r="L11" s="33">
        <f t="shared" si="0"/>
        <v>0</v>
      </c>
      <c r="M11" s="1" t="s">
        <v>116</v>
      </c>
    </row>
    <row r="12" spans="1:13" x14ac:dyDescent="0.25">
      <c r="A12" s="25">
        <v>35527</v>
      </c>
      <c r="B12" s="2" t="s">
        <v>4</v>
      </c>
      <c r="C12" s="3">
        <v>19990909</v>
      </c>
      <c r="D12" s="26">
        <v>117963</v>
      </c>
      <c r="E12" s="26">
        <v>117963</v>
      </c>
      <c r="G12" s="26">
        <v>0</v>
      </c>
      <c r="H12" s="26">
        <v>0</v>
      </c>
      <c r="I12" s="26">
        <v>0</v>
      </c>
      <c r="J12" s="26">
        <v>0</v>
      </c>
      <c r="K12" s="26">
        <v>117963</v>
      </c>
      <c r="L12" s="33">
        <f t="shared" si="0"/>
        <v>0</v>
      </c>
      <c r="M12" s="1"/>
    </row>
    <row r="13" spans="1:13" x14ac:dyDescent="0.25">
      <c r="A13" s="25">
        <v>35528</v>
      </c>
      <c r="B13" s="2" t="s">
        <v>4</v>
      </c>
      <c r="C13" s="3">
        <v>19990909</v>
      </c>
      <c r="D13" s="26">
        <v>29655</v>
      </c>
      <c r="E13" s="26">
        <v>29655</v>
      </c>
      <c r="G13" s="26">
        <v>0</v>
      </c>
      <c r="H13" s="26">
        <v>0</v>
      </c>
      <c r="I13" s="26">
        <v>0</v>
      </c>
      <c r="J13" s="26">
        <v>0</v>
      </c>
      <c r="K13" s="26">
        <v>29655</v>
      </c>
      <c r="L13" s="33">
        <f t="shared" si="0"/>
        <v>0</v>
      </c>
      <c r="M13" s="1"/>
    </row>
    <row r="14" spans="1:13" x14ac:dyDescent="0.25">
      <c r="A14" s="25">
        <v>35529</v>
      </c>
      <c r="B14" s="2" t="s">
        <v>4</v>
      </c>
      <c r="C14" s="3">
        <v>19990909</v>
      </c>
      <c r="D14" s="26">
        <v>23382</v>
      </c>
      <c r="E14" s="26">
        <v>23382</v>
      </c>
      <c r="G14" s="26">
        <v>0</v>
      </c>
      <c r="H14" s="26">
        <v>0</v>
      </c>
      <c r="I14" s="26">
        <v>0</v>
      </c>
      <c r="J14" s="26">
        <v>0</v>
      </c>
      <c r="K14" s="26">
        <v>23382</v>
      </c>
      <c r="L14" s="33">
        <f t="shared" si="0"/>
        <v>0</v>
      </c>
      <c r="M14" s="1"/>
    </row>
    <row r="15" spans="1:13" x14ac:dyDescent="0.25">
      <c r="A15" s="25">
        <v>35533</v>
      </c>
      <c r="B15" s="2" t="s">
        <v>4</v>
      </c>
      <c r="C15" s="3">
        <v>19990909</v>
      </c>
      <c r="D15" s="26">
        <v>117963</v>
      </c>
      <c r="E15" s="26">
        <v>117963</v>
      </c>
      <c r="G15" s="26">
        <v>0</v>
      </c>
      <c r="H15" s="26">
        <v>0</v>
      </c>
      <c r="I15" s="26">
        <v>0</v>
      </c>
      <c r="J15" s="26">
        <v>0</v>
      </c>
      <c r="K15" s="26">
        <v>117963</v>
      </c>
      <c r="L15" s="33">
        <f t="shared" si="0"/>
        <v>0</v>
      </c>
      <c r="M15" s="1"/>
    </row>
    <row r="16" spans="1:13" x14ac:dyDescent="0.25">
      <c r="A16" s="25">
        <v>35534</v>
      </c>
      <c r="B16" s="2" t="s">
        <v>4</v>
      </c>
      <c r="C16" s="3">
        <v>19990909</v>
      </c>
      <c r="D16" s="26">
        <v>29655</v>
      </c>
      <c r="E16" s="26">
        <v>29655</v>
      </c>
      <c r="G16" s="26">
        <v>0</v>
      </c>
      <c r="H16" s="26">
        <v>0</v>
      </c>
      <c r="I16" s="26">
        <v>0</v>
      </c>
      <c r="J16" s="26">
        <v>0</v>
      </c>
      <c r="K16" s="26">
        <v>29655</v>
      </c>
      <c r="L16" s="33">
        <f t="shared" si="0"/>
        <v>0</v>
      </c>
      <c r="M16" s="1"/>
    </row>
    <row r="17" spans="1:13" x14ac:dyDescent="0.25">
      <c r="A17" s="25">
        <v>35535</v>
      </c>
      <c r="B17" s="2" t="s">
        <v>4</v>
      </c>
      <c r="C17" s="3">
        <v>19990909</v>
      </c>
      <c r="D17" s="26">
        <v>23382</v>
      </c>
      <c r="E17" s="26">
        <v>23382</v>
      </c>
      <c r="G17" s="26">
        <v>0</v>
      </c>
      <c r="H17" s="26">
        <v>0</v>
      </c>
      <c r="I17" s="26">
        <v>0</v>
      </c>
      <c r="J17" s="26">
        <v>0</v>
      </c>
      <c r="K17" s="26">
        <v>23382</v>
      </c>
      <c r="L17" s="33">
        <f t="shared" si="0"/>
        <v>0</v>
      </c>
      <c r="M17" s="1"/>
    </row>
    <row r="18" spans="1:13" x14ac:dyDescent="0.25">
      <c r="A18" s="25">
        <v>35684</v>
      </c>
      <c r="B18" s="2" t="s">
        <v>5</v>
      </c>
      <c r="C18" s="3" t="s">
        <v>20</v>
      </c>
      <c r="D18" s="26">
        <v>288354</v>
      </c>
      <c r="E18" s="26">
        <v>288354</v>
      </c>
      <c r="G18" s="26">
        <v>0</v>
      </c>
      <c r="H18" s="26">
        <v>0</v>
      </c>
      <c r="I18" s="26">
        <v>0</v>
      </c>
      <c r="J18" s="26">
        <v>288354</v>
      </c>
      <c r="K18" s="26">
        <v>0</v>
      </c>
      <c r="L18" s="33">
        <f t="shared" si="0"/>
        <v>0</v>
      </c>
      <c r="M18" s="1" t="s">
        <v>119</v>
      </c>
    </row>
    <row r="19" spans="1:13" x14ac:dyDescent="0.25">
      <c r="A19" s="25">
        <v>35685</v>
      </c>
      <c r="B19" s="2" t="s">
        <v>5</v>
      </c>
      <c r="C19" s="3" t="s">
        <v>20</v>
      </c>
      <c r="D19" s="26">
        <v>72490</v>
      </c>
      <c r="E19" s="26">
        <v>14441</v>
      </c>
      <c r="G19" s="26">
        <v>0</v>
      </c>
      <c r="H19" s="26">
        <v>0</v>
      </c>
      <c r="I19" s="26">
        <v>0</v>
      </c>
      <c r="J19" s="26">
        <v>14441</v>
      </c>
      <c r="K19" s="26">
        <v>0</v>
      </c>
      <c r="L19" s="33">
        <f t="shared" si="0"/>
        <v>0</v>
      </c>
      <c r="M19" s="1" t="s">
        <v>120</v>
      </c>
    </row>
    <row r="20" spans="1:13" x14ac:dyDescent="0.25">
      <c r="A20" s="25">
        <v>35686</v>
      </c>
      <c r="B20" s="2" t="s">
        <v>5</v>
      </c>
      <c r="C20" s="3" t="s">
        <v>20</v>
      </c>
      <c r="D20" s="26">
        <v>57156</v>
      </c>
      <c r="E20" s="26">
        <v>57156</v>
      </c>
      <c r="G20" s="26">
        <v>0</v>
      </c>
      <c r="H20" s="26">
        <v>0</v>
      </c>
      <c r="I20" s="26">
        <v>57156</v>
      </c>
      <c r="J20" s="26">
        <v>0</v>
      </c>
      <c r="K20" s="26">
        <v>0</v>
      </c>
      <c r="L20" s="33">
        <f t="shared" si="0"/>
        <v>0</v>
      </c>
      <c r="M20" s="1" t="s">
        <v>112</v>
      </c>
    </row>
    <row r="21" spans="1:13" x14ac:dyDescent="0.25">
      <c r="A21" s="25">
        <v>37330</v>
      </c>
      <c r="B21" s="2" t="s">
        <v>6</v>
      </c>
      <c r="C21" s="3" t="s">
        <v>21</v>
      </c>
      <c r="D21" s="26">
        <v>249033</v>
      </c>
      <c r="E21" s="26">
        <v>39049</v>
      </c>
      <c r="G21" s="26">
        <v>0</v>
      </c>
      <c r="H21" s="26">
        <v>39049</v>
      </c>
      <c r="I21" s="26">
        <v>0</v>
      </c>
      <c r="J21" s="26">
        <v>0</v>
      </c>
      <c r="K21" s="26">
        <v>0</v>
      </c>
      <c r="L21" s="33">
        <f t="shared" si="0"/>
        <v>0</v>
      </c>
      <c r="M21" s="1"/>
    </row>
    <row r="22" spans="1:13" x14ac:dyDescent="0.25">
      <c r="A22" s="25">
        <v>38756</v>
      </c>
      <c r="B22" s="2" t="s">
        <v>8</v>
      </c>
      <c r="C22" s="3">
        <v>19990909</v>
      </c>
      <c r="D22" s="26">
        <v>275247</v>
      </c>
      <c r="E22" s="26">
        <v>26214</v>
      </c>
      <c r="G22" s="26">
        <v>0</v>
      </c>
      <c r="H22" s="26">
        <v>12331</v>
      </c>
      <c r="I22" s="26">
        <v>13883</v>
      </c>
      <c r="J22" s="26">
        <v>0</v>
      </c>
      <c r="K22" s="26">
        <v>0</v>
      </c>
      <c r="L22" s="33">
        <f t="shared" si="0"/>
        <v>0</v>
      </c>
      <c r="M22" s="1" t="s">
        <v>113</v>
      </c>
    </row>
    <row r="23" spans="1:13" x14ac:dyDescent="0.25">
      <c r="A23" s="25">
        <v>38757</v>
      </c>
      <c r="B23" s="2" t="s">
        <v>8</v>
      </c>
      <c r="C23" s="3">
        <v>19990909</v>
      </c>
      <c r="D23" s="26">
        <v>69195</v>
      </c>
      <c r="E23" s="26">
        <v>6590</v>
      </c>
      <c r="G23" s="26">
        <v>0</v>
      </c>
      <c r="H23" s="26">
        <v>0</v>
      </c>
      <c r="I23" s="26">
        <v>0</v>
      </c>
      <c r="J23" s="26">
        <v>0</v>
      </c>
      <c r="K23" s="26">
        <v>6590</v>
      </c>
      <c r="L23" s="33">
        <f t="shared" si="0"/>
        <v>0</v>
      </c>
      <c r="M23" s="1"/>
    </row>
    <row r="24" spans="1:13" x14ac:dyDescent="0.25">
      <c r="A24" s="25">
        <v>38758</v>
      </c>
      <c r="B24" s="2" t="s">
        <v>8</v>
      </c>
      <c r="C24" s="3">
        <v>19990909</v>
      </c>
      <c r="D24" s="26">
        <v>54558</v>
      </c>
      <c r="E24" s="26">
        <v>5196</v>
      </c>
      <c r="G24" s="26">
        <v>0</v>
      </c>
      <c r="H24" s="26">
        <v>0</v>
      </c>
      <c r="I24" s="26">
        <v>5196</v>
      </c>
      <c r="J24" s="26">
        <v>0</v>
      </c>
      <c r="K24" s="26">
        <v>0</v>
      </c>
      <c r="L24" s="33">
        <f t="shared" si="0"/>
        <v>0</v>
      </c>
      <c r="M24" s="1" t="s">
        <v>114</v>
      </c>
    </row>
    <row r="25" spans="1:13" x14ac:dyDescent="0.25">
      <c r="A25" s="25">
        <v>34863</v>
      </c>
      <c r="B25" s="2" t="s">
        <v>1</v>
      </c>
      <c r="C25" s="3" t="s">
        <v>17</v>
      </c>
      <c r="D25" s="26">
        <v>5819508</v>
      </c>
      <c r="E25" s="26">
        <v>1837800</v>
      </c>
      <c r="G25" s="26">
        <v>0</v>
      </c>
      <c r="H25" s="26">
        <v>912499</v>
      </c>
      <c r="I25" s="26">
        <v>925301</v>
      </c>
      <c r="J25" s="26">
        <v>0</v>
      </c>
      <c r="K25" s="26">
        <v>0</v>
      </c>
      <c r="L25" s="33">
        <f t="shared" si="0"/>
        <v>0</v>
      </c>
      <c r="M25" s="1" t="s">
        <v>111</v>
      </c>
    </row>
    <row r="26" spans="1:13" x14ac:dyDescent="0.25">
      <c r="A26" s="25">
        <v>35518</v>
      </c>
      <c r="B26" s="2" t="s">
        <v>3</v>
      </c>
      <c r="C26" s="3" t="s">
        <v>19</v>
      </c>
      <c r="D26" s="26">
        <v>6383109</v>
      </c>
      <c r="E26" s="26">
        <v>303109</v>
      </c>
      <c r="G26" s="26">
        <v>0</v>
      </c>
      <c r="H26" s="26">
        <v>0</v>
      </c>
      <c r="I26" s="26">
        <v>0</v>
      </c>
      <c r="J26" s="26">
        <v>303109</v>
      </c>
      <c r="K26" s="26">
        <v>0</v>
      </c>
      <c r="L26" s="33">
        <f t="shared" si="0"/>
        <v>0</v>
      </c>
      <c r="M26" s="1" t="s">
        <v>116</v>
      </c>
    </row>
    <row r="27" spans="1:13" x14ac:dyDescent="0.25">
      <c r="A27" s="25">
        <v>35519</v>
      </c>
      <c r="B27" s="2" t="s">
        <v>3</v>
      </c>
      <c r="C27" s="3" t="s">
        <v>19</v>
      </c>
      <c r="D27" s="26">
        <v>1604665</v>
      </c>
      <c r="E27" s="26">
        <v>661605</v>
      </c>
      <c r="G27" s="26">
        <v>0</v>
      </c>
      <c r="H27" s="26">
        <v>0</v>
      </c>
      <c r="I27" s="26">
        <v>0</v>
      </c>
      <c r="J27" s="26">
        <v>661605</v>
      </c>
      <c r="K27" s="26">
        <v>0</v>
      </c>
      <c r="L27" s="33">
        <f t="shared" si="0"/>
        <v>0</v>
      </c>
      <c r="M27" s="1" t="s">
        <v>116</v>
      </c>
    </row>
    <row r="28" spans="1:13" x14ac:dyDescent="0.25">
      <c r="A28" s="25">
        <v>35526</v>
      </c>
      <c r="B28" s="2" t="s">
        <v>4</v>
      </c>
      <c r="C28" s="3" t="s">
        <v>19</v>
      </c>
      <c r="D28" s="26">
        <v>1044396</v>
      </c>
      <c r="E28" s="26">
        <v>256000</v>
      </c>
      <c r="G28" s="26">
        <v>0</v>
      </c>
      <c r="H28" s="26">
        <v>0</v>
      </c>
      <c r="I28" s="26">
        <v>0</v>
      </c>
      <c r="J28" s="26">
        <v>256000</v>
      </c>
      <c r="K28" s="26">
        <v>0</v>
      </c>
      <c r="L28" s="33">
        <f t="shared" si="0"/>
        <v>0</v>
      </c>
      <c r="M28" s="1" t="s">
        <v>116</v>
      </c>
    </row>
    <row r="29" spans="1:13" x14ac:dyDescent="0.25">
      <c r="A29" s="25">
        <v>35681</v>
      </c>
      <c r="B29" s="2" t="s">
        <v>5</v>
      </c>
      <c r="C29" s="3" t="s">
        <v>20</v>
      </c>
      <c r="D29" s="26">
        <v>6304467</v>
      </c>
      <c r="E29" s="26">
        <v>824148</v>
      </c>
      <c r="G29" s="26">
        <v>0</v>
      </c>
      <c r="H29" s="26">
        <v>988540</v>
      </c>
      <c r="I29" s="26">
        <v>0</v>
      </c>
      <c r="J29" s="26">
        <v>0</v>
      </c>
      <c r="K29" s="26">
        <v>0</v>
      </c>
      <c r="L29" s="33">
        <f t="shared" si="0"/>
        <v>-164392</v>
      </c>
      <c r="M29" s="1"/>
    </row>
    <row r="30" spans="1:13" x14ac:dyDescent="0.25">
      <c r="A30" s="25">
        <v>35682</v>
      </c>
      <c r="B30" s="2" t="s">
        <v>5</v>
      </c>
      <c r="C30" s="3" t="s">
        <v>20</v>
      </c>
      <c r="D30" s="26">
        <v>1584895</v>
      </c>
      <c r="E30" s="26">
        <v>833138</v>
      </c>
      <c r="G30" s="26">
        <v>0</v>
      </c>
      <c r="H30" s="26">
        <v>1468897</v>
      </c>
      <c r="I30" s="26">
        <v>0</v>
      </c>
      <c r="J30" s="26">
        <v>0</v>
      </c>
      <c r="K30" s="26">
        <v>0</v>
      </c>
      <c r="L30" s="33">
        <f t="shared" si="0"/>
        <v>-635759</v>
      </c>
      <c r="M30" s="1"/>
    </row>
    <row r="31" spans="1:13" x14ac:dyDescent="0.25">
      <c r="A31" s="25">
        <v>37333</v>
      </c>
      <c r="B31" s="2" t="s">
        <v>6</v>
      </c>
      <c r="C31" s="3" t="s">
        <v>28</v>
      </c>
      <c r="D31" s="26">
        <v>6474858</v>
      </c>
      <c r="E31" s="26">
        <v>78642</v>
      </c>
      <c r="G31" s="26">
        <v>0</v>
      </c>
      <c r="H31" s="26">
        <v>994539</v>
      </c>
      <c r="I31" s="26">
        <v>0</v>
      </c>
      <c r="J31" s="26">
        <v>0</v>
      </c>
      <c r="K31" s="26">
        <v>0</v>
      </c>
      <c r="L31" s="33">
        <f t="shared" si="0"/>
        <v>-915897</v>
      </c>
      <c r="M31" s="1"/>
    </row>
    <row r="32" spans="1:13" x14ac:dyDescent="0.25">
      <c r="A32" s="25">
        <v>37334</v>
      </c>
      <c r="B32" s="2" t="s">
        <v>6</v>
      </c>
      <c r="C32" s="3" t="s">
        <v>28</v>
      </c>
      <c r="D32" s="26">
        <v>1627730</v>
      </c>
      <c r="E32" s="26">
        <v>19770</v>
      </c>
      <c r="G32" s="26">
        <v>0</v>
      </c>
      <c r="H32" s="26">
        <v>1409210</v>
      </c>
      <c r="I32" s="26">
        <v>0</v>
      </c>
      <c r="J32" s="26">
        <v>0</v>
      </c>
      <c r="K32" s="26">
        <v>0</v>
      </c>
      <c r="L32" s="33">
        <f t="shared" si="0"/>
        <v>-1389440</v>
      </c>
      <c r="M32" s="1"/>
    </row>
    <row r="33" spans="1:13" x14ac:dyDescent="0.25">
      <c r="A33" s="25">
        <v>37335</v>
      </c>
      <c r="B33" s="2" t="s">
        <v>6</v>
      </c>
      <c r="C33" s="3" t="s">
        <v>28</v>
      </c>
      <c r="D33" s="26">
        <v>1283412</v>
      </c>
      <c r="E33" s="26">
        <v>15588</v>
      </c>
      <c r="G33" s="26">
        <v>0</v>
      </c>
      <c r="H33" s="26">
        <v>0</v>
      </c>
      <c r="I33" s="26">
        <v>15588</v>
      </c>
      <c r="J33" s="26">
        <v>0</v>
      </c>
      <c r="K33" s="26">
        <v>0</v>
      </c>
      <c r="L33" s="33">
        <f t="shared" si="0"/>
        <v>0</v>
      </c>
      <c r="M33" s="1" t="s">
        <v>115</v>
      </c>
    </row>
    <row r="34" spans="1:13" x14ac:dyDescent="0.25">
      <c r="A34" s="25">
        <v>38759</v>
      </c>
      <c r="B34" s="2" t="s">
        <v>8</v>
      </c>
      <c r="C34" s="3">
        <v>19990909</v>
      </c>
      <c r="D34" s="26">
        <v>6723891</v>
      </c>
      <c r="E34" s="26">
        <v>249033</v>
      </c>
      <c r="G34" s="26">
        <v>0</v>
      </c>
      <c r="H34" s="26">
        <v>0</v>
      </c>
      <c r="I34" s="26">
        <v>0</v>
      </c>
      <c r="J34" s="26">
        <v>249033</v>
      </c>
      <c r="K34" s="26">
        <v>0</v>
      </c>
      <c r="L34" s="33">
        <f t="shared" si="0"/>
        <v>0</v>
      </c>
      <c r="M34" s="1" t="s">
        <v>121</v>
      </c>
    </row>
    <row r="35" spans="1:13" x14ac:dyDescent="0.25">
      <c r="A35" s="25">
        <v>38760</v>
      </c>
      <c r="B35" s="2" t="s">
        <v>8</v>
      </c>
      <c r="C35" s="3">
        <v>19990909</v>
      </c>
      <c r="D35" s="26">
        <v>1690335</v>
      </c>
      <c r="E35" s="26">
        <v>62605</v>
      </c>
      <c r="G35" s="26">
        <v>0</v>
      </c>
      <c r="H35" s="26">
        <v>0</v>
      </c>
      <c r="I35" s="26">
        <v>0</v>
      </c>
      <c r="J35" s="26">
        <v>62605</v>
      </c>
      <c r="K35" s="26">
        <v>0</v>
      </c>
      <c r="L35" s="33">
        <f t="shared" si="0"/>
        <v>0</v>
      </c>
      <c r="M35" s="1" t="s">
        <v>122</v>
      </c>
    </row>
    <row r="36" spans="1:13" x14ac:dyDescent="0.25">
      <c r="A36" s="25">
        <v>38761</v>
      </c>
      <c r="B36" s="2" t="s">
        <v>8</v>
      </c>
      <c r="C36" s="3">
        <v>19990909</v>
      </c>
      <c r="D36" s="26">
        <v>1332774</v>
      </c>
      <c r="E36" s="26">
        <v>49362</v>
      </c>
      <c r="G36" s="26">
        <v>0</v>
      </c>
      <c r="H36" s="26">
        <v>0</v>
      </c>
      <c r="I36" s="26">
        <v>0</v>
      </c>
      <c r="J36" s="26">
        <v>49362</v>
      </c>
      <c r="K36" s="26">
        <v>0</v>
      </c>
      <c r="L36" s="33">
        <f t="shared" si="0"/>
        <v>0</v>
      </c>
      <c r="M36" s="1" t="s">
        <v>123</v>
      </c>
    </row>
    <row r="37" spans="1:13" x14ac:dyDescent="0.25">
      <c r="A37" s="63" t="s">
        <v>45</v>
      </c>
      <c r="B37" s="63"/>
      <c r="C37" s="63"/>
      <c r="D37" s="35">
        <f>SUM(D3:D36)</f>
        <v>44194073</v>
      </c>
      <c r="E37" s="35">
        <f>SUM(E3:E36)</f>
        <v>6881800</v>
      </c>
      <c r="G37" s="35">
        <f t="shared" ref="G37:L37" si="1">SUM(G3:G36)</f>
        <v>0</v>
      </c>
      <c r="H37" s="35">
        <f t="shared" si="1"/>
        <v>5921369</v>
      </c>
      <c r="I37" s="35">
        <f t="shared" si="1"/>
        <v>1262820</v>
      </c>
      <c r="J37" s="35">
        <f t="shared" si="1"/>
        <v>2454509</v>
      </c>
      <c r="K37" s="35">
        <f t="shared" si="1"/>
        <v>348590</v>
      </c>
      <c r="L37" s="35">
        <f t="shared" si="1"/>
        <v>-3105488</v>
      </c>
      <c r="M37" s="35"/>
    </row>
    <row r="39" spans="1:13" ht="30" customHeight="1" x14ac:dyDescent="0.25">
      <c r="D39" s="63" t="s">
        <v>124</v>
      </c>
      <c r="E39" s="63"/>
      <c r="F39" s="63"/>
      <c r="G39" s="63"/>
      <c r="H39" s="63"/>
      <c r="I39" s="63"/>
      <c r="J39" s="63"/>
      <c r="K39" s="63"/>
      <c r="L39" s="63"/>
    </row>
    <row r="40" spans="1:13" x14ac:dyDescent="0.25">
      <c r="D40" s="62" t="s">
        <v>125</v>
      </c>
      <c r="E40" s="62"/>
      <c r="F40" s="62"/>
      <c r="G40" s="62"/>
      <c r="H40" s="62"/>
      <c r="I40" s="62"/>
      <c r="J40" s="62"/>
      <c r="K40" s="62"/>
      <c r="L40" s="33">
        <f>+E37</f>
        <v>6881800</v>
      </c>
    </row>
    <row r="41" spans="1:13" x14ac:dyDescent="0.25">
      <c r="D41" s="62" t="s">
        <v>38</v>
      </c>
      <c r="E41" s="62"/>
      <c r="F41" s="62"/>
      <c r="G41" s="62"/>
      <c r="H41" s="62"/>
      <c r="I41" s="62"/>
      <c r="J41" s="62"/>
      <c r="K41" s="62"/>
      <c r="L41" s="33">
        <f>+H37</f>
        <v>5921369</v>
      </c>
    </row>
    <row r="42" spans="1:13" x14ac:dyDescent="0.25">
      <c r="D42" s="62" t="s">
        <v>39</v>
      </c>
      <c r="E42" s="62"/>
      <c r="F42" s="62"/>
      <c r="G42" s="62"/>
      <c r="H42" s="62"/>
      <c r="I42" s="62"/>
      <c r="J42" s="62"/>
      <c r="K42" s="62"/>
      <c r="L42" s="33">
        <f>+I37</f>
        <v>1262820</v>
      </c>
    </row>
    <row r="43" spans="1:13" x14ac:dyDescent="0.25">
      <c r="D43" s="62" t="s">
        <v>40</v>
      </c>
      <c r="E43" s="62"/>
      <c r="F43" s="62"/>
      <c r="G43" s="62"/>
      <c r="H43" s="62"/>
      <c r="I43" s="62"/>
      <c r="J43" s="62"/>
      <c r="K43" s="62"/>
      <c r="L43" s="33">
        <f>+J37</f>
        <v>2454509</v>
      </c>
    </row>
    <row r="44" spans="1:13" x14ac:dyDescent="0.25">
      <c r="D44" s="62" t="s">
        <v>44</v>
      </c>
      <c r="E44" s="62"/>
      <c r="F44" s="62"/>
      <c r="G44" s="62"/>
      <c r="H44" s="62"/>
      <c r="I44" s="62"/>
      <c r="J44" s="62"/>
      <c r="K44" s="62"/>
      <c r="L44" s="33">
        <f>+K37</f>
        <v>348590</v>
      </c>
    </row>
    <row r="45" spans="1:13" x14ac:dyDescent="0.25">
      <c r="D45" s="62" t="s">
        <v>42</v>
      </c>
      <c r="E45" s="62"/>
      <c r="F45" s="62"/>
      <c r="G45" s="62"/>
      <c r="H45" s="62"/>
      <c r="I45" s="62"/>
      <c r="J45" s="62"/>
      <c r="K45" s="62"/>
      <c r="L45" s="33">
        <f>+L37</f>
        <v>-3105488</v>
      </c>
    </row>
    <row r="46" spans="1:13" x14ac:dyDescent="0.25">
      <c r="D46" s="62" t="s">
        <v>126</v>
      </c>
      <c r="E46" s="62"/>
      <c r="F46" s="62"/>
      <c r="G46" s="62"/>
      <c r="H46" s="62"/>
      <c r="I46" s="62"/>
      <c r="J46" s="62"/>
      <c r="K46" s="62"/>
      <c r="L46" s="15">
        <f>SUM(J51:J75)</f>
        <v>53361674</v>
      </c>
    </row>
    <row r="49" spans="7:10" x14ac:dyDescent="0.25">
      <c r="G49" s="64" t="s">
        <v>127</v>
      </c>
      <c r="H49" s="64"/>
      <c r="I49" s="64"/>
      <c r="J49" s="64"/>
    </row>
    <row r="50" spans="7:10" x14ac:dyDescent="0.25">
      <c r="G50" s="65" t="s">
        <v>128</v>
      </c>
      <c r="H50" s="65"/>
      <c r="I50" s="65"/>
      <c r="J50" s="38" t="s">
        <v>129</v>
      </c>
    </row>
    <row r="51" spans="7:10" x14ac:dyDescent="0.25">
      <c r="G51" s="39" t="s">
        <v>130</v>
      </c>
      <c r="H51" s="1"/>
      <c r="I51" s="26"/>
      <c r="J51" s="40">
        <v>43526</v>
      </c>
    </row>
    <row r="52" spans="7:10" x14ac:dyDescent="0.25">
      <c r="G52" s="39" t="s">
        <v>131</v>
      </c>
      <c r="H52" s="1"/>
      <c r="I52" s="26"/>
      <c r="J52" s="40">
        <v>6920496</v>
      </c>
    </row>
    <row r="53" spans="7:10" x14ac:dyDescent="0.25">
      <c r="G53" s="39" t="s">
        <v>131</v>
      </c>
      <c r="H53" s="1"/>
      <c r="I53" s="26"/>
      <c r="J53" s="40">
        <v>1739760</v>
      </c>
    </row>
    <row r="54" spans="7:10" x14ac:dyDescent="0.25">
      <c r="G54" s="39" t="s">
        <v>131</v>
      </c>
      <c r="H54" s="1"/>
      <c r="I54" s="26"/>
      <c r="J54" s="40">
        <v>1371744</v>
      </c>
    </row>
    <row r="55" spans="7:10" x14ac:dyDescent="0.25">
      <c r="G55" s="39" t="s">
        <v>131</v>
      </c>
      <c r="H55" s="1"/>
      <c r="I55" s="26"/>
      <c r="J55" s="40">
        <v>288354</v>
      </c>
    </row>
    <row r="56" spans="7:10" x14ac:dyDescent="0.25">
      <c r="G56" s="39" t="s">
        <v>131</v>
      </c>
      <c r="H56" s="1"/>
      <c r="I56" s="26"/>
      <c r="J56" s="40">
        <v>72490</v>
      </c>
    </row>
    <row r="57" spans="7:10" x14ac:dyDescent="0.25">
      <c r="G57" s="39" t="s">
        <v>131</v>
      </c>
      <c r="H57" s="1"/>
      <c r="I57" s="26"/>
      <c r="J57" s="40">
        <v>57156</v>
      </c>
    </row>
    <row r="58" spans="7:10" x14ac:dyDescent="0.25">
      <c r="G58" s="39" t="s">
        <v>132</v>
      </c>
      <c r="H58" s="1"/>
      <c r="I58" s="26"/>
      <c r="J58" s="40">
        <v>2289749</v>
      </c>
    </row>
    <row r="59" spans="7:10" x14ac:dyDescent="0.25">
      <c r="G59" s="39" t="s">
        <v>132</v>
      </c>
      <c r="H59" s="1"/>
      <c r="I59" s="26"/>
      <c r="J59" s="40">
        <v>120654</v>
      </c>
    </row>
    <row r="60" spans="7:10" x14ac:dyDescent="0.25">
      <c r="G60" s="39" t="s">
        <v>133</v>
      </c>
      <c r="H60" s="1"/>
      <c r="I60" s="26"/>
      <c r="J60" s="40">
        <v>6671463</v>
      </c>
    </row>
    <row r="61" spans="7:10" x14ac:dyDescent="0.25">
      <c r="G61" s="39" t="s">
        <v>133</v>
      </c>
      <c r="H61" s="1"/>
      <c r="I61" s="26"/>
      <c r="J61" s="40">
        <v>1677155</v>
      </c>
    </row>
    <row r="62" spans="7:10" x14ac:dyDescent="0.25">
      <c r="G62" s="39" t="s">
        <v>133</v>
      </c>
      <c r="H62" s="1"/>
      <c r="I62" s="26"/>
      <c r="J62" s="40">
        <v>1322382</v>
      </c>
    </row>
    <row r="63" spans="7:10" x14ac:dyDescent="0.25">
      <c r="G63" s="39" t="s">
        <v>133</v>
      </c>
      <c r="H63" s="1"/>
      <c r="I63" s="26"/>
      <c r="J63" s="40">
        <v>275247</v>
      </c>
    </row>
    <row r="64" spans="7:10" x14ac:dyDescent="0.25">
      <c r="G64" s="39" t="s">
        <v>133</v>
      </c>
      <c r="H64" s="1"/>
      <c r="I64" s="26"/>
      <c r="J64" s="40">
        <v>69195</v>
      </c>
    </row>
    <row r="65" spans="7:10" x14ac:dyDescent="0.25">
      <c r="G65" s="39" t="s">
        <v>133</v>
      </c>
      <c r="H65" s="1"/>
      <c r="I65" s="26"/>
      <c r="J65" s="40">
        <v>54558</v>
      </c>
    </row>
    <row r="66" spans="7:10" x14ac:dyDescent="0.25">
      <c r="G66" s="39" t="s">
        <v>134</v>
      </c>
      <c r="H66" s="1"/>
      <c r="I66" s="26"/>
      <c r="J66" s="40">
        <v>2837281</v>
      </c>
    </row>
    <row r="67" spans="7:10" x14ac:dyDescent="0.25">
      <c r="G67" s="39" t="s">
        <v>135</v>
      </c>
      <c r="H67" s="1"/>
      <c r="I67" s="26"/>
      <c r="J67" s="40">
        <v>2368055</v>
      </c>
    </row>
    <row r="68" spans="7:10" x14ac:dyDescent="0.25">
      <c r="G68" s="39" t="s">
        <v>136</v>
      </c>
      <c r="H68" s="1"/>
      <c r="I68" s="26"/>
      <c r="J68" s="40">
        <v>2062070</v>
      </c>
    </row>
    <row r="69" spans="7:10" x14ac:dyDescent="0.25">
      <c r="G69" s="39" t="s">
        <v>137</v>
      </c>
      <c r="H69" s="1"/>
      <c r="I69" s="26"/>
      <c r="J69" s="40">
        <v>1110594</v>
      </c>
    </row>
    <row r="70" spans="7:10" x14ac:dyDescent="0.25">
      <c r="G70" s="39" t="s">
        <v>135</v>
      </c>
      <c r="H70" s="1"/>
      <c r="I70" s="26"/>
      <c r="J70" s="40">
        <v>143745</v>
      </c>
    </row>
    <row r="71" spans="7:10" x14ac:dyDescent="0.25">
      <c r="G71" s="39" t="s">
        <v>138</v>
      </c>
      <c r="H71" s="1"/>
      <c r="I71" s="26"/>
      <c r="J71" s="40">
        <v>6474858</v>
      </c>
    </row>
    <row r="72" spans="7:10" x14ac:dyDescent="0.25">
      <c r="G72" s="39" t="s">
        <v>138</v>
      </c>
      <c r="H72" s="1"/>
      <c r="I72" s="26"/>
      <c r="J72" s="40">
        <v>1627730</v>
      </c>
    </row>
    <row r="73" spans="7:10" x14ac:dyDescent="0.25">
      <c r="G73" s="39" t="s">
        <v>138</v>
      </c>
      <c r="H73" s="1"/>
      <c r="I73" s="26"/>
      <c r="J73" s="40">
        <v>1283412</v>
      </c>
    </row>
    <row r="74" spans="7:10" x14ac:dyDescent="0.25">
      <c r="G74" s="39" t="s">
        <v>139</v>
      </c>
      <c r="H74" s="1"/>
      <c r="I74" s="26"/>
      <c r="J74" s="40">
        <v>6080000</v>
      </c>
    </row>
    <row r="75" spans="7:10" x14ac:dyDescent="0.25">
      <c r="G75" s="39" t="s">
        <v>140</v>
      </c>
      <c r="H75" s="1"/>
      <c r="I75" s="26"/>
      <c r="J75" s="40">
        <v>6400000</v>
      </c>
    </row>
  </sheetData>
  <mergeCells count="13">
    <mergeCell ref="D44:K44"/>
    <mergeCell ref="D45:K45"/>
    <mergeCell ref="D46:K46"/>
    <mergeCell ref="G49:J49"/>
    <mergeCell ref="G50:I50"/>
    <mergeCell ref="D41:K41"/>
    <mergeCell ref="D42:K42"/>
    <mergeCell ref="D43:K43"/>
    <mergeCell ref="A1:E1"/>
    <mergeCell ref="G1:M1"/>
    <mergeCell ref="A37:C37"/>
    <mergeCell ref="D39:L39"/>
    <mergeCell ref="D40:K40"/>
  </mergeCells>
  <conditionalFormatting sqref="A1:A2">
    <cfRule type="duplicateValues" dxfId="4" priority="2"/>
  </conditionalFormatting>
  <conditionalFormatting sqref="A1:A36">
    <cfRule type="duplicateValues" dxfId="3"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ABD09-F43A-4524-B8EE-181C475C8DC5}">
  <dimension ref="A1:I6"/>
  <sheetViews>
    <sheetView workbookViewId="0">
      <selection activeCell="G2" sqref="G2:G6"/>
    </sheetView>
  </sheetViews>
  <sheetFormatPr baseColWidth="10" defaultRowHeight="15" x14ac:dyDescent="0.25"/>
  <cols>
    <col min="4" max="4" width="11.42578125" style="16"/>
    <col min="8" max="8" width="56.5703125" bestFit="1" customWidth="1"/>
  </cols>
  <sheetData>
    <row r="1" spans="1:9" x14ac:dyDescent="0.25">
      <c r="A1" s="28" t="s">
        <v>47</v>
      </c>
      <c r="B1" s="28" t="s">
        <v>48</v>
      </c>
      <c r="C1" s="28" t="s">
        <v>49</v>
      </c>
      <c r="D1" s="31" t="s">
        <v>50</v>
      </c>
      <c r="E1" s="28" t="s">
        <v>51</v>
      </c>
      <c r="F1" s="28" t="s">
        <v>52</v>
      </c>
      <c r="G1" s="28" t="s">
        <v>53</v>
      </c>
      <c r="H1" s="28" t="s">
        <v>54</v>
      </c>
      <c r="I1" s="28" t="s">
        <v>55</v>
      </c>
    </row>
    <row r="2" spans="1:9" x14ac:dyDescent="0.25">
      <c r="A2" s="27" t="s">
        <v>56</v>
      </c>
      <c r="B2" s="27" t="s">
        <v>57</v>
      </c>
      <c r="C2" s="27" t="s">
        <v>71</v>
      </c>
      <c r="D2" s="32">
        <v>38591</v>
      </c>
      <c r="E2" s="29">
        <v>44043</v>
      </c>
      <c r="F2" s="27" t="s">
        <v>58</v>
      </c>
      <c r="G2" s="30">
        <v>24530</v>
      </c>
      <c r="H2" s="27" t="s">
        <v>72</v>
      </c>
      <c r="I2" s="29">
        <v>44056</v>
      </c>
    </row>
    <row r="3" spans="1:9" x14ac:dyDescent="0.25">
      <c r="A3" s="27" t="s">
        <v>56</v>
      </c>
      <c r="B3" s="27" t="s">
        <v>57</v>
      </c>
      <c r="C3" s="27" t="s">
        <v>81</v>
      </c>
      <c r="D3" s="32">
        <v>38597</v>
      </c>
      <c r="E3" s="29">
        <v>44043</v>
      </c>
      <c r="F3" s="27" t="s">
        <v>82</v>
      </c>
      <c r="G3" s="30">
        <v>86600</v>
      </c>
      <c r="H3" s="27" t="s">
        <v>83</v>
      </c>
      <c r="I3" s="29">
        <v>44056</v>
      </c>
    </row>
    <row r="4" spans="1:9" x14ac:dyDescent="0.25">
      <c r="A4" s="27" t="s">
        <v>56</v>
      </c>
      <c r="B4" s="27" t="s">
        <v>57</v>
      </c>
      <c r="C4" s="27" t="s">
        <v>84</v>
      </c>
      <c r="D4" s="32">
        <v>38594</v>
      </c>
      <c r="E4" s="29">
        <v>44043</v>
      </c>
      <c r="F4" s="27" t="s">
        <v>82</v>
      </c>
      <c r="G4" s="30">
        <v>102800</v>
      </c>
      <c r="H4" s="27" t="s">
        <v>85</v>
      </c>
      <c r="I4" s="29">
        <v>44056</v>
      </c>
    </row>
    <row r="5" spans="1:9" x14ac:dyDescent="0.25">
      <c r="A5" s="27" t="s">
        <v>56</v>
      </c>
      <c r="B5" s="27" t="s">
        <v>57</v>
      </c>
      <c r="C5" s="27" t="s">
        <v>86</v>
      </c>
      <c r="D5" s="32">
        <v>38595</v>
      </c>
      <c r="E5" s="29">
        <v>44043</v>
      </c>
      <c r="F5" s="27" t="s">
        <v>82</v>
      </c>
      <c r="G5" s="30">
        <v>117100</v>
      </c>
      <c r="H5" s="27" t="s">
        <v>87</v>
      </c>
      <c r="I5" s="29">
        <v>44056</v>
      </c>
    </row>
    <row r="6" spans="1:9" x14ac:dyDescent="0.25">
      <c r="A6" s="27"/>
      <c r="B6" s="27"/>
      <c r="C6" s="27" t="s">
        <v>77</v>
      </c>
      <c r="D6" s="32">
        <v>38596</v>
      </c>
      <c r="E6" s="29">
        <v>44043</v>
      </c>
      <c r="F6" s="27" t="s">
        <v>82</v>
      </c>
      <c r="G6" s="30">
        <v>940304</v>
      </c>
      <c r="H6" s="27" t="s">
        <v>90</v>
      </c>
      <c r="I6" s="29">
        <v>44056</v>
      </c>
    </row>
  </sheetData>
  <conditionalFormatting sqref="D1:D1048576">
    <cfRule type="duplicateValues" dxfId="2"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DEF1E-6EB6-4FBC-8AA4-96F2D94E81FC}">
  <dimension ref="A1:I11"/>
  <sheetViews>
    <sheetView workbookViewId="0">
      <selection activeCell="H11" sqref="H11"/>
    </sheetView>
  </sheetViews>
  <sheetFormatPr baseColWidth="10" defaultRowHeight="15" x14ac:dyDescent="0.25"/>
  <cols>
    <col min="4" max="4" width="11.42578125" style="16"/>
    <col min="8" max="8" width="43.85546875" bestFit="1" customWidth="1"/>
  </cols>
  <sheetData>
    <row r="1" spans="1:9" x14ac:dyDescent="0.25">
      <c r="A1" s="28" t="s">
        <v>47</v>
      </c>
      <c r="B1" s="28" t="s">
        <v>48</v>
      </c>
      <c r="C1" s="28" t="s">
        <v>49</v>
      </c>
      <c r="D1" s="31" t="s">
        <v>50</v>
      </c>
      <c r="E1" s="28" t="s">
        <v>51</v>
      </c>
      <c r="F1" s="28" t="s">
        <v>52</v>
      </c>
      <c r="G1" s="28" t="s">
        <v>53</v>
      </c>
      <c r="H1" s="28" t="s">
        <v>54</v>
      </c>
      <c r="I1" s="28" t="s">
        <v>55</v>
      </c>
    </row>
    <row r="2" spans="1:9" x14ac:dyDescent="0.25">
      <c r="A2" s="27" t="s">
        <v>56</v>
      </c>
      <c r="B2" s="27" t="s">
        <v>57</v>
      </c>
      <c r="C2" s="27" t="s">
        <v>59</v>
      </c>
      <c r="D2" s="32">
        <v>28509</v>
      </c>
      <c r="E2" s="29">
        <v>43602</v>
      </c>
      <c r="F2" s="27" t="s">
        <v>60</v>
      </c>
      <c r="G2" s="30">
        <v>3400</v>
      </c>
      <c r="H2" s="27" t="s">
        <v>61</v>
      </c>
      <c r="I2" s="29">
        <v>43648</v>
      </c>
    </row>
    <row r="3" spans="1:9" x14ac:dyDescent="0.25">
      <c r="A3" s="27" t="s">
        <v>56</v>
      </c>
      <c r="B3" s="27" t="s">
        <v>57</v>
      </c>
      <c r="C3" s="27" t="s">
        <v>62</v>
      </c>
      <c r="D3" s="32">
        <v>28508</v>
      </c>
      <c r="E3" s="29">
        <v>43602</v>
      </c>
      <c r="F3" s="27" t="s">
        <v>60</v>
      </c>
      <c r="G3" s="30">
        <v>8200</v>
      </c>
      <c r="H3" s="27" t="s">
        <v>63</v>
      </c>
      <c r="I3" s="29">
        <v>43648</v>
      </c>
    </row>
    <row r="4" spans="1:9" x14ac:dyDescent="0.25">
      <c r="A4" s="27" t="s">
        <v>56</v>
      </c>
      <c r="B4" s="27" t="s">
        <v>57</v>
      </c>
      <c r="C4" s="27" t="s">
        <v>65</v>
      </c>
      <c r="D4" s="32">
        <v>24227</v>
      </c>
      <c r="E4" s="29">
        <v>43370</v>
      </c>
      <c r="F4" s="27" t="s">
        <v>60</v>
      </c>
      <c r="G4" s="30">
        <v>12800</v>
      </c>
      <c r="H4" s="27" t="s">
        <v>66</v>
      </c>
      <c r="I4" s="29">
        <v>43370</v>
      </c>
    </row>
    <row r="5" spans="1:9" x14ac:dyDescent="0.25">
      <c r="A5" s="27" t="s">
        <v>56</v>
      </c>
      <c r="B5" s="27" t="s">
        <v>57</v>
      </c>
      <c r="C5" s="27" t="s">
        <v>67</v>
      </c>
      <c r="D5" s="32">
        <v>23523</v>
      </c>
      <c r="E5" s="29">
        <v>43276</v>
      </c>
      <c r="F5" s="27" t="s">
        <v>60</v>
      </c>
      <c r="G5" s="30">
        <v>12900</v>
      </c>
      <c r="H5" s="27" t="s">
        <v>68</v>
      </c>
      <c r="I5" s="29">
        <v>43311</v>
      </c>
    </row>
    <row r="6" spans="1:9" x14ac:dyDescent="0.25">
      <c r="A6" s="27" t="s">
        <v>56</v>
      </c>
      <c r="B6" s="27" t="s">
        <v>57</v>
      </c>
      <c r="C6" s="27" t="s">
        <v>69</v>
      </c>
      <c r="D6" s="32">
        <v>28515</v>
      </c>
      <c r="E6" s="29">
        <v>43602</v>
      </c>
      <c r="F6" s="27" t="s">
        <v>60</v>
      </c>
      <c r="G6" s="30">
        <v>21500</v>
      </c>
      <c r="H6" s="27" t="s">
        <v>70</v>
      </c>
      <c r="I6" s="29">
        <v>43648</v>
      </c>
    </row>
    <row r="7" spans="1:9" x14ac:dyDescent="0.25">
      <c r="A7" s="27" t="s">
        <v>56</v>
      </c>
      <c r="B7" s="27" t="s">
        <v>57</v>
      </c>
      <c r="C7" s="27" t="s">
        <v>73</v>
      </c>
      <c r="D7" s="32">
        <v>28516</v>
      </c>
      <c r="E7" s="29">
        <v>43602</v>
      </c>
      <c r="F7" s="27" t="s">
        <v>60</v>
      </c>
      <c r="G7" s="30">
        <v>28200</v>
      </c>
      <c r="H7" s="27" t="s">
        <v>74</v>
      </c>
      <c r="I7" s="29">
        <v>43648</v>
      </c>
    </row>
    <row r="8" spans="1:9" x14ac:dyDescent="0.25">
      <c r="A8" s="27" t="s">
        <v>56</v>
      </c>
      <c r="B8" s="27" t="s">
        <v>57</v>
      </c>
      <c r="C8" s="27" t="s">
        <v>75</v>
      </c>
      <c r="D8" s="32">
        <v>28697</v>
      </c>
      <c r="E8" s="29">
        <v>43608</v>
      </c>
      <c r="F8" s="27" t="s">
        <v>60</v>
      </c>
      <c r="G8" s="30">
        <v>28360</v>
      </c>
      <c r="H8" s="27" t="s">
        <v>76</v>
      </c>
      <c r="I8" s="29">
        <v>43644</v>
      </c>
    </row>
    <row r="9" spans="1:9" x14ac:dyDescent="0.25">
      <c r="A9" s="27"/>
      <c r="B9" s="27"/>
      <c r="C9" s="27" t="s">
        <v>77</v>
      </c>
      <c r="D9" s="32">
        <v>38596</v>
      </c>
      <c r="E9" s="29">
        <v>44043</v>
      </c>
      <c r="F9" s="27" t="s">
        <v>64</v>
      </c>
      <c r="G9" s="30">
        <v>28496</v>
      </c>
      <c r="H9" s="27" t="s">
        <v>78</v>
      </c>
      <c r="I9" s="29">
        <v>44083</v>
      </c>
    </row>
    <row r="10" spans="1:9" x14ac:dyDescent="0.25">
      <c r="A10" s="27" t="s">
        <v>56</v>
      </c>
      <c r="B10" s="27" t="s">
        <v>57</v>
      </c>
      <c r="C10" s="27" t="s">
        <v>79</v>
      </c>
      <c r="D10" s="32">
        <v>30991</v>
      </c>
      <c r="E10" s="29">
        <v>43719</v>
      </c>
      <c r="F10" s="27" t="s">
        <v>60</v>
      </c>
      <c r="G10" s="30">
        <v>33470</v>
      </c>
      <c r="H10" s="27" t="s">
        <v>80</v>
      </c>
      <c r="I10" s="29">
        <v>43774</v>
      </c>
    </row>
    <row r="11" spans="1:9" x14ac:dyDescent="0.25">
      <c r="A11" s="27" t="s">
        <v>56</v>
      </c>
      <c r="B11" s="27" t="s">
        <v>57</v>
      </c>
      <c r="C11" s="27" t="s">
        <v>88</v>
      </c>
      <c r="D11" s="32">
        <v>35281</v>
      </c>
      <c r="E11" s="29">
        <v>43920</v>
      </c>
      <c r="F11" s="27" t="s">
        <v>60</v>
      </c>
      <c r="G11" s="30">
        <v>206820</v>
      </c>
      <c r="H11" s="27" t="s">
        <v>89</v>
      </c>
      <c r="I11" s="29">
        <v>44018</v>
      </c>
    </row>
  </sheetData>
  <conditionalFormatting sqref="D1:D1048576">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CRUCE DE CARTERA</vt:lpstr>
      <vt:lpstr>CRUCE CIRCULAR 011</vt:lpstr>
      <vt:lpstr>CRUCE CARTERA CAPITA</vt:lpstr>
      <vt:lpstr>CXP</vt:lpstr>
      <vt:lpstr>GL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cartera</dc:creator>
  <cp:lastModifiedBy>Jorge Mario Soto</cp:lastModifiedBy>
  <dcterms:created xsi:type="dcterms:W3CDTF">2020-09-07T19:02:40Z</dcterms:created>
  <dcterms:modified xsi:type="dcterms:W3CDTF">2020-10-29T22:59:09Z</dcterms:modified>
</cp:coreProperties>
</file>