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oto\Desktop\CIRCULAR 011 SEPTIEMBRE\"/>
    </mc:Choice>
  </mc:AlternateContent>
  <xr:revisionPtr revIDLastSave="0" documentId="13_ncr:1_{05863DFD-0854-466C-9CCC-3C8F65F3DD0F}" xr6:coauthVersionLast="45" xr6:coauthVersionMax="45" xr10:uidLastSave="{00000000-0000-0000-0000-000000000000}"/>
  <bookViews>
    <workbookView xWindow="-120" yWindow="-120" windowWidth="24240" windowHeight="13140" tabRatio="772" xr2:uid="{00000000-000D-0000-FFFF-FFFF00000000}"/>
  </bookViews>
  <sheets>
    <sheet name="CRUCE" sheetId="4" r:id="rId1"/>
    <sheet name="CRUCE CARTERA 030" sheetId="5" state="hidden" r:id="rId2"/>
    <sheet name="facts ente territorial" sheetId="10" state="hidden" r:id="rId3"/>
    <sheet name="CXP" sheetId="6" state="hidden" r:id="rId4"/>
    <sheet name="GL" sheetId="8" state="hidden" r:id="rId5"/>
    <sheet name="PAGOS" sheetId="7" state="hidden" r:id="rId6"/>
  </sheets>
  <definedNames>
    <definedName name="_xlnm._FilterDatabase" localSheetId="0" hidden="1">CRUCE!$A$8:$AI$16</definedName>
    <definedName name="_xlnm._FilterDatabase" localSheetId="1" hidden="1">'CRUCE CARTERA 030'!$A$7:$T$302</definedName>
    <definedName name="_xlnm._FilterDatabase" localSheetId="3" hidden="1">CXP!$A$1:$J$44</definedName>
    <definedName name="_xlnm._FilterDatabase" localSheetId="4" hidden="1">GL!$A$1:$J$30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14" i="5" l="1"/>
  <c r="M313" i="5"/>
  <c r="M312" i="5"/>
  <c r="M311" i="5"/>
  <c r="M310" i="5"/>
  <c r="M309" i="5"/>
  <c r="M308" i="5"/>
  <c r="M307" i="5"/>
  <c r="O302" i="5" l="1"/>
  <c r="N302" i="5"/>
  <c r="M302" i="5"/>
  <c r="L302" i="5"/>
  <c r="K302" i="5"/>
  <c r="J302" i="5"/>
  <c r="I302" i="5"/>
  <c r="H302" i="5"/>
  <c r="O301" i="5"/>
  <c r="O300" i="5"/>
  <c r="O299" i="5"/>
  <c r="O298" i="5"/>
  <c r="O297" i="5"/>
  <c r="O296" i="5"/>
  <c r="O295" i="5"/>
  <c r="O294" i="5"/>
  <c r="O293" i="5"/>
  <c r="O292" i="5"/>
  <c r="O291" i="5"/>
  <c r="O290" i="5"/>
  <c r="O289" i="5"/>
  <c r="O288" i="5"/>
  <c r="O287" i="5"/>
  <c r="O286" i="5"/>
  <c r="O285" i="5"/>
  <c r="O284" i="5"/>
  <c r="O283" i="5"/>
  <c r="O282" i="5"/>
  <c r="O281" i="5"/>
  <c r="O280" i="5"/>
  <c r="O279" i="5"/>
  <c r="O278" i="5"/>
  <c r="O277" i="5"/>
  <c r="O276" i="5"/>
  <c r="O275" i="5"/>
  <c r="O274" i="5"/>
  <c r="O273" i="5"/>
  <c r="O272" i="5"/>
  <c r="O271" i="5"/>
  <c r="O270" i="5"/>
  <c r="O269" i="5"/>
  <c r="O268" i="5"/>
  <c r="O267" i="5"/>
  <c r="O266" i="5"/>
  <c r="O265" i="5"/>
  <c r="O264" i="5"/>
  <c r="O263" i="5"/>
  <c r="O262" i="5"/>
  <c r="O261" i="5"/>
  <c r="O260" i="5"/>
  <c r="O259" i="5"/>
  <c r="O258" i="5"/>
  <c r="O257" i="5"/>
  <c r="O256" i="5"/>
  <c r="O255" i="5"/>
  <c r="O254" i="5"/>
  <c r="O253" i="5"/>
  <c r="O252" i="5"/>
  <c r="O251" i="5"/>
  <c r="O250" i="5"/>
  <c r="O249" i="5"/>
  <c r="O248" i="5"/>
  <c r="O247" i="5"/>
  <c r="O246" i="5"/>
  <c r="O245" i="5"/>
  <c r="O244" i="5"/>
  <c r="O243" i="5"/>
  <c r="O242" i="5"/>
  <c r="O241" i="5"/>
  <c r="O240" i="5"/>
  <c r="O239" i="5"/>
  <c r="O238" i="5"/>
  <c r="O237" i="5"/>
  <c r="O236" i="5"/>
  <c r="O235" i="5"/>
  <c r="O234" i="5"/>
  <c r="O233" i="5"/>
  <c r="O232" i="5"/>
  <c r="O231" i="5"/>
  <c r="O230" i="5"/>
  <c r="O229" i="5"/>
  <c r="O228" i="5"/>
  <c r="O227" i="5"/>
  <c r="O226" i="5"/>
  <c r="O225" i="5"/>
  <c r="O224" i="5"/>
  <c r="O223" i="5"/>
  <c r="O222" i="5"/>
  <c r="O221" i="5"/>
  <c r="O220" i="5"/>
  <c r="O219" i="5"/>
  <c r="O218" i="5"/>
  <c r="O217" i="5"/>
  <c r="O216" i="5"/>
  <c r="O215" i="5"/>
  <c r="O214" i="5"/>
  <c r="O213" i="5"/>
  <c r="O212" i="5"/>
  <c r="O211" i="5"/>
  <c r="O210" i="5"/>
  <c r="O209" i="5"/>
  <c r="O208" i="5"/>
  <c r="O207" i="5"/>
  <c r="O206" i="5"/>
  <c r="O205" i="5"/>
  <c r="O204" i="5"/>
  <c r="O203" i="5"/>
  <c r="O202" i="5"/>
  <c r="O201" i="5"/>
  <c r="O200" i="5"/>
  <c r="O199" i="5"/>
  <c r="O198" i="5"/>
  <c r="O197" i="5"/>
  <c r="O196" i="5"/>
  <c r="O195" i="5"/>
  <c r="O194" i="5"/>
  <c r="O193" i="5"/>
  <c r="O192" i="5"/>
  <c r="O191" i="5"/>
  <c r="O190" i="5"/>
  <c r="O189" i="5"/>
  <c r="O188" i="5"/>
  <c r="O187" i="5"/>
  <c r="O186" i="5"/>
  <c r="O185" i="5"/>
  <c r="O184" i="5"/>
  <c r="O183" i="5"/>
  <c r="O182" i="5"/>
  <c r="O181" i="5"/>
  <c r="O180" i="5"/>
  <c r="O179" i="5"/>
  <c r="O178" i="5"/>
  <c r="O177" i="5"/>
  <c r="O176" i="5"/>
  <c r="O175" i="5"/>
  <c r="O174" i="5"/>
  <c r="O173" i="5"/>
  <c r="O172" i="5"/>
  <c r="O171" i="5"/>
  <c r="O170" i="5"/>
  <c r="O169" i="5"/>
  <c r="O168" i="5"/>
  <c r="O167" i="5"/>
  <c r="O166" i="5"/>
  <c r="O165" i="5"/>
  <c r="O164" i="5"/>
  <c r="O163" i="5"/>
  <c r="O162" i="5"/>
  <c r="O161" i="5"/>
  <c r="O160" i="5"/>
  <c r="O159" i="5"/>
  <c r="O158" i="5"/>
  <c r="O157" i="5"/>
  <c r="O156" i="5"/>
  <c r="O155" i="5"/>
  <c r="O154" i="5"/>
  <c r="O153" i="5"/>
  <c r="O152" i="5"/>
  <c r="O151" i="5"/>
  <c r="O150" i="5"/>
  <c r="O149" i="5"/>
  <c r="O148" i="5"/>
  <c r="O147" i="5"/>
  <c r="O146" i="5"/>
  <c r="O145" i="5"/>
  <c r="O144" i="5"/>
  <c r="O143" i="5"/>
  <c r="O142" i="5"/>
  <c r="O141" i="5"/>
  <c r="O140" i="5"/>
  <c r="O139" i="5"/>
  <c r="O138" i="5"/>
  <c r="O137" i="5"/>
  <c r="O136" i="5"/>
  <c r="O135" i="5"/>
  <c r="O134" i="5"/>
  <c r="O133" i="5"/>
  <c r="O132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J29" i="8" l="1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J2" i="8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6"/>
  <c r="G44" i="6"/>
  <c r="G30" i="8"/>
  <c r="E302" i="5" l="1"/>
  <c r="F302" i="5"/>
</calcChain>
</file>

<file path=xl/sharedStrings.xml><?xml version="1.0" encoding="utf-8"?>
<sst xmlns="http://schemas.openxmlformats.org/spreadsheetml/2006/main" count="542" uniqueCount="257">
  <si>
    <t/>
  </si>
  <si>
    <t>OBSERVACIONES</t>
  </si>
  <si>
    <t>REPORTE IPS</t>
  </si>
  <si>
    <t>REPORTE EPS</t>
  </si>
  <si>
    <t>NUMERO FACTURA</t>
  </si>
  <si>
    <t>FECHA FACTURA</t>
  </si>
  <si>
    <t>FECHA RADICADO</t>
  </si>
  <si>
    <t>VALOR FACTURAS</t>
  </si>
  <si>
    <t>SALDO PENDIENTE DE PAGO</t>
  </si>
  <si>
    <t>POR PAGAR</t>
  </si>
  <si>
    <t>GLOSAS POR SUBSANAR</t>
  </si>
  <si>
    <t>GLOSAS EN NO ACUERDO</t>
  </si>
  <si>
    <t>FACTURAS PAGADAS</t>
  </si>
  <si>
    <t>FACTURAS DEVUELTAS</t>
  </si>
  <si>
    <t>DIFERENCIA</t>
  </si>
  <si>
    <t>SUCURSAL</t>
  </si>
  <si>
    <t>ESTADO DE CARTERA HOSPITAL MANUEL URIBE ANGEL CON CORTE RADICADO AL 31 DE JULIO DE 2020</t>
  </si>
  <si>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</si>
  <si>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</si>
  <si>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</si>
  <si>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</si>
  <si>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</si>
  <si>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</si>
  <si>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</si>
  <si>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</si>
  <si>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</si>
  <si>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</si>
  <si>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</si>
  <si>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</si>
  <si>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</si>
  <si>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</si>
  <si>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</si>
  <si>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</si>
  <si>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</si>
  <si>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</si>
  <si>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</si>
  <si>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</si>
  <si>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</si>
  <si>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</si>
  <si>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</si>
  <si>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</si>
  <si>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</si>
  <si>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</si>
  <si>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</si>
  <si>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</si>
  <si>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</si>
  <si>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</si>
  <si>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</si>
  <si>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</si>
  <si>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</si>
  <si>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</si>
  <si>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</si>
  <si>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</si>
  <si>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</si>
  <si>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</si>
  <si>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</si>
  <si>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</si>
  <si>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</si>
  <si>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COOSALUD EPS S.A.</t>
  </si>
  <si>
    <t>HOSPITAL MANUEL URIBE ANGEL</t>
  </si>
  <si>
    <t>TOTAL CARTERA</t>
  </si>
  <si>
    <t>Clave referencia 1</t>
  </si>
  <si>
    <t>Clave referencia 3</t>
  </si>
  <si>
    <t>Nº documento</t>
  </si>
  <si>
    <t>Referencia</t>
  </si>
  <si>
    <t>Fecha de documento</t>
  </si>
  <si>
    <t>Cuenta de mayor</t>
  </si>
  <si>
    <t>Importe en moneda local</t>
  </si>
  <si>
    <t>Texto</t>
  </si>
  <si>
    <t>Base p. plazo pago</t>
  </si>
  <si>
    <t>8909063479</t>
  </si>
  <si>
    <t>ESE HOSPITAL MANUEL</t>
  </si>
  <si>
    <t>2000356996</t>
  </si>
  <si>
    <t>MPS ANT -1314</t>
  </si>
  <si>
    <t>2905100202</t>
  </si>
  <si>
    <t>EVENTO</t>
  </si>
  <si>
    <t>2000369145</t>
  </si>
  <si>
    <t>MPS ANT-1349</t>
  </si>
  <si>
    <t>ESS024-EVENTO CONTRATO SAN2019E3A105</t>
  </si>
  <si>
    <t>2000369786</t>
  </si>
  <si>
    <t>MPS COR-1996</t>
  </si>
  <si>
    <t>2000369789</t>
  </si>
  <si>
    <t>MPS SAN-1999</t>
  </si>
  <si>
    <t>2000369787</t>
  </si>
  <si>
    <t>MPS MAG-1997</t>
  </si>
  <si>
    <t>2000369791</t>
  </si>
  <si>
    <t>MPS VAL-2001</t>
  </si>
  <si>
    <t>2000369785</t>
  </si>
  <si>
    <t>MPS BOL-1995</t>
  </si>
  <si>
    <t>2000369790</t>
  </si>
  <si>
    <t>MPS SUC-2000</t>
  </si>
  <si>
    <t>2000369788</t>
  </si>
  <si>
    <t>MPS NOR-1998</t>
  </si>
  <si>
    <t>1904938391</t>
  </si>
  <si>
    <t>2205200101</t>
  </si>
  <si>
    <t>GLOSA INICIAL GL-05234322356</t>
  </si>
  <si>
    <t>2205200201</t>
  </si>
  <si>
    <t>1904993640</t>
  </si>
  <si>
    <t>2205100201</t>
  </si>
  <si>
    <t>05895075781 GERMAN PINEDA</t>
  </si>
  <si>
    <t>2905100203</t>
  </si>
  <si>
    <t>1904993747</t>
  </si>
  <si>
    <t>05002198664 ADRIANA UPEGUI</t>
  </si>
  <si>
    <t>1904993764</t>
  </si>
  <si>
    <t>05576034895 LEOBARDO HURTADO</t>
  </si>
  <si>
    <t>1904993723</t>
  </si>
  <si>
    <t>05031365033 JHON ARROYAVE</t>
  </si>
  <si>
    <t>1904993779</t>
  </si>
  <si>
    <t>05790182162 LILI MAZO</t>
  </si>
  <si>
    <t>1904908969</t>
  </si>
  <si>
    <t>GLOSA INICIAL GL-052089346263</t>
  </si>
  <si>
    <t>105281485</t>
  </si>
  <si>
    <t>RTA GLOSA GL-052089345450 FACT 1980061 ABR - N</t>
  </si>
  <si>
    <t>1904840281</t>
  </si>
  <si>
    <t>GLOSA INICIAL GL-052089345415</t>
  </si>
  <si>
    <t>105278977</t>
  </si>
  <si>
    <t>RTA GLOSA GL-052323120572 FACT 1936787 ABR - A</t>
  </si>
  <si>
    <t>1904993792</t>
  </si>
  <si>
    <t>05368003840 HERSILIA OCAMPO</t>
  </si>
  <si>
    <t>68190157530 SOLANGE QUINTERO</t>
  </si>
  <si>
    <t>1904840498</t>
  </si>
  <si>
    <t>GLOSA INICIAL GL-052089345453</t>
  </si>
  <si>
    <t>105278978</t>
  </si>
  <si>
    <t>RTA GLOSA GL-05171323253 FACT 1974901 ABR - A</t>
  </si>
  <si>
    <t>105281489</t>
  </si>
  <si>
    <t>RTA GLOSA GL-05234322287 FACT 1986260 ABR - N</t>
  </si>
  <si>
    <t>1904938421</t>
  </si>
  <si>
    <t>GLOSA INICIAL GL-05234322357</t>
  </si>
  <si>
    <t>105281488</t>
  </si>
  <si>
    <t>RTA GLOSA GL-05234322285 FACT 1986291 ABR - N</t>
  </si>
  <si>
    <t>1904993782</t>
  </si>
  <si>
    <t>1904993751</t>
  </si>
  <si>
    <t>1904912482</t>
  </si>
  <si>
    <t>GLOSA INICIAL GL-05171323742</t>
  </si>
  <si>
    <t>105281484</t>
  </si>
  <si>
    <t>REGLOSA GL-05171323707 FACT 1986480 ABR - N</t>
  </si>
  <si>
    <t>1904993755</t>
  </si>
  <si>
    <t>1904993620</t>
  </si>
  <si>
    <t>05101428721 JOHNATAN VELEZ</t>
  </si>
  <si>
    <t>1904857905</t>
  </si>
  <si>
    <t>GLOSA INICIAL GL-05171323566</t>
  </si>
  <si>
    <t>1904938417</t>
  </si>
  <si>
    <t>GLOSA INICIAL Dg-05234322361</t>
  </si>
  <si>
    <t>1904839021</t>
  </si>
  <si>
    <t>GLOSA INICIAL GL-05171323483</t>
  </si>
  <si>
    <t>105278981</t>
  </si>
  <si>
    <t>RTA GLOSA GL-05055326015 FACT 1973985 ABR - A</t>
  </si>
  <si>
    <t>1904882174</t>
  </si>
  <si>
    <t>GLOSA INICIAL GL-05171323516</t>
  </si>
  <si>
    <t>1904857900</t>
  </si>
  <si>
    <t>REGLOSA GL-05171323567 FACT 1983901 ABR NC102989</t>
  </si>
  <si>
    <t>1904912478</t>
  </si>
  <si>
    <t>GLOSA INICIAL GL-05171323741</t>
  </si>
  <si>
    <t>1904993607</t>
  </si>
  <si>
    <t>05789125919 MARIA RENDON</t>
  </si>
  <si>
    <t>1904797119</t>
  </si>
  <si>
    <t>GLOSA INICIAL GL-05171323320</t>
  </si>
  <si>
    <t>1904993602</t>
  </si>
  <si>
    <t>05790094768 DUVAN HIGUITA</t>
  </si>
  <si>
    <t>1904860822</t>
  </si>
  <si>
    <t>GLOSA INICIAL GL-05130339266</t>
  </si>
  <si>
    <t>1904860482</t>
  </si>
  <si>
    <t>GLOSA INICIAL GL-05171323520</t>
  </si>
  <si>
    <t>1904842347</t>
  </si>
  <si>
    <t>GLOSA INICIAL GL-05055326224</t>
  </si>
  <si>
    <t>105278984</t>
  </si>
  <si>
    <t>RTA GLOSA GL-05171322565 FACT 1882051 ABR - A</t>
  </si>
  <si>
    <t>1904993798</t>
  </si>
  <si>
    <t>05790380118 MARIA MONSALVE</t>
  </si>
  <si>
    <t>1904840207</t>
  </si>
  <si>
    <t>GLOSA INICIAL GL-05055326228</t>
  </si>
  <si>
    <t>1904822143</t>
  </si>
  <si>
    <t>GLOSA INICIAL GL-05130339212</t>
  </si>
  <si>
    <t>105278976</t>
  </si>
  <si>
    <t>RTA GLOSA GL-052323120640 FACT 1945289 ABR -A -A</t>
  </si>
  <si>
    <t>105281486</t>
  </si>
  <si>
    <t>RTA GLOSA GL-05234322277 FACT 1938238 ABR - N</t>
  </si>
  <si>
    <t>1904993625</t>
  </si>
  <si>
    <t>23500065901 EDITH MORENO</t>
  </si>
  <si>
    <t>105281477</t>
  </si>
  <si>
    <t>REGLOSA GL-05234322101 FACT 1978080 ABR -N-N</t>
  </si>
  <si>
    <t>105281487</t>
  </si>
  <si>
    <t>RTA GLOSA GL-05234322284 FACT 1985813 ABR - N</t>
  </si>
  <si>
    <t>105281483</t>
  </si>
  <si>
    <t>RTA GLOSA GL-05130339520 FACT 1987262 ABR - N</t>
  </si>
  <si>
    <t>1904993795</t>
  </si>
  <si>
    <t>05284003204 MARIA DURANGO</t>
  </si>
  <si>
    <t>1904993760</t>
  </si>
  <si>
    <t>05736000134 WENDY VALLEJO</t>
  </si>
  <si>
    <t>1904938419</t>
  </si>
  <si>
    <t>GLOSA INICIAL Dg-05234322359</t>
  </si>
  <si>
    <t>1904993715</t>
  </si>
  <si>
    <t>RTA GLOSA GL-05234322101 FACT 1978080 ABR -N-N</t>
  </si>
  <si>
    <t>1904857907</t>
  </si>
  <si>
    <t>GLOSA INICIAL GL-05171323557</t>
  </si>
  <si>
    <t>105279023</t>
  </si>
  <si>
    <t>REGLOSA GL-05171323482 FACT 1969777 ABR NC102983</t>
  </si>
  <si>
    <t>105278986</t>
  </si>
  <si>
    <t>RTA GLOSA GL-05055325070 FACT 1933276 ABR - A</t>
  </si>
  <si>
    <t>1904993805</t>
  </si>
  <si>
    <t>05154110239 JOSE BERNAL</t>
  </si>
  <si>
    <t>1904993599</t>
  </si>
  <si>
    <t>05250018404 PAOLA DIAZ</t>
  </si>
  <si>
    <t>1904993612</t>
  </si>
  <si>
    <t>05895193711 DIANA MADRIGAL</t>
  </si>
  <si>
    <t>1904993726</t>
  </si>
  <si>
    <t>05250010648 FARDY ZAPATA</t>
  </si>
  <si>
    <t>1904993730</t>
  </si>
  <si>
    <t>05790093257 NURY GARCIA</t>
  </si>
  <si>
    <t>1904860077</t>
  </si>
  <si>
    <t>REGLOSA GL-05234322099 FACT 1961899 ABR - N</t>
  </si>
  <si>
    <t>1904993741</t>
  </si>
  <si>
    <t>05890118333 EDWIN GALEANO</t>
  </si>
  <si>
    <t>REGLOSA GL-05130339520 FACT 1987262 ABR - N</t>
  </si>
  <si>
    <t>1904840223</t>
  </si>
  <si>
    <t>GLOSA INICIAL GL-05130339216</t>
  </si>
  <si>
    <t>05001571333 CARLOS VARGAS</t>
  </si>
  <si>
    <t>105271688</t>
  </si>
  <si>
    <t>REGLOSA GL-05130339082 FACT 1961054 ABR - N</t>
  </si>
  <si>
    <t>1904993719</t>
  </si>
  <si>
    <t>1904993736</t>
  </si>
  <si>
    <t>1904938427</t>
  </si>
  <si>
    <t>GLOSA INICIAL GL-05055326452</t>
  </si>
  <si>
    <t>1904993629</t>
  </si>
  <si>
    <t>105281348</t>
  </si>
  <si>
    <t>SALDO RTA GLOSA GL-05055323310 FACT 1872317 ABR -</t>
  </si>
  <si>
    <t>105278988</t>
  </si>
  <si>
    <t>RTA GLOSA GL-05055323603 FACT 1886747 ABR - A</t>
  </si>
  <si>
    <t>105278989</t>
  </si>
  <si>
    <t>RTA GLOSA GL-05055324596 FACT 1910308 ABR - A</t>
  </si>
  <si>
    <t>FACTURAS QUE ESTAN RADICADAS EN AGOSTO/2020</t>
  </si>
  <si>
    <t>DIF CORRESPONDE A COPAGO NO DESCONTADO POR LA ESE</t>
  </si>
  <si>
    <t>FACTURAS ENTE TERRITORIAL</t>
  </si>
  <si>
    <t>VALOR CANCELADO EN PAGO DE JULIO 2020 POR $40,698,305 SUC MAGDALENA</t>
  </si>
  <si>
    <t>FACTURA DEVUELTA EL 29/05/2019, PDTE ENVIAR SOPORTE DE NOTIFICACION</t>
  </si>
  <si>
    <t>FACTURA DEVUELTA EL 24/06/2020</t>
  </si>
  <si>
    <t>FACTURA DEVUELTA EL 09/07/2020</t>
  </si>
  <si>
    <t>FACTURAS QUE ESTAN RADICADAS EN SEPTIEMBRE/2020</t>
  </si>
  <si>
    <t>FACTURA DEVUELTA EL 04/08/2020</t>
  </si>
  <si>
    <t>FACTURA DEVUELTA EL 28/07/2020</t>
  </si>
  <si>
    <t>FACTURA DEVUELTA EL 27/07/2020</t>
  </si>
  <si>
    <t>FACTURA DEVUELTA EL 07/07/2020</t>
  </si>
  <si>
    <t>FACTURA DEVUELTA EL 20/08/2020</t>
  </si>
  <si>
    <t>RESUMEN ESTADO DE CARTERA HOSPITAL MANUEL URIBE ANGEL CON CORTE RADICADO AL 31 DE JULIO DE 2020</t>
  </si>
  <si>
    <t>VALOR REPORTADO POR LA ESE</t>
  </si>
  <si>
    <t>FACTURAS RADICADAS EN AGOSTO 2020</t>
  </si>
  <si>
    <t>FACTURAS RADICADAS EN SEPTIEMBRE 2020</t>
  </si>
  <si>
    <t>PENDIENTE APLICAR PAGO EVENTO AGOSTO 2020 SUC ANTIOQUIA</t>
  </si>
  <si>
    <t>PENDIENTE APLICAR PAGO EVENTO SEPTIEMBRE 2020 SUC ANTIOQUIA</t>
  </si>
  <si>
    <t>PENDIENTE APLICAR PAGO EVENTO SEPTIEMBRE 2020 SUC CORDOBA</t>
  </si>
  <si>
    <t>PENDIENTE APLICAR PAGO EVENTO SEPTIEMBRE 2020 SUC SANTANDER</t>
  </si>
  <si>
    <t>PENDIENTE APLICAR PAGO EVENTO SEPTIEMBRE 2020 SUC MAGDALENA</t>
  </si>
  <si>
    <t>PENDIENTE APLICAR PAGO EVENTO SEPTIEMBRE 2020 SUC VALLE</t>
  </si>
  <si>
    <t>PENDIENTE APLICAR PAGO EVENTO SEPTIEMBRE 2020 SUC BOLIVAR</t>
  </si>
  <si>
    <t>PENDIENTE APLICAR PAGO EVENTO SEPTIEMBRE 2020 SUC SUCRE</t>
  </si>
  <si>
    <t>PENDIENTE APLICAR PAGO EVENTO SEPTIEMBRE 2020 SUC NORTE DE SANTANDER</t>
  </si>
  <si>
    <t>FAVOR ENVIAR NOTA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</si>
</sst>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DD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</cellStyleXfs>
  <cellXfs count="63">
    <xf numFmtId="0" fontId="0" fillId="0" borderId="0" xfId="0"/>
    <xf numFmtId="0" fontId="0" fillId="0" borderId="1" xfId="0" applyBorder="1"/>
    <xf numFmtId="14" fontId="0" fillId="0" borderId="1" xfId="0" applyNumberFormat="1" applyFont="1" applyBorder="1" applyAlignment="1">
      <alignment vertical="center"/>
    </xf>
    <xf numFmtId="0" fontId="3" fillId="0" borderId="0" xfId="0" applyFont="1"/>
    <xf numFmtId="166" fontId="3" fillId="0" borderId="0" xfId="1" applyNumberFormat="1" applyFont="1" applyFill="1"/>
    <xf numFmtId="0" fontId="3" fillId="2" borderId="0" xfId="0" applyFont="1" applyFill="1"/>
    <xf numFmtId="166" fontId="3" fillId="0" borderId="0" xfId="1" applyNumberFormat="1" applyFont="1" applyFill="1" applyBorder="1"/>
    <xf numFmtId="0" fontId="5" fillId="0" borderId="0" xfId="0" applyFont="1"/>
    <xf numFmtId="14" fontId="6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6" fillId="3" borderId="1" xfId="0" applyFont="1" applyFill="1" applyBorder="1" applyAlignment="1">
      <alignment horizontal="center" vertical="center" wrapText="1"/>
    </xf>
    <xf numFmtId="166" fontId="6" fillId="3" borderId="1" xfId="1" applyNumberFormat="1" applyFont="1" applyFill="1" applyBorder="1" applyAlignment="1">
      <alignment horizontal="center" vertical="center"/>
    </xf>
    <xf numFmtId="14" fontId="2" fillId="3" borderId="1" xfId="1" applyNumberFormat="1" applyFont="1" applyFill="1" applyBorder="1" applyAlignment="1">
      <alignment horizontal="center" vertical="center" wrapText="1"/>
    </xf>
    <xf numFmtId="0" fontId="2" fillId="0" borderId="0" xfId="0" applyFont="1"/>
    <xf numFmtId="3" fontId="0" fillId="0" borderId="0" xfId="0" applyNumberFormat="1"/>
    <xf numFmtId="14" fontId="2" fillId="0" borderId="0" xfId="0" applyNumberFormat="1" applyFont="1"/>
    <xf numFmtId="41" fontId="3" fillId="0" borderId="0" xfId="2" applyFont="1"/>
    <xf numFmtId="41" fontId="3" fillId="2" borderId="0" xfId="2" applyFont="1" applyFill="1"/>
    <xf numFmtId="41" fontId="6" fillId="3" borderId="1" xfId="2" applyFont="1" applyFill="1" applyBorder="1" applyAlignment="1">
      <alignment horizontal="center" vertical="center" wrapText="1"/>
    </xf>
    <xf numFmtId="41" fontId="0" fillId="0" borderId="0" xfId="2" applyFont="1"/>
    <xf numFmtId="41" fontId="0" fillId="0" borderId="1" xfId="2" applyFont="1" applyBorder="1"/>
    <xf numFmtId="0" fontId="9" fillId="0" borderId="0" xfId="0" applyFont="1"/>
    <xf numFmtId="0" fontId="9" fillId="5" borderId="1" xfId="0" applyFont="1" applyFill="1" applyBorder="1"/>
    <xf numFmtId="14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" fontId="9" fillId="5" borderId="1" xfId="0" applyNumberFormat="1" applyFont="1" applyFill="1" applyBorder="1"/>
    <xf numFmtId="1" fontId="9" fillId="0" borderId="0" xfId="0" applyNumberFormat="1" applyFont="1"/>
    <xf numFmtId="1" fontId="0" fillId="0" borderId="0" xfId="0" applyNumberFormat="1"/>
    <xf numFmtId="41" fontId="9" fillId="5" borderId="1" xfId="2" applyFont="1" applyFill="1" applyBorder="1"/>
    <xf numFmtId="41" fontId="9" fillId="0" borderId="0" xfId="2" applyFont="1" applyAlignment="1">
      <alignment horizontal="right"/>
    </xf>
    <xf numFmtId="1" fontId="3" fillId="0" borderId="0" xfId="0" applyNumberFormat="1" applyFont="1"/>
    <xf numFmtId="1" fontId="3" fillId="2" borderId="0" xfId="0" applyNumberFormat="1" applyFont="1" applyFill="1"/>
    <xf numFmtId="1" fontId="4" fillId="2" borderId="0" xfId="0" applyNumberFormat="1" applyFont="1" applyFill="1"/>
    <xf numFmtId="1" fontId="6" fillId="3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/>
    <xf numFmtId="41" fontId="3" fillId="0" borderId="0" xfId="2" applyFont="1" applyFill="1"/>
    <xf numFmtId="41" fontId="3" fillId="0" borderId="0" xfId="2" applyFont="1" applyFill="1" applyBorder="1"/>
    <xf numFmtId="41" fontId="6" fillId="0" borderId="0" xfId="2" applyFont="1" applyAlignment="1">
      <alignment horizontal="center" vertical="center" wrapText="1"/>
    </xf>
    <xf numFmtId="41" fontId="6" fillId="3" borderId="1" xfId="2" applyFont="1" applyFill="1" applyBorder="1" applyAlignment="1">
      <alignment horizontal="center" vertical="center"/>
    </xf>
    <xf numFmtId="41" fontId="3" fillId="2" borderId="0" xfId="2" applyFont="1" applyFill="1" applyBorder="1"/>
    <xf numFmtId="0" fontId="8" fillId="4" borderId="1" xfId="3" applyFont="1" applyFill="1" applyBorder="1" applyAlignment="1">
      <alignment horizontal="center" vertical="center" wrapText="1"/>
    </xf>
    <xf numFmtId="3" fontId="8" fillId="4" borderId="1" xfId="1" applyNumberFormat="1" applyFont="1" applyFill="1" applyBorder="1" applyAlignment="1">
      <alignment horizontal="center" vertical="center" wrapText="1"/>
    </xf>
    <xf numFmtId="14" fontId="8" fillId="4" borderId="1" xfId="3" applyNumberFormat="1" applyFont="1" applyFill="1" applyBorder="1" applyAlignment="1">
      <alignment horizontal="center" vertical="center" wrapText="1"/>
    </xf>
    <xf numFmtId="41" fontId="8" fillId="4" borderId="1" xfId="2" applyFont="1" applyFill="1" applyBorder="1" applyAlignment="1">
      <alignment horizontal="center" vertical="center" wrapText="1"/>
    </xf>
    <xf numFmtId="3" fontId="8" fillId="4" borderId="1" xfId="3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6" fontId="6" fillId="3" borderId="4" xfId="1" applyNumberFormat="1" applyFont="1" applyFill="1" applyBorder="1" applyAlignment="1">
      <alignment horizontal="center" vertical="center"/>
    </xf>
    <xf numFmtId="166" fontId="6" fillId="3" borderId="5" xfId="1" applyNumberFormat="1" applyFont="1" applyFill="1" applyBorder="1" applyAlignment="1">
      <alignment horizontal="center" vertical="center"/>
    </xf>
    <xf numFmtId="166" fontId="6" fillId="3" borderId="6" xfId="1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166" fontId="6" fillId="3" borderId="1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0" fillId="0" borderId="1" xfId="2" applyFont="1" applyBorder="1" applyAlignment="1">
      <alignment horizontal="center"/>
    </xf>
    <xf numFmtId="164" fontId="8" fillId="4" borderId="1" xfId="1" applyFont="1" applyFill="1" applyBorder="1" applyAlignment="1">
      <alignment horizontal="center" vertical="center" wrapText="1"/>
    </xf>
  </cellXfs>
  <cellStyles count="4">
    <cellStyle name="Millares" xfId="1" builtinId="3"/>
    <cellStyle name="Millares [0]" xfId="2" builtinId="6"/>
    <cellStyle name="Normal" xfId="0" builtinId="0"/>
    <cellStyle name="Normal 2 2" xfId="3" xr:uid="{5723A60C-5330-41F3-A870-6C7E87B72C3B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F3CC5-9C26-4011-B2CE-AA09B1A22C6E}">
  <dimension ref="A1:AI16"/>
  <sheetViews>
    <sheetView tabSelected="1" topLeftCell="R1" workbookViewId="0">
      <selection activeCell="AC17" sqref="AC17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2.5703125" style="19" bestFit="1" customWidth="1"/>
    <col min="8" max="8" width="12.28515625" customWidth="1"/>
    <col min="10" max="13" width="14.140625" customWidth="1"/>
    <col min="15" max="15" width="11.42578125" style="19"/>
    <col min="19" max="19" width="12.42578125" style="19" customWidth="1"/>
    <col min="20" max="20" width="12.42578125" customWidth="1"/>
    <col min="24" max="24" width="12.85546875" customWidth="1"/>
    <col min="30" max="30" width="12.42578125" customWidth="1"/>
    <col min="33" max="33" width="11.42578125" style="19"/>
    <col min="34" max="34" width="13.85546875" customWidth="1"/>
    <col min="35" max="35" width="15.28515625" customWidth="1"/>
  </cols>
  <sheetData>
    <row r="1" spans="1:35" x14ac:dyDescent="0.25">
      <c r="A1" s="13" t="s">
        <v>17</v>
      </c>
    </row>
    <row r="2" spans="1:35" x14ac:dyDescent="0.25">
      <c r="A2" s="13" t="s">
        <v>18</v>
      </c>
      <c r="B2" s="13" t="s">
        <v>58</v>
      </c>
    </row>
    <row r="3" spans="1:35" x14ac:dyDescent="0.25">
      <c r="A3" s="13" t="s">
        <v>19</v>
      </c>
      <c r="B3" s="13" t="s">
        <v>59</v>
      </c>
    </row>
    <row r="4" spans="1:35" x14ac:dyDescent="0.25">
      <c r="A4" s="13" t="s">
        <v>20</v>
      </c>
      <c r="D4" s="15">
        <v>43921</v>
      </c>
    </row>
    <row r="5" spans="1:35" x14ac:dyDescent="0.25">
      <c r="A5" s="13" t="s">
        <v>21</v>
      </c>
      <c r="D5" s="15">
        <v>44082</v>
      </c>
    </row>
    <row r="6" spans="1:35" ht="15.75" thickBot="1" x14ac:dyDescent="0.3"/>
    <row r="7" spans="1:35" x14ac:dyDescent="0.25">
      <c r="A7" s="46" t="s">
        <v>22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8"/>
      <c r="P7" s="49" t="s">
        <v>23</v>
      </c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1"/>
    </row>
    <row r="8" spans="1:35" ht="56.25" x14ac:dyDescent="0.25">
      <c r="A8" s="40" t="s">
        <v>24</v>
      </c>
      <c r="B8" s="41" t="s">
        <v>25</v>
      </c>
      <c r="C8" s="40" t="s">
        <v>26</v>
      </c>
      <c r="D8" s="40" t="s">
        <v>27</v>
      </c>
      <c r="E8" s="42" t="s">
        <v>28</v>
      </c>
      <c r="F8" s="41" t="s">
        <v>29</v>
      </c>
      <c r="G8" s="43" t="s">
        <v>30</v>
      </c>
      <c r="H8" s="41" t="s">
        <v>31</v>
      </c>
      <c r="I8" s="41" t="s">
        <v>32</v>
      </c>
      <c r="J8" s="41" t="s">
        <v>33</v>
      </c>
      <c r="K8" s="41" t="s">
        <v>34</v>
      </c>
      <c r="L8" s="41" t="s">
        <v>35</v>
      </c>
      <c r="M8" s="41" t="s">
        <v>36</v>
      </c>
      <c r="N8" s="44" t="s">
        <v>37</v>
      </c>
      <c r="O8" s="43" t="s">
        <v>38</v>
      </c>
      <c r="P8" s="40" t="s">
        <v>39</v>
      </c>
      <c r="Q8" s="44" t="s">
        <v>40</v>
      </c>
      <c r="R8" s="44" t="s">
        <v>41</v>
      </c>
      <c r="S8" s="43" t="s">
        <v>42</v>
      </c>
      <c r="T8" s="41" t="s">
        <v>43</v>
      </c>
      <c r="U8" s="44" t="s">
        <v>44</v>
      </c>
      <c r="V8" s="41" t="s">
        <v>45</v>
      </c>
      <c r="W8" s="41" t="s">
        <v>46</v>
      </c>
      <c r="X8" s="41" t="s">
        <v>47</v>
      </c>
      <c r="Y8" s="44" t="s">
        <v>48</v>
      </c>
      <c r="Z8" s="41" t="s">
        <v>49</v>
      </c>
      <c r="AA8" s="41" t="s">
        <v>50</v>
      </c>
      <c r="AB8" s="41" t="s">
        <v>51</v>
      </c>
      <c r="AC8" s="41" t="s">
        <v>52</v>
      </c>
      <c r="AD8" s="41" t="s">
        <v>53</v>
      </c>
      <c r="AE8" s="41" t="s">
        <v>54</v>
      </c>
      <c r="AF8" s="41" t="s">
        <v>55</v>
      </c>
      <c r="AG8" s="43" t="s">
        <v>56</v>
      </c>
      <c r="AH8" s="41" t="s">
        <v>57</v>
      </c>
      <c r="AI8" s="62" t="s">
        <v>1</v>
      </c>
    </row>
    <row r="9" spans="1:35" x14ac:dyDescent="0.25">
      <c r="A9" s="1">
        <v>1</v>
      </c>
      <c r="B9" s="1" t="s">
        <v>75</v>
      </c>
      <c r="C9" s="1"/>
      <c r="D9" s="34">
        <v>1843854</v>
      </c>
      <c r="E9" s="2">
        <v>43588</v>
      </c>
      <c r="F9" s="2">
        <v>43602</v>
      </c>
      <c r="G9" s="20">
        <v>57855</v>
      </c>
      <c r="H9" s="1"/>
      <c r="I9" s="1"/>
      <c r="J9" s="1"/>
      <c r="K9" s="1"/>
      <c r="L9" s="1"/>
      <c r="M9" s="1"/>
      <c r="N9" s="1"/>
      <c r="O9" s="20">
        <v>57855</v>
      </c>
      <c r="P9" s="1"/>
      <c r="Q9" s="1"/>
      <c r="R9" s="1"/>
      <c r="S9" s="20">
        <v>57855</v>
      </c>
      <c r="T9" s="45">
        <v>43614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20">
        <v>0</v>
      </c>
      <c r="AH9" s="1"/>
      <c r="AI9" s="1"/>
    </row>
    <row r="10" spans="1:35" x14ac:dyDescent="0.25">
      <c r="A10" s="1">
        <v>2</v>
      </c>
      <c r="B10" s="1" t="s">
        <v>75</v>
      </c>
      <c r="C10" s="1"/>
      <c r="D10" s="34">
        <v>1872317</v>
      </c>
      <c r="E10" s="2">
        <v>43663</v>
      </c>
      <c r="F10" s="2">
        <v>43665</v>
      </c>
      <c r="G10" s="20">
        <v>28585082</v>
      </c>
      <c r="H10" s="1"/>
      <c r="I10" s="1"/>
      <c r="J10" s="1"/>
      <c r="K10" s="1"/>
      <c r="L10" s="1"/>
      <c r="M10" s="1"/>
      <c r="N10" s="1"/>
      <c r="O10" s="20">
        <v>18272256</v>
      </c>
      <c r="P10" s="1"/>
      <c r="Q10" s="1"/>
      <c r="R10" s="1"/>
      <c r="S10" s="20">
        <v>0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20">
        <v>18272256</v>
      </c>
      <c r="AH10" s="1"/>
      <c r="AI10" s="1"/>
    </row>
    <row r="11" spans="1:35" x14ac:dyDescent="0.25">
      <c r="A11" s="1">
        <v>3</v>
      </c>
      <c r="B11" s="1" t="s">
        <v>75</v>
      </c>
      <c r="C11" s="1"/>
      <c r="D11" s="34">
        <v>1882051</v>
      </c>
      <c r="E11" s="2">
        <v>43686</v>
      </c>
      <c r="F11" s="2">
        <v>43844</v>
      </c>
      <c r="G11" s="20">
        <v>81819210</v>
      </c>
      <c r="H11" s="1"/>
      <c r="I11" s="1"/>
      <c r="J11" s="1"/>
      <c r="K11" s="1"/>
      <c r="L11" s="1"/>
      <c r="M11" s="1"/>
      <c r="N11" s="1"/>
      <c r="O11" s="20">
        <v>705090</v>
      </c>
      <c r="P11" s="1"/>
      <c r="Q11" s="1"/>
      <c r="R11" s="1"/>
      <c r="S11" s="20">
        <v>0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20">
        <v>705090</v>
      </c>
      <c r="AH11" s="1"/>
      <c r="AI11" s="1"/>
    </row>
    <row r="12" spans="1:35" x14ac:dyDescent="0.25">
      <c r="A12" s="1">
        <v>4</v>
      </c>
      <c r="B12" s="1" t="s">
        <v>75</v>
      </c>
      <c r="C12" s="1"/>
      <c r="D12" s="34">
        <v>1886747</v>
      </c>
      <c r="E12" s="2">
        <v>43700</v>
      </c>
      <c r="F12" s="2">
        <v>43710</v>
      </c>
      <c r="G12" s="20">
        <v>30840206</v>
      </c>
      <c r="H12" s="1"/>
      <c r="I12" s="1"/>
      <c r="J12" s="1"/>
      <c r="K12" s="1"/>
      <c r="L12" s="1"/>
      <c r="M12" s="1"/>
      <c r="N12" s="1"/>
      <c r="O12" s="20">
        <v>26651244</v>
      </c>
      <c r="P12" s="1"/>
      <c r="Q12" s="1"/>
      <c r="R12" s="1"/>
      <c r="S12" s="20">
        <v>0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20">
        <v>26651244</v>
      </c>
      <c r="AH12" s="1"/>
      <c r="AI12" s="1"/>
    </row>
    <row r="13" spans="1:35" x14ac:dyDescent="0.25">
      <c r="A13" s="1">
        <v>5</v>
      </c>
      <c r="B13" s="1" t="s">
        <v>75</v>
      </c>
      <c r="C13" s="1"/>
      <c r="D13" s="34">
        <v>1910308</v>
      </c>
      <c r="E13" s="2">
        <v>43759</v>
      </c>
      <c r="F13" s="2">
        <v>43832</v>
      </c>
      <c r="G13" s="20">
        <v>29884158</v>
      </c>
      <c r="H13" s="1"/>
      <c r="I13" s="1"/>
      <c r="J13" s="1"/>
      <c r="K13" s="1"/>
      <c r="L13" s="1"/>
      <c r="M13" s="1"/>
      <c r="N13" s="1"/>
      <c r="O13" s="20">
        <v>26651244</v>
      </c>
      <c r="P13" s="1"/>
      <c r="Q13" s="1"/>
      <c r="R13" s="1"/>
      <c r="S13" s="20">
        <v>0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20">
        <v>26651244</v>
      </c>
      <c r="AH13" s="1"/>
      <c r="AI13" s="1"/>
    </row>
    <row r="14" spans="1:35" x14ac:dyDescent="0.25">
      <c r="A14" s="1">
        <v>6</v>
      </c>
      <c r="B14" s="1" t="s">
        <v>75</v>
      </c>
      <c r="C14" s="1"/>
      <c r="D14" s="34">
        <v>1933276</v>
      </c>
      <c r="E14" s="2">
        <v>43816</v>
      </c>
      <c r="F14" s="2">
        <v>43818</v>
      </c>
      <c r="G14" s="20">
        <v>11358822</v>
      </c>
      <c r="H14" s="1"/>
      <c r="I14" s="1"/>
      <c r="J14" s="1"/>
      <c r="K14" s="1"/>
      <c r="L14" s="1"/>
      <c r="M14" s="1"/>
      <c r="N14" s="1"/>
      <c r="O14" s="20">
        <v>8883748</v>
      </c>
      <c r="P14" s="1"/>
      <c r="Q14" s="1"/>
      <c r="R14" s="1"/>
      <c r="S14" s="20">
        <v>0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20">
        <v>8883748</v>
      </c>
      <c r="AH14" s="1"/>
      <c r="AI14" s="1"/>
    </row>
    <row r="15" spans="1:35" x14ac:dyDescent="0.25">
      <c r="A15" s="1">
        <v>7</v>
      </c>
      <c r="B15" s="1" t="s">
        <v>75</v>
      </c>
      <c r="C15" s="1"/>
      <c r="D15" s="34">
        <v>1936787</v>
      </c>
      <c r="E15" s="2">
        <v>43826</v>
      </c>
      <c r="F15" s="2">
        <v>43844</v>
      </c>
      <c r="G15" s="20">
        <v>6080080</v>
      </c>
      <c r="H15" s="1"/>
      <c r="I15" s="1"/>
      <c r="J15" s="1"/>
      <c r="K15" s="1"/>
      <c r="L15" s="1"/>
      <c r="M15" s="1"/>
      <c r="N15" s="1"/>
      <c r="O15" s="20">
        <v>34800</v>
      </c>
      <c r="P15" s="1"/>
      <c r="Q15" s="1"/>
      <c r="R15" s="1"/>
      <c r="S15" s="20">
        <v>0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20">
        <v>34800</v>
      </c>
      <c r="AH15" s="1"/>
      <c r="AI15" s="1"/>
    </row>
    <row r="16" spans="1:35" x14ac:dyDescent="0.25">
      <c r="A16" s="1">
        <v>8</v>
      </c>
      <c r="B16" s="1" t="s">
        <v>75</v>
      </c>
      <c r="C16" s="1"/>
      <c r="D16" s="34">
        <v>1945289</v>
      </c>
      <c r="E16" s="2">
        <v>43851</v>
      </c>
      <c r="F16" s="2">
        <v>43864</v>
      </c>
      <c r="G16" s="20">
        <v>4422859</v>
      </c>
      <c r="H16" s="1"/>
      <c r="I16" s="1"/>
      <c r="J16" s="1"/>
      <c r="K16" s="1"/>
      <c r="L16" s="1"/>
      <c r="M16" s="1"/>
      <c r="N16" s="1"/>
      <c r="O16" s="20">
        <v>995725</v>
      </c>
      <c r="P16" s="1"/>
      <c r="Q16" s="1"/>
      <c r="R16" s="1"/>
      <c r="S16" s="20">
        <v>0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20">
        <v>995725</v>
      </c>
      <c r="AH16" s="1"/>
      <c r="AI16" s="1"/>
    </row>
  </sheetData>
  <mergeCells count="2">
    <mergeCell ref="A7:O7"/>
    <mergeCell ref="P7:AG7"/>
  </mergeCells>
  <conditionalFormatting sqref="D9:D16">
    <cfRule type="duplicateValues" dxfId="7" priority="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4EDC8-4014-4562-8179-A00374974F5D}">
  <dimension ref="A1:Q323"/>
  <sheetViews>
    <sheetView showGridLines="0" workbookViewId="0">
      <pane ySplit="7" topLeftCell="A297" activePane="bottomLeft" state="frozen"/>
      <selection pane="bottomLeft" activeCell="H302" sqref="H302"/>
    </sheetView>
  </sheetViews>
  <sheetFormatPr baseColWidth="10" defaultRowHeight="15" x14ac:dyDescent="0.25"/>
  <cols>
    <col min="2" max="2" width="13" style="27" customWidth="1"/>
    <col min="5" max="5" width="14.140625" style="19" bestFit="1" customWidth="1"/>
    <col min="6" max="6" width="15.5703125" style="19" customWidth="1"/>
    <col min="8" max="8" width="17.140625" style="19" customWidth="1"/>
    <col min="9" max="9" width="14.140625" style="19" bestFit="1" customWidth="1"/>
    <col min="10" max="10" width="14.140625" style="19" customWidth="1"/>
    <col min="11" max="11" width="15.140625" style="19" customWidth="1"/>
    <col min="12" max="12" width="18.28515625" style="19" customWidth="1"/>
    <col min="13" max="14" width="19.42578125" style="19" customWidth="1"/>
    <col min="15" max="15" width="17.140625" style="19" customWidth="1"/>
    <col min="16" max="16" width="41" customWidth="1"/>
    <col min="17" max="17" width="18.42578125" customWidth="1"/>
  </cols>
  <sheetData>
    <row r="1" spans="1:17" x14ac:dyDescent="0.25">
      <c r="A1" s="3"/>
      <c r="B1" s="30"/>
      <c r="C1" s="3"/>
      <c r="D1" s="3"/>
      <c r="E1" s="16"/>
      <c r="F1" s="16"/>
      <c r="G1" s="3"/>
      <c r="H1" s="16"/>
      <c r="I1" s="16"/>
      <c r="J1" s="16"/>
      <c r="K1" s="16"/>
      <c r="L1" s="35"/>
      <c r="M1" s="35"/>
      <c r="N1" s="35"/>
      <c r="O1" s="35"/>
      <c r="P1" s="4"/>
      <c r="Q1" s="4"/>
    </row>
    <row r="2" spans="1:17" x14ac:dyDescent="0.25">
      <c r="A2" s="3"/>
      <c r="B2" s="31"/>
      <c r="C2" s="5"/>
      <c r="D2" s="5"/>
      <c r="E2" s="17"/>
      <c r="F2" s="17"/>
      <c r="G2" s="5"/>
      <c r="H2" s="17"/>
      <c r="I2" s="17"/>
      <c r="J2" s="17"/>
      <c r="K2" s="17"/>
      <c r="L2" s="39"/>
      <c r="M2" s="36"/>
      <c r="N2" s="36"/>
      <c r="O2" s="36"/>
      <c r="P2" s="6"/>
      <c r="Q2" s="6"/>
    </row>
    <row r="3" spans="1:17" ht="15" customHeight="1" x14ac:dyDescent="0.25">
      <c r="A3" s="3"/>
      <c r="B3" s="32"/>
      <c r="C3" s="3"/>
      <c r="D3" s="7"/>
      <c r="E3" s="55" t="s">
        <v>16</v>
      </c>
      <c r="F3" s="55"/>
      <c r="G3" s="55"/>
      <c r="H3" s="55"/>
      <c r="I3" s="55"/>
      <c r="J3" s="55"/>
      <c r="K3" s="55"/>
      <c r="L3" s="55"/>
      <c r="M3" s="55"/>
      <c r="N3" s="37"/>
      <c r="O3" s="37"/>
      <c r="P3" s="8"/>
      <c r="Q3" s="8"/>
    </row>
    <row r="4" spans="1:17" x14ac:dyDescent="0.25">
      <c r="A4" s="3"/>
      <c r="B4" s="32"/>
      <c r="C4" s="9"/>
      <c r="D4" s="9"/>
      <c r="E4" s="55"/>
      <c r="F4" s="55"/>
      <c r="G4" s="55"/>
      <c r="H4" s="55"/>
      <c r="I4" s="55"/>
      <c r="J4" s="55"/>
      <c r="K4" s="55"/>
      <c r="L4" s="55"/>
      <c r="M4" s="55"/>
      <c r="N4" s="37"/>
      <c r="O4" s="37"/>
      <c r="P4" s="8"/>
      <c r="Q4" s="8"/>
    </row>
    <row r="5" spans="1:17" x14ac:dyDescent="0.25">
      <c r="A5" s="3"/>
      <c r="B5" s="30"/>
      <c r="C5" s="3"/>
      <c r="D5" s="3"/>
      <c r="E5" s="16"/>
      <c r="F5" s="16"/>
      <c r="G5" s="3"/>
      <c r="H5" s="16"/>
      <c r="I5" s="16"/>
      <c r="J5" s="16"/>
      <c r="K5" s="16"/>
      <c r="L5" s="16"/>
      <c r="M5" s="35"/>
      <c r="N5" s="35"/>
      <c r="O5" s="35"/>
      <c r="P5" s="4"/>
      <c r="Q5" s="4"/>
    </row>
    <row r="6" spans="1:17" x14ac:dyDescent="0.25">
      <c r="A6" s="3"/>
      <c r="B6" s="57" t="s">
        <v>2</v>
      </c>
      <c r="C6" s="58"/>
      <c r="D6" s="58"/>
      <c r="E6" s="58"/>
      <c r="F6" s="59"/>
      <c r="G6" s="3"/>
      <c r="H6" s="60" t="s">
        <v>3</v>
      </c>
      <c r="I6" s="60"/>
      <c r="J6" s="60"/>
      <c r="K6" s="60"/>
      <c r="L6" s="60"/>
      <c r="M6" s="60"/>
      <c r="N6" s="60"/>
      <c r="O6" s="60"/>
      <c r="P6" s="60"/>
      <c r="Q6" s="60"/>
    </row>
    <row r="7" spans="1:17" ht="60" x14ac:dyDescent="0.25">
      <c r="A7" s="3"/>
      <c r="B7" s="33" t="s">
        <v>4</v>
      </c>
      <c r="C7" s="10" t="s">
        <v>5</v>
      </c>
      <c r="D7" s="10" t="s">
        <v>6</v>
      </c>
      <c r="E7" s="18" t="s">
        <v>7</v>
      </c>
      <c r="F7" s="18" t="s">
        <v>8</v>
      </c>
      <c r="G7" s="3"/>
      <c r="H7" s="38" t="s">
        <v>9</v>
      </c>
      <c r="I7" s="18" t="s">
        <v>10</v>
      </c>
      <c r="J7" s="18" t="s">
        <v>11</v>
      </c>
      <c r="K7" s="18" t="s">
        <v>12</v>
      </c>
      <c r="L7" s="18" t="s">
        <v>13</v>
      </c>
      <c r="M7" s="18" t="s">
        <v>230</v>
      </c>
      <c r="N7" s="18" t="s">
        <v>237</v>
      </c>
      <c r="O7" s="18" t="s">
        <v>14</v>
      </c>
      <c r="P7" s="12" t="s">
        <v>1</v>
      </c>
      <c r="Q7" s="12" t="s">
        <v>15</v>
      </c>
    </row>
    <row r="8" spans="1:17" x14ac:dyDescent="0.25">
      <c r="B8" s="34">
        <v>1843854</v>
      </c>
      <c r="C8" s="2">
        <v>43588</v>
      </c>
      <c r="D8" s="2">
        <v>43602</v>
      </c>
      <c r="E8" s="20">
        <v>57855</v>
      </c>
      <c r="F8" s="20">
        <v>57855</v>
      </c>
      <c r="H8" s="20">
        <v>0</v>
      </c>
      <c r="I8" s="20">
        <v>0</v>
      </c>
      <c r="J8" s="20">
        <v>0</v>
      </c>
      <c r="K8" s="20">
        <v>0</v>
      </c>
      <c r="L8" s="20">
        <v>57855</v>
      </c>
      <c r="M8" s="20">
        <v>0</v>
      </c>
      <c r="N8" s="20">
        <v>0</v>
      </c>
      <c r="O8" s="20">
        <f>+F8-H8-I8-M8-K8-L8-N8-J8</f>
        <v>0</v>
      </c>
      <c r="P8" s="1" t="s">
        <v>234</v>
      </c>
      <c r="Q8" s="1"/>
    </row>
    <row r="9" spans="1:17" x14ac:dyDescent="0.25">
      <c r="B9" s="34">
        <v>1855402</v>
      </c>
      <c r="C9" s="2">
        <v>43616</v>
      </c>
      <c r="D9" s="2">
        <v>44064</v>
      </c>
      <c r="E9" s="20">
        <v>392093</v>
      </c>
      <c r="F9" s="20">
        <v>392093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392093</v>
      </c>
      <c r="O9" s="20">
        <f t="shared" ref="O9:O72" si="0">+F9-H9-I9-M9-K9-L9-N9-J9</f>
        <v>0</v>
      </c>
      <c r="P9" s="1"/>
      <c r="Q9" s="1"/>
    </row>
    <row r="10" spans="1:17" x14ac:dyDescent="0.25">
      <c r="B10" s="34">
        <v>1869310</v>
      </c>
      <c r="C10" s="2">
        <v>43655</v>
      </c>
      <c r="D10" s="2">
        <v>44069</v>
      </c>
      <c r="E10" s="20">
        <v>13584161</v>
      </c>
      <c r="F10" s="20">
        <v>13584161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13584161</v>
      </c>
      <c r="N10" s="20">
        <v>0</v>
      </c>
      <c r="O10" s="20">
        <f t="shared" si="0"/>
        <v>0</v>
      </c>
      <c r="P10" s="1"/>
      <c r="Q10" s="1"/>
    </row>
    <row r="11" spans="1:17" x14ac:dyDescent="0.25">
      <c r="B11" s="34">
        <v>1872317</v>
      </c>
      <c r="C11" s="2">
        <v>43663</v>
      </c>
      <c r="D11" s="2">
        <v>43665</v>
      </c>
      <c r="E11" s="20">
        <v>28585082</v>
      </c>
      <c r="F11" s="20">
        <v>18272256</v>
      </c>
      <c r="H11" s="20">
        <v>18272256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f t="shared" si="0"/>
        <v>0</v>
      </c>
      <c r="P11" s="1"/>
      <c r="Q11" s="1"/>
    </row>
    <row r="12" spans="1:17" x14ac:dyDescent="0.25">
      <c r="B12" s="34">
        <v>1882051</v>
      </c>
      <c r="C12" s="2">
        <v>43686</v>
      </c>
      <c r="D12" s="2">
        <v>43844</v>
      </c>
      <c r="E12" s="20">
        <v>81819210</v>
      </c>
      <c r="F12" s="20">
        <v>705090</v>
      </c>
      <c r="H12" s="20">
        <v>705090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f t="shared" si="0"/>
        <v>0</v>
      </c>
      <c r="P12" s="1"/>
      <c r="Q12" s="1"/>
    </row>
    <row r="13" spans="1:17" x14ac:dyDescent="0.25">
      <c r="B13" s="34">
        <v>1886747</v>
      </c>
      <c r="C13" s="2">
        <v>43700</v>
      </c>
      <c r="D13" s="2">
        <v>43710</v>
      </c>
      <c r="E13" s="20">
        <v>30840206</v>
      </c>
      <c r="F13" s="20">
        <v>26651244</v>
      </c>
      <c r="H13" s="20">
        <v>26651244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f t="shared" si="0"/>
        <v>0</v>
      </c>
      <c r="P13" s="1"/>
      <c r="Q13" s="1"/>
    </row>
    <row r="14" spans="1:17" x14ac:dyDescent="0.25">
      <c r="B14" s="34">
        <v>1892603</v>
      </c>
      <c r="C14" s="2">
        <v>43713</v>
      </c>
      <c r="D14" s="2">
        <v>44064</v>
      </c>
      <c r="E14" s="20">
        <v>9889</v>
      </c>
      <c r="F14" s="20">
        <v>9889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9889</v>
      </c>
      <c r="O14" s="20">
        <f t="shared" si="0"/>
        <v>0</v>
      </c>
      <c r="P14" s="1"/>
      <c r="Q14" s="1"/>
    </row>
    <row r="15" spans="1:17" x14ac:dyDescent="0.25">
      <c r="B15" s="34">
        <v>1898817</v>
      </c>
      <c r="C15" s="2">
        <v>43728</v>
      </c>
      <c r="D15" s="2" t="s">
        <v>0</v>
      </c>
      <c r="E15" s="20">
        <v>8762888</v>
      </c>
      <c r="F15" s="20">
        <v>8762888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8762888</v>
      </c>
      <c r="N15" s="20">
        <v>0</v>
      </c>
      <c r="O15" s="20">
        <f t="shared" si="0"/>
        <v>0</v>
      </c>
      <c r="P15" s="1"/>
      <c r="Q15" s="1"/>
    </row>
    <row r="16" spans="1:17" x14ac:dyDescent="0.25">
      <c r="B16" s="34">
        <v>1905776</v>
      </c>
      <c r="C16" s="2">
        <v>43746</v>
      </c>
      <c r="D16" s="2">
        <v>44064</v>
      </c>
      <c r="E16" s="20">
        <v>18474</v>
      </c>
      <c r="F16" s="20">
        <v>18474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18474</v>
      </c>
      <c r="O16" s="20">
        <f t="shared" si="0"/>
        <v>0</v>
      </c>
      <c r="P16" s="1"/>
      <c r="Q16" s="1"/>
    </row>
    <row r="17" spans="2:17" x14ac:dyDescent="0.25">
      <c r="B17" s="34">
        <v>1910308</v>
      </c>
      <c r="C17" s="2">
        <v>43759</v>
      </c>
      <c r="D17" s="2">
        <v>43832</v>
      </c>
      <c r="E17" s="20">
        <v>29884158</v>
      </c>
      <c r="F17" s="20">
        <v>26651244</v>
      </c>
      <c r="H17" s="20">
        <v>26651244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f t="shared" si="0"/>
        <v>0</v>
      </c>
      <c r="P17" s="1"/>
      <c r="Q17" s="1"/>
    </row>
    <row r="18" spans="2:17" x14ac:dyDescent="0.25">
      <c r="B18" s="34">
        <v>1924103</v>
      </c>
      <c r="C18" s="2">
        <v>43795</v>
      </c>
      <c r="D18" s="2">
        <v>44022</v>
      </c>
      <c r="E18" s="20">
        <v>9523689</v>
      </c>
      <c r="F18" s="20">
        <v>9523689</v>
      </c>
      <c r="H18" s="20">
        <v>9523689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f t="shared" si="0"/>
        <v>0</v>
      </c>
      <c r="P18" s="1"/>
      <c r="Q18" s="1"/>
    </row>
    <row r="19" spans="2:17" x14ac:dyDescent="0.25">
      <c r="B19" s="34">
        <v>1933276</v>
      </c>
      <c r="C19" s="2">
        <v>43816</v>
      </c>
      <c r="D19" s="2">
        <v>43818</v>
      </c>
      <c r="E19" s="20">
        <v>11358822</v>
      </c>
      <c r="F19" s="20">
        <v>8883748</v>
      </c>
      <c r="H19" s="20">
        <v>8883748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f t="shared" si="0"/>
        <v>0</v>
      </c>
      <c r="P19" s="1"/>
      <c r="Q19" s="1"/>
    </row>
    <row r="20" spans="2:17" x14ac:dyDescent="0.25">
      <c r="B20" s="34">
        <v>1936787</v>
      </c>
      <c r="C20" s="2">
        <v>43826</v>
      </c>
      <c r="D20" s="2">
        <v>43844</v>
      </c>
      <c r="E20" s="20">
        <v>6080080</v>
      </c>
      <c r="F20" s="20">
        <v>34800</v>
      </c>
      <c r="H20" s="20">
        <v>34800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f t="shared" si="0"/>
        <v>0</v>
      </c>
      <c r="P20" s="1"/>
      <c r="Q20" s="1"/>
    </row>
    <row r="21" spans="2:17" x14ac:dyDescent="0.25">
      <c r="B21" s="34">
        <v>1938238</v>
      </c>
      <c r="C21" s="2">
        <v>43830</v>
      </c>
      <c r="D21" s="2">
        <v>44022</v>
      </c>
      <c r="E21" s="20">
        <v>2390380</v>
      </c>
      <c r="F21" s="20">
        <v>1048399</v>
      </c>
      <c r="H21" s="20">
        <v>1048399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f t="shared" si="0"/>
        <v>0</v>
      </c>
      <c r="P21" s="1"/>
      <c r="Q21" s="1"/>
    </row>
    <row r="22" spans="2:17" x14ac:dyDescent="0.25">
      <c r="B22" s="34">
        <v>1945289</v>
      </c>
      <c r="C22" s="2">
        <v>43851</v>
      </c>
      <c r="D22" s="2">
        <v>43864</v>
      </c>
      <c r="E22" s="20">
        <v>4422859</v>
      </c>
      <c r="F22" s="20">
        <v>995725</v>
      </c>
      <c r="H22" s="20">
        <v>995725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f t="shared" si="0"/>
        <v>0</v>
      </c>
      <c r="P22" s="1"/>
      <c r="Q22" s="1"/>
    </row>
    <row r="23" spans="2:17" x14ac:dyDescent="0.25">
      <c r="B23" s="34">
        <v>1950146</v>
      </c>
      <c r="C23" s="2">
        <v>43861</v>
      </c>
      <c r="D23" s="2">
        <v>44064</v>
      </c>
      <c r="E23" s="20">
        <v>1554591</v>
      </c>
      <c r="F23" s="20">
        <v>1554591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1554591</v>
      </c>
      <c r="O23" s="20">
        <f t="shared" si="0"/>
        <v>0</v>
      </c>
      <c r="P23" s="1"/>
      <c r="Q23" s="1"/>
    </row>
    <row r="24" spans="2:17" x14ac:dyDescent="0.25">
      <c r="B24" s="34">
        <v>1951265</v>
      </c>
      <c r="C24" s="2">
        <v>43865</v>
      </c>
      <c r="D24" s="2">
        <v>44064</v>
      </c>
      <c r="E24" s="20">
        <v>294797</v>
      </c>
      <c r="F24" s="20">
        <v>294797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294797</v>
      </c>
      <c r="O24" s="20">
        <f t="shared" si="0"/>
        <v>0</v>
      </c>
      <c r="P24" s="1"/>
      <c r="Q24" s="1"/>
    </row>
    <row r="25" spans="2:17" x14ac:dyDescent="0.25">
      <c r="B25" s="34">
        <v>1952119</v>
      </c>
      <c r="C25" s="2">
        <v>43867</v>
      </c>
      <c r="D25" s="2">
        <v>44064</v>
      </c>
      <c r="E25" s="20">
        <v>8191096</v>
      </c>
      <c r="F25" s="20">
        <v>8191096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8191096</v>
      </c>
      <c r="O25" s="20">
        <f t="shared" si="0"/>
        <v>0</v>
      </c>
      <c r="P25" s="1"/>
      <c r="Q25" s="1"/>
    </row>
    <row r="26" spans="2:17" x14ac:dyDescent="0.25">
      <c r="B26" s="34">
        <v>1953959</v>
      </c>
      <c r="C26" s="2">
        <v>43873</v>
      </c>
      <c r="D26" s="2">
        <v>44064</v>
      </c>
      <c r="E26" s="20">
        <v>53536</v>
      </c>
      <c r="F26" s="20">
        <v>53536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53536</v>
      </c>
      <c r="O26" s="20">
        <f t="shared" si="0"/>
        <v>0</v>
      </c>
      <c r="P26" s="1"/>
      <c r="Q26" s="1"/>
    </row>
    <row r="27" spans="2:17" x14ac:dyDescent="0.25">
      <c r="B27" s="34">
        <v>1955389</v>
      </c>
      <c r="C27" s="2">
        <v>43875</v>
      </c>
      <c r="D27" s="2">
        <v>44064</v>
      </c>
      <c r="E27" s="20">
        <v>59591</v>
      </c>
      <c r="F27" s="20">
        <v>59591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59591</v>
      </c>
      <c r="O27" s="20">
        <f t="shared" si="0"/>
        <v>0</v>
      </c>
      <c r="P27" s="1"/>
      <c r="Q27" s="1"/>
    </row>
    <row r="28" spans="2:17" x14ac:dyDescent="0.25">
      <c r="B28" s="34">
        <v>1958299</v>
      </c>
      <c r="C28" s="2">
        <v>43882</v>
      </c>
      <c r="D28" s="2">
        <v>44062</v>
      </c>
      <c r="E28" s="20">
        <v>1528421</v>
      </c>
      <c r="F28" s="20">
        <v>1528421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1528421</v>
      </c>
      <c r="N28" s="20">
        <v>0</v>
      </c>
      <c r="O28" s="20">
        <f t="shared" si="0"/>
        <v>0</v>
      </c>
      <c r="P28" s="1"/>
      <c r="Q28" s="1"/>
    </row>
    <row r="29" spans="2:17" x14ac:dyDescent="0.25">
      <c r="B29" s="34">
        <v>1958634</v>
      </c>
      <c r="C29" s="2">
        <v>43885</v>
      </c>
      <c r="D29" s="2">
        <v>44022</v>
      </c>
      <c r="E29" s="20">
        <v>81186</v>
      </c>
      <c r="F29" s="20">
        <v>3400</v>
      </c>
      <c r="H29" s="20">
        <v>0</v>
      </c>
      <c r="I29" s="20">
        <v>3400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f t="shared" si="0"/>
        <v>0</v>
      </c>
      <c r="P29" s="1"/>
      <c r="Q29" s="1"/>
    </row>
    <row r="30" spans="2:17" x14ac:dyDescent="0.25">
      <c r="B30" s="34">
        <v>1959662</v>
      </c>
      <c r="C30" s="2">
        <v>43886</v>
      </c>
      <c r="D30" s="2">
        <v>44049</v>
      </c>
      <c r="E30" s="20">
        <v>34869592</v>
      </c>
      <c r="F30" s="20">
        <v>34869592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34869592</v>
      </c>
      <c r="N30" s="20">
        <v>0</v>
      </c>
      <c r="O30" s="20">
        <f t="shared" si="0"/>
        <v>0</v>
      </c>
      <c r="P30" s="1"/>
      <c r="Q30" s="1"/>
    </row>
    <row r="31" spans="2:17" x14ac:dyDescent="0.25">
      <c r="B31" s="34">
        <v>1961054</v>
      </c>
      <c r="C31" s="2">
        <v>43889</v>
      </c>
      <c r="D31" s="2">
        <v>43971</v>
      </c>
      <c r="E31" s="20">
        <v>220463734</v>
      </c>
      <c r="F31" s="20">
        <v>13447472</v>
      </c>
      <c r="H31" s="20">
        <v>13447472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f t="shared" si="0"/>
        <v>0</v>
      </c>
      <c r="P31" s="1"/>
      <c r="Q31" s="1"/>
    </row>
    <row r="32" spans="2:17" x14ac:dyDescent="0.25">
      <c r="B32" s="34">
        <v>1961899</v>
      </c>
      <c r="C32" s="2">
        <v>43890</v>
      </c>
      <c r="D32" s="2">
        <v>43990</v>
      </c>
      <c r="E32" s="20">
        <v>103246066</v>
      </c>
      <c r="F32" s="20">
        <v>10031041</v>
      </c>
      <c r="H32" s="20">
        <v>0</v>
      </c>
      <c r="I32" s="20">
        <v>10031041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f t="shared" si="0"/>
        <v>0</v>
      </c>
      <c r="P32" s="1"/>
      <c r="Q32" s="1"/>
    </row>
    <row r="33" spans="2:17" x14ac:dyDescent="0.25">
      <c r="B33" s="34">
        <v>1968160</v>
      </c>
      <c r="C33" s="2">
        <v>43908</v>
      </c>
      <c r="D33" s="2">
        <v>44022</v>
      </c>
      <c r="E33" s="20">
        <v>27418519</v>
      </c>
      <c r="F33" s="20">
        <v>16638328</v>
      </c>
      <c r="H33" s="20">
        <v>0</v>
      </c>
      <c r="I33" s="20">
        <v>16638328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f t="shared" si="0"/>
        <v>0</v>
      </c>
      <c r="P33" s="1"/>
      <c r="Q33" s="1"/>
    </row>
    <row r="34" spans="2:17" x14ac:dyDescent="0.25">
      <c r="B34" s="34">
        <v>1969777</v>
      </c>
      <c r="C34" s="2">
        <v>43916</v>
      </c>
      <c r="D34" s="2">
        <v>43985</v>
      </c>
      <c r="E34" s="20">
        <v>74613100</v>
      </c>
      <c r="F34" s="20">
        <v>8236351</v>
      </c>
      <c r="H34" s="20">
        <v>7344888</v>
      </c>
      <c r="I34" s="20">
        <v>0</v>
      </c>
      <c r="J34" s="20">
        <v>891463</v>
      </c>
      <c r="K34" s="20">
        <v>0</v>
      </c>
      <c r="L34" s="20">
        <v>0</v>
      </c>
      <c r="M34" s="20">
        <v>0</v>
      </c>
      <c r="N34" s="20">
        <v>0</v>
      </c>
      <c r="O34" s="20">
        <f t="shared" si="0"/>
        <v>0</v>
      </c>
      <c r="P34" s="1"/>
      <c r="Q34" s="1"/>
    </row>
    <row r="35" spans="2:17" x14ac:dyDescent="0.25">
      <c r="B35" s="34">
        <v>1970333</v>
      </c>
      <c r="C35" s="2">
        <v>43920</v>
      </c>
      <c r="D35" s="2">
        <v>43992</v>
      </c>
      <c r="E35" s="20">
        <v>3794082</v>
      </c>
      <c r="F35" s="20">
        <v>915875</v>
      </c>
      <c r="H35" s="20">
        <v>915875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f t="shared" si="0"/>
        <v>0</v>
      </c>
      <c r="P35" s="1"/>
      <c r="Q35" s="1"/>
    </row>
    <row r="36" spans="2:17" x14ac:dyDescent="0.25">
      <c r="B36" s="34">
        <v>1970850</v>
      </c>
      <c r="C36" s="2">
        <v>43922</v>
      </c>
      <c r="D36" s="2">
        <v>44062</v>
      </c>
      <c r="E36" s="20">
        <v>45186</v>
      </c>
      <c r="F36" s="20">
        <v>45186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45186</v>
      </c>
      <c r="N36" s="20">
        <v>0</v>
      </c>
      <c r="O36" s="20">
        <f t="shared" si="0"/>
        <v>0</v>
      </c>
      <c r="P36" s="1"/>
      <c r="Q36" s="1"/>
    </row>
    <row r="37" spans="2:17" x14ac:dyDescent="0.25">
      <c r="B37" s="34">
        <v>1970912</v>
      </c>
      <c r="C37" s="2">
        <v>43922</v>
      </c>
      <c r="D37" s="2" t="s">
        <v>0</v>
      </c>
      <c r="E37" s="20">
        <v>12864866</v>
      </c>
      <c r="F37" s="20">
        <v>12864866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12864866</v>
      </c>
      <c r="N37" s="20">
        <v>0</v>
      </c>
      <c r="O37" s="20">
        <f t="shared" si="0"/>
        <v>0</v>
      </c>
      <c r="P37" s="1"/>
      <c r="Q37" s="1"/>
    </row>
    <row r="38" spans="2:17" x14ac:dyDescent="0.25">
      <c r="B38" s="34">
        <v>1970915</v>
      </c>
      <c r="C38" s="2">
        <v>43922</v>
      </c>
      <c r="D38" s="2" t="s">
        <v>0</v>
      </c>
      <c r="E38" s="20">
        <v>73666</v>
      </c>
      <c r="F38" s="20">
        <v>73666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73666</v>
      </c>
      <c r="N38" s="20">
        <v>0</v>
      </c>
      <c r="O38" s="20">
        <f t="shared" si="0"/>
        <v>0</v>
      </c>
      <c r="P38" s="1"/>
      <c r="Q38" s="1"/>
    </row>
    <row r="39" spans="2:17" x14ac:dyDescent="0.25">
      <c r="B39" s="34">
        <v>1970917</v>
      </c>
      <c r="C39" s="2">
        <v>43922</v>
      </c>
      <c r="D39" s="2" t="s">
        <v>0</v>
      </c>
      <c r="E39" s="20">
        <v>12392296</v>
      </c>
      <c r="F39" s="20">
        <v>12392296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12392296</v>
      </c>
      <c r="N39" s="20">
        <v>0</v>
      </c>
      <c r="O39" s="20">
        <f t="shared" si="0"/>
        <v>0</v>
      </c>
      <c r="P39" s="1"/>
      <c r="Q39" s="1"/>
    </row>
    <row r="40" spans="2:17" x14ac:dyDescent="0.25">
      <c r="B40" s="34">
        <v>1970918</v>
      </c>
      <c r="C40" s="2">
        <v>43922</v>
      </c>
      <c r="D40" s="2" t="s">
        <v>0</v>
      </c>
      <c r="E40" s="20">
        <v>177552</v>
      </c>
      <c r="F40" s="20">
        <v>177552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177552</v>
      </c>
      <c r="N40" s="20">
        <v>0</v>
      </c>
      <c r="O40" s="20">
        <f t="shared" si="0"/>
        <v>0</v>
      </c>
      <c r="P40" s="1"/>
      <c r="Q40" s="1"/>
    </row>
    <row r="41" spans="2:17" x14ac:dyDescent="0.25">
      <c r="B41" s="34">
        <v>1970921</v>
      </c>
      <c r="C41" s="2">
        <v>43922</v>
      </c>
      <c r="D41" s="2" t="s">
        <v>0</v>
      </c>
      <c r="E41" s="20">
        <v>12864866</v>
      </c>
      <c r="F41" s="20">
        <v>12864866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12864866</v>
      </c>
      <c r="N41" s="20">
        <v>0</v>
      </c>
      <c r="O41" s="20">
        <f t="shared" si="0"/>
        <v>0</v>
      </c>
      <c r="P41" s="1"/>
      <c r="Q41" s="1"/>
    </row>
    <row r="42" spans="2:17" x14ac:dyDescent="0.25">
      <c r="B42" s="34">
        <v>1970926</v>
      </c>
      <c r="C42" s="2">
        <v>43922</v>
      </c>
      <c r="D42" s="2" t="s">
        <v>0</v>
      </c>
      <c r="E42" s="20">
        <v>245819</v>
      </c>
      <c r="F42" s="20">
        <v>245819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245819</v>
      </c>
      <c r="N42" s="20">
        <v>0</v>
      </c>
      <c r="O42" s="20">
        <f t="shared" si="0"/>
        <v>0</v>
      </c>
      <c r="P42" s="1"/>
      <c r="Q42" s="1"/>
    </row>
    <row r="43" spans="2:17" x14ac:dyDescent="0.25">
      <c r="B43" s="34">
        <v>1970928</v>
      </c>
      <c r="C43" s="2">
        <v>43922</v>
      </c>
      <c r="D43" s="2">
        <v>44057</v>
      </c>
      <c r="E43" s="20">
        <v>10494</v>
      </c>
      <c r="F43" s="20">
        <v>10494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10494</v>
      </c>
      <c r="N43" s="20">
        <v>0</v>
      </c>
      <c r="O43" s="20">
        <f t="shared" si="0"/>
        <v>0</v>
      </c>
      <c r="P43" s="1"/>
      <c r="Q43" s="1"/>
    </row>
    <row r="44" spans="2:17" x14ac:dyDescent="0.25">
      <c r="B44" s="34">
        <v>1970930</v>
      </c>
      <c r="C44" s="2">
        <v>43922</v>
      </c>
      <c r="D44" s="2">
        <v>44057</v>
      </c>
      <c r="E44" s="20">
        <v>22005</v>
      </c>
      <c r="F44" s="20">
        <v>22005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22005</v>
      </c>
      <c r="N44" s="20">
        <v>0</v>
      </c>
      <c r="O44" s="20">
        <f t="shared" si="0"/>
        <v>0</v>
      </c>
      <c r="P44" s="1"/>
      <c r="Q44" s="1"/>
    </row>
    <row r="45" spans="2:17" x14ac:dyDescent="0.25">
      <c r="B45" s="34">
        <v>1970932</v>
      </c>
      <c r="C45" s="2">
        <v>43922</v>
      </c>
      <c r="D45" s="2">
        <v>44062</v>
      </c>
      <c r="E45" s="20">
        <v>625889</v>
      </c>
      <c r="F45" s="20">
        <v>625889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625889</v>
      </c>
      <c r="N45" s="20">
        <v>0</v>
      </c>
      <c r="O45" s="20">
        <f t="shared" si="0"/>
        <v>0</v>
      </c>
      <c r="P45" s="1"/>
      <c r="Q45" s="1"/>
    </row>
    <row r="46" spans="2:17" x14ac:dyDescent="0.25">
      <c r="B46" s="34">
        <v>1970934</v>
      </c>
      <c r="C46" s="2">
        <v>43922</v>
      </c>
      <c r="D46" s="2">
        <v>44062</v>
      </c>
      <c r="E46" s="20">
        <v>177552</v>
      </c>
      <c r="F46" s="20">
        <v>177552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177552</v>
      </c>
      <c r="N46" s="20">
        <v>0</v>
      </c>
      <c r="O46" s="20">
        <f t="shared" si="0"/>
        <v>0</v>
      </c>
      <c r="P46" s="1"/>
      <c r="Q46" s="1"/>
    </row>
    <row r="47" spans="2:17" x14ac:dyDescent="0.25">
      <c r="B47" s="34">
        <v>1970935</v>
      </c>
      <c r="C47" s="2">
        <v>43922</v>
      </c>
      <c r="D47" s="2" t="s">
        <v>0</v>
      </c>
      <c r="E47" s="20">
        <v>17338718</v>
      </c>
      <c r="F47" s="20">
        <v>17338718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17338718</v>
      </c>
      <c r="N47" s="20">
        <v>0</v>
      </c>
      <c r="O47" s="20">
        <f t="shared" si="0"/>
        <v>0</v>
      </c>
      <c r="P47" s="1"/>
      <c r="Q47" s="1"/>
    </row>
    <row r="48" spans="2:17" x14ac:dyDescent="0.25">
      <c r="B48" s="34">
        <v>1970938</v>
      </c>
      <c r="C48" s="2">
        <v>43922</v>
      </c>
      <c r="D48" s="2">
        <v>44062</v>
      </c>
      <c r="E48" s="20">
        <v>36166</v>
      </c>
      <c r="F48" s="20">
        <v>36166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36166</v>
      </c>
      <c r="N48" s="20">
        <v>0</v>
      </c>
      <c r="O48" s="20">
        <f t="shared" si="0"/>
        <v>0</v>
      </c>
      <c r="P48" s="1"/>
      <c r="Q48" s="1"/>
    </row>
    <row r="49" spans="2:17" x14ac:dyDescent="0.25">
      <c r="B49" s="34">
        <v>1970943</v>
      </c>
      <c r="C49" s="2">
        <v>43922</v>
      </c>
      <c r="D49" s="2" t="s">
        <v>0</v>
      </c>
      <c r="E49" s="20">
        <v>5571990</v>
      </c>
      <c r="F49" s="20">
        <v>5571990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5571990</v>
      </c>
      <c r="N49" s="20">
        <v>0</v>
      </c>
      <c r="O49" s="20">
        <f t="shared" si="0"/>
        <v>0</v>
      </c>
      <c r="P49" s="1"/>
      <c r="Q49" s="1"/>
    </row>
    <row r="50" spans="2:17" x14ac:dyDescent="0.25">
      <c r="B50" s="34">
        <v>1971226</v>
      </c>
      <c r="C50" s="2">
        <v>43924</v>
      </c>
      <c r="D50" s="2" t="s">
        <v>0</v>
      </c>
      <c r="E50" s="20">
        <v>7372904</v>
      </c>
      <c r="F50" s="20">
        <v>7372904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7372904</v>
      </c>
      <c r="N50" s="20">
        <v>0</v>
      </c>
      <c r="O50" s="20">
        <f t="shared" si="0"/>
        <v>0</v>
      </c>
      <c r="P50" s="1"/>
      <c r="Q50" s="1"/>
    </row>
    <row r="51" spans="2:17" x14ac:dyDescent="0.25">
      <c r="B51" s="34">
        <v>1971234</v>
      </c>
      <c r="C51" s="2">
        <v>43924</v>
      </c>
      <c r="D51" s="2">
        <v>44062</v>
      </c>
      <c r="E51" s="20">
        <v>415084</v>
      </c>
      <c r="F51" s="20">
        <v>415084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415084</v>
      </c>
      <c r="N51" s="20">
        <v>0</v>
      </c>
      <c r="O51" s="20">
        <f t="shared" si="0"/>
        <v>0</v>
      </c>
      <c r="P51" s="1"/>
      <c r="Q51" s="1"/>
    </row>
    <row r="52" spans="2:17" x14ac:dyDescent="0.25">
      <c r="B52" s="34">
        <v>1971238</v>
      </c>
      <c r="C52" s="2">
        <v>43924</v>
      </c>
      <c r="D52" s="2" t="s">
        <v>0</v>
      </c>
      <c r="E52" s="20">
        <v>4701674</v>
      </c>
      <c r="F52" s="20">
        <v>4701674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4701674</v>
      </c>
      <c r="N52" s="20">
        <v>0</v>
      </c>
      <c r="O52" s="20">
        <f t="shared" si="0"/>
        <v>0</v>
      </c>
      <c r="P52" s="1"/>
      <c r="Q52" s="1"/>
    </row>
    <row r="53" spans="2:17" x14ac:dyDescent="0.25">
      <c r="B53" s="34">
        <v>1971240</v>
      </c>
      <c r="C53" s="2">
        <v>43924</v>
      </c>
      <c r="D53" s="2">
        <v>44062</v>
      </c>
      <c r="E53" s="20">
        <v>1797192</v>
      </c>
      <c r="F53" s="20">
        <v>1797192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1797192</v>
      </c>
      <c r="N53" s="20">
        <v>0</v>
      </c>
      <c r="O53" s="20">
        <f t="shared" si="0"/>
        <v>0</v>
      </c>
      <c r="P53" s="1"/>
      <c r="Q53" s="1"/>
    </row>
    <row r="54" spans="2:17" x14ac:dyDescent="0.25">
      <c r="B54" s="34">
        <v>1971242</v>
      </c>
      <c r="C54" s="2">
        <v>43924</v>
      </c>
      <c r="D54" s="2">
        <v>44028</v>
      </c>
      <c r="E54" s="20">
        <v>499220</v>
      </c>
      <c r="F54" s="20">
        <v>499220</v>
      </c>
      <c r="H54" s="20">
        <v>499220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f t="shared" si="0"/>
        <v>0</v>
      </c>
      <c r="P54" s="1"/>
      <c r="Q54" s="1"/>
    </row>
    <row r="55" spans="2:17" x14ac:dyDescent="0.25">
      <c r="B55" s="34">
        <v>1971287</v>
      </c>
      <c r="C55" s="2">
        <v>43924</v>
      </c>
      <c r="D55" s="2">
        <v>43938</v>
      </c>
      <c r="E55" s="20">
        <v>3096887</v>
      </c>
      <c r="F55" s="20">
        <v>52239</v>
      </c>
      <c r="H55" s="20">
        <v>52239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f t="shared" si="0"/>
        <v>0</v>
      </c>
      <c r="P55" s="1"/>
      <c r="Q55" s="1"/>
    </row>
    <row r="56" spans="2:17" x14ac:dyDescent="0.25">
      <c r="B56" s="34">
        <v>1971288</v>
      </c>
      <c r="C56" s="2">
        <v>43924</v>
      </c>
      <c r="D56" s="2">
        <v>44057</v>
      </c>
      <c r="E56" s="20">
        <v>229791</v>
      </c>
      <c r="F56" s="20">
        <v>229791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229791</v>
      </c>
      <c r="N56" s="20">
        <v>0</v>
      </c>
      <c r="O56" s="20">
        <f t="shared" si="0"/>
        <v>0</v>
      </c>
      <c r="P56" s="1"/>
      <c r="Q56" s="1"/>
    </row>
    <row r="57" spans="2:17" x14ac:dyDescent="0.25">
      <c r="B57" s="34">
        <v>1971989</v>
      </c>
      <c r="C57" s="2">
        <v>43929</v>
      </c>
      <c r="D57" s="2">
        <v>43938</v>
      </c>
      <c r="E57" s="20">
        <v>7616648</v>
      </c>
      <c r="F57" s="20">
        <v>5062031</v>
      </c>
      <c r="H57" s="20">
        <v>0</v>
      </c>
      <c r="I57" s="20">
        <v>5062031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f t="shared" si="0"/>
        <v>0</v>
      </c>
      <c r="P57" s="1"/>
      <c r="Q57" s="1"/>
    </row>
    <row r="58" spans="2:17" x14ac:dyDescent="0.25">
      <c r="B58" s="34">
        <v>1972547</v>
      </c>
      <c r="C58" s="2">
        <v>43935</v>
      </c>
      <c r="D58" s="2">
        <v>43986</v>
      </c>
      <c r="E58" s="20">
        <v>14890059</v>
      </c>
      <c r="F58" s="20">
        <v>767325</v>
      </c>
      <c r="H58" s="20">
        <v>767325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f t="shared" si="0"/>
        <v>0</v>
      </c>
      <c r="P58" s="1"/>
      <c r="Q58" s="1"/>
    </row>
    <row r="59" spans="2:17" x14ac:dyDescent="0.25">
      <c r="B59" s="34">
        <v>1972827</v>
      </c>
      <c r="C59" s="2">
        <v>43936</v>
      </c>
      <c r="D59" s="2" t="s">
        <v>0</v>
      </c>
      <c r="E59" s="20">
        <v>7854666</v>
      </c>
      <c r="F59" s="20">
        <v>7854666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7854666</v>
      </c>
      <c r="N59" s="20">
        <v>0</v>
      </c>
      <c r="O59" s="20">
        <f t="shared" si="0"/>
        <v>0</v>
      </c>
      <c r="P59" s="1"/>
      <c r="Q59" s="1"/>
    </row>
    <row r="60" spans="2:17" x14ac:dyDescent="0.25">
      <c r="B60" s="34">
        <v>1973478</v>
      </c>
      <c r="C60" s="2">
        <v>43941</v>
      </c>
      <c r="D60" s="2">
        <v>44049</v>
      </c>
      <c r="E60" s="20">
        <v>443880</v>
      </c>
      <c r="F60" s="20">
        <v>443880</v>
      </c>
      <c r="H60" s="20">
        <v>443880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f t="shared" si="0"/>
        <v>0</v>
      </c>
      <c r="P60" s="1"/>
      <c r="Q60" s="1"/>
    </row>
    <row r="61" spans="2:17" x14ac:dyDescent="0.25">
      <c r="B61" s="34">
        <v>1974164</v>
      </c>
      <c r="C61" s="2">
        <v>43945</v>
      </c>
      <c r="D61" s="2">
        <v>44057</v>
      </c>
      <c r="E61" s="20">
        <v>7372904</v>
      </c>
      <c r="F61" s="20">
        <v>7372904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7372904</v>
      </c>
      <c r="N61" s="20">
        <v>0</v>
      </c>
      <c r="O61" s="20">
        <f t="shared" si="0"/>
        <v>0</v>
      </c>
      <c r="P61" s="1"/>
      <c r="Q61" s="1"/>
    </row>
    <row r="62" spans="2:17" x14ac:dyDescent="0.25">
      <c r="B62" s="34">
        <v>1974901</v>
      </c>
      <c r="C62" s="2">
        <v>43950</v>
      </c>
      <c r="D62" s="2">
        <v>43956</v>
      </c>
      <c r="E62" s="20">
        <v>9875177</v>
      </c>
      <c r="F62" s="20">
        <v>52740</v>
      </c>
      <c r="H62" s="20">
        <v>52740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f t="shared" si="0"/>
        <v>0</v>
      </c>
      <c r="P62" s="1"/>
      <c r="Q62" s="1"/>
    </row>
    <row r="63" spans="2:17" x14ac:dyDescent="0.25">
      <c r="B63" s="34">
        <v>1975052</v>
      </c>
      <c r="C63" s="2">
        <v>43950</v>
      </c>
      <c r="D63" s="2" t="s">
        <v>0</v>
      </c>
      <c r="E63" s="20">
        <v>17722598</v>
      </c>
      <c r="F63" s="20">
        <v>17722598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17722598</v>
      </c>
      <c r="N63" s="20">
        <v>0</v>
      </c>
      <c r="O63" s="20">
        <f t="shared" si="0"/>
        <v>0</v>
      </c>
      <c r="P63" s="1"/>
      <c r="Q63" s="1"/>
    </row>
    <row r="64" spans="2:17" x14ac:dyDescent="0.25">
      <c r="B64" s="34">
        <v>1976933</v>
      </c>
      <c r="C64" s="2">
        <v>43963</v>
      </c>
      <c r="D64" s="2">
        <v>43966</v>
      </c>
      <c r="E64" s="20">
        <v>8640083</v>
      </c>
      <c r="F64" s="20">
        <v>460395</v>
      </c>
      <c r="H64" s="20">
        <v>460395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f t="shared" si="0"/>
        <v>0</v>
      </c>
      <c r="P64" s="1"/>
      <c r="Q64" s="1"/>
    </row>
    <row r="65" spans="2:17" x14ac:dyDescent="0.25">
      <c r="B65" s="34">
        <v>1976934</v>
      </c>
      <c r="C65" s="2">
        <v>43963</v>
      </c>
      <c r="D65" s="2" t="s">
        <v>0</v>
      </c>
      <c r="E65" s="20">
        <v>607146</v>
      </c>
      <c r="F65" s="20">
        <v>607146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607146</v>
      </c>
      <c r="N65" s="20">
        <v>0</v>
      </c>
      <c r="O65" s="20">
        <f t="shared" si="0"/>
        <v>0</v>
      </c>
      <c r="P65" s="1"/>
      <c r="Q65" s="1"/>
    </row>
    <row r="66" spans="2:17" x14ac:dyDescent="0.25">
      <c r="B66" s="34">
        <v>1977771</v>
      </c>
      <c r="C66" s="2">
        <v>43966</v>
      </c>
      <c r="D66" s="2">
        <v>44012</v>
      </c>
      <c r="E66" s="20">
        <v>103771</v>
      </c>
      <c r="F66" s="20">
        <v>73479</v>
      </c>
      <c r="H66" s="20">
        <v>0</v>
      </c>
      <c r="I66" s="20">
        <v>0</v>
      </c>
      <c r="J66" s="20">
        <v>0</v>
      </c>
      <c r="K66" s="20">
        <v>0</v>
      </c>
      <c r="L66" s="20">
        <v>73479</v>
      </c>
      <c r="M66" s="20">
        <v>0</v>
      </c>
      <c r="N66" s="20">
        <v>0</v>
      </c>
      <c r="O66" s="20">
        <f t="shared" si="0"/>
        <v>0</v>
      </c>
      <c r="P66" s="1" t="s">
        <v>235</v>
      </c>
      <c r="Q66" s="1"/>
    </row>
    <row r="67" spans="2:17" x14ac:dyDescent="0.25">
      <c r="B67" s="34">
        <v>1977940</v>
      </c>
      <c r="C67" s="2">
        <v>43968</v>
      </c>
      <c r="D67" s="2">
        <v>44012</v>
      </c>
      <c r="E67" s="20">
        <v>7649736</v>
      </c>
      <c r="F67" s="20">
        <v>7649736</v>
      </c>
      <c r="H67" s="20">
        <v>0</v>
      </c>
      <c r="I67" s="20">
        <v>0</v>
      </c>
      <c r="J67" s="20">
        <v>0</v>
      </c>
      <c r="K67" s="20">
        <v>0</v>
      </c>
      <c r="L67" s="20">
        <v>7649736</v>
      </c>
      <c r="M67" s="20">
        <v>0</v>
      </c>
      <c r="N67" s="20">
        <v>0</v>
      </c>
      <c r="O67" s="20">
        <f t="shared" si="0"/>
        <v>0</v>
      </c>
      <c r="P67" s="1" t="s">
        <v>235</v>
      </c>
      <c r="Q67" s="1"/>
    </row>
    <row r="68" spans="2:17" x14ac:dyDescent="0.25">
      <c r="B68" s="34">
        <v>1978051</v>
      </c>
      <c r="C68" s="2">
        <v>43969</v>
      </c>
      <c r="D68" s="2">
        <v>44012</v>
      </c>
      <c r="E68" s="20">
        <v>9523689</v>
      </c>
      <c r="F68" s="20">
        <v>9523689</v>
      </c>
      <c r="H68" s="20">
        <v>9523689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f t="shared" si="0"/>
        <v>0</v>
      </c>
      <c r="P68" s="1"/>
      <c r="Q68" s="1"/>
    </row>
    <row r="69" spans="2:17" x14ac:dyDescent="0.25">
      <c r="B69" s="34">
        <v>1978080</v>
      </c>
      <c r="C69" s="2">
        <v>43969</v>
      </c>
      <c r="D69" s="2">
        <v>43984</v>
      </c>
      <c r="E69" s="20">
        <v>8963750</v>
      </c>
      <c r="F69" s="20">
        <v>7276675</v>
      </c>
      <c r="H69" s="20">
        <v>7276675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f t="shared" si="0"/>
        <v>0</v>
      </c>
      <c r="P69" s="1"/>
      <c r="Q69" s="1"/>
    </row>
    <row r="70" spans="2:17" x14ac:dyDescent="0.25">
      <c r="B70" s="34">
        <v>1978082</v>
      </c>
      <c r="C70" s="2">
        <v>43969</v>
      </c>
      <c r="D70" s="2">
        <v>44012</v>
      </c>
      <c r="E70" s="20">
        <v>133464</v>
      </c>
      <c r="F70" s="20">
        <v>133464</v>
      </c>
      <c r="H70" s="20">
        <v>0</v>
      </c>
      <c r="I70" s="20">
        <v>0</v>
      </c>
      <c r="J70" s="20">
        <v>0</v>
      </c>
      <c r="K70" s="20">
        <v>0</v>
      </c>
      <c r="L70" s="20">
        <v>133464</v>
      </c>
      <c r="M70" s="20">
        <v>0</v>
      </c>
      <c r="N70" s="20">
        <v>0</v>
      </c>
      <c r="O70" s="20">
        <f t="shared" si="0"/>
        <v>0</v>
      </c>
      <c r="P70" s="1" t="s">
        <v>235</v>
      </c>
      <c r="Q70" s="1"/>
    </row>
    <row r="71" spans="2:17" x14ac:dyDescent="0.25">
      <c r="B71" s="34">
        <v>1978119</v>
      </c>
      <c r="C71" s="2">
        <v>43969</v>
      </c>
      <c r="D71" s="2">
        <v>43985</v>
      </c>
      <c r="E71" s="20">
        <v>8528628</v>
      </c>
      <c r="F71" s="20">
        <v>218012</v>
      </c>
      <c r="H71" s="20">
        <v>218012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f t="shared" si="0"/>
        <v>0</v>
      </c>
      <c r="P71" s="1"/>
      <c r="Q71" s="1"/>
    </row>
    <row r="72" spans="2:17" x14ac:dyDescent="0.25">
      <c r="B72" s="34">
        <v>1978123</v>
      </c>
      <c r="C72" s="2">
        <v>43969</v>
      </c>
      <c r="D72" s="2">
        <v>44012</v>
      </c>
      <c r="E72" s="20">
        <v>24470</v>
      </c>
      <c r="F72" s="20">
        <v>24470</v>
      </c>
      <c r="H72" s="20">
        <v>0</v>
      </c>
      <c r="I72" s="20">
        <v>0</v>
      </c>
      <c r="J72" s="20">
        <v>0</v>
      </c>
      <c r="K72" s="20">
        <v>0</v>
      </c>
      <c r="L72" s="20">
        <v>24470</v>
      </c>
      <c r="M72" s="20">
        <v>0</v>
      </c>
      <c r="N72" s="20">
        <v>0</v>
      </c>
      <c r="O72" s="20">
        <f t="shared" si="0"/>
        <v>0</v>
      </c>
      <c r="P72" s="1" t="s">
        <v>235</v>
      </c>
      <c r="Q72" s="1"/>
    </row>
    <row r="73" spans="2:17" x14ac:dyDescent="0.25">
      <c r="B73" s="34">
        <v>1979100</v>
      </c>
      <c r="C73" s="2">
        <v>43972</v>
      </c>
      <c r="D73" s="2">
        <v>43986</v>
      </c>
      <c r="E73" s="20">
        <v>34352130</v>
      </c>
      <c r="F73" s="20">
        <v>34352130</v>
      </c>
      <c r="H73" s="20">
        <v>0</v>
      </c>
      <c r="I73" s="20">
        <v>0</v>
      </c>
      <c r="J73" s="20">
        <v>0</v>
      </c>
      <c r="K73" s="20">
        <v>34352130</v>
      </c>
      <c r="L73" s="20">
        <v>0</v>
      </c>
      <c r="M73" s="20">
        <v>0</v>
      </c>
      <c r="N73" s="20">
        <v>0</v>
      </c>
      <c r="O73" s="20">
        <f t="shared" ref="O73:O136" si="1">+F73-H73-I73-M73-K73-L73-N73-J73</f>
        <v>0</v>
      </c>
      <c r="P73" s="1" t="s">
        <v>233</v>
      </c>
      <c r="Q73" s="1"/>
    </row>
    <row r="74" spans="2:17" x14ac:dyDescent="0.25">
      <c r="B74" s="34">
        <v>1979135</v>
      </c>
      <c r="C74" s="2">
        <v>43972</v>
      </c>
      <c r="D74" s="2">
        <v>43986</v>
      </c>
      <c r="E74" s="20">
        <v>93867</v>
      </c>
      <c r="F74" s="20">
        <v>93867</v>
      </c>
      <c r="H74" s="20">
        <v>0</v>
      </c>
      <c r="I74" s="20">
        <v>0</v>
      </c>
      <c r="J74" s="20">
        <v>0</v>
      </c>
      <c r="K74" s="20">
        <v>93867</v>
      </c>
      <c r="L74" s="20">
        <v>0</v>
      </c>
      <c r="M74" s="20">
        <v>0</v>
      </c>
      <c r="N74" s="20">
        <v>0</v>
      </c>
      <c r="O74" s="20">
        <f t="shared" si="1"/>
        <v>0</v>
      </c>
      <c r="P74" s="1" t="s">
        <v>233</v>
      </c>
      <c r="Q74" s="1"/>
    </row>
    <row r="75" spans="2:17" x14ac:dyDescent="0.25">
      <c r="B75" s="34">
        <v>1979136</v>
      </c>
      <c r="C75" s="2">
        <v>43972</v>
      </c>
      <c r="D75" s="2">
        <v>43986</v>
      </c>
      <c r="E75" s="20">
        <v>58479</v>
      </c>
      <c r="F75" s="20">
        <v>58479</v>
      </c>
      <c r="H75" s="20">
        <v>0</v>
      </c>
      <c r="I75" s="20">
        <v>0</v>
      </c>
      <c r="J75" s="20">
        <v>0</v>
      </c>
      <c r="K75" s="20">
        <v>58479</v>
      </c>
      <c r="L75" s="20">
        <v>0</v>
      </c>
      <c r="M75" s="20">
        <v>0</v>
      </c>
      <c r="N75" s="20">
        <v>0</v>
      </c>
      <c r="O75" s="20">
        <f t="shared" si="1"/>
        <v>0</v>
      </c>
      <c r="P75" s="1" t="s">
        <v>233</v>
      </c>
      <c r="Q75" s="1"/>
    </row>
    <row r="76" spans="2:17" x14ac:dyDescent="0.25">
      <c r="B76" s="34">
        <v>1979137</v>
      </c>
      <c r="C76" s="2">
        <v>43972</v>
      </c>
      <c r="D76" s="2">
        <v>43986</v>
      </c>
      <c r="E76" s="20">
        <v>71478</v>
      </c>
      <c r="F76" s="20">
        <v>71478</v>
      </c>
      <c r="H76" s="20">
        <v>0</v>
      </c>
      <c r="I76" s="20">
        <v>0</v>
      </c>
      <c r="J76" s="20">
        <v>0</v>
      </c>
      <c r="K76" s="20">
        <v>71478</v>
      </c>
      <c r="L76" s="20">
        <v>0</v>
      </c>
      <c r="M76" s="20">
        <v>0</v>
      </c>
      <c r="N76" s="20">
        <v>0</v>
      </c>
      <c r="O76" s="20">
        <f t="shared" si="1"/>
        <v>0</v>
      </c>
      <c r="P76" s="1" t="s">
        <v>233</v>
      </c>
      <c r="Q76" s="1"/>
    </row>
    <row r="77" spans="2:17" x14ac:dyDescent="0.25">
      <c r="B77" s="34">
        <v>1979469</v>
      </c>
      <c r="C77" s="2">
        <v>43974</v>
      </c>
      <c r="D77" s="2">
        <v>43986</v>
      </c>
      <c r="E77" s="20">
        <v>214732</v>
      </c>
      <c r="F77" s="20">
        <v>33999</v>
      </c>
      <c r="H77" s="20">
        <v>33999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f t="shared" si="1"/>
        <v>0</v>
      </c>
      <c r="P77" s="1"/>
      <c r="Q77" s="1"/>
    </row>
    <row r="78" spans="2:17" x14ac:dyDescent="0.25">
      <c r="B78" s="34">
        <v>1979534</v>
      </c>
      <c r="C78" s="2">
        <v>43977</v>
      </c>
      <c r="D78" s="2">
        <v>43986</v>
      </c>
      <c r="E78" s="20">
        <v>89178551</v>
      </c>
      <c r="F78" s="20">
        <v>613860</v>
      </c>
      <c r="H78" s="20">
        <v>613860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f t="shared" si="1"/>
        <v>0</v>
      </c>
      <c r="P78" s="1"/>
      <c r="Q78" s="1"/>
    </row>
    <row r="79" spans="2:17" x14ac:dyDescent="0.25">
      <c r="B79" s="34">
        <v>1979646</v>
      </c>
      <c r="C79" s="2">
        <v>43977</v>
      </c>
      <c r="D79" s="2">
        <v>43986</v>
      </c>
      <c r="E79" s="20">
        <v>6015920</v>
      </c>
      <c r="F79" s="20">
        <v>6015920</v>
      </c>
      <c r="H79" s="20">
        <v>0</v>
      </c>
      <c r="I79" s="20">
        <v>0</v>
      </c>
      <c r="J79" s="20">
        <v>0</v>
      </c>
      <c r="K79" s="20">
        <v>6015920</v>
      </c>
      <c r="L79" s="20">
        <v>0</v>
      </c>
      <c r="M79" s="20">
        <v>0</v>
      </c>
      <c r="N79" s="20">
        <v>0</v>
      </c>
      <c r="O79" s="20">
        <f t="shared" si="1"/>
        <v>0</v>
      </c>
      <c r="P79" s="1" t="s">
        <v>233</v>
      </c>
      <c r="Q79" s="1"/>
    </row>
    <row r="80" spans="2:17" x14ac:dyDescent="0.25">
      <c r="B80" s="34">
        <v>1980061</v>
      </c>
      <c r="C80" s="2">
        <v>43978</v>
      </c>
      <c r="D80" s="2">
        <v>43986</v>
      </c>
      <c r="E80" s="20">
        <v>843906</v>
      </c>
      <c r="F80" s="20">
        <v>33999</v>
      </c>
      <c r="H80" s="20">
        <v>33999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f t="shared" si="1"/>
        <v>0</v>
      </c>
      <c r="P80" s="1"/>
      <c r="Q80" s="1"/>
    </row>
    <row r="81" spans="2:17" x14ac:dyDescent="0.25">
      <c r="B81" s="34">
        <v>1980091</v>
      </c>
      <c r="C81" s="2">
        <v>43978</v>
      </c>
      <c r="D81" s="2">
        <v>43986</v>
      </c>
      <c r="E81" s="20">
        <v>143328593</v>
      </c>
      <c r="F81" s="20">
        <v>10332753</v>
      </c>
      <c r="H81" s="20">
        <v>10014003</v>
      </c>
      <c r="I81" s="20">
        <v>0</v>
      </c>
      <c r="J81" s="20">
        <v>87950</v>
      </c>
      <c r="K81" s="20">
        <v>0</v>
      </c>
      <c r="L81" s="20">
        <v>0</v>
      </c>
      <c r="M81" s="20">
        <v>0</v>
      </c>
      <c r="N81" s="20">
        <v>0</v>
      </c>
      <c r="O81" s="20">
        <f t="shared" si="1"/>
        <v>230800</v>
      </c>
      <c r="P81" s="1"/>
      <c r="Q81" s="1"/>
    </row>
    <row r="82" spans="2:17" x14ac:dyDescent="0.25">
      <c r="B82" s="34">
        <v>1980100</v>
      </c>
      <c r="C82" s="2">
        <v>43978</v>
      </c>
      <c r="D82" s="2">
        <v>44028</v>
      </c>
      <c r="E82" s="20">
        <v>3360504</v>
      </c>
      <c r="F82" s="20">
        <v>3360504</v>
      </c>
      <c r="H82" s="20">
        <v>0</v>
      </c>
      <c r="I82" s="20">
        <v>0</v>
      </c>
      <c r="J82" s="20">
        <v>0</v>
      </c>
      <c r="K82" s="20">
        <v>0</v>
      </c>
      <c r="L82" s="20">
        <v>3360504</v>
      </c>
      <c r="M82" s="20">
        <v>0</v>
      </c>
      <c r="N82" s="20">
        <v>0</v>
      </c>
      <c r="O82" s="20">
        <f t="shared" si="1"/>
        <v>0</v>
      </c>
      <c r="P82" s="1" t="s">
        <v>238</v>
      </c>
      <c r="Q82" s="1"/>
    </row>
    <row r="83" spans="2:17" x14ac:dyDescent="0.25">
      <c r="B83" s="34">
        <v>1980102</v>
      </c>
      <c r="C83" s="2">
        <v>43978</v>
      </c>
      <c r="D83" s="2">
        <v>44028</v>
      </c>
      <c r="E83" s="20">
        <v>600717</v>
      </c>
      <c r="F83" s="20">
        <v>600717</v>
      </c>
      <c r="H83" s="20">
        <v>0</v>
      </c>
      <c r="I83" s="20">
        <v>0</v>
      </c>
      <c r="J83" s="20">
        <v>0</v>
      </c>
      <c r="K83" s="20">
        <v>0</v>
      </c>
      <c r="L83" s="20">
        <v>600717</v>
      </c>
      <c r="M83" s="20">
        <v>0</v>
      </c>
      <c r="N83" s="20">
        <v>0</v>
      </c>
      <c r="O83" s="20">
        <f t="shared" si="1"/>
        <v>0</v>
      </c>
      <c r="P83" s="1" t="s">
        <v>238</v>
      </c>
      <c r="Q83" s="1"/>
    </row>
    <row r="84" spans="2:17" x14ac:dyDescent="0.25">
      <c r="B84" s="34">
        <v>1980103</v>
      </c>
      <c r="C84" s="2">
        <v>43978</v>
      </c>
      <c r="D84" s="2">
        <v>44028</v>
      </c>
      <c r="E84" s="20">
        <v>200239</v>
      </c>
      <c r="F84" s="20">
        <v>200239</v>
      </c>
      <c r="H84" s="20">
        <v>200239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f t="shared" si="1"/>
        <v>0</v>
      </c>
      <c r="P84" s="1"/>
      <c r="Q84" s="1"/>
    </row>
    <row r="85" spans="2:17" x14ac:dyDescent="0.25">
      <c r="B85" s="34">
        <v>1980108</v>
      </c>
      <c r="C85" s="2">
        <v>43978</v>
      </c>
      <c r="D85" s="2" t="s">
        <v>0</v>
      </c>
      <c r="E85" s="20">
        <v>2817756</v>
      </c>
      <c r="F85" s="20">
        <v>2817756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2817756</v>
      </c>
      <c r="N85" s="20">
        <v>0</v>
      </c>
      <c r="O85" s="20">
        <f t="shared" si="1"/>
        <v>0</v>
      </c>
      <c r="P85" s="1"/>
      <c r="Q85" s="1"/>
    </row>
    <row r="86" spans="2:17" x14ac:dyDescent="0.25">
      <c r="B86" s="34">
        <v>1980111</v>
      </c>
      <c r="C86" s="2">
        <v>43978</v>
      </c>
      <c r="D86" s="2">
        <v>44028</v>
      </c>
      <c r="E86" s="20">
        <v>192855</v>
      </c>
      <c r="F86" s="20">
        <v>192855</v>
      </c>
      <c r="H86" s="20">
        <v>0</v>
      </c>
      <c r="I86" s="20">
        <v>0</v>
      </c>
      <c r="J86" s="20">
        <v>0</v>
      </c>
      <c r="K86" s="20">
        <v>0</v>
      </c>
      <c r="L86" s="20">
        <v>192855</v>
      </c>
      <c r="M86" s="20">
        <v>0</v>
      </c>
      <c r="N86" s="20">
        <v>0</v>
      </c>
      <c r="O86" s="20">
        <f t="shared" si="1"/>
        <v>0</v>
      </c>
      <c r="P86" s="1" t="s">
        <v>238</v>
      </c>
      <c r="Q86" s="1"/>
    </row>
    <row r="87" spans="2:17" x14ac:dyDescent="0.25">
      <c r="B87" s="34">
        <v>1980778</v>
      </c>
      <c r="C87" s="2">
        <v>43980</v>
      </c>
      <c r="D87" s="2">
        <v>43991</v>
      </c>
      <c r="E87" s="20">
        <v>19142598</v>
      </c>
      <c r="F87" s="20">
        <v>244617</v>
      </c>
      <c r="H87" s="20">
        <v>244617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f t="shared" si="1"/>
        <v>0</v>
      </c>
      <c r="P87" s="1"/>
      <c r="Q87" s="1"/>
    </row>
    <row r="88" spans="2:17" x14ac:dyDescent="0.25">
      <c r="B88" s="34">
        <v>1980779</v>
      </c>
      <c r="C88" s="2">
        <v>43980</v>
      </c>
      <c r="D88" s="2" t="s">
        <v>0</v>
      </c>
      <c r="E88" s="20">
        <v>132035</v>
      </c>
      <c r="F88" s="20">
        <v>132035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132035</v>
      </c>
      <c r="N88" s="20">
        <v>0</v>
      </c>
      <c r="O88" s="20">
        <f t="shared" si="1"/>
        <v>0</v>
      </c>
      <c r="P88" s="1"/>
      <c r="Q88" s="1"/>
    </row>
    <row r="89" spans="2:17" x14ac:dyDescent="0.25">
      <c r="B89" s="34">
        <v>1980782</v>
      </c>
      <c r="C89" s="2">
        <v>43980</v>
      </c>
      <c r="D89" s="2">
        <v>44028</v>
      </c>
      <c r="E89" s="20">
        <v>1217778</v>
      </c>
      <c r="F89" s="20">
        <v>1217778</v>
      </c>
      <c r="H89" s="20">
        <v>1217778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f t="shared" si="1"/>
        <v>0</v>
      </c>
      <c r="P89" s="1"/>
      <c r="Q89" s="1"/>
    </row>
    <row r="90" spans="2:17" x14ac:dyDescent="0.25">
      <c r="B90" s="34">
        <v>1980907</v>
      </c>
      <c r="C90" s="2">
        <v>43980</v>
      </c>
      <c r="D90" s="2">
        <v>43991</v>
      </c>
      <c r="E90" s="20">
        <v>22392561</v>
      </c>
      <c r="F90" s="20">
        <v>567012</v>
      </c>
      <c r="H90" s="20">
        <v>567012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f t="shared" si="1"/>
        <v>0</v>
      </c>
      <c r="P90" s="1"/>
      <c r="Q90" s="1"/>
    </row>
    <row r="91" spans="2:17" x14ac:dyDescent="0.25">
      <c r="B91" s="34">
        <v>1981217</v>
      </c>
      <c r="C91" s="2">
        <v>43982</v>
      </c>
      <c r="D91" s="2">
        <v>43992</v>
      </c>
      <c r="E91" s="20">
        <v>10302514</v>
      </c>
      <c r="F91" s="20">
        <v>551265</v>
      </c>
      <c r="H91" s="20">
        <v>405765</v>
      </c>
      <c r="I91" s="20">
        <v>0</v>
      </c>
      <c r="J91" s="20">
        <v>145500</v>
      </c>
      <c r="K91" s="20">
        <v>0</v>
      </c>
      <c r="L91" s="20">
        <v>0</v>
      </c>
      <c r="M91" s="20">
        <v>0</v>
      </c>
      <c r="N91" s="20">
        <v>0</v>
      </c>
      <c r="O91" s="20">
        <f t="shared" si="1"/>
        <v>0</v>
      </c>
      <c r="P91" s="1"/>
      <c r="Q91" s="1"/>
    </row>
    <row r="92" spans="2:17" x14ac:dyDescent="0.25">
      <c r="B92" s="34">
        <v>1981218</v>
      </c>
      <c r="C92" s="2">
        <v>43982</v>
      </c>
      <c r="D92" s="2">
        <v>44028</v>
      </c>
      <c r="E92" s="20">
        <v>17338718</v>
      </c>
      <c r="F92" s="20">
        <v>17338718</v>
      </c>
      <c r="H92" s="20">
        <v>17338718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f t="shared" si="1"/>
        <v>0</v>
      </c>
      <c r="P92" s="1"/>
      <c r="Q92" s="1"/>
    </row>
    <row r="93" spans="2:17" x14ac:dyDescent="0.25">
      <c r="B93" s="34">
        <v>1981219</v>
      </c>
      <c r="C93" s="2">
        <v>43982</v>
      </c>
      <c r="D93" s="2">
        <v>44028</v>
      </c>
      <c r="E93" s="20">
        <v>14204</v>
      </c>
      <c r="F93" s="20">
        <v>14204</v>
      </c>
      <c r="H93" s="20">
        <v>14204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f t="shared" si="1"/>
        <v>0</v>
      </c>
      <c r="P93" s="1"/>
      <c r="Q93" s="1"/>
    </row>
    <row r="94" spans="2:17" x14ac:dyDescent="0.25">
      <c r="B94" s="34">
        <v>1981333</v>
      </c>
      <c r="C94" s="2">
        <v>43982</v>
      </c>
      <c r="D94" s="2">
        <v>43986</v>
      </c>
      <c r="E94" s="20">
        <v>1554070</v>
      </c>
      <c r="F94" s="20">
        <v>47842</v>
      </c>
      <c r="H94" s="20">
        <v>47842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f t="shared" si="1"/>
        <v>0</v>
      </c>
      <c r="P94" s="1"/>
      <c r="Q94" s="1"/>
    </row>
    <row r="95" spans="2:17" x14ac:dyDescent="0.25">
      <c r="B95" s="34">
        <v>1982873</v>
      </c>
      <c r="C95" s="2">
        <v>43990</v>
      </c>
      <c r="D95" s="2" t="s">
        <v>0</v>
      </c>
      <c r="E95" s="20">
        <v>7678624</v>
      </c>
      <c r="F95" s="20">
        <v>7678624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7678624</v>
      </c>
      <c r="N95" s="20">
        <v>0</v>
      </c>
      <c r="O95" s="20">
        <f t="shared" si="1"/>
        <v>0</v>
      </c>
      <c r="P95" s="1"/>
      <c r="Q95" s="1"/>
    </row>
    <row r="96" spans="2:17" x14ac:dyDescent="0.25">
      <c r="B96" s="34">
        <v>1983189</v>
      </c>
      <c r="C96" s="2">
        <v>43991</v>
      </c>
      <c r="D96" s="2">
        <v>44000</v>
      </c>
      <c r="E96" s="20">
        <v>20527</v>
      </c>
      <c r="F96" s="20">
        <v>20527</v>
      </c>
      <c r="H96" s="20">
        <v>0</v>
      </c>
      <c r="I96" s="20">
        <v>0</v>
      </c>
      <c r="J96" s="20">
        <v>0</v>
      </c>
      <c r="K96" s="20">
        <v>0</v>
      </c>
      <c r="L96" s="20">
        <v>20527</v>
      </c>
      <c r="M96" s="20">
        <v>0</v>
      </c>
      <c r="N96" s="20">
        <v>0</v>
      </c>
      <c r="O96" s="20">
        <f t="shared" si="1"/>
        <v>0</v>
      </c>
      <c r="P96" s="1" t="s">
        <v>236</v>
      </c>
      <c r="Q96" s="1"/>
    </row>
    <row r="97" spans="2:17" x14ac:dyDescent="0.25">
      <c r="B97" s="34">
        <v>1983549</v>
      </c>
      <c r="C97" s="2">
        <v>43992</v>
      </c>
      <c r="D97" s="2">
        <v>43999</v>
      </c>
      <c r="E97" s="20">
        <v>20682762</v>
      </c>
      <c r="F97" s="20">
        <v>201040</v>
      </c>
      <c r="H97" s="20">
        <v>201040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f t="shared" si="1"/>
        <v>0</v>
      </c>
      <c r="P97" s="1"/>
      <c r="Q97" s="1"/>
    </row>
    <row r="98" spans="2:17" x14ac:dyDescent="0.25">
      <c r="B98" s="34">
        <v>1983550</v>
      </c>
      <c r="C98" s="2">
        <v>43992</v>
      </c>
      <c r="D98" s="2">
        <v>44062</v>
      </c>
      <c r="E98" s="20">
        <v>684848</v>
      </c>
      <c r="F98" s="20">
        <v>684848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684848</v>
      </c>
      <c r="N98" s="20">
        <v>0</v>
      </c>
      <c r="O98" s="20">
        <f t="shared" si="1"/>
        <v>0</v>
      </c>
      <c r="P98" s="1"/>
      <c r="Q98" s="1"/>
    </row>
    <row r="99" spans="2:17" x14ac:dyDescent="0.25">
      <c r="B99" s="34">
        <v>1983551</v>
      </c>
      <c r="C99" s="2">
        <v>43992</v>
      </c>
      <c r="D99" s="2">
        <v>44062</v>
      </c>
      <c r="E99" s="20">
        <v>61867</v>
      </c>
      <c r="F99" s="20">
        <v>61867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61867</v>
      </c>
      <c r="N99" s="20">
        <v>0</v>
      </c>
      <c r="O99" s="20">
        <f t="shared" si="1"/>
        <v>0</v>
      </c>
      <c r="P99" s="1"/>
      <c r="Q99" s="1"/>
    </row>
    <row r="100" spans="2:17" x14ac:dyDescent="0.25">
      <c r="B100" s="34">
        <v>1983553</v>
      </c>
      <c r="C100" s="2">
        <v>43992</v>
      </c>
      <c r="D100" s="2">
        <v>44062</v>
      </c>
      <c r="E100" s="20">
        <v>1217778</v>
      </c>
      <c r="F100" s="20">
        <v>1217778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1217778</v>
      </c>
      <c r="N100" s="20">
        <v>0</v>
      </c>
      <c r="O100" s="20">
        <f t="shared" si="1"/>
        <v>0</v>
      </c>
      <c r="P100" s="1"/>
      <c r="Q100" s="1"/>
    </row>
    <row r="101" spans="2:17" x14ac:dyDescent="0.25">
      <c r="B101" s="34">
        <v>1983869</v>
      </c>
      <c r="C101" s="2">
        <v>43993</v>
      </c>
      <c r="D101" s="2">
        <v>43999</v>
      </c>
      <c r="E101" s="20">
        <v>214732</v>
      </c>
      <c r="F101" s="20">
        <v>214732</v>
      </c>
      <c r="H101" s="20">
        <v>0</v>
      </c>
      <c r="I101" s="20">
        <v>0</v>
      </c>
      <c r="J101" s="20">
        <v>0</v>
      </c>
      <c r="K101" s="20">
        <v>0</v>
      </c>
      <c r="L101" s="20">
        <v>214732</v>
      </c>
      <c r="M101" s="20">
        <v>0</v>
      </c>
      <c r="N101" s="20">
        <v>0</v>
      </c>
      <c r="O101" s="20">
        <f t="shared" si="1"/>
        <v>0</v>
      </c>
      <c r="P101" s="1" t="s">
        <v>236</v>
      </c>
      <c r="Q101" s="1"/>
    </row>
    <row r="102" spans="2:17" x14ac:dyDescent="0.25">
      <c r="B102" s="34">
        <v>1983890</v>
      </c>
      <c r="C102" s="2">
        <v>43993</v>
      </c>
      <c r="D102" s="2">
        <v>43999</v>
      </c>
      <c r="E102" s="20">
        <v>414626</v>
      </c>
      <c r="F102" s="20">
        <v>414626</v>
      </c>
      <c r="H102" s="20">
        <v>0</v>
      </c>
      <c r="I102" s="20">
        <v>0</v>
      </c>
      <c r="J102" s="20">
        <v>0</v>
      </c>
      <c r="K102" s="20">
        <v>0</v>
      </c>
      <c r="L102" s="20">
        <v>414626</v>
      </c>
      <c r="M102" s="20">
        <v>0</v>
      </c>
      <c r="N102" s="20">
        <v>0</v>
      </c>
      <c r="O102" s="20">
        <f t="shared" si="1"/>
        <v>0</v>
      </c>
      <c r="P102" s="1" t="s">
        <v>236</v>
      </c>
      <c r="Q102" s="1"/>
    </row>
    <row r="103" spans="2:17" x14ac:dyDescent="0.25">
      <c r="B103" s="34">
        <v>1983901</v>
      </c>
      <c r="C103" s="2">
        <v>43993</v>
      </c>
      <c r="D103" s="2">
        <v>43999</v>
      </c>
      <c r="E103" s="20">
        <v>13002459</v>
      </c>
      <c r="F103" s="20">
        <v>344796</v>
      </c>
      <c r="H103" s="20">
        <v>344796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f t="shared" si="1"/>
        <v>0</v>
      </c>
      <c r="P103" s="1"/>
      <c r="Q103" s="1"/>
    </row>
    <row r="104" spans="2:17" x14ac:dyDescent="0.25">
      <c r="B104" s="34">
        <v>1983996</v>
      </c>
      <c r="C104" s="2">
        <v>43993</v>
      </c>
      <c r="D104" s="2">
        <v>43999</v>
      </c>
      <c r="E104" s="20">
        <v>18126201</v>
      </c>
      <c r="F104" s="20">
        <v>6447290</v>
      </c>
      <c r="H104" s="20">
        <v>6447290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f t="shared" si="1"/>
        <v>0</v>
      </c>
      <c r="P104" s="1"/>
      <c r="Q104" s="1"/>
    </row>
    <row r="105" spans="2:17" x14ac:dyDescent="0.25">
      <c r="B105" s="34">
        <v>1983997</v>
      </c>
      <c r="C105" s="2">
        <v>43993</v>
      </c>
      <c r="D105" s="2">
        <v>44046</v>
      </c>
      <c r="E105" s="20">
        <v>29200</v>
      </c>
      <c r="F105" s="20">
        <v>29200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29200</v>
      </c>
      <c r="N105" s="20">
        <v>0</v>
      </c>
      <c r="O105" s="20">
        <f t="shared" si="1"/>
        <v>0</v>
      </c>
      <c r="P105" s="1"/>
      <c r="Q105" s="1"/>
    </row>
    <row r="106" spans="2:17" x14ac:dyDescent="0.25">
      <c r="B106" s="34">
        <v>1984064</v>
      </c>
      <c r="C106" s="2">
        <v>43993</v>
      </c>
      <c r="D106" s="2" t="s">
        <v>0</v>
      </c>
      <c r="E106" s="20">
        <v>1593328</v>
      </c>
      <c r="F106" s="20">
        <v>1593328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1593328</v>
      </c>
      <c r="N106" s="20">
        <v>0</v>
      </c>
      <c r="O106" s="20">
        <f t="shared" si="1"/>
        <v>0</v>
      </c>
      <c r="P106" s="1"/>
      <c r="Q106" s="1"/>
    </row>
    <row r="107" spans="2:17" x14ac:dyDescent="0.25">
      <c r="B107" s="34">
        <v>1984191</v>
      </c>
      <c r="C107" s="2">
        <v>43994</v>
      </c>
      <c r="D107" s="2">
        <v>44046</v>
      </c>
      <c r="E107" s="20">
        <v>151982</v>
      </c>
      <c r="F107" s="20">
        <v>151982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151982</v>
      </c>
      <c r="N107" s="20">
        <v>0</v>
      </c>
      <c r="O107" s="20">
        <f t="shared" si="1"/>
        <v>0</v>
      </c>
      <c r="P107" s="1"/>
      <c r="Q107" s="1"/>
    </row>
    <row r="108" spans="2:17" x14ac:dyDescent="0.25">
      <c r="B108" s="34">
        <v>1984284</v>
      </c>
      <c r="C108" s="2">
        <v>43994</v>
      </c>
      <c r="D108" s="2" t="s">
        <v>0</v>
      </c>
      <c r="E108" s="20">
        <v>9523689</v>
      </c>
      <c r="F108" s="20">
        <v>9523689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9523689</v>
      </c>
      <c r="N108" s="20">
        <v>0</v>
      </c>
      <c r="O108" s="20">
        <f t="shared" si="1"/>
        <v>0</v>
      </c>
      <c r="P108" s="1"/>
      <c r="Q108" s="1"/>
    </row>
    <row r="109" spans="2:17" x14ac:dyDescent="0.25">
      <c r="B109" s="34">
        <v>1984291</v>
      </c>
      <c r="C109" s="2">
        <v>43994</v>
      </c>
      <c r="D109" s="2">
        <v>44029</v>
      </c>
      <c r="E109" s="20">
        <v>5071451</v>
      </c>
      <c r="F109" s="20">
        <v>5071451</v>
      </c>
      <c r="H109" s="20">
        <v>5071451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f t="shared" si="1"/>
        <v>0</v>
      </c>
      <c r="P109" s="1"/>
      <c r="Q109" s="1"/>
    </row>
    <row r="110" spans="2:17" x14ac:dyDescent="0.25">
      <c r="B110" s="34">
        <v>1984294</v>
      </c>
      <c r="C110" s="2">
        <v>43994</v>
      </c>
      <c r="D110" s="2" t="s">
        <v>0</v>
      </c>
      <c r="E110" s="20">
        <v>579884</v>
      </c>
      <c r="F110" s="20">
        <v>579884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579884</v>
      </c>
      <c r="N110" s="20">
        <v>0</v>
      </c>
      <c r="O110" s="20">
        <f t="shared" si="1"/>
        <v>0</v>
      </c>
      <c r="P110" s="1"/>
      <c r="Q110" s="1"/>
    </row>
    <row r="111" spans="2:17" x14ac:dyDescent="0.25">
      <c r="B111" s="34">
        <v>1984307</v>
      </c>
      <c r="C111" s="2">
        <v>43994</v>
      </c>
      <c r="D111" s="2">
        <v>44029</v>
      </c>
      <c r="E111" s="20">
        <v>14556500</v>
      </c>
      <c r="F111" s="20">
        <v>14556500</v>
      </c>
      <c r="H111" s="20">
        <v>14556500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f t="shared" si="1"/>
        <v>0</v>
      </c>
      <c r="P111" s="1"/>
      <c r="Q111" s="1"/>
    </row>
    <row r="112" spans="2:17" x14ac:dyDescent="0.25">
      <c r="B112" s="34">
        <v>1984309</v>
      </c>
      <c r="C112" s="2">
        <v>43994</v>
      </c>
      <c r="D112" s="2" t="s">
        <v>0</v>
      </c>
      <c r="E112" s="20">
        <v>279252</v>
      </c>
      <c r="F112" s="20">
        <v>279252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279252</v>
      </c>
      <c r="N112" s="20">
        <v>0</v>
      </c>
      <c r="O112" s="20">
        <f t="shared" si="1"/>
        <v>0</v>
      </c>
      <c r="P112" s="1"/>
      <c r="Q112" s="1"/>
    </row>
    <row r="113" spans="2:17" x14ac:dyDescent="0.25">
      <c r="B113" s="34">
        <v>1984320</v>
      </c>
      <c r="C113" s="2">
        <v>43994</v>
      </c>
      <c r="D113" s="2" t="s">
        <v>0</v>
      </c>
      <c r="E113" s="20">
        <v>12974542</v>
      </c>
      <c r="F113" s="20">
        <v>12974542</v>
      </c>
      <c r="H113" s="20">
        <v>0</v>
      </c>
      <c r="I113" s="20">
        <v>0</v>
      </c>
      <c r="J113" s="20">
        <v>0</v>
      </c>
      <c r="K113" s="20">
        <v>0</v>
      </c>
      <c r="L113" s="20">
        <v>12974542</v>
      </c>
      <c r="M113" s="20">
        <v>0</v>
      </c>
      <c r="N113" s="20">
        <v>0</v>
      </c>
      <c r="O113" s="20">
        <f t="shared" si="1"/>
        <v>0</v>
      </c>
      <c r="P113" s="1" t="s">
        <v>239</v>
      </c>
      <c r="Q113" s="1"/>
    </row>
    <row r="114" spans="2:17" x14ac:dyDescent="0.25">
      <c r="B114" s="34">
        <v>1985278</v>
      </c>
      <c r="C114" s="2">
        <v>44000</v>
      </c>
      <c r="D114" s="2">
        <v>44013</v>
      </c>
      <c r="E114" s="20">
        <v>20527</v>
      </c>
      <c r="F114" s="20">
        <v>20527</v>
      </c>
      <c r="H114" s="20">
        <v>20527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f t="shared" si="1"/>
        <v>0</v>
      </c>
      <c r="P114" s="1"/>
      <c r="Q114" s="1"/>
    </row>
    <row r="115" spans="2:17" x14ac:dyDescent="0.25">
      <c r="B115" s="34">
        <v>1985379</v>
      </c>
      <c r="C115" s="2">
        <v>44000</v>
      </c>
      <c r="D115" s="2" t="s">
        <v>0</v>
      </c>
      <c r="E115" s="20">
        <v>7678624</v>
      </c>
      <c r="F115" s="20">
        <v>7678624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7678624</v>
      </c>
      <c r="N115" s="20">
        <v>0</v>
      </c>
      <c r="O115" s="20">
        <f t="shared" si="1"/>
        <v>0</v>
      </c>
      <c r="P115" s="1"/>
      <c r="Q115" s="1"/>
    </row>
    <row r="116" spans="2:17" x14ac:dyDescent="0.25">
      <c r="B116" s="34">
        <v>1985654</v>
      </c>
      <c r="C116" s="2">
        <v>44001</v>
      </c>
      <c r="D116" s="2">
        <v>44018</v>
      </c>
      <c r="E116" s="20">
        <v>9623086</v>
      </c>
      <c r="F116" s="20">
        <v>9623086</v>
      </c>
      <c r="H116" s="20">
        <v>0</v>
      </c>
      <c r="I116" s="20">
        <v>0</v>
      </c>
      <c r="J116" s="20">
        <v>0</v>
      </c>
      <c r="K116" s="20">
        <v>0</v>
      </c>
      <c r="L116" s="20">
        <v>9623086</v>
      </c>
      <c r="M116" s="20">
        <v>0</v>
      </c>
      <c r="N116" s="20">
        <v>0</v>
      </c>
      <c r="O116" s="20">
        <f t="shared" si="1"/>
        <v>0</v>
      </c>
      <c r="P116" s="1" t="s">
        <v>240</v>
      </c>
      <c r="Q116" s="1"/>
    </row>
    <row r="117" spans="2:17" x14ac:dyDescent="0.25">
      <c r="B117" s="34">
        <v>1985661</v>
      </c>
      <c r="C117" s="2">
        <v>44001</v>
      </c>
      <c r="D117" s="2">
        <v>44046</v>
      </c>
      <c r="E117" s="20">
        <v>2117080</v>
      </c>
      <c r="F117" s="20">
        <v>2117080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2117080</v>
      </c>
      <c r="N117" s="20">
        <v>0</v>
      </c>
      <c r="O117" s="20">
        <f t="shared" si="1"/>
        <v>0</v>
      </c>
      <c r="P117" s="1"/>
      <c r="Q117" s="1"/>
    </row>
    <row r="118" spans="2:17" x14ac:dyDescent="0.25">
      <c r="B118" s="34">
        <v>1985813</v>
      </c>
      <c r="C118" s="2">
        <v>44005</v>
      </c>
      <c r="D118" s="2">
        <v>44013</v>
      </c>
      <c r="E118" s="20">
        <v>6767923</v>
      </c>
      <c r="F118" s="20">
        <v>1543346</v>
      </c>
      <c r="H118" s="20">
        <v>1543346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f t="shared" si="1"/>
        <v>0</v>
      </c>
      <c r="P118" s="1"/>
      <c r="Q118" s="1"/>
    </row>
    <row r="119" spans="2:17" x14ac:dyDescent="0.25">
      <c r="B119" s="34">
        <v>1986049</v>
      </c>
      <c r="C119" s="2">
        <v>44005</v>
      </c>
      <c r="D119" s="2">
        <v>44018</v>
      </c>
      <c r="E119" s="20">
        <v>9523689</v>
      </c>
      <c r="F119" s="20">
        <v>9523689</v>
      </c>
      <c r="H119" s="20">
        <v>9523689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f t="shared" si="1"/>
        <v>0</v>
      </c>
      <c r="P119" s="1"/>
      <c r="Q119" s="1"/>
    </row>
    <row r="120" spans="2:17" x14ac:dyDescent="0.25">
      <c r="B120" s="34">
        <v>1986213</v>
      </c>
      <c r="C120" s="2">
        <v>44006</v>
      </c>
      <c r="D120" s="2">
        <v>44046</v>
      </c>
      <c r="E120" s="20">
        <v>1190910</v>
      </c>
      <c r="F120" s="20">
        <v>1190910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1190910</v>
      </c>
      <c r="N120" s="20">
        <v>0</v>
      </c>
      <c r="O120" s="20">
        <f t="shared" si="1"/>
        <v>0</v>
      </c>
      <c r="P120" s="1"/>
      <c r="Q120" s="1"/>
    </row>
    <row r="121" spans="2:17" x14ac:dyDescent="0.25">
      <c r="B121" s="34">
        <v>1986260</v>
      </c>
      <c r="C121" s="2">
        <v>44006</v>
      </c>
      <c r="D121" s="2">
        <v>44013</v>
      </c>
      <c r="E121" s="20">
        <v>1779167</v>
      </c>
      <c r="F121" s="20">
        <v>67998</v>
      </c>
      <c r="H121" s="20">
        <v>67998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f t="shared" si="1"/>
        <v>0</v>
      </c>
      <c r="P121" s="1"/>
      <c r="Q121" s="1"/>
    </row>
    <row r="122" spans="2:17" x14ac:dyDescent="0.25">
      <c r="B122" s="34">
        <v>1986291</v>
      </c>
      <c r="C122" s="2">
        <v>44006</v>
      </c>
      <c r="D122" s="2">
        <v>44013</v>
      </c>
      <c r="E122" s="20">
        <v>1693938</v>
      </c>
      <c r="F122" s="20">
        <v>111332</v>
      </c>
      <c r="H122" s="20">
        <v>111332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f t="shared" si="1"/>
        <v>0</v>
      </c>
      <c r="P122" s="1"/>
      <c r="Q122" s="1"/>
    </row>
    <row r="123" spans="2:17" x14ac:dyDescent="0.25">
      <c r="B123" s="34">
        <v>1986420</v>
      </c>
      <c r="C123" s="2">
        <v>44006</v>
      </c>
      <c r="D123" s="2">
        <v>44069</v>
      </c>
      <c r="E123" s="20">
        <v>9523689</v>
      </c>
      <c r="F123" s="20">
        <v>9523689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9523689</v>
      </c>
      <c r="O123" s="20">
        <f t="shared" si="1"/>
        <v>0</v>
      </c>
      <c r="P123" s="1"/>
      <c r="Q123" s="1"/>
    </row>
    <row r="124" spans="2:17" x14ac:dyDescent="0.25">
      <c r="B124" s="34">
        <v>1986456</v>
      </c>
      <c r="C124" s="2">
        <v>44006</v>
      </c>
      <c r="D124" s="2" t="s">
        <v>0</v>
      </c>
      <c r="E124" s="20">
        <v>12974542</v>
      </c>
      <c r="F124" s="20">
        <v>12974542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12974542</v>
      </c>
      <c r="N124" s="20">
        <v>0</v>
      </c>
      <c r="O124" s="20">
        <f t="shared" si="1"/>
        <v>0</v>
      </c>
      <c r="P124" s="1"/>
      <c r="Q124" s="1"/>
    </row>
    <row r="125" spans="2:17" x14ac:dyDescent="0.25">
      <c r="B125" s="34">
        <v>1986480</v>
      </c>
      <c r="C125" s="2">
        <v>44006</v>
      </c>
      <c r="D125" s="2">
        <v>44013</v>
      </c>
      <c r="E125" s="20">
        <v>2295404</v>
      </c>
      <c r="F125" s="20">
        <v>142984</v>
      </c>
      <c r="H125" s="20">
        <v>142984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f t="shared" si="1"/>
        <v>0</v>
      </c>
      <c r="P125" s="1"/>
      <c r="Q125" s="1"/>
    </row>
    <row r="126" spans="2:17" x14ac:dyDescent="0.25">
      <c r="B126" s="34">
        <v>1986744</v>
      </c>
      <c r="C126" s="2">
        <v>44007</v>
      </c>
      <c r="D126" s="2">
        <v>44046</v>
      </c>
      <c r="E126" s="20">
        <v>229358</v>
      </c>
      <c r="F126" s="20">
        <v>229358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229358</v>
      </c>
      <c r="N126" s="20">
        <v>0</v>
      </c>
      <c r="O126" s="20">
        <f t="shared" si="1"/>
        <v>0</v>
      </c>
      <c r="P126" s="1"/>
      <c r="Q126" s="1"/>
    </row>
    <row r="127" spans="2:17" x14ac:dyDescent="0.25">
      <c r="B127" s="34">
        <v>1986928</v>
      </c>
      <c r="C127" s="2">
        <v>44007</v>
      </c>
      <c r="D127" s="2" t="s">
        <v>0</v>
      </c>
      <c r="E127" s="20">
        <v>18966960</v>
      </c>
      <c r="F127" s="20">
        <v>18966960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18966960</v>
      </c>
      <c r="N127" s="20">
        <v>0</v>
      </c>
      <c r="O127" s="20">
        <f t="shared" si="1"/>
        <v>0</v>
      </c>
      <c r="P127" s="1"/>
      <c r="Q127" s="1"/>
    </row>
    <row r="128" spans="2:17" x14ac:dyDescent="0.25">
      <c r="B128" s="34">
        <v>1986934</v>
      </c>
      <c r="C128" s="2">
        <v>44007</v>
      </c>
      <c r="D128" s="2">
        <v>44018</v>
      </c>
      <c r="E128" s="20">
        <v>9523689</v>
      </c>
      <c r="F128" s="20">
        <v>9523689</v>
      </c>
      <c r="H128" s="20">
        <v>9523689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f t="shared" si="1"/>
        <v>0</v>
      </c>
      <c r="P128" s="1"/>
      <c r="Q128" s="1"/>
    </row>
    <row r="129" spans="2:17" x14ac:dyDescent="0.25">
      <c r="B129" s="34">
        <v>1987262</v>
      </c>
      <c r="C129" s="2">
        <v>44008</v>
      </c>
      <c r="D129" s="2">
        <v>44027</v>
      </c>
      <c r="E129" s="20">
        <v>83862482</v>
      </c>
      <c r="F129" s="20">
        <v>12738685</v>
      </c>
      <c r="H129" s="20">
        <v>12393685</v>
      </c>
      <c r="I129" s="20">
        <v>0</v>
      </c>
      <c r="J129" s="20">
        <v>345000</v>
      </c>
      <c r="K129" s="20">
        <v>0</v>
      </c>
      <c r="L129" s="20">
        <v>0</v>
      </c>
      <c r="M129" s="20">
        <v>0</v>
      </c>
      <c r="N129" s="20">
        <v>0</v>
      </c>
      <c r="O129" s="20">
        <f t="shared" si="1"/>
        <v>0</v>
      </c>
      <c r="P129" s="1"/>
      <c r="Q129" s="1"/>
    </row>
    <row r="130" spans="2:17" x14ac:dyDescent="0.25">
      <c r="B130" s="34">
        <v>1987272</v>
      </c>
      <c r="C130" s="2">
        <v>44008</v>
      </c>
      <c r="D130" s="2">
        <v>44046</v>
      </c>
      <c r="E130" s="20">
        <v>2085020</v>
      </c>
      <c r="F130" s="20">
        <v>2085020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2085020</v>
      </c>
      <c r="N130" s="20">
        <v>0</v>
      </c>
      <c r="O130" s="20">
        <f t="shared" si="1"/>
        <v>0</v>
      </c>
      <c r="P130" s="1"/>
      <c r="Q130" s="1"/>
    </row>
    <row r="131" spans="2:17" x14ac:dyDescent="0.25">
      <c r="B131" s="34">
        <v>1987441</v>
      </c>
      <c r="C131" s="2">
        <v>44010</v>
      </c>
      <c r="D131" s="2">
        <v>44046</v>
      </c>
      <c r="E131" s="20">
        <v>296056</v>
      </c>
      <c r="F131" s="20">
        <v>296056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296056</v>
      </c>
      <c r="N131" s="20">
        <v>0</v>
      </c>
      <c r="O131" s="20">
        <f t="shared" si="1"/>
        <v>0</v>
      </c>
      <c r="P131" s="1"/>
      <c r="Q131" s="1"/>
    </row>
    <row r="132" spans="2:17" x14ac:dyDescent="0.25">
      <c r="B132" s="34">
        <v>1987466</v>
      </c>
      <c r="C132" s="2">
        <v>44011</v>
      </c>
      <c r="D132" s="2">
        <v>44018</v>
      </c>
      <c r="E132" s="20">
        <v>49674</v>
      </c>
      <c r="F132" s="20">
        <v>30000</v>
      </c>
      <c r="H132" s="20">
        <v>0</v>
      </c>
      <c r="I132" s="20">
        <v>0</v>
      </c>
      <c r="J132" s="20">
        <v>30000</v>
      </c>
      <c r="K132" s="20">
        <v>0</v>
      </c>
      <c r="L132" s="20">
        <v>0</v>
      </c>
      <c r="M132" s="20">
        <v>0</v>
      </c>
      <c r="N132" s="20">
        <v>0</v>
      </c>
      <c r="O132" s="20">
        <f t="shared" si="1"/>
        <v>0</v>
      </c>
      <c r="P132" s="1"/>
      <c r="Q132" s="1"/>
    </row>
    <row r="133" spans="2:17" x14ac:dyDescent="0.25">
      <c r="B133" s="34">
        <v>1987486</v>
      </c>
      <c r="C133" s="2">
        <v>44011</v>
      </c>
      <c r="D133" s="2">
        <v>44046</v>
      </c>
      <c r="E133" s="20">
        <v>1326012</v>
      </c>
      <c r="F133" s="20">
        <v>1326012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1326012</v>
      </c>
      <c r="N133" s="20">
        <v>0</v>
      </c>
      <c r="O133" s="20">
        <f t="shared" si="1"/>
        <v>0</v>
      </c>
      <c r="P133" s="1"/>
      <c r="Q133" s="1"/>
    </row>
    <row r="134" spans="2:17" x14ac:dyDescent="0.25">
      <c r="B134" s="34">
        <v>1987564</v>
      </c>
      <c r="C134" s="2">
        <v>44011</v>
      </c>
      <c r="D134" s="2">
        <v>44027</v>
      </c>
      <c r="E134" s="20">
        <v>145730415</v>
      </c>
      <c r="F134" s="20">
        <v>145730415</v>
      </c>
      <c r="H134" s="20">
        <v>0</v>
      </c>
      <c r="I134" s="20">
        <v>0</v>
      </c>
      <c r="J134" s="20">
        <v>0</v>
      </c>
      <c r="K134" s="20">
        <v>0</v>
      </c>
      <c r="L134" s="20">
        <v>145730415</v>
      </c>
      <c r="M134" s="20">
        <v>0</v>
      </c>
      <c r="N134" s="20">
        <v>0</v>
      </c>
      <c r="O134" s="20">
        <f t="shared" si="1"/>
        <v>0</v>
      </c>
      <c r="P134" s="1" t="s">
        <v>241</v>
      </c>
      <c r="Q134" s="1"/>
    </row>
    <row r="135" spans="2:17" x14ac:dyDescent="0.25">
      <c r="B135" s="34">
        <v>1987570</v>
      </c>
      <c r="C135" s="2">
        <v>44011</v>
      </c>
      <c r="D135" s="2" t="s">
        <v>0</v>
      </c>
      <c r="E135" s="20">
        <v>14709</v>
      </c>
      <c r="F135" s="20">
        <v>14709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14709</v>
      </c>
      <c r="N135" s="20">
        <v>0</v>
      </c>
      <c r="O135" s="20">
        <f t="shared" si="1"/>
        <v>0</v>
      </c>
      <c r="P135" s="1"/>
      <c r="Q135" s="1"/>
    </row>
    <row r="136" spans="2:17" x14ac:dyDescent="0.25">
      <c r="B136" s="34">
        <v>1987572</v>
      </c>
      <c r="C136" s="2">
        <v>44011</v>
      </c>
      <c r="D136" s="2">
        <v>44046</v>
      </c>
      <c r="E136" s="20">
        <v>126172</v>
      </c>
      <c r="F136" s="20">
        <v>126172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126172</v>
      </c>
      <c r="N136" s="20">
        <v>0</v>
      </c>
      <c r="O136" s="20">
        <f t="shared" si="1"/>
        <v>0</v>
      </c>
      <c r="P136" s="1"/>
      <c r="Q136" s="1"/>
    </row>
    <row r="137" spans="2:17" x14ac:dyDescent="0.25">
      <c r="B137" s="34">
        <v>1987579</v>
      </c>
      <c r="C137" s="2">
        <v>44011</v>
      </c>
      <c r="D137" s="2" t="s">
        <v>0</v>
      </c>
      <c r="E137" s="20">
        <v>769386</v>
      </c>
      <c r="F137" s="20">
        <v>769386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769386</v>
      </c>
      <c r="N137" s="20">
        <v>0</v>
      </c>
      <c r="O137" s="20">
        <f t="shared" ref="O137:O200" si="2">+F137-H137-I137-M137-K137-L137-N137-J137</f>
        <v>0</v>
      </c>
      <c r="P137" s="1"/>
      <c r="Q137" s="1"/>
    </row>
    <row r="138" spans="2:17" x14ac:dyDescent="0.25">
      <c r="B138" s="34">
        <v>1987581</v>
      </c>
      <c r="C138" s="2">
        <v>44011</v>
      </c>
      <c r="D138" s="2">
        <v>44046</v>
      </c>
      <c r="E138" s="20">
        <v>56525</v>
      </c>
      <c r="F138" s="20">
        <v>56525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56525</v>
      </c>
      <c r="N138" s="20">
        <v>0</v>
      </c>
      <c r="O138" s="20">
        <f t="shared" si="2"/>
        <v>0</v>
      </c>
      <c r="P138" s="1"/>
      <c r="Q138" s="1"/>
    </row>
    <row r="139" spans="2:17" x14ac:dyDescent="0.25">
      <c r="B139" s="34">
        <v>1988267</v>
      </c>
      <c r="C139" s="2">
        <v>44012</v>
      </c>
      <c r="D139" s="2">
        <v>44047</v>
      </c>
      <c r="E139" s="20">
        <v>13301070</v>
      </c>
      <c r="F139" s="20">
        <v>13301070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13301070</v>
      </c>
      <c r="N139" s="20">
        <v>0</v>
      </c>
      <c r="O139" s="20">
        <f t="shared" si="2"/>
        <v>0</v>
      </c>
      <c r="P139" s="1"/>
      <c r="Q139" s="1"/>
    </row>
    <row r="140" spans="2:17" x14ac:dyDescent="0.25">
      <c r="B140" s="34">
        <v>1988854</v>
      </c>
      <c r="C140" s="2">
        <v>44015</v>
      </c>
      <c r="D140" s="2">
        <v>44027</v>
      </c>
      <c r="E140" s="20">
        <v>15908981</v>
      </c>
      <c r="F140" s="20">
        <v>15908981</v>
      </c>
      <c r="H140" s="20">
        <v>15908981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f t="shared" si="2"/>
        <v>0</v>
      </c>
      <c r="P140" s="1"/>
      <c r="Q140" s="1"/>
    </row>
    <row r="141" spans="2:17" x14ac:dyDescent="0.25">
      <c r="B141" s="34">
        <v>1989021</v>
      </c>
      <c r="C141" s="2">
        <v>44015</v>
      </c>
      <c r="D141" s="2">
        <v>44027</v>
      </c>
      <c r="E141" s="20">
        <v>10345008</v>
      </c>
      <c r="F141" s="20">
        <v>10345008</v>
      </c>
      <c r="H141" s="20">
        <v>10345008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f t="shared" si="2"/>
        <v>0</v>
      </c>
      <c r="P141" s="1"/>
      <c r="Q141" s="1"/>
    </row>
    <row r="142" spans="2:17" x14ac:dyDescent="0.25">
      <c r="B142" s="34">
        <v>1989027</v>
      </c>
      <c r="C142" s="2">
        <v>44015</v>
      </c>
      <c r="D142" s="2">
        <v>44046</v>
      </c>
      <c r="E142" s="20">
        <v>1362042</v>
      </c>
      <c r="F142" s="20">
        <v>1362042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1362042</v>
      </c>
      <c r="N142" s="20">
        <v>0</v>
      </c>
      <c r="O142" s="20">
        <f t="shared" si="2"/>
        <v>0</v>
      </c>
      <c r="P142" s="1"/>
      <c r="Q142" s="1"/>
    </row>
    <row r="143" spans="2:17" x14ac:dyDescent="0.25">
      <c r="B143" s="34">
        <v>1989119</v>
      </c>
      <c r="C143" s="2">
        <v>44018</v>
      </c>
      <c r="D143" s="2">
        <v>44022</v>
      </c>
      <c r="E143" s="20">
        <v>4341617</v>
      </c>
      <c r="F143" s="20">
        <v>391834</v>
      </c>
      <c r="H143" s="20">
        <v>0</v>
      </c>
      <c r="I143" s="20">
        <v>391834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f t="shared" si="2"/>
        <v>0</v>
      </c>
      <c r="P143" s="1"/>
      <c r="Q143" s="1"/>
    </row>
    <row r="144" spans="2:17" x14ac:dyDescent="0.25">
      <c r="B144" s="34">
        <v>1989170</v>
      </c>
      <c r="C144" s="2">
        <v>44018</v>
      </c>
      <c r="D144" s="2">
        <v>44029</v>
      </c>
      <c r="E144" s="20">
        <v>16720</v>
      </c>
      <c r="F144" s="20">
        <v>16720</v>
      </c>
      <c r="H144" s="20">
        <v>16720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f t="shared" si="2"/>
        <v>0</v>
      </c>
      <c r="P144" s="1"/>
      <c r="Q144" s="1"/>
    </row>
    <row r="145" spans="2:17" x14ac:dyDescent="0.25">
      <c r="B145" s="34">
        <v>1989171</v>
      </c>
      <c r="C145" s="2">
        <v>44018</v>
      </c>
      <c r="D145" s="2">
        <v>44029</v>
      </c>
      <c r="E145" s="20">
        <v>128444</v>
      </c>
      <c r="F145" s="20">
        <v>128444</v>
      </c>
      <c r="H145" s="20">
        <v>128444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f t="shared" si="2"/>
        <v>0</v>
      </c>
      <c r="P145" s="1"/>
      <c r="Q145" s="1"/>
    </row>
    <row r="146" spans="2:17" x14ac:dyDescent="0.25">
      <c r="B146" s="34">
        <v>1989172</v>
      </c>
      <c r="C146" s="2">
        <v>44018</v>
      </c>
      <c r="D146" s="2">
        <v>44029</v>
      </c>
      <c r="E146" s="20">
        <v>178976</v>
      </c>
      <c r="F146" s="20">
        <v>178976</v>
      </c>
      <c r="H146" s="20">
        <v>178976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f t="shared" si="2"/>
        <v>0</v>
      </c>
      <c r="P146" s="1"/>
      <c r="Q146" s="1"/>
    </row>
    <row r="147" spans="2:17" x14ac:dyDescent="0.25">
      <c r="B147" s="34">
        <v>1989241</v>
      </c>
      <c r="C147" s="2">
        <v>44018</v>
      </c>
      <c r="D147" s="2">
        <v>44027</v>
      </c>
      <c r="E147" s="20">
        <v>2693600</v>
      </c>
      <c r="F147" s="20">
        <v>2693600</v>
      </c>
      <c r="H147" s="20">
        <v>2693600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f t="shared" si="2"/>
        <v>0</v>
      </c>
      <c r="P147" s="1"/>
      <c r="Q147" s="1"/>
    </row>
    <row r="148" spans="2:17" x14ac:dyDescent="0.25">
      <c r="B148" s="34">
        <v>1989395</v>
      </c>
      <c r="C148" s="2">
        <v>44018</v>
      </c>
      <c r="D148" s="2">
        <v>44022</v>
      </c>
      <c r="E148" s="20">
        <v>2904571</v>
      </c>
      <c r="F148" s="20">
        <v>120991</v>
      </c>
      <c r="H148" s="20">
        <v>0</v>
      </c>
      <c r="I148" s="20">
        <v>130094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f t="shared" si="2"/>
        <v>-9103</v>
      </c>
      <c r="P148" s="1" t="s">
        <v>256</v>
      </c>
      <c r="Q148" s="1"/>
    </row>
    <row r="149" spans="2:17" x14ac:dyDescent="0.25">
      <c r="B149" s="34">
        <v>1989737</v>
      </c>
      <c r="C149" s="2">
        <v>44019</v>
      </c>
      <c r="D149" s="2">
        <v>44048</v>
      </c>
      <c r="E149" s="20">
        <v>15367</v>
      </c>
      <c r="F149" s="20">
        <v>15367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15367</v>
      </c>
      <c r="N149" s="20">
        <v>0</v>
      </c>
      <c r="O149" s="20">
        <f t="shared" si="2"/>
        <v>0</v>
      </c>
      <c r="P149" s="1"/>
      <c r="Q149" s="1"/>
    </row>
    <row r="150" spans="2:17" x14ac:dyDescent="0.25">
      <c r="B150" s="34">
        <v>1989968</v>
      </c>
      <c r="C150" s="2">
        <v>44020</v>
      </c>
      <c r="D150" s="2">
        <v>44027</v>
      </c>
      <c r="E150" s="20">
        <v>1632471</v>
      </c>
      <c r="F150" s="20">
        <v>1632471</v>
      </c>
      <c r="H150" s="20">
        <v>0</v>
      </c>
      <c r="I150" s="20">
        <v>0</v>
      </c>
      <c r="J150" s="20">
        <v>0</v>
      </c>
      <c r="K150" s="20">
        <v>0</v>
      </c>
      <c r="L150" s="20">
        <v>1632471</v>
      </c>
      <c r="M150" s="20">
        <v>0</v>
      </c>
      <c r="N150" s="20">
        <v>0</v>
      </c>
      <c r="O150" s="20">
        <f t="shared" si="2"/>
        <v>0</v>
      </c>
      <c r="P150" s="1" t="s">
        <v>238</v>
      </c>
      <c r="Q150" s="1"/>
    </row>
    <row r="151" spans="2:17" x14ac:dyDescent="0.25">
      <c r="B151" s="34">
        <v>1990078</v>
      </c>
      <c r="C151" s="2">
        <v>44020</v>
      </c>
      <c r="D151" s="2">
        <v>44029</v>
      </c>
      <c r="E151" s="20">
        <v>19488</v>
      </c>
      <c r="F151" s="20">
        <v>19488</v>
      </c>
      <c r="H151" s="20">
        <v>19488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f t="shared" si="2"/>
        <v>0</v>
      </c>
      <c r="P151" s="1"/>
      <c r="Q151" s="1"/>
    </row>
    <row r="152" spans="2:17" x14ac:dyDescent="0.25">
      <c r="B152" s="34">
        <v>1990080</v>
      </c>
      <c r="C152" s="2">
        <v>44020</v>
      </c>
      <c r="D152" s="2" t="s">
        <v>0</v>
      </c>
      <c r="E152" s="20">
        <v>84111</v>
      </c>
      <c r="F152" s="20">
        <v>84111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84111</v>
      </c>
      <c r="N152" s="20">
        <v>0</v>
      </c>
      <c r="O152" s="20">
        <f t="shared" si="2"/>
        <v>0</v>
      </c>
      <c r="P152" s="1"/>
      <c r="Q152" s="1"/>
    </row>
    <row r="153" spans="2:17" x14ac:dyDescent="0.25">
      <c r="B153" s="34">
        <v>1990267</v>
      </c>
      <c r="C153" s="2">
        <v>44021</v>
      </c>
      <c r="D153" s="2">
        <v>44029</v>
      </c>
      <c r="E153" s="20">
        <v>27000</v>
      </c>
      <c r="F153" s="20">
        <v>27000</v>
      </c>
      <c r="H153" s="20">
        <v>27000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f t="shared" si="2"/>
        <v>0</v>
      </c>
      <c r="P153" s="1"/>
      <c r="Q153" s="1"/>
    </row>
    <row r="154" spans="2:17" x14ac:dyDescent="0.25">
      <c r="B154" s="34">
        <v>1990334</v>
      </c>
      <c r="C154" s="2">
        <v>44021</v>
      </c>
      <c r="D154" s="2">
        <v>44029</v>
      </c>
      <c r="E154" s="20">
        <v>114679</v>
      </c>
      <c r="F154" s="20">
        <v>114679</v>
      </c>
      <c r="H154" s="20">
        <v>114679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f t="shared" si="2"/>
        <v>0</v>
      </c>
      <c r="P154" s="1"/>
      <c r="Q154" s="1"/>
    </row>
    <row r="155" spans="2:17" x14ac:dyDescent="0.25">
      <c r="B155" s="34">
        <v>1990566</v>
      </c>
      <c r="C155" s="2">
        <v>44021</v>
      </c>
      <c r="D155" s="2">
        <v>44029</v>
      </c>
      <c r="E155" s="20">
        <v>40923</v>
      </c>
      <c r="F155" s="20">
        <v>40923</v>
      </c>
      <c r="H155" s="20">
        <v>36374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f t="shared" si="2"/>
        <v>4549</v>
      </c>
      <c r="P155" s="1" t="s">
        <v>231</v>
      </c>
      <c r="Q155" s="1"/>
    </row>
    <row r="156" spans="2:17" x14ac:dyDescent="0.25">
      <c r="B156" s="34">
        <v>1990713</v>
      </c>
      <c r="C156" s="2">
        <v>44022</v>
      </c>
      <c r="D156" s="2">
        <v>44029</v>
      </c>
      <c r="E156" s="20">
        <v>2585150</v>
      </c>
      <c r="F156" s="20">
        <v>2585150</v>
      </c>
      <c r="H156" s="20">
        <v>2585150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f t="shared" si="2"/>
        <v>0</v>
      </c>
      <c r="P156" s="1"/>
      <c r="Q156" s="1"/>
    </row>
    <row r="157" spans="2:17" x14ac:dyDescent="0.25">
      <c r="B157" s="34">
        <v>1990756</v>
      </c>
      <c r="C157" s="2">
        <v>44022</v>
      </c>
      <c r="D157" s="2">
        <v>44029</v>
      </c>
      <c r="E157" s="20">
        <v>714479</v>
      </c>
      <c r="F157" s="20">
        <v>714479</v>
      </c>
      <c r="H157" s="20">
        <v>714479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f t="shared" si="2"/>
        <v>0</v>
      </c>
      <c r="P157" s="1"/>
      <c r="Q157" s="1"/>
    </row>
    <row r="158" spans="2:17" x14ac:dyDescent="0.25">
      <c r="B158" s="34">
        <v>1990855</v>
      </c>
      <c r="C158" s="2">
        <v>44022</v>
      </c>
      <c r="D158" s="2">
        <v>44029</v>
      </c>
      <c r="E158" s="20">
        <v>9450809</v>
      </c>
      <c r="F158" s="20">
        <v>9450809</v>
      </c>
      <c r="H158" s="20">
        <v>9450809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f t="shared" si="2"/>
        <v>0</v>
      </c>
      <c r="P158" s="1"/>
      <c r="Q158" s="1"/>
    </row>
    <row r="159" spans="2:17" x14ac:dyDescent="0.25">
      <c r="B159" s="34">
        <v>1990873</v>
      </c>
      <c r="C159" s="2">
        <v>44022</v>
      </c>
      <c r="D159" s="2">
        <v>44047</v>
      </c>
      <c r="E159" s="20">
        <v>15367</v>
      </c>
      <c r="F159" s="20">
        <v>15367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15367</v>
      </c>
      <c r="N159" s="20">
        <v>0</v>
      </c>
      <c r="O159" s="20">
        <f t="shared" si="2"/>
        <v>0</v>
      </c>
      <c r="P159" s="1"/>
      <c r="Q159" s="1"/>
    </row>
    <row r="160" spans="2:17" x14ac:dyDescent="0.25">
      <c r="B160" s="34">
        <v>1991211</v>
      </c>
      <c r="C160" s="2">
        <v>44025</v>
      </c>
      <c r="D160" s="2">
        <v>44047</v>
      </c>
      <c r="E160" s="20">
        <v>17176848</v>
      </c>
      <c r="F160" s="20">
        <v>17176848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17176848</v>
      </c>
      <c r="N160" s="20">
        <v>0</v>
      </c>
      <c r="O160" s="20">
        <f t="shared" si="2"/>
        <v>0</v>
      </c>
      <c r="P160" s="1"/>
      <c r="Q160" s="1"/>
    </row>
    <row r="161" spans="2:17" x14ac:dyDescent="0.25">
      <c r="B161" s="34">
        <v>1991236</v>
      </c>
      <c r="C161" s="2">
        <v>44025</v>
      </c>
      <c r="D161" s="2">
        <v>44047</v>
      </c>
      <c r="E161" s="20">
        <v>8832733</v>
      </c>
      <c r="F161" s="20">
        <v>8832733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8832733</v>
      </c>
      <c r="N161" s="20">
        <v>0</v>
      </c>
      <c r="O161" s="20">
        <f t="shared" si="2"/>
        <v>0</v>
      </c>
      <c r="P161" s="1"/>
      <c r="Q161" s="1"/>
    </row>
    <row r="162" spans="2:17" x14ac:dyDescent="0.25">
      <c r="B162" s="34">
        <v>1991268</v>
      </c>
      <c r="C162" s="2">
        <v>44026</v>
      </c>
      <c r="D162" s="2">
        <v>44047</v>
      </c>
      <c r="E162" s="20">
        <v>30000</v>
      </c>
      <c r="F162" s="20">
        <v>30000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30000</v>
      </c>
      <c r="N162" s="20">
        <v>0</v>
      </c>
      <c r="O162" s="20">
        <f t="shared" si="2"/>
        <v>0</v>
      </c>
      <c r="P162" s="1"/>
      <c r="Q162" s="1"/>
    </row>
    <row r="163" spans="2:17" x14ac:dyDescent="0.25">
      <c r="B163" s="34">
        <v>1991479</v>
      </c>
      <c r="C163" s="2">
        <v>44026</v>
      </c>
      <c r="D163" s="2">
        <v>44047</v>
      </c>
      <c r="E163" s="20">
        <v>30000</v>
      </c>
      <c r="F163" s="20">
        <v>30000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30000</v>
      </c>
      <c r="N163" s="20">
        <v>0</v>
      </c>
      <c r="O163" s="20">
        <f t="shared" si="2"/>
        <v>0</v>
      </c>
      <c r="P163" s="1"/>
      <c r="Q163" s="1"/>
    </row>
    <row r="164" spans="2:17" x14ac:dyDescent="0.25">
      <c r="B164" s="34">
        <v>1991507</v>
      </c>
      <c r="C164" s="2">
        <v>44026</v>
      </c>
      <c r="D164" s="2">
        <v>44047</v>
      </c>
      <c r="E164" s="20">
        <v>12383671</v>
      </c>
      <c r="F164" s="20">
        <v>12383671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12383671</v>
      </c>
      <c r="N164" s="20">
        <v>0</v>
      </c>
      <c r="O164" s="20">
        <f t="shared" si="2"/>
        <v>0</v>
      </c>
      <c r="P164" s="1"/>
      <c r="Q164" s="1"/>
    </row>
    <row r="165" spans="2:17" x14ac:dyDescent="0.25">
      <c r="B165" s="34">
        <v>1991530</v>
      </c>
      <c r="C165" s="2">
        <v>44026</v>
      </c>
      <c r="D165" s="2">
        <v>44047</v>
      </c>
      <c r="E165" s="20">
        <v>30000</v>
      </c>
      <c r="F165" s="20">
        <v>30000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30000</v>
      </c>
      <c r="N165" s="20">
        <v>0</v>
      </c>
      <c r="O165" s="20">
        <f t="shared" si="2"/>
        <v>0</v>
      </c>
      <c r="P165" s="1"/>
      <c r="Q165" s="1"/>
    </row>
    <row r="166" spans="2:17" x14ac:dyDescent="0.25">
      <c r="B166" s="34">
        <v>1991534</v>
      </c>
      <c r="C166" s="2">
        <v>44026</v>
      </c>
      <c r="D166" s="2">
        <v>44047</v>
      </c>
      <c r="E166" s="20">
        <v>30000</v>
      </c>
      <c r="F166" s="20">
        <v>30000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30000</v>
      </c>
      <c r="N166" s="20">
        <v>0</v>
      </c>
      <c r="O166" s="20">
        <f t="shared" si="2"/>
        <v>0</v>
      </c>
      <c r="P166" s="1"/>
      <c r="Q166" s="1"/>
    </row>
    <row r="167" spans="2:17" x14ac:dyDescent="0.25">
      <c r="B167" s="34">
        <v>1991542</v>
      </c>
      <c r="C167" s="2">
        <v>44026</v>
      </c>
      <c r="D167" s="2">
        <v>44047</v>
      </c>
      <c r="E167" s="20">
        <v>30000</v>
      </c>
      <c r="F167" s="20">
        <v>30000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30000</v>
      </c>
      <c r="N167" s="20">
        <v>0</v>
      </c>
      <c r="O167" s="20">
        <f t="shared" si="2"/>
        <v>0</v>
      </c>
      <c r="P167" s="1"/>
      <c r="Q167" s="1"/>
    </row>
    <row r="168" spans="2:17" x14ac:dyDescent="0.25">
      <c r="B168" s="34">
        <v>1991569</v>
      </c>
      <c r="C168" s="2">
        <v>44026</v>
      </c>
      <c r="D168" s="2">
        <v>44047</v>
      </c>
      <c r="E168" s="20">
        <v>1860565</v>
      </c>
      <c r="F168" s="20">
        <v>1860565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1860565</v>
      </c>
      <c r="N168" s="20">
        <v>0</v>
      </c>
      <c r="O168" s="20">
        <f t="shared" si="2"/>
        <v>0</v>
      </c>
      <c r="P168" s="1"/>
      <c r="Q168" s="1"/>
    </row>
    <row r="169" spans="2:17" x14ac:dyDescent="0.25">
      <c r="B169" s="34">
        <v>1991577</v>
      </c>
      <c r="C169" s="2">
        <v>44026</v>
      </c>
      <c r="D169" s="2">
        <v>44047</v>
      </c>
      <c r="E169" s="20">
        <v>30000</v>
      </c>
      <c r="F169" s="20">
        <v>30000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30000</v>
      </c>
      <c r="N169" s="20">
        <v>0</v>
      </c>
      <c r="O169" s="20">
        <f t="shared" si="2"/>
        <v>0</v>
      </c>
      <c r="P169" s="1"/>
      <c r="Q169" s="1"/>
    </row>
    <row r="170" spans="2:17" x14ac:dyDescent="0.25">
      <c r="B170" s="34">
        <v>1991578</v>
      </c>
      <c r="C170" s="2">
        <v>44026</v>
      </c>
      <c r="D170" s="2">
        <v>44047</v>
      </c>
      <c r="E170" s="20">
        <v>136086</v>
      </c>
      <c r="F170" s="20">
        <v>136086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136086</v>
      </c>
      <c r="N170" s="20">
        <v>0</v>
      </c>
      <c r="O170" s="20">
        <f t="shared" si="2"/>
        <v>0</v>
      </c>
      <c r="P170" s="1"/>
      <c r="Q170" s="1"/>
    </row>
    <row r="171" spans="2:17" x14ac:dyDescent="0.25">
      <c r="B171" s="34">
        <v>1991621</v>
      </c>
      <c r="C171" s="2">
        <v>44026</v>
      </c>
      <c r="D171" s="2">
        <v>44047</v>
      </c>
      <c r="E171" s="20">
        <v>15367</v>
      </c>
      <c r="F171" s="20">
        <v>15367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15367</v>
      </c>
      <c r="N171" s="20">
        <v>0</v>
      </c>
      <c r="O171" s="20">
        <f t="shared" si="2"/>
        <v>0</v>
      </c>
      <c r="P171" s="1"/>
      <c r="Q171" s="1"/>
    </row>
    <row r="172" spans="2:17" x14ac:dyDescent="0.25">
      <c r="B172" s="34">
        <v>1991625</v>
      </c>
      <c r="C172" s="2">
        <v>44026</v>
      </c>
      <c r="D172" s="2">
        <v>44047</v>
      </c>
      <c r="E172" s="20">
        <v>731876</v>
      </c>
      <c r="F172" s="20">
        <v>731876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731876</v>
      </c>
      <c r="N172" s="20">
        <v>0</v>
      </c>
      <c r="O172" s="20">
        <f t="shared" si="2"/>
        <v>0</v>
      </c>
      <c r="P172" s="1"/>
      <c r="Q172" s="1"/>
    </row>
    <row r="173" spans="2:17" x14ac:dyDescent="0.25">
      <c r="B173" s="34">
        <v>1991685</v>
      </c>
      <c r="C173" s="2">
        <v>44026</v>
      </c>
      <c r="D173" s="2">
        <v>44047</v>
      </c>
      <c r="E173" s="20">
        <v>2274032</v>
      </c>
      <c r="F173" s="20">
        <v>2274032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2274032</v>
      </c>
      <c r="N173" s="20">
        <v>0</v>
      </c>
      <c r="O173" s="20">
        <f t="shared" si="2"/>
        <v>0</v>
      </c>
      <c r="P173" s="1"/>
      <c r="Q173" s="1"/>
    </row>
    <row r="174" spans="2:17" x14ac:dyDescent="0.25">
      <c r="B174" s="34">
        <v>1991731</v>
      </c>
      <c r="C174" s="2">
        <v>44027</v>
      </c>
      <c r="D174" s="2">
        <v>44047</v>
      </c>
      <c r="E174" s="20">
        <v>30000</v>
      </c>
      <c r="F174" s="20">
        <v>30000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30000</v>
      </c>
      <c r="N174" s="20">
        <v>0</v>
      </c>
      <c r="O174" s="20">
        <f t="shared" si="2"/>
        <v>0</v>
      </c>
      <c r="P174" s="1"/>
      <c r="Q174" s="1"/>
    </row>
    <row r="175" spans="2:17" x14ac:dyDescent="0.25">
      <c r="B175" s="34">
        <v>1991735</v>
      </c>
      <c r="C175" s="2">
        <v>44027</v>
      </c>
      <c r="D175" s="2">
        <v>44047</v>
      </c>
      <c r="E175" s="20">
        <v>80000</v>
      </c>
      <c r="F175" s="20">
        <v>80000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80000</v>
      </c>
      <c r="N175" s="20">
        <v>0</v>
      </c>
      <c r="O175" s="20">
        <f t="shared" si="2"/>
        <v>0</v>
      </c>
      <c r="P175" s="1"/>
      <c r="Q175" s="1"/>
    </row>
    <row r="176" spans="2:17" x14ac:dyDescent="0.25">
      <c r="B176" s="34">
        <v>1991740</v>
      </c>
      <c r="C176" s="2">
        <v>44027</v>
      </c>
      <c r="D176" s="2">
        <v>44047</v>
      </c>
      <c r="E176" s="20">
        <v>140000</v>
      </c>
      <c r="F176" s="20">
        <v>140000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140000</v>
      </c>
      <c r="N176" s="20">
        <v>0</v>
      </c>
      <c r="O176" s="20">
        <f t="shared" si="2"/>
        <v>0</v>
      </c>
      <c r="P176" s="1"/>
      <c r="Q176" s="1"/>
    </row>
    <row r="177" spans="2:17" x14ac:dyDescent="0.25">
      <c r="B177" s="34">
        <v>1991801</v>
      </c>
      <c r="C177" s="2">
        <v>44027</v>
      </c>
      <c r="D177" s="2">
        <v>44047</v>
      </c>
      <c r="E177" s="20">
        <v>30000</v>
      </c>
      <c r="F177" s="20">
        <v>30000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30000</v>
      </c>
      <c r="N177" s="20">
        <v>0</v>
      </c>
      <c r="O177" s="20">
        <f t="shared" si="2"/>
        <v>0</v>
      </c>
      <c r="P177" s="1"/>
      <c r="Q177" s="1"/>
    </row>
    <row r="178" spans="2:17" x14ac:dyDescent="0.25">
      <c r="B178" s="34">
        <v>1991827</v>
      </c>
      <c r="C178" s="2">
        <v>44027</v>
      </c>
      <c r="D178" s="2">
        <v>44047</v>
      </c>
      <c r="E178" s="20">
        <v>1878141</v>
      </c>
      <c r="F178" s="20">
        <v>1878141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1878141</v>
      </c>
      <c r="N178" s="20">
        <v>0</v>
      </c>
      <c r="O178" s="20">
        <f t="shared" si="2"/>
        <v>0</v>
      </c>
      <c r="P178" s="1"/>
      <c r="Q178" s="1"/>
    </row>
    <row r="179" spans="2:17" x14ac:dyDescent="0.25">
      <c r="B179" s="34">
        <v>1991836</v>
      </c>
      <c r="C179" s="2">
        <v>44027</v>
      </c>
      <c r="D179" s="2">
        <v>44047</v>
      </c>
      <c r="E179" s="20">
        <v>3419373</v>
      </c>
      <c r="F179" s="20">
        <v>3419373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3419373</v>
      </c>
      <c r="N179" s="20">
        <v>0</v>
      </c>
      <c r="O179" s="20">
        <f t="shared" si="2"/>
        <v>0</v>
      </c>
      <c r="P179" s="1"/>
      <c r="Q179" s="1"/>
    </row>
    <row r="180" spans="2:17" x14ac:dyDescent="0.25">
      <c r="B180" s="34">
        <v>1991861</v>
      </c>
      <c r="C180" s="2">
        <v>44027</v>
      </c>
      <c r="D180" s="2">
        <v>44047</v>
      </c>
      <c r="E180" s="20">
        <v>27000</v>
      </c>
      <c r="F180" s="20">
        <v>27000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27000</v>
      </c>
      <c r="N180" s="20">
        <v>0</v>
      </c>
      <c r="O180" s="20">
        <f t="shared" si="2"/>
        <v>0</v>
      </c>
      <c r="P180" s="1"/>
      <c r="Q180" s="1"/>
    </row>
    <row r="181" spans="2:17" x14ac:dyDescent="0.25">
      <c r="B181" s="34">
        <v>1991885</v>
      </c>
      <c r="C181" s="2">
        <v>44027</v>
      </c>
      <c r="D181" s="2" t="s">
        <v>0</v>
      </c>
      <c r="E181" s="20">
        <v>1191901</v>
      </c>
      <c r="F181" s="20">
        <v>1191901</v>
      </c>
      <c r="H181" s="20">
        <v>0</v>
      </c>
      <c r="I181" s="20">
        <v>0</v>
      </c>
      <c r="J181" s="20">
        <v>0</v>
      </c>
      <c r="K181" s="20">
        <v>0</v>
      </c>
      <c r="L181" s="20">
        <v>1191901</v>
      </c>
      <c r="M181" s="20">
        <v>0</v>
      </c>
      <c r="N181" s="20">
        <v>0</v>
      </c>
      <c r="O181" s="20">
        <f t="shared" si="2"/>
        <v>0</v>
      </c>
      <c r="P181" s="1" t="s">
        <v>242</v>
      </c>
      <c r="Q181" s="1"/>
    </row>
    <row r="182" spans="2:17" x14ac:dyDescent="0.25">
      <c r="B182" s="34">
        <v>1991886</v>
      </c>
      <c r="C182" s="2">
        <v>44027</v>
      </c>
      <c r="D182" s="2">
        <v>44069</v>
      </c>
      <c r="E182" s="20">
        <v>32118</v>
      </c>
      <c r="F182" s="20">
        <v>32118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32118</v>
      </c>
      <c r="N182" s="20">
        <v>0</v>
      </c>
      <c r="O182" s="20">
        <f t="shared" si="2"/>
        <v>0</v>
      </c>
      <c r="P182" s="1"/>
      <c r="Q182" s="1"/>
    </row>
    <row r="183" spans="2:17" x14ac:dyDescent="0.25">
      <c r="B183" s="34">
        <v>1991891</v>
      </c>
      <c r="C183" s="2">
        <v>44027</v>
      </c>
      <c r="D183" s="2">
        <v>44047</v>
      </c>
      <c r="E183" s="20">
        <v>30000</v>
      </c>
      <c r="F183" s="20">
        <v>30000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30000</v>
      </c>
      <c r="N183" s="20">
        <v>0</v>
      </c>
      <c r="O183" s="20">
        <f t="shared" si="2"/>
        <v>0</v>
      </c>
      <c r="P183" s="1"/>
      <c r="Q183" s="1"/>
    </row>
    <row r="184" spans="2:17" x14ac:dyDescent="0.25">
      <c r="B184" s="34">
        <v>1991944</v>
      </c>
      <c r="C184" s="2">
        <v>44027</v>
      </c>
      <c r="D184" s="2">
        <v>44047</v>
      </c>
      <c r="E184" s="20">
        <v>30000</v>
      </c>
      <c r="F184" s="20">
        <v>30000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30000</v>
      </c>
      <c r="N184" s="20">
        <v>0</v>
      </c>
      <c r="O184" s="20">
        <f t="shared" si="2"/>
        <v>0</v>
      </c>
      <c r="P184" s="1"/>
      <c r="Q184" s="1"/>
    </row>
    <row r="185" spans="2:17" x14ac:dyDescent="0.25">
      <c r="B185" s="34">
        <v>1991961</v>
      </c>
      <c r="C185" s="2">
        <v>44027</v>
      </c>
      <c r="D185" s="2">
        <v>44053</v>
      </c>
      <c r="E185" s="20">
        <v>1876697</v>
      </c>
      <c r="F185" s="20">
        <v>1876697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1876697</v>
      </c>
      <c r="N185" s="20">
        <v>0</v>
      </c>
      <c r="O185" s="20">
        <f t="shared" si="2"/>
        <v>0</v>
      </c>
      <c r="P185" s="1"/>
      <c r="Q185" s="1"/>
    </row>
    <row r="186" spans="2:17" x14ac:dyDescent="0.25">
      <c r="B186" s="34">
        <v>1992093</v>
      </c>
      <c r="C186" s="2">
        <v>44028</v>
      </c>
      <c r="D186" s="2">
        <v>44053</v>
      </c>
      <c r="E186" s="20">
        <v>26600</v>
      </c>
      <c r="F186" s="20">
        <v>26600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26600</v>
      </c>
      <c r="N186" s="20">
        <v>0</v>
      </c>
      <c r="O186" s="20">
        <f t="shared" si="2"/>
        <v>0</v>
      </c>
      <c r="P186" s="1"/>
      <c r="Q186" s="1"/>
    </row>
    <row r="187" spans="2:17" x14ac:dyDescent="0.25">
      <c r="B187" s="34">
        <v>1992151</v>
      </c>
      <c r="C187" s="2">
        <v>44028</v>
      </c>
      <c r="D187" s="2">
        <v>44047</v>
      </c>
      <c r="E187" s="20">
        <v>80000</v>
      </c>
      <c r="F187" s="20">
        <v>80000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80000</v>
      </c>
      <c r="N187" s="20">
        <v>0</v>
      </c>
      <c r="O187" s="20">
        <f t="shared" si="2"/>
        <v>0</v>
      </c>
      <c r="P187" s="1"/>
      <c r="Q187" s="1"/>
    </row>
    <row r="188" spans="2:17" x14ac:dyDescent="0.25">
      <c r="B188" s="34">
        <v>1992278</v>
      </c>
      <c r="C188" s="2">
        <v>44028</v>
      </c>
      <c r="D188" s="2">
        <v>44047</v>
      </c>
      <c r="E188" s="20">
        <v>30000</v>
      </c>
      <c r="F188" s="20">
        <v>30000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30000</v>
      </c>
      <c r="N188" s="20">
        <v>0</v>
      </c>
      <c r="O188" s="20">
        <f t="shared" si="2"/>
        <v>0</v>
      </c>
      <c r="P188" s="1"/>
      <c r="Q188" s="1"/>
    </row>
    <row r="189" spans="2:17" x14ac:dyDescent="0.25">
      <c r="B189" s="34">
        <v>1992345</v>
      </c>
      <c r="C189" s="2">
        <v>44028</v>
      </c>
      <c r="D189" s="2">
        <v>44047</v>
      </c>
      <c r="E189" s="20">
        <v>26600</v>
      </c>
      <c r="F189" s="20">
        <v>26600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26600</v>
      </c>
      <c r="N189" s="20">
        <v>0</v>
      </c>
      <c r="O189" s="20">
        <f t="shared" si="2"/>
        <v>0</v>
      </c>
      <c r="P189" s="1"/>
      <c r="Q189" s="1"/>
    </row>
    <row r="190" spans="2:17" x14ac:dyDescent="0.25">
      <c r="B190" s="34">
        <v>1992385</v>
      </c>
      <c r="C190" s="2">
        <v>44029</v>
      </c>
      <c r="D190" s="2">
        <v>44047</v>
      </c>
      <c r="E190" s="20">
        <v>76600</v>
      </c>
      <c r="F190" s="20">
        <v>76600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76600</v>
      </c>
      <c r="N190" s="20">
        <v>0</v>
      </c>
      <c r="O190" s="20">
        <f t="shared" si="2"/>
        <v>0</v>
      </c>
      <c r="P190" s="1"/>
      <c r="Q190" s="1"/>
    </row>
    <row r="191" spans="2:17" x14ac:dyDescent="0.25">
      <c r="B191" s="34">
        <v>1992386</v>
      </c>
      <c r="C191" s="2">
        <v>44029</v>
      </c>
      <c r="D191" s="2">
        <v>44047</v>
      </c>
      <c r="E191" s="20">
        <v>2437944</v>
      </c>
      <c r="F191" s="20">
        <v>2437944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2437944</v>
      </c>
      <c r="N191" s="20">
        <v>0</v>
      </c>
      <c r="O191" s="20">
        <f t="shared" si="2"/>
        <v>0</v>
      </c>
      <c r="P191" s="1"/>
      <c r="Q191" s="1"/>
    </row>
    <row r="192" spans="2:17" x14ac:dyDescent="0.25">
      <c r="B192" s="34">
        <v>1992432</v>
      </c>
      <c r="C192" s="2">
        <v>44029</v>
      </c>
      <c r="D192" s="2">
        <v>44047</v>
      </c>
      <c r="E192" s="20">
        <v>80000</v>
      </c>
      <c r="F192" s="20">
        <v>80000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80000</v>
      </c>
      <c r="N192" s="20">
        <v>0</v>
      </c>
      <c r="O192" s="20">
        <f t="shared" si="2"/>
        <v>0</v>
      </c>
      <c r="P192" s="1"/>
      <c r="Q192" s="1"/>
    </row>
    <row r="193" spans="2:17" x14ac:dyDescent="0.25">
      <c r="B193" s="34">
        <v>1992434</v>
      </c>
      <c r="C193" s="2">
        <v>44029</v>
      </c>
      <c r="D193" s="2">
        <v>44047</v>
      </c>
      <c r="E193" s="20">
        <v>1245597</v>
      </c>
      <c r="F193" s="20">
        <v>1245597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1245597</v>
      </c>
      <c r="N193" s="20">
        <v>0</v>
      </c>
      <c r="O193" s="20">
        <f t="shared" si="2"/>
        <v>0</v>
      </c>
      <c r="P193" s="1"/>
      <c r="Q193" s="1"/>
    </row>
    <row r="194" spans="2:17" x14ac:dyDescent="0.25">
      <c r="B194" s="34">
        <v>1992447</v>
      </c>
      <c r="C194" s="2">
        <v>44029</v>
      </c>
      <c r="D194" s="2">
        <v>44069</v>
      </c>
      <c r="E194" s="20">
        <v>1530418</v>
      </c>
      <c r="F194" s="20">
        <v>1530418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1530418</v>
      </c>
      <c r="N194" s="20">
        <v>0</v>
      </c>
      <c r="O194" s="20">
        <f t="shared" si="2"/>
        <v>0</v>
      </c>
      <c r="P194" s="1"/>
      <c r="Q194" s="1"/>
    </row>
    <row r="195" spans="2:17" x14ac:dyDescent="0.25">
      <c r="B195" s="34">
        <v>1992450</v>
      </c>
      <c r="C195" s="2">
        <v>44029</v>
      </c>
      <c r="D195" s="2">
        <v>44069</v>
      </c>
      <c r="E195" s="20">
        <v>3839312</v>
      </c>
      <c r="F195" s="20">
        <v>3839312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3839312</v>
      </c>
      <c r="N195" s="20">
        <v>0</v>
      </c>
      <c r="O195" s="20">
        <f t="shared" si="2"/>
        <v>0</v>
      </c>
      <c r="P195" s="1"/>
      <c r="Q195" s="1"/>
    </row>
    <row r="196" spans="2:17" x14ac:dyDescent="0.25">
      <c r="B196" s="34">
        <v>1992479</v>
      </c>
      <c r="C196" s="2">
        <v>44029</v>
      </c>
      <c r="D196" s="2">
        <v>44047</v>
      </c>
      <c r="E196" s="20">
        <v>47826</v>
      </c>
      <c r="F196" s="20">
        <v>47826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47826</v>
      </c>
      <c r="N196" s="20">
        <v>0</v>
      </c>
      <c r="O196" s="20">
        <f t="shared" si="2"/>
        <v>0</v>
      </c>
      <c r="P196" s="1"/>
      <c r="Q196" s="1"/>
    </row>
    <row r="197" spans="2:17" x14ac:dyDescent="0.25">
      <c r="B197" s="34">
        <v>1992492</v>
      </c>
      <c r="C197" s="2">
        <v>44029</v>
      </c>
      <c r="D197" s="2">
        <v>44047</v>
      </c>
      <c r="E197" s="20">
        <v>1481840</v>
      </c>
      <c r="F197" s="20">
        <v>1481840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1481840</v>
      </c>
      <c r="N197" s="20">
        <v>0</v>
      </c>
      <c r="O197" s="20">
        <f t="shared" si="2"/>
        <v>0</v>
      </c>
      <c r="P197" s="1"/>
      <c r="Q197" s="1"/>
    </row>
    <row r="198" spans="2:17" x14ac:dyDescent="0.25">
      <c r="B198" s="34">
        <v>1992531</v>
      </c>
      <c r="C198" s="2">
        <v>44029</v>
      </c>
      <c r="D198" s="2">
        <v>44047</v>
      </c>
      <c r="E198" s="20">
        <v>9723092</v>
      </c>
      <c r="F198" s="20">
        <v>9723092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9723092</v>
      </c>
      <c r="N198" s="20">
        <v>0</v>
      </c>
      <c r="O198" s="20">
        <f t="shared" si="2"/>
        <v>0</v>
      </c>
      <c r="P198" s="1"/>
      <c r="Q198" s="1"/>
    </row>
    <row r="199" spans="2:17" x14ac:dyDescent="0.25">
      <c r="B199" s="34">
        <v>1992545</v>
      </c>
      <c r="C199" s="2">
        <v>44029</v>
      </c>
      <c r="D199" s="2">
        <v>44047</v>
      </c>
      <c r="E199" s="20">
        <v>10230382</v>
      </c>
      <c r="F199" s="20">
        <v>10230382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10230382</v>
      </c>
      <c r="N199" s="20">
        <v>0</v>
      </c>
      <c r="O199" s="20">
        <f t="shared" si="2"/>
        <v>0</v>
      </c>
      <c r="P199" s="1"/>
      <c r="Q199" s="1"/>
    </row>
    <row r="200" spans="2:17" x14ac:dyDescent="0.25">
      <c r="B200" s="34">
        <v>1992555</v>
      </c>
      <c r="C200" s="2">
        <v>44029</v>
      </c>
      <c r="D200" s="2">
        <v>44047</v>
      </c>
      <c r="E200" s="20">
        <v>320081</v>
      </c>
      <c r="F200" s="20">
        <v>320081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320081</v>
      </c>
      <c r="N200" s="20">
        <v>0</v>
      </c>
      <c r="O200" s="20">
        <f t="shared" si="2"/>
        <v>0</v>
      </c>
      <c r="P200" s="1"/>
      <c r="Q200" s="1"/>
    </row>
    <row r="201" spans="2:17" x14ac:dyDescent="0.25">
      <c r="B201" s="34">
        <v>1992565</v>
      </c>
      <c r="C201" s="2">
        <v>44029</v>
      </c>
      <c r="D201" s="2">
        <v>44047</v>
      </c>
      <c r="E201" s="20">
        <v>26600</v>
      </c>
      <c r="F201" s="20">
        <v>26600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26600</v>
      </c>
      <c r="N201" s="20">
        <v>0</v>
      </c>
      <c r="O201" s="20">
        <f t="shared" ref="O201:O264" si="3">+F201-H201-I201-M201-K201-L201-N201-J201</f>
        <v>0</v>
      </c>
      <c r="P201" s="1"/>
      <c r="Q201" s="1"/>
    </row>
    <row r="202" spans="2:17" x14ac:dyDescent="0.25">
      <c r="B202" s="34">
        <v>1992605</v>
      </c>
      <c r="C202" s="2">
        <v>44029</v>
      </c>
      <c r="D202" s="2">
        <v>44047</v>
      </c>
      <c r="E202" s="20">
        <v>11776921</v>
      </c>
      <c r="F202" s="20">
        <v>11776921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11776921</v>
      </c>
      <c r="N202" s="20">
        <v>0</v>
      </c>
      <c r="O202" s="20">
        <f t="shared" si="3"/>
        <v>0</v>
      </c>
      <c r="P202" s="1"/>
      <c r="Q202" s="1"/>
    </row>
    <row r="203" spans="2:17" x14ac:dyDescent="0.25">
      <c r="B203" s="34">
        <v>1992687</v>
      </c>
      <c r="C203" s="2">
        <v>44033</v>
      </c>
      <c r="D203" s="2">
        <v>44047</v>
      </c>
      <c r="E203" s="20">
        <v>30000</v>
      </c>
      <c r="F203" s="20">
        <v>30000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30000</v>
      </c>
      <c r="N203" s="20">
        <v>0</v>
      </c>
      <c r="O203" s="20">
        <f t="shared" si="3"/>
        <v>0</v>
      </c>
      <c r="P203" s="1"/>
      <c r="Q203" s="1"/>
    </row>
    <row r="204" spans="2:17" x14ac:dyDescent="0.25">
      <c r="B204" s="34">
        <v>1992696</v>
      </c>
      <c r="C204" s="2">
        <v>44033</v>
      </c>
      <c r="D204" s="2">
        <v>44048</v>
      </c>
      <c r="E204" s="20">
        <v>11967</v>
      </c>
      <c r="F204" s="20">
        <v>11967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11967</v>
      </c>
      <c r="N204" s="20">
        <v>0</v>
      </c>
      <c r="O204" s="20">
        <f t="shared" si="3"/>
        <v>0</v>
      </c>
      <c r="P204" s="1"/>
      <c r="Q204" s="1"/>
    </row>
    <row r="205" spans="2:17" x14ac:dyDescent="0.25">
      <c r="B205" s="34">
        <v>1992758</v>
      </c>
      <c r="C205" s="2">
        <v>44033</v>
      </c>
      <c r="D205" s="2">
        <v>44047</v>
      </c>
      <c r="E205" s="20">
        <v>322040</v>
      </c>
      <c r="F205" s="20">
        <v>322040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322040</v>
      </c>
      <c r="N205" s="20">
        <v>0</v>
      </c>
      <c r="O205" s="20">
        <f t="shared" si="3"/>
        <v>0</v>
      </c>
      <c r="P205" s="1"/>
      <c r="Q205" s="1"/>
    </row>
    <row r="206" spans="2:17" x14ac:dyDescent="0.25">
      <c r="B206" s="34">
        <v>1992768</v>
      </c>
      <c r="C206" s="2">
        <v>44033</v>
      </c>
      <c r="D206" s="2">
        <v>44047</v>
      </c>
      <c r="E206" s="20">
        <v>30000</v>
      </c>
      <c r="F206" s="20">
        <v>30000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30000</v>
      </c>
      <c r="N206" s="20">
        <v>0</v>
      </c>
      <c r="O206" s="20">
        <f t="shared" si="3"/>
        <v>0</v>
      </c>
      <c r="P206" s="1"/>
      <c r="Q206" s="1"/>
    </row>
    <row r="207" spans="2:17" x14ac:dyDescent="0.25">
      <c r="B207" s="34">
        <v>1992771</v>
      </c>
      <c r="C207" s="2">
        <v>44033</v>
      </c>
      <c r="D207" s="2">
        <v>44047</v>
      </c>
      <c r="E207" s="20">
        <v>30000</v>
      </c>
      <c r="F207" s="20">
        <v>30000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30000</v>
      </c>
      <c r="N207" s="20">
        <v>0</v>
      </c>
      <c r="O207" s="20">
        <f t="shared" si="3"/>
        <v>0</v>
      </c>
      <c r="P207" s="1"/>
      <c r="Q207" s="1"/>
    </row>
    <row r="208" spans="2:17" x14ac:dyDescent="0.25">
      <c r="B208" s="34">
        <v>1992782</v>
      </c>
      <c r="C208" s="2">
        <v>44033</v>
      </c>
      <c r="D208" s="2">
        <v>44062</v>
      </c>
      <c r="E208" s="20">
        <v>514135</v>
      </c>
      <c r="F208" s="20">
        <v>514135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514135</v>
      </c>
      <c r="N208" s="20">
        <v>0</v>
      </c>
      <c r="O208" s="20">
        <f t="shared" si="3"/>
        <v>0</v>
      </c>
      <c r="P208" s="1"/>
      <c r="Q208" s="1"/>
    </row>
    <row r="209" spans="2:17" x14ac:dyDescent="0.25">
      <c r="B209" s="34">
        <v>1992783</v>
      </c>
      <c r="C209" s="2">
        <v>44033</v>
      </c>
      <c r="D209" s="2">
        <v>44047</v>
      </c>
      <c r="E209" s="20">
        <v>30000</v>
      </c>
      <c r="F209" s="20">
        <v>30000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30000</v>
      </c>
      <c r="N209" s="20">
        <v>0</v>
      </c>
      <c r="O209" s="20">
        <f t="shared" si="3"/>
        <v>0</v>
      </c>
      <c r="P209" s="1"/>
      <c r="Q209" s="1"/>
    </row>
    <row r="210" spans="2:17" x14ac:dyDescent="0.25">
      <c r="B210" s="34">
        <v>1992786</v>
      </c>
      <c r="C210" s="2">
        <v>44033</v>
      </c>
      <c r="D210" s="2">
        <v>44062</v>
      </c>
      <c r="E210" s="20">
        <v>386400</v>
      </c>
      <c r="F210" s="20">
        <v>386400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386400</v>
      </c>
      <c r="N210" s="20">
        <v>0</v>
      </c>
      <c r="O210" s="20">
        <f t="shared" si="3"/>
        <v>0</v>
      </c>
      <c r="P210" s="1"/>
      <c r="Q210" s="1"/>
    </row>
    <row r="211" spans="2:17" x14ac:dyDescent="0.25">
      <c r="B211" s="34">
        <v>1992787</v>
      </c>
      <c r="C211" s="2">
        <v>44033</v>
      </c>
      <c r="D211" s="2">
        <v>44053</v>
      </c>
      <c r="E211" s="20">
        <v>24642</v>
      </c>
      <c r="F211" s="20">
        <v>24642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24642</v>
      </c>
      <c r="N211" s="20">
        <v>0</v>
      </c>
      <c r="O211" s="20">
        <f t="shared" si="3"/>
        <v>0</v>
      </c>
      <c r="P211" s="1"/>
      <c r="Q211" s="1"/>
    </row>
    <row r="212" spans="2:17" x14ac:dyDescent="0.25">
      <c r="B212" s="34">
        <v>1992826</v>
      </c>
      <c r="C212" s="2">
        <v>44033</v>
      </c>
      <c r="D212" s="2">
        <v>44047</v>
      </c>
      <c r="E212" s="20">
        <v>95337612</v>
      </c>
      <c r="F212" s="20">
        <v>95337612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95337612</v>
      </c>
      <c r="N212" s="20">
        <v>0</v>
      </c>
      <c r="O212" s="20">
        <f t="shared" si="3"/>
        <v>0</v>
      </c>
      <c r="P212" s="1"/>
      <c r="Q212" s="1"/>
    </row>
    <row r="213" spans="2:17" x14ac:dyDescent="0.25">
      <c r="B213" s="34">
        <v>1992876</v>
      </c>
      <c r="C213" s="2">
        <v>44033</v>
      </c>
      <c r="D213" s="2">
        <v>44047</v>
      </c>
      <c r="E213" s="20">
        <v>68578</v>
      </c>
      <c r="F213" s="20">
        <v>68578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68578</v>
      </c>
      <c r="N213" s="20">
        <v>0</v>
      </c>
      <c r="O213" s="20">
        <f t="shared" si="3"/>
        <v>0</v>
      </c>
      <c r="P213" s="1"/>
      <c r="Q213" s="1"/>
    </row>
    <row r="214" spans="2:17" x14ac:dyDescent="0.25">
      <c r="B214" s="34">
        <v>1992886</v>
      </c>
      <c r="C214" s="2">
        <v>44033</v>
      </c>
      <c r="D214" s="2">
        <v>44047</v>
      </c>
      <c r="E214" s="20">
        <v>167876</v>
      </c>
      <c r="F214" s="20">
        <v>167876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167876</v>
      </c>
      <c r="N214" s="20">
        <v>0</v>
      </c>
      <c r="O214" s="20">
        <f t="shared" si="3"/>
        <v>0</v>
      </c>
      <c r="P214" s="1"/>
      <c r="Q214" s="1"/>
    </row>
    <row r="215" spans="2:17" x14ac:dyDescent="0.25">
      <c r="B215" s="34">
        <v>1992888</v>
      </c>
      <c r="C215" s="2">
        <v>44033</v>
      </c>
      <c r="D215" s="2">
        <v>44047</v>
      </c>
      <c r="E215" s="20">
        <v>30000</v>
      </c>
      <c r="F215" s="20">
        <v>30000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30000</v>
      </c>
      <c r="N215" s="20">
        <v>0</v>
      </c>
      <c r="O215" s="20">
        <f t="shared" si="3"/>
        <v>0</v>
      </c>
      <c r="P215" s="1"/>
      <c r="Q215" s="1"/>
    </row>
    <row r="216" spans="2:17" x14ac:dyDescent="0.25">
      <c r="B216" s="34">
        <v>1992975</v>
      </c>
      <c r="C216" s="2">
        <v>44033</v>
      </c>
      <c r="D216" s="2">
        <v>44047</v>
      </c>
      <c r="E216" s="20">
        <v>30000</v>
      </c>
      <c r="F216" s="20">
        <v>30000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30000</v>
      </c>
      <c r="N216" s="20">
        <v>0</v>
      </c>
      <c r="O216" s="20">
        <f t="shared" si="3"/>
        <v>0</v>
      </c>
      <c r="P216" s="1"/>
      <c r="Q216" s="1"/>
    </row>
    <row r="217" spans="2:17" x14ac:dyDescent="0.25">
      <c r="B217" s="34">
        <v>1993062</v>
      </c>
      <c r="C217" s="2">
        <v>44034</v>
      </c>
      <c r="D217" s="2">
        <v>44047</v>
      </c>
      <c r="E217" s="20">
        <v>80000</v>
      </c>
      <c r="F217" s="20">
        <v>80000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80000</v>
      </c>
      <c r="N217" s="20">
        <v>0</v>
      </c>
      <c r="O217" s="20">
        <f t="shared" si="3"/>
        <v>0</v>
      </c>
      <c r="P217" s="1"/>
      <c r="Q217" s="1"/>
    </row>
    <row r="218" spans="2:17" x14ac:dyDescent="0.25">
      <c r="B218" s="34">
        <v>1993109</v>
      </c>
      <c r="C218" s="2">
        <v>44034</v>
      </c>
      <c r="D218" s="2">
        <v>44047</v>
      </c>
      <c r="E218" s="20">
        <v>30000</v>
      </c>
      <c r="F218" s="20">
        <v>30000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30000</v>
      </c>
      <c r="N218" s="20">
        <v>0</v>
      </c>
      <c r="O218" s="20">
        <f t="shared" si="3"/>
        <v>0</v>
      </c>
      <c r="P218" s="1"/>
      <c r="Q218" s="1"/>
    </row>
    <row r="219" spans="2:17" x14ac:dyDescent="0.25">
      <c r="B219" s="34">
        <v>1993124</v>
      </c>
      <c r="C219" s="2">
        <v>44034</v>
      </c>
      <c r="D219" s="2">
        <v>44047</v>
      </c>
      <c r="E219" s="20">
        <v>26600</v>
      </c>
      <c r="F219" s="20">
        <v>26600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26600</v>
      </c>
      <c r="N219" s="20">
        <v>0</v>
      </c>
      <c r="O219" s="20">
        <f t="shared" si="3"/>
        <v>0</v>
      </c>
      <c r="P219" s="1"/>
      <c r="Q219" s="1"/>
    </row>
    <row r="220" spans="2:17" x14ac:dyDescent="0.25">
      <c r="B220" s="34">
        <v>1993157</v>
      </c>
      <c r="C220" s="2">
        <v>44034</v>
      </c>
      <c r="D220" s="2">
        <v>44047</v>
      </c>
      <c r="E220" s="20">
        <v>26600</v>
      </c>
      <c r="F220" s="20">
        <v>26600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26600</v>
      </c>
      <c r="N220" s="20">
        <v>0</v>
      </c>
      <c r="O220" s="20">
        <f t="shared" si="3"/>
        <v>0</v>
      </c>
      <c r="P220" s="1"/>
      <c r="Q220" s="1"/>
    </row>
    <row r="221" spans="2:17" x14ac:dyDescent="0.25">
      <c r="B221" s="34">
        <v>1993165</v>
      </c>
      <c r="C221" s="2">
        <v>44034</v>
      </c>
      <c r="D221" s="2">
        <v>44047</v>
      </c>
      <c r="E221" s="20">
        <v>9678123</v>
      </c>
      <c r="F221" s="20">
        <v>9678123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9678123</v>
      </c>
      <c r="N221" s="20">
        <v>0</v>
      </c>
      <c r="O221" s="20">
        <f t="shared" si="3"/>
        <v>0</v>
      </c>
      <c r="P221" s="1"/>
      <c r="Q221" s="1"/>
    </row>
    <row r="222" spans="2:17" x14ac:dyDescent="0.25">
      <c r="B222" s="34">
        <v>1993186</v>
      </c>
      <c r="C222" s="2">
        <v>44034</v>
      </c>
      <c r="D222" s="2">
        <v>44047</v>
      </c>
      <c r="E222" s="20">
        <v>221193</v>
      </c>
      <c r="F222" s="20">
        <v>221193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221193</v>
      </c>
      <c r="N222" s="20">
        <v>0</v>
      </c>
      <c r="O222" s="20">
        <f t="shared" si="3"/>
        <v>0</v>
      </c>
      <c r="P222" s="1"/>
      <c r="Q222" s="1"/>
    </row>
    <row r="223" spans="2:17" x14ac:dyDescent="0.25">
      <c r="B223" s="34">
        <v>1993258</v>
      </c>
      <c r="C223" s="2">
        <v>44034</v>
      </c>
      <c r="D223" s="2">
        <v>44047</v>
      </c>
      <c r="E223" s="20">
        <v>21072364</v>
      </c>
      <c r="F223" s="20">
        <v>20847810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20847810</v>
      </c>
      <c r="N223" s="20">
        <v>0</v>
      </c>
      <c r="O223" s="20">
        <f t="shared" si="3"/>
        <v>0</v>
      </c>
      <c r="P223" s="1"/>
      <c r="Q223" s="1"/>
    </row>
    <row r="224" spans="2:17" x14ac:dyDescent="0.25">
      <c r="B224" s="34">
        <v>1993268</v>
      </c>
      <c r="C224" s="2">
        <v>44034</v>
      </c>
      <c r="D224" s="2">
        <v>44047</v>
      </c>
      <c r="E224" s="20">
        <v>80000</v>
      </c>
      <c r="F224" s="20">
        <v>80000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80000</v>
      </c>
      <c r="N224" s="20">
        <v>0</v>
      </c>
      <c r="O224" s="20">
        <f t="shared" si="3"/>
        <v>0</v>
      </c>
      <c r="P224" s="1"/>
      <c r="Q224" s="1"/>
    </row>
    <row r="225" spans="2:17" x14ac:dyDescent="0.25">
      <c r="B225" s="34">
        <v>1993270</v>
      </c>
      <c r="C225" s="2">
        <v>44034</v>
      </c>
      <c r="D225" s="2">
        <v>44047</v>
      </c>
      <c r="E225" s="20">
        <v>428436</v>
      </c>
      <c r="F225" s="20">
        <v>428436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428436</v>
      </c>
      <c r="N225" s="20">
        <v>0</v>
      </c>
      <c r="O225" s="20">
        <f t="shared" si="3"/>
        <v>0</v>
      </c>
      <c r="P225" s="1"/>
      <c r="Q225" s="1"/>
    </row>
    <row r="226" spans="2:17" x14ac:dyDescent="0.25">
      <c r="B226" s="34">
        <v>1993275</v>
      </c>
      <c r="C226" s="2">
        <v>44034</v>
      </c>
      <c r="D226" s="2">
        <v>44047</v>
      </c>
      <c r="E226" s="20">
        <v>76600</v>
      </c>
      <c r="F226" s="20">
        <v>76600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76600</v>
      </c>
      <c r="N226" s="20">
        <v>0</v>
      </c>
      <c r="O226" s="20">
        <f t="shared" si="3"/>
        <v>0</v>
      </c>
      <c r="P226" s="1"/>
      <c r="Q226" s="1"/>
    </row>
    <row r="227" spans="2:17" x14ac:dyDescent="0.25">
      <c r="B227" s="34">
        <v>1993276</v>
      </c>
      <c r="C227" s="2">
        <v>44034</v>
      </c>
      <c r="D227" s="2">
        <v>44047</v>
      </c>
      <c r="E227" s="20">
        <v>2239888</v>
      </c>
      <c r="F227" s="20">
        <v>2239888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2239888</v>
      </c>
      <c r="N227" s="20">
        <v>0</v>
      </c>
      <c r="O227" s="20">
        <f t="shared" si="3"/>
        <v>0</v>
      </c>
      <c r="P227" s="1"/>
      <c r="Q227" s="1"/>
    </row>
    <row r="228" spans="2:17" x14ac:dyDescent="0.25">
      <c r="B228" s="34">
        <v>1993306</v>
      </c>
      <c r="C228" s="2">
        <v>44034</v>
      </c>
      <c r="D228" s="2">
        <v>44047</v>
      </c>
      <c r="E228" s="20">
        <v>80000</v>
      </c>
      <c r="F228" s="20">
        <v>80000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80000</v>
      </c>
      <c r="N228" s="20">
        <v>0</v>
      </c>
      <c r="O228" s="20">
        <f t="shared" si="3"/>
        <v>0</v>
      </c>
      <c r="P228" s="1"/>
      <c r="Q228" s="1"/>
    </row>
    <row r="229" spans="2:17" x14ac:dyDescent="0.25">
      <c r="B229" s="34">
        <v>1993307</v>
      </c>
      <c r="C229" s="2">
        <v>44034</v>
      </c>
      <c r="D229" s="2">
        <v>44047</v>
      </c>
      <c r="E229" s="20">
        <v>806443</v>
      </c>
      <c r="F229" s="20">
        <v>806443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806443</v>
      </c>
      <c r="N229" s="20">
        <v>0</v>
      </c>
      <c r="O229" s="20">
        <f t="shared" si="3"/>
        <v>0</v>
      </c>
      <c r="P229" s="1"/>
      <c r="Q229" s="1"/>
    </row>
    <row r="230" spans="2:17" x14ac:dyDescent="0.25">
      <c r="B230" s="34">
        <v>1993322</v>
      </c>
      <c r="C230" s="2">
        <v>44034</v>
      </c>
      <c r="D230" s="2">
        <v>44048</v>
      </c>
      <c r="E230" s="20">
        <v>50265</v>
      </c>
      <c r="F230" s="20">
        <v>50265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50265</v>
      </c>
      <c r="N230" s="20">
        <v>0</v>
      </c>
      <c r="O230" s="20">
        <f t="shared" si="3"/>
        <v>0</v>
      </c>
      <c r="P230" s="1"/>
      <c r="Q230" s="1"/>
    </row>
    <row r="231" spans="2:17" x14ac:dyDescent="0.25">
      <c r="B231" s="34">
        <v>1993327</v>
      </c>
      <c r="C231" s="2">
        <v>44034</v>
      </c>
      <c r="D231" s="2">
        <v>44048</v>
      </c>
      <c r="E231" s="20">
        <v>30000</v>
      </c>
      <c r="F231" s="20">
        <v>30000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30000</v>
      </c>
      <c r="N231" s="20">
        <v>0</v>
      </c>
      <c r="O231" s="20">
        <f t="shared" si="3"/>
        <v>0</v>
      </c>
      <c r="P231" s="1"/>
      <c r="Q231" s="1"/>
    </row>
    <row r="232" spans="2:17" x14ac:dyDescent="0.25">
      <c r="B232" s="34">
        <v>1993381</v>
      </c>
      <c r="C232" s="2">
        <v>44034</v>
      </c>
      <c r="D232" s="2">
        <v>44047</v>
      </c>
      <c r="E232" s="20">
        <v>80000</v>
      </c>
      <c r="F232" s="20">
        <v>80000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80000</v>
      </c>
      <c r="N232" s="20">
        <v>0</v>
      </c>
      <c r="O232" s="20">
        <f t="shared" si="3"/>
        <v>0</v>
      </c>
      <c r="P232" s="1"/>
      <c r="Q232" s="1"/>
    </row>
    <row r="233" spans="2:17" x14ac:dyDescent="0.25">
      <c r="B233" s="34">
        <v>1993445</v>
      </c>
      <c r="C233" s="2">
        <v>44034</v>
      </c>
      <c r="D233" s="2" t="s">
        <v>0</v>
      </c>
      <c r="E233" s="20">
        <v>6719249</v>
      </c>
      <c r="F233" s="20">
        <v>6719249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6719249</v>
      </c>
      <c r="N233" s="20">
        <v>0</v>
      </c>
      <c r="O233" s="20">
        <f t="shared" si="3"/>
        <v>0</v>
      </c>
      <c r="P233" s="1"/>
      <c r="Q233" s="1"/>
    </row>
    <row r="234" spans="2:17" x14ac:dyDescent="0.25">
      <c r="B234" s="34">
        <v>1993449</v>
      </c>
      <c r="C234" s="2">
        <v>44034</v>
      </c>
      <c r="D234" s="2">
        <v>44047</v>
      </c>
      <c r="E234" s="20">
        <v>5278180</v>
      </c>
      <c r="F234" s="20">
        <v>5278180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5278180</v>
      </c>
      <c r="N234" s="20">
        <v>0</v>
      </c>
      <c r="O234" s="20">
        <f t="shared" si="3"/>
        <v>0</v>
      </c>
      <c r="P234" s="1"/>
      <c r="Q234" s="1"/>
    </row>
    <row r="235" spans="2:17" x14ac:dyDescent="0.25">
      <c r="B235" s="34">
        <v>1993497</v>
      </c>
      <c r="C235" s="2">
        <v>44035</v>
      </c>
      <c r="D235" s="2">
        <v>44048</v>
      </c>
      <c r="E235" s="20">
        <v>30000</v>
      </c>
      <c r="F235" s="20">
        <v>30000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30000</v>
      </c>
      <c r="N235" s="20">
        <v>0</v>
      </c>
      <c r="O235" s="20">
        <f t="shared" si="3"/>
        <v>0</v>
      </c>
      <c r="P235" s="1"/>
      <c r="Q235" s="1"/>
    </row>
    <row r="236" spans="2:17" x14ac:dyDescent="0.25">
      <c r="B236" s="34">
        <v>1993499</v>
      </c>
      <c r="C236" s="2">
        <v>44035</v>
      </c>
      <c r="D236" s="2">
        <v>44048</v>
      </c>
      <c r="E236" s="20">
        <v>30000</v>
      </c>
      <c r="F236" s="20">
        <v>30000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30000</v>
      </c>
      <c r="N236" s="20">
        <v>0</v>
      </c>
      <c r="O236" s="20">
        <f t="shared" si="3"/>
        <v>0</v>
      </c>
      <c r="P236" s="1"/>
      <c r="Q236" s="1"/>
    </row>
    <row r="237" spans="2:17" x14ac:dyDescent="0.25">
      <c r="B237" s="34">
        <v>1993528</v>
      </c>
      <c r="C237" s="2">
        <v>44035</v>
      </c>
      <c r="D237" s="2">
        <v>44047</v>
      </c>
      <c r="E237" s="20">
        <v>4204308</v>
      </c>
      <c r="F237" s="20">
        <v>4204308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4204308</v>
      </c>
      <c r="N237" s="20">
        <v>0</v>
      </c>
      <c r="O237" s="20">
        <f t="shared" si="3"/>
        <v>0</v>
      </c>
      <c r="P237" s="1"/>
      <c r="Q237" s="1"/>
    </row>
    <row r="238" spans="2:17" x14ac:dyDescent="0.25">
      <c r="B238" s="34">
        <v>1993560</v>
      </c>
      <c r="C238" s="2">
        <v>44035</v>
      </c>
      <c r="D238" s="2">
        <v>44047</v>
      </c>
      <c r="E238" s="20">
        <v>28371333</v>
      </c>
      <c r="F238" s="20">
        <v>28371333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28371333</v>
      </c>
      <c r="N238" s="20">
        <v>0</v>
      </c>
      <c r="O238" s="20">
        <f t="shared" si="3"/>
        <v>0</v>
      </c>
      <c r="P238" s="1"/>
      <c r="Q238" s="1"/>
    </row>
    <row r="239" spans="2:17" x14ac:dyDescent="0.25">
      <c r="B239" s="34">
        <v>1993568</v>
      </c>
      <c r="C239" s="2">
        <v>44035</v>
      </c>
      <c r="D239" s="2">
        <v>44048</v>
      </c>
      <c r="E239" s="20">
        <v>221193</v>
      </c>
      <c r="F239" s="20">
        <v>221193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221193</v>
      </c>
      <c r="N239" s="20">
        <v>0</v>
      </c>
      <c r="O239" s="20">
        <f t="shared" si="3"/>
        <v>0</v>
      </c>
      <c r="P239" s="1"/>
      <c r="Q239" s="1"/>
    </row>
    <row r="240" spans="2:17" x14ac:dyDescent="0.25">
      <c r="B240" s="34">
        <v>1993590</v>
      </c>
      <c r="C240" s="2">
        <v>44035</v>
      </c>
      <c r="D240" s="2">
        <v>44048</v>
      </c>
      <c r="E240" s="20">
        <v>30000</v>
      </c>
      <c r="F240" s="20">
        <v>30000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30000</v>
      </c>
      <c r="N240" s="20">
        <v>0</v>
      </c>
      <c r="O240" s="20">
        <f t="shared" si="3"/>
        <v>0</v>
      </c>
      <c r="P240" s="1"/>
      <c r="Q240" s="1"/>
    </row>
    <row r="241" spans="2:17" x14ac:dyDescent="0.25">
      <c r="B241" s="34">
        <v>1993600</v>
      </c>
      <c r="C241" s="2">
        <v>44035</v>
      </c>
      <c r="D241" s="2">
        <v>44048</v>
      </c>
      <c r="E241" s="20">
        <v>72000</v>
      </c>
      <c r="F241" s="20">
        <v>72000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72000</v>
      </c>
      <c r="N241" s="20">
        <v>0</v>
      </c>
      <c r="O241" s="20">
        <f t="shared" si="3"/>
        <v>0</v>
      </c>
      <c r="P241" s="1"/>
      <c r="Q241" s="1"/>
    </row>
    <row r="242" spans="2:17" x14ac:dyDescent="0.25">
      <c r="B242" s="34">
        <v>1993664</v>
      </c>
      <c r="C242" s="2">
        <v>44035</v>
      </c>
      <c r="D242" s="2">
        <v>44048</v>
      </c>
      <c r="E242" s="20">
        <v>30000</v>
      </c>
      <c r="F242" s="20">
        <v>30000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30000</v>
      </c>
      <c r="N242" s="20">
        <v>0</v>
      </c>
      <c r="O242" s="20">
        <f t="shared" si="3"/>
        <v>0</v>
      </c>
      <c r="P242" s="1"/>
      <c r="Q242" s="1"/>
    </row>
    <row r="243" spans="2:17" x14ac:dyDescent="0.25">
      <c r="B243" s="34">
        <v>1993669</v>
      </c>
      <c r="C243" s="2">
        <v>44035</v>
      </c>
      <c r="D243" s="2">
        <v>44069</v>
      </c>
      <c r="E243" s="20">
        <v>1197897</v>
      </c>
      <c r="F243" s="20">
        <v>1197897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1197897</v>
      </c>
      <c r="N243" s="20">
        <v>0</v>
      </c>
      <c r="O243" s="20">
        <f t="shared" si="3"/>
        <v>0</v>
      </c>
      <c r="P243" s="1"/>
      <c r="Q243" s="1"/>
    </row>
    <row r="244" spans="2:17" x14ac:dyDescent="0.25">
      <c r="B244" s="34">
        <v>1993673</v>
      </c>
      <c r="C244" s="2">
        <v>44035</v>
      </c>
      <c r="D244" s="2">
        <v>44047</v>
      </c>
      <c r="E244" s="20">
        <v>3897987</v>
      </c>
      <c r="F244" s="20">
        <v>3897987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3897987</v>
      </c>
      <c r="N244" s="20">
        <v>0</v>
      </c>
      <c r="O244" s="20">
        <f t="shared" si="3"/>
        <v>0</v>
      </c>
      <c r="P244" s="1"/>
      <c r="Q244" s="1"/>
    </row>
    <row r="245" spans="2:17" x14ac:dyDescent="0.25">
      <c r="B245" s="34">
        <v>1993755</v>
      </c>
      <c r="C245" s="2">
        <v>44036</v>
      </c>
      <c r="D245" s="2">
        <v>44048</v>
      </c>
      <c r="E245" s="20">
        <v>80000</v>
      </c>
      <c r="F245" s="20">
        <v>80000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80000</v>
      </c>
      <c r="N245" s="20">
        <v>0</v>
      </c>
      <c r="O245" s="20">
        <f t="shared" si="3"/>
        <v>0</v>
      </c>
      <c r="P245" s="1"/>
      <c r="Q245" s="1"/>
    </row>
    <row r="246" spans="2:17" x14ac:dyDescent="0.25">
      <c r="B246" s="34">
        <v>1993760</v>
      </c>
      <c r="C246" s="2">
        <v>44036</v>
      </c>
      <c r="D246" s="2">
        <v>44048</v>
      </c>
      <c r="E246" s="20">
        <v>80000</v>
      </c>
      <c r="F246" s="20">
        <v>80000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80000</v>
      </c>
      <c r="N246" s="20">
        <v>0</v>
      </c>
      <c r="O246" s="20">
        <f t="shared" si="3"/>
        <v>0</v>
      </c>
      <c r="P246" s="1"/>
      <c r="Q246" s="1"/>
    </row>
    <row r="247" spans="2:17" x14ac:dyDescent="0.25">
      <c r="B247" s="34">
        <v>1994066</v>
      </c>
      <c r="C247" s="2">
        <v>44039</v>
      </c>
      <c r="D247" s="2">
        <v>44048</v>
      </c>
      <c r="E247" s="20">
        <v>187463</v>
      </c>
      <c r="F247" s="20">
        <v>187463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187463</v>
      </c>
      <c r="N247" s="20">
        <v>0</v>
      </c>
      <c r="O247" s="20">
        <f t="shared" si="3"/>
        <v>0</v>
      </c>
      <c r="P247" s="1"/>
      <c r="Q247" s="1"/>
    </row>
    <row r="248" spans="2:17" x14ac:dyDescent="0.25">
      <c r="B248" s="34">
        <v>1994165</v>
      </c>
      <c r="C248" s="2">
        <v>44039</v>
      </c>
      <c r="D248" s="2">
        <v>44048</v>
      </c>
      <c r="E248" s="20">
        <v>4896205</v>
      </c>
      <c r="F248" s="20">
        <v>4896205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4896205</v>
      </c>
      <c r="N248" s="20">
        <v>0</v>
      </c>
      <c r="O248" s="20">
        <f t="shared" si="3"/>
        <v>0</v>
      </c>
      <c r="P248" s="1"/>
      <c r="Q248" s="1"/>
    </row>
    <row r="249" spans="2:17" x14ac:dyDescent="0.25">
      <c r="B249" s="34">
        <v>1994187</v>
      </c>
      <c r="C249" s="2">
        <v>44039</v>
      </c>
      <c r="D249" s="2">
        <v>44048</v>
      </c>
      <c r="E249" s="20">
        <v>55143</v>
      </c>
      <c r="F249" s="20">
        <v>55143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55143</v>
      </c>
      <c r="N249" s="20">
        <v>0</v>
      </c>
      <c r="O249" s="20">
        <f t="shared" si="3"/>
        <v>0</v>
      </c>
      <c r="P249" s="1"/>
      <c r="Q249" s="1"/>
    </row>
    <row r="250" spans="2:17" x14ac:dyDescent="0.25">
      <c r="B250" s="34">
        <v>1994250</v>
      </c>
      <c r="C250" s="2">
        <v>44039</v>
      </c>
      <c r="D250" s="2">
        <v>44048</v>
      </c>
      <c r="E250" s="20">
        <v>55143</v>
      </c>
      <c r="F250" s="20">
        <v>55143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55143</v>
      </c>
      <c r="N250" s="20">
        <v>0</v>
      </c>
      <c r="O250" s="20">
        <f t="shared" si="3"/>
        <v>0</v>
      </c>
      <c r="P250" s="1"/>
      <c r="Q250" s="1"/>
    </row>
    <row r="251" spans="2:17" x14ac:dyDescent="0.25">
      <c r="B251" s="34">
        <v>1994281</v>
      </c>
      <c r="C251" s="2">
        <v>44039</v>
      </c>
      <c r="D251" s="2">
        <v>44048</v>
      </c>
      <c r="E251" s="20">
        <v>1215721</v>
      </c>
      <c r="F251" s="20">
        <v>1215721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1215721</v>
      </c>
      <c r="N251" s="20">
        <v>0</v>
      </c>
      <c r="O251" s="20">
        <f t="shared" si="3"/>
        <v>0</v>
      </c>
      <c r="P251" s="1"/>
      <c r="Q251" s="1"/>
    </row>
    <row r="252" spans="2:17" x14ac:dyDescent="0.25">
      <c r="B252" s="34">
        <v>1994285</v>
      </c>
      <c r="C252" s="2">
        <v>44039</v>
      </c>
      <c r="D252" s="2">
        <v>44048</v>
      </c>
      <c r="E252" s="20">
        <v>10629204</v>
      </c>
      <c r="F252" s="20">
        <v>10629204</v>
      </c>
      <c r="H252" s="20">
        <v>0</v>
      </c>
      <c r="I252" s="20">
        <v>0</v>
      </c>
      <c r="J252" s="20">
        <v>0</v>
      </c>
      <c r="K252" s="20">
        <v>0</v>
      </c>
      <c r="L252" s="20">
        <v>0</v>
      </c>
      <c r="M252" s="20">
        <v>10629204</v>
      </c>
      <c r="N252" s="20">
        <v>0</v>
      </c>
      <c r="O252" s="20">
        <f t="shared" si="3"/>
        <v>0</v>
      </c>
      <c r="P252" s="1"/>
      <c r="Q252" s="1"/>
    </row>
    <row r="253" spans="2:17" x14ac:dyDescent="0.25">
      <c r="B253" s="34">
        <v>1994355</v>
      </c>
      <c r="C253" s="2">
        <v>44039</v>
      </c>
      <c r="D253" s="2">
        <v>44048</v>
      </c>
      <c r="E253" s="20">
        <v>3103668</v>
      </c>
      <c r="F253" s="20">
        <v>3103668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3103668</v>
      </c>
      <c r="N253" s="20">
        <v>0</v>
      </c>
      <c r="O253" s="20">
        <f t="shared" si="3"/>
        <v>0</v>
      </c>
      <c r="P253" s="1"/>
      <c r="Q253" s="1"/>
    </row>
    <row r="254" spans="2:17" x14ac:dyDescent="0.25">
      <c r="B254" s="34">
        <v>1994492</v>
      </c>
      <c r="C254" s="2">
        <v>44040</v>
      </c>
      <c r="D254" s="2">
        <v>44048</v>
      </c>
      <c r="E254" s="20">
        <v>30000</v>
      </c>
      <c r="F254" s="20">
        <v>30000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30000</v>
      </c>
      <c r="N254" s="20">
        <v>0</v>
      </c>
      <c r="O254" s="20">
        <f t="shared" si="3"/>
        <v>0</v>
      </c>
      <c r="P254" s="1"/>
      <c r="Q254" s="1"/>
    </row>
    <row r="255" spans="2:17" x14ac:dyDescent="0.25">
      <c r="B255" s="34">
        <v>1994499</v>
      </c>
      <c r="C255" s="2">
        <v>44040</v>
      </c>
      <c r="D255" s="2">
        <v>44048</v>
      </c>
      <c r="E255" s="20">
        <v>279078</v>
      </c>
      <c r="F255" s="20">
        <v>279078</v>
      </c>
      <c r="H255" s="20">
        <v>0</v>
      </c>
      <c r="I255" s="20">
        <v>0</v>
      </c>
      <c r="J255" s="20">
        <v>0</v>
      </c>
      <c r="K255" s="20">
        <v>0</v>
      </c>
      <c r="L255" s="20">
        <v>0</v>
      </c>
      <c r="M255" s="20">
        <v>279078</v>
      </c>
      <c r="N255" s="20">
        <v>0</v>
      </c>
      <c r="O255" s="20">
        <f t="shared" si="3"/>
        <v>0</v>
      </c>
      <c r="P255" s="1"/>
      <c r="Q255" s="1"/>
    </row>
    <row r="256" spans="2:17" x14ac:dyDescent="0.25">
      <c r="B256" s="34">
        <v>1994517</v>
      </c>
      <c r="C256" s="2">
        <v>44040</v>
      </c>
      <c r="D256" s="2">
        <v>44048</v>
      </c>
      <c r="E256" s="20">
        <v>80000</v>
      </c>
      <c r="F256" s="20">
        <v>80000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80000</v>
      </c>
      <c r="N256" s="20">
        <v>0</v>
      </c>
      <c r="O256" s="20">
        <f t="shared" si="3"/>
        <v>0</v>
      </c>
      <c r="P256" s="1"/>
      <c r="Q256" s="1"/>
    </row>
    <row r="257" spans="2:17" x14ac:dyDescent="0.25">
      <c r="B257" s="34">
        <v>1994552</v>
      </c>
      <c r="C257" s="2">
        <v>44040</v>
      </c>
      <c r="D257" s="2">
        <v>44048</v>
      </c>
      <c r="E257" s="20">
        <v>322040</v>
      </c>
      <c r="F257" s="20">
        <v>322040</v>
      </c>
      <c r="H257" s="20">
        <v>0</v>
      </c>
      <c r="I257" s="20">
        <v>0</v>
      </c>
      <c r="J257" s="20">
        <v>0</v>
      </c>
      <c r="K257" s="20">
        <v>0</v>
      </c>
      <c r="L257" s="20">
        <v>0</v>
      </c>
      <c r="M257" s="20">
        <v>322040</v>
      </c>
      <c r="N257" s="20">
        <v>0</v>
      </c>
      <c r="O257" s="20">
        <f t="shared" si="3"/>
        <v>0</v>
      </c>
      <c r="P257" s="1"/>
      <c r="Q257" s="1"/>
    </row>
    <row r="258" spans="2:17" x14ac:dyDescent="0.25">
      <c r="B258" s="34">
        <v>1994652</v>
      </c>
      <c r="C258" s="2">
        <v>44040</v>
      </c>
      <c r="D258" s="2">
        <v>44048</v>
      </c>
      <c r="E258" s="20">
        <v>5756309</v>
      </c>
      <c r="F258" s="20">
        <v>5756309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5756309</v>
      </c>
      <c r="N258" s="20">
        <v>0</v>
      </c>
      <c r="O258" s="20">
        <f t="shared" si="3"/>
        <v>0</v>
      </c>
      <c r="P258" s="1"/>
      <c r="Q258" s="1"/>
    </row>
    <row r="259" spans="2:17" x14ac:dyDescent="0.25">
      <c r="B259" s="34">
        <v>1994674</v>
      </c>
      <c r="C259" s="2">
        <v>44040</v>
      </c>
      <c r="D259" s="2">
        <v>44048</v>
      </c>
      <c r="E259" s="20">
        <v>30000</v>
      </c>
      <c r="F259" s="20">
        <v>30000</v>
      </c>
      <c r="H259" s="20">
        <v>0</v>
      </c>
      <c r="I259" s="20">
        <v>0</v>
      </c>
      <c r="J259" s="20">
        <v>0</v>
      </c>
      <c r="K259" s="20">
        <v>0</v>
      </c>
      <c r="L259" s="20">
        <v>0</v>
      </c>
      <c r="M259" s="20">
        <v>30000</v>
      </c>
      <c r="N259" s="20">
        <v>0</v>
      </c>
      <c r="O259" s="20">
        <f t="shared" si="3"/>
        <v>0</v>
      </c>
      <c r="P259" s="1"/>
      <c r="Q259" s="1"/>
    </row>
    <row r="260" spans="2:17" x14ac:dyDescent="0.25">
      <c r="B260" s="34">
        <v>1994720</v>
      </c>
      <c r="C260" s="2">
        <v>44040</v>
      </c>
      <c r="D260" s="2">
        <v>44048</v>
      </c>
      <c r="E260" s="20">
        <v>13152061</v>
      </c>
      <c r="F260" s="20">
        <v>13152061</v>
      </c>
      <c r="H260" s="20">
        <v>0</v>
      </c>
      <c r="I260" s="20">
        <v>0</v>
      </c>
      <c r="J260" s="20">
        <v>0</v>
      </c>
      <c r="K260" s="20">
        <v>0</v>
      </c>
      <c r="L260" s="20">
        <v>0</v>
      </c>
      <c r="M260" s="20">
        <v>13152061</v>
      </c>
      <c r="N260" s="20">
        <v>0</v>
      </c>
      <c r="O260" s="20">
        <f t="shared" si="3"/>
        <v>0</v>
      </c>
      <c r="P260" s="1"/>
      <c r="Q260" s="1"/>
    </row>
    <row r="261" spans="2:17" x14ac:dyDescent="0.25">
      <c r="B261" s="34">
        <v>1994844</v>
      </c>
      <c r="C261" s="2">
        <v>44040</v>
      </c>
      <c r="D261" s="2">
        <v>44048</v>
      </c>
      <c r="E261" s="20">
        <v>9015157</v>
      </c>
      <c r="F261" s="20">
        <v>9015157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9015157</v>
      </c>
      <c r="N261" s="20">
        <v>0</v>
      </c>
      <c r="O261" s="20">
        <f t="shared" si="3"/>
        <v>0</v>
      </c>
      <c r="P261" s="1"/>
      <c r="Q261" s="1"/>
    </row>
    <row r="262" spans="2:17" x14ac:dyDescent="0.25">
      <c r="B262" s="34">
        <v>1994851</v>
      </c>
      <c r="C262" s="2">
        <v>44041</v>
      </c>
      <c r="D262" s="2">
        <v>44048</v>
      </c>
      <c r="E262" s="20">
        <v>140000</v>
      </c>
      <c r="F262" s="20">
        <v>140000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140000</v>
      </c>
      <c r="N262" s="20">
        <v>0</v>
      </c>
      <c r="O262" s="20">
        <f t="shared" si="3"/>
        <v>0</v>
      </c>
      <c r="P262" s="1"/>
      <c r="Q262" s="1"/>
    </row>
    <row r="263" spans="2:17" x14ac:dyDescent="0.25">
      <c r="B263" s="34">
        <v>1994855</v>
      </c>
      <c r="C263" s="2">
        <v>44041</v>
      </c>
      <c r="D263" s="2">
        <v>44048</v>
      </c>
      <c r="E263" s="20">
        <v>2228181</v>
      </c>
      <c r="F263" s="20">
        <v>2228181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2228181</v>
      </c>
      <c r="N263" s="20">
        <v>0</v>
      </c>
      <c r="O263" s="20">
        <f t="shared" si="3"/>
        <v>0</v>
      </c>
      <c r="P263" s="1"/>
      <c r="Q263" s="1"/>
    </row>
    <row r="264" spans="2:17" x14ac:dyDescent="0.25">
      <c r="B264" s="34">
        <v>1994895</v>
      </c>
      <c r="C264" s="2">
        <v>44041</v>
      </c>
      <c r="D264" s="2">
        <v>44048</v>
      </c>
      <c r="E264" s="20">
        <v>50265</v>
      </c>
      <c r="F264" s="20">
        <v>50265</v>
      </c>
      <c r="H264" s="20">
        <v>0</v>
      </c>
      <c r="I264" s="20">
        <v>0</v>
      </c>
      <c r="J264" s="20">
        <v>0</v>
      </c>
      <c r="K264" s="20">
        <v>0</v>
      </c>
      <c r="L264" s="20">
        <v>0</v>
      </c>
      <c r="M264" s="20">
        <v>50265</v>
      </c>
      <c r="N264" s="20">
        <v>0</v>
      </c>
      <c r="O264" s="20">
        <f t="shared" si="3"/>
        <v>0</v>
      </c>
      <c r="P264" s="1"/>
      <c r="Q264" s="1"/>
    </row>
    <row r="265" spans="2:17" x14ac:dyDescent="0.25">
      <c r="B265" s="34">
        <v>1994902</v>
      </c>
      <c r="C265" s="2">
        <v>44041</v>
      </c>
      <c r="D265" s="2">
        <v>44053</v>
      </c>
      <c r="E265" s="20">
        <v>15367</v>
      </c>
      <c r="F265" s="20">
        <v>15367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15367</v>
      </c>
      <c r="N265" s="20">
        <v>0</v>
      </c>
      <c r="O265" s="20">
        <f t="shared" ref="O265:O301" si="4">+F265-H265-I265-M265-K265-L265-N265-J265</f>
        <v>0</v>
      </c>
      <c r="P265" s="1"/>
      <c r="Q265" s="1"/>
    </row>
    <row r="266" spans="2:17" x14ac:dyDescent="0.25">
      <c r="B266" s="34">
        <v>1994922</v>
      </c>
      <c r="C266" s="2">
        <v>44041</v>
      </c>
      <c r="D266" s="2">
        <v>44048</v>
      </c>
      <c r="E266" s="20">
        <v>24291281</v>
      </c>
      <c r="F266" s="20">
        <v>24291281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24291281</v>
      </c>
      <c r="N266" s="20">
        <v>0</v>
      </c>
      <c r="O266" s="20">
        <f t="shared" si="4"/>
        <v>0</v>
      </c>
      <c r="P266" s="1"/>
      <c r="Q266" s="1"/>
    </row>
    <row r="267" spans="2:17" x14ac:dyDescent="0.25">
      <c r="B267" s="34">
        <v>1994924</v>
      </c>
      <c r="C267" s="2">
        <v>44041</v>
      </c>
      <c r="D267" s="2" t="s">
        <v>0</v>
      </c>
      <c r="E267" s="20">
        <v>415174</v>
      </c>
      <c r="F267" s="20">
        <v>415174</v>
      </c>
      <c r="H267" s="20">
        <v>0</v>
      </c>
      <c r="I267" s="20">
        <v>0</v>
      </c>
      <c r="J267" s="20">
        <v>0</v>
      </c>
      <c r="K267" s="20">
        <v>0</v>
      </c>
      <c r="L267" s="20">
        <v>0</v>
      </c>
      <c r="M267" s="20">
        <v>415174</v>
      </c>
      <c r="N267" s="20">
        <v>0</v>
      </c>
      <c r="O267" s="20">
        <f t="shared" si="4"/>
        <v>0</v>
      </c>
      <c r="P267" s="1"/>
      <c r="Q267" s="1"/>
    </row>
    <row r="268" spans="2:17" x14ac:dyDescent="0.25">
      <c r="B268" s="34">
        <v>1994937</v>
      </c>
      <c r="C268" s="2">
        <v>44041</v>
      </c>
      <c r="D268" s="2" t="s">
        <v>0</v>
      </c>
      <c r="E268" s="20">
        <v>449191</v>
      </c>
      <c r="F268" s="20">
        <v>449191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20">
        <v>449191</v>
      </c>
      <c r="N268" s="20">
        <v>0</v>
      </c>
      <c r="O268" s="20">
        <f t="shared" si="4"/>
        <v>0</v>
      </c>
      <c r="P268" s="1"/>
      <c r="Q268" s="1"/>
    </row>
    <row r="269" spans="2:17" x14ac:dyDescent="0.25">
      <c r="B269" s="34">
        <v>1994981</v>
      </c>
      <c r="C269" s="2">
        <v>44041</v>
      </c>
      <c r="D269" s="2">
        <v>44048</v>
      </c>
      <c r="E269" s="20">
        <v>80000</v>
      </c>
      <c r="F269" s="20">
        <v>80000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80000</v>
      </c>
      <c r="N269" s="20">
        <v>0</v>
      </c>
      <c r="O269" s="20">
        <f t="shared" si="4"/>
        <v>0</v>
      </c>
      <c r="P269" s="1"/>
      <c r="Q269" s="1"/>
    </row>
    <row r="270" spans="2:17" x14ac:dyDescent="0.25">
      <c r="B270" s="34">
        <v>1994987</v>
      </c>
      <c r="C270" s="2">
        <v>44041</v>
      </c>
      <c r="D270" s="2">
        <v>44048</v>
      </c>
      <c r="E270" s="20">
        <v>30000</v>
      </c>
      <c r="F270" s="20">
        <v>30000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30000</v>
      </c>
      <c r="N270" s="20">
        <v>0</v>
      </c>
      <c r="O270" s="20">
        <f t="shared" si="4"/>
        <v>0</v>
      </c>
      <c r="P270" s="1"/>
      <c r="Q270" s="1"/>
    </row>
    <row r="271" spans="2:17" x14ac:dyDescent="0.25">
      <c r="B271" s="34">
        <v>1994990</v>
      </c>
      <c r="C271" s="2">
        <v>44041</v>
      </c>
      <c r="D271" s="2">
        <v>44048</v>
      </c>
      <c r="E271" s="20">
        <v>30000</v>
      </c>
      <c r="F271" s="20">
        <v>30000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30000</v>
      </c>
      <c r="N271" s="20">
        <v>0</v>
      </c>
      <c r="O271" s="20">
        <f t="shared" si="4"/>
        <v>0</v>
      </c>
      <c r="P271" s="1"/>
      <c r="Q271" s="1"/>
    </row>
    <row r="272" spans="2:17" x14ac:dyDescent="0.25">
      <c r="B272" s="34">
        <v>1994996</v>
      </c>
      <c r="C272" s="2">
        <v>44041</v>
      </c>
      <c r="D272" s="2">
        <v>44048</v>
      </c>
      <c r="E272" s="20">
        <v>66500</v>
      </c>
      <c r="F272" s="20">
        <v>66500</v>
      </c>
      <c r="H272" s="20">
        <v>0</v>
      </c>
      <c r="I272" s="20">
        <v>0</v>
      </c>
      <c r="J272" s="20">
        <v>0</v>
      </c>
      <c r="K272" s="20">
        <v>0</v>
      </c>
      <c r="L272" s="20">
        <v>0</v>
      </c>
      <c r="M272" s="20">
        <v>66500</v>
      </c>
      <c r="N272" s="20">
        <v>0</v>
      </c>
      <c r="O272" s="20">
        <f t="shared" si="4"/>
        <v>0</v>
      </c>
      <c r="P272" s="1"/>
      <c r="Q272" s="1"/>
    </row>
    <row r="273" spans="2:17" x14ac:dyDescent="0.25">
      <c r="B273" s="34">
        <v>1995025</v>
      </c>
      <c r="C273" s="2">
        <v>44041</v>
      </c>
      <c r="D273" s="2">
        <v>44053</v>
      </c>
      <c r="E273" s="20">
        <v>10175244</v>
      </c>
      <c r="F273" s="20">
        <v>10175244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10175244</v>
      </c>
      <c r="N273" s="20">
        <v>0</v>
      </c>
      <c r="O273" s="20">
        <f t="shared" si="4"/>
        <v>0</v>
      </c>
      <c r="P273" s="1"/>
      <c r="Q273" s="1"/>
    </row>
    <row r="274" spans="2:17" x14ac:dyDescent="0.25">
      <c r="B274" s="34">
        <v>1995026</v>
      </c>
      <c r="C274" s="2">
        <v>44041</v>
      </c>
      <c r="D274" s="2">
        <v>44053</v>
      </c>
      <c r="E274" s="20">
        <v>461919</v>
      </c>
      <c r="F274" s="20">
        <v>461919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  <c r="M274" s="20">
        <v>461919</v>
      </c>
      <c r="N274" s="20">
        <v>0</v>
      </c>
      <c r="O274" s="20">
        <f t="shared" si="4"/>
        <v>0</v>
      </c>
      <c r="P274" s="1"/>
      <c r="Q274" s="1"/>
    </row>
    <row r="275" spans="2:17" x14ac:dyDescent="0.25">
      <c r="B275" s="34">
        <v>1995027</v>
      </c>
      <c r="C275" s="2">
        <v>44041</v>
      </c>
      <c r="D275" s="2">
        <v>44048</v>
      </c>
      <c r="E275" s="20">
        <v>80000</v>
      </c>
      <c r="F275" s="20">
        <v>80000</v>
      </c>
      <c r="H275" s="20">
        <v>0</v>
      </c>
      <c r="I275" s="20">
        <v>0</v>
      </c>
      <c r="J275" s="20">
        <v>0</v>
      </c>
      <c r="K275" s="20">
        <v>0</v>
      </c>
      <c r="L275" s="20">
        <v>0</v>
      </c>
      <c r="M275" s="20">
        <v>80000</v>
      </c>
      <c r="N275" s="20">
        <v>0</v>
      </c>
      <c r="O275" s="20">
        <f t="shared" si="4"/>
        <v>0</v>
      </c>
      <c r="P275" s="1"/>
      <c r="Q275" s="1"/>
    </row>
    <row r="276" spans="2:17" x14ac:dyDescent="0.25">
      <c r="B276" s="34">
        <v>1995031</v>
      </c>
      <c r="C276" s="2">
        <v>44041</v>
      </c>
      <c r="D276" s="2">
        <v>44053</v>
      </c>
      <c r="E276" s="20">
        <v>29776</v>
      </c>
      <c r="F276" s="20">
        <v>29776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29776</v>
      </c>
      <c r="N276" s="20">
        <v>0</v>
      </c>
      <c r="O276" s="20">
        <f t="shared" si="4"/>
        <v>0</v>
      </c>
      <c r="P276" s="1"/>
      <c r="Q276" s="1"/>
    </row>
    <row r="277" spans="2:17" x14ac:dyDescent="0.25">
      <c r="B277" s="34">
        <v>1995034</v>
      </c>
      <c r="C277" s="2">
        <v>44041</v>
      </c>
      <c r="D277" s="2">
        <v>44053</v>
      </c>
      <c r="E277" s="20">
        <v>732726</v>
      </c>
      <c r="F277" s="20">
        <v>732726</v>
      </c>
      <c r="H277" s="20">
        <v>0</v>
      </c>
      <c r="I277" s="20">
        <v>0</v>
      </c>
      <c r="J277" s="20">
        <v>0</v>
      </c>
      <c r="K277" s="20">
        <v>0</v>
      </c>
      <c r="L277" s="20">
        <v>0</v>
      </c>
      <c r="M277" s="20">
        <v>732726</v>
      </c>
      <c r="N277" s="20">
        <v>0</v>
      </c>
      <c r="O277" s="20">
        <f t="shared" si="4"/>
        <v>0</v>
      </c>
      <c r="P277" s="1"/>
      <c r="Q277" s="1"/>
    </row>
    <row r="278" spans="2:17" x14ac:dyDescent="0.25">
      <c r="B278" s="34">
        <v>1995035</v>
      </c>
      <c r="C278" s="2">
        <v>44041</v>
      </c>
      <c r="D278" s="2" t="s">
        <v>0</v>
      </c>
      <c r="E278" s="20">
        <v>12433496</v>
      </c>
      <c r="F278" s="20">
        <v>12433496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12433496</v>
      </c>
      <c r="N278" s="20">
        <v>0</v>
      </c>
      <c r="O278" s="20">
        <f t="shared" si="4"/>
        <v>0</v>
      </c>
      <c r="P278" s="1"/>
      <c r="Q278" s="1"/>
    </row>
    <row r="279" spans="2:17" x14ac:dyDescent="0.25">
      <c r="B279" s="34">
        <v>1995037</v>
      </c>
      <c r="C279" s="2">
        <v>44041</v>
      </c>
      <c r="D279" s="2">
        <v>44053</v>
      </c>
      <c r="E279" s="20">
        <v>71534</v>
      </c>
      <c r="F279" s="20">
        <v>71534</v>
      </c>
      <c r="H279" s="20">
        <v>0</v>
      </c>
      <c r="I279" s="20">
        <v>0</v>
      </c>
      <c r="J279" s="20">
        <v>0</v>
      </c>
      <c r="K279" s="20">
        <v>0</v>
      </c>
      <c r="L279" s="20">
        <v>0</v>
      </c>
      <c r="M279" s="20">
        <v>71534</v>
      </c>
      <c r="N279" s="20">
        <v>0</v>
      </c>
      <c r="O279" s="20">
        <f t="shared" si="4"/>
        <v>0</v>
      </c>
      <c r="P279" s="1"/>
      <c r="Q279" s="1"/>
    </row>
    <row r="280" spans="2:17" x14ac:dyDescent="0.25">
      <c r="B280" s="34">
        <v>1995052</v>
      </c>
      <c r="C280" s="2">
        <v>44041</v>
      </c>
      <c r="D280" s="2">
        <v>44048</v>
      </c>
      <c r="E280" s="20">
        <v>30000</v>
      </c>
      <c r="F280" s="20">
        <v>30000</v>
      </c>
      <c r="H280" s="20">
        <v>0</v>
      </c>
      <c r="I280" s="20">
        <v>0</v>
      </c>
      <c r="J280" s="20">
        <v>0</v>
      </c>
      <c r="K280" s="20">
        <v>0</v>
      </c>
      <c r="L280" s="20">
        <v>0</v>
      </c>
      <c r="M280" s="20">
        <v>30000</v>
      </c>
      <c r="N280" s="20">
        <v>0</v>
      </c>
      <c r="O280" s="20">
        <f t="shared" si="4"/>
        <v>0</v>
      </c>
      <c r="P280" s="1"/>
      <c r="Q280" s="1"/>
    </row>
    <row r="281" spans="2:17" x14ac:dyDescent="0.25">
      <c r="B281" s="34">
        <v>1995074</v>
      </c>
      <c r="C281" s="2">
        <v>44041</v>
      </c>
      <c r="D281" s="2">
        <v>44048</v>
      </c>
      <c r="E281" s="20">
        <v>76600</v>
      </c>
      <c r="F281" s="20">
        <v>76600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76600</v>
      </c>
      <c r="N281" s="20">
        <v>0</v>
      </c>
      <c r="O281" s="20">
        <f t="shared" si="4"/>
        <v>0</v>
      </c>
      <c r="P281" s="1"/>
      <c r="Q281" s="1"/>
    </row>
    <row r="282" spans="2:17" x14ac:dyDescent="0.25">
      <c r="B282" s="34">
        <v>1995087</v>
      </c>
      <c r="C282" s="2">
        <v>44041</v>
      </c>
      <c r="D282" s="2">
        <v>44048</v>
      </c>
      <c r="E282" s="20">
        <v>6494113</v>
      </c>
      <c r="F282" s="20">
        <v>6494113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  <c r="M282" s="20">
        <v>6494113</v>
      </c>
      <c r="N282" s="20">
        <v>0</v>
      </c>
      <c r="O282" s="20">
        <f t="shared" si="4"/>
        <v>0</v>
      </c>
      <c r="P282" s="1"/>
      <c r="Q282" s="1"/>
    </row>
    <row r="283" spans="2:17" x14ac:dyDescent="0.25">
      <c r="B283" s="34">
        <v>1995169</v>
      </c>
      <c r="C283" s="2">
        <v>44042</v>
      </c>
      <c r="D283" s="2">
        <v>44048</v>
      </c>
      <c r="E283" s="20">
        <v>10841765</v>
      </c>
      <c r="F283" s="20">
        <v>10841765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10841765</v>
      </c>
      <c r="N283" s="20">
        <v>0</v>
      </c>
      <c r="O283" s="20">
        <f t="shared" si="4"/>
        <v>0</v>
      </c>
      <c r="P283" s="1"/>
      <c r="Q283" s="1"/>
    </row>
    <row r="284" spans="2:17" x14ac:dyDescent="0.25">
      <c r="B284" s="34">
        <v>1995181</v>
      </c>
      <c r="C284" s="2">
        <v>44042</v>
      </c>
      <c r="D284" s="2">
        <v>44048</v>
      </c>
      <c r="E284" s="20">
        <v>10781972</v>
      </c>
      <c r="F284" s="20">
        <v>10781972</v>
      </c>
      <c r="H284" s="20">
        <v>0</v>
      </c>
      <c r="I284" s="20">
        <v>0</v>
      </c>
      <c r="J284" s="20">
        <v>0</v>
      </c>
      <c r="K284" s="20">
        <v>0</v>
      </c>
      <c r="L284" s="20">
        <v>0</v>
      </c>
      <c r="M284" s="20">
        <v>10781972</v>
      </c>
      <c r="N284" s="20">
        <v>0</v>
      </c>
      <c r="O284" s="20">
        <f t="shared" si="4"/>
        <v>0</v>
      </c>
      <c r="P284" s="1"/>
      <c r="Q284" s="1"/>
    </row>
    <row r="285" spans="2:17" x14ac:dyDescent="0.25">
      <c r="B285" s="34">
        <v>1995183</v>
      </c>
      <c r="C285" s="2">
        <v>44042</v>
      </c>
      <c r="D285" s="2">
        <v>44053</v>
      </c>
      <c r="E285" s="20">
        <v>178976</v>
      </c>
      <c r="F285" s="20">
        <v>178976</v>
      </c>
      <c r="H285" s="20">
        <v>0</v>
      </c>
      <c r="I285" s="20">
        <v>0</v>
      </c>
      <c r="J285" s="20">
        <v>0</v>
      </c>
      <c r="K285" s="20">
        <v>0</v>
      </c>
      <c r="L285" s="20">
        <v>0</v>
      </c>
      <c r="M285" s="20">
        <v>178976</v>
      </c>
      <c r="N285" s="20">
        <v>0</v>
      </c>
      <c r="O285" s="20">
        <f t="shared" si="4"/>
        <v>0</v>
      </c>
      <c r="P285" s="1"/>
      <c r="Q285" s="1"/>
    </row>
    <row r="286" spans="2:17" x14ac:dyDescent="0.25">
      <c r="B286" s="34">
        <v>1995186</v>
      </c>
      <c r="C286" s="2">
        <v>44042</v>
      </c>
      <c r="D286" s="2">
        <v>44053</v>
      </c>
      <c r="E286" s="20">
        <v>40810</v>
      </c>
      <c r="F286" s="20">
        <v>40810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40810</v>
      </c>
      <c r="N286" s="20">
        <v>0</v>
      </c>
      <c r="O286" s="20">
        <f t="shared" si="4"/>
        <v>0</v>
      </c>
      <c r="P286" s="1"/>
      <c r="Q286" s="1"/>
    </row>
    <row r="287" spans="2:17" x14ac:dyDescent="0.25">
      <c r="B287" s="34">
        <v>1995187</v>
      </c>
      <c r="C287" s="2">
        <v>44042</v>
      </c>
      <c r="D287" s="2">
        <v>44053</v>
      </c>
      <c r="E287" s="20">
        <v>132296</v>
      </c>
      <c r="F287" s="20">
        <v>132296</v>
      </c>
      <c r="H287" s="20">
        <v>0</v>
      </c>
      <c r="I287" s="20">
        <v>0</v>
      </c>
      <c r="J287" s="20">
        <v>0</v>
      </c>
      <c r="K287" s="20">
        <v>0</v>
      </c>
      <c r="L287" s="20">
        <v>0</v>
      </c>
      <c r="M287" s="20">
        <v>132296</v>
      </c>
      <c r="N287" s="20">
        <v>0</v>
      </c>
      <c r="O287" s="20">
        <f t="shared" si="4"/>
        <v>0</v>
      </c>
      <c r="P287" s="1"/>
      <c r="Q287" s="1"/>
    </row>
    <row r="288" spans="2:17" x14ac:dyDescent="0.25">
      <c r="B288" s="34">
        <v>1995219</v>
      </c>
      <c r="C288" s="2">
        <v>44042</v>
      </c>
      <c r="D288" s="2">
        <v>44048</v>
      </c>
      <c r="E288" s="20">
        <v>4515149</v>
      </c>
      <c r="F288" s="20">
        <v>4515149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4515149</v>
      </c>
      <c r="N288" s="20">
        <v>0</v>
      </c>
      <c r="O288" s="20">
        <f t="shared" si="4"/>
        <v>0</v>
      </c>
      <c r="P288" s="1"/>
      <c r="Q288" s="1"/>
    </row>
    <row r="289" spans="2:17" x14ac:dyDescent="0.25">
      <c r="B289" s="34">
        <v>1995223</v>
      </c>
      <c r="C289" s="2">
        <v>44042</v>
      </c>
      <c r="D289" s="2">
        <v>44053</v>
      </c>
      <c r="E289" s="20">
        <v>15367</v>
      </c>
      <c r="F289" s="20">
        <v>15367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  <c r="M289" s="20">
        <v>15367</v>
      </c>
      <c r="N289" s="20">
        <v>0</v>
      </c>
      <c r="O289" s="20">
        <f t="shared" si="4"/>
        <v>0</v>
      </c>
      <c r="P289" s="1"/>
      <c r="Q289" s="1"/>
    </row>
    <row r="290" spans="2:17" x14ac:dyDescent="0.25">
      <c r="B290" s="34">
        <v>1995224</v>
      </c>
      <c r="C290" s="2">
        <v>44042</v>
      </c>
      <c r="D290" s="2">
        <v>44048</v>
      </c>
      <c r="E290" s="20">
        <v>2851595</v>
      </c>
      <c r="F290" s="20">
        <v>2851595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2851595</v>
      </c>
      <c r="N290" s="20">
        <v>0</v>
      </c>
      <c r="O290" s="20">
        <f t="shared" si="4"/>
        <v>0</v>
      </c>
      <c r="P290" s="1"/>
      <c r="Q290" s="1"/>
    </row>
    <row r="291" spans="2:17" x14ac:dyDescent="0.25">
      <c r="B291" s="34">
        <v>1995230</v>
      </c>
      <c r="C291" s="2">
        <v>44042</v>
      </c>
      <c r="D291" s="2">
        <v>44048</v>
      </c>
      <c r="E291" s="20">
        <v>80000</v>
      </c>
      <c r="F291" s="20">
        <v>80000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80000</v>
      </c>
      <c r="N291" s="20">
        <v>0</v>
      </c>
      <c r="O291" s="20">
        <f t="shared" si="4"/>
        <v>0</v>
      </c>
      <c r="P291" s="1"/>
      <c r="Q291" s="1"/>
    </row>
    <row r="292" spans="2:17" x14ac:dyDescent="0.25">
      <c r="B292" s="34">
        <v>1995231</v>
      </c>
      <c r="C292" s="2">
        <v>44042</v>
      </c>
      <c r="D292" s="2">
        <v>44048</v>
      </c>
      <c r="E292" s="20">
        <v>2081470</v>
      </c>
      <c r="F292" s="20">
        <v>2081470</v>
      </c>
      <c r="H292" s="20">
        <v>0</v>
      </c>
      <c r="I292" s="20">
        <v>0</v>
      </c>
      <c r="J292" s="20">
        <v>0</v>
      </c>
      <c r="K292" s="20">
        <v>0</v>
      </c>
      <c r="L292" s="20">
        <v>0</v>
      </c>
      <c r="M292" s="20">
        <v>2081470</v>
      </c>
      <c r="N292" s="20">
        <v>0</v>
      </c>
      <c r="O292" s="20">
        <f t="shared" si="4"/>
        <v>0</v>
      </c>
      <c r="P292" s="1"/>
      <c r="Q292" s="1"/>
    </row>
    <row r="293" spans="2:17" x14ac:dyDescent="0.25">
      <c r="B293" s="34">
        <v>1995264</v>
      </c>
      <c r="C293" s="2">
        <v>44042</v>
      </c>
      <c r="D293" s="2">
        <v>44053</v>
      </c>
      <c r="E293" s="20">
        <v>9809400</v>
      </c>
      <c r="F293" s="20">
        <v>9809400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9809400</v>
      </c>
      <c r="N293" s="20">
        <v>0</v>
      </c>
      <c r="O293" s="20">
        <f t="shared" si="4"/>
        <v>0</v>
      </c>
      <c r="P293" s="1"/>
      <c r="Q293" s="1"/>
    </row>
    <row r="294" spans="2:17" x14ac:dyDescent="0.25">
      <c r="B294" s="34">
        <v>1995288</v>
      </c>
      <c r="C294" s="2">
        <v>44042</v>
      </c>
      <c r="D294" s="2">
        <v>44048</v>
      </c>
      <c r="E294" s="20">
        <v>272540</v>
      </c>
      <c r="F294" s="20">
        <v>272540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272540</v>
      </c>
      <c r="N294" s="20">
        <v>0</v>
      </c>
      <c r="O294" s="20">
        <f t="shared" si="4"/>
        <v>0</v>
      </c>
      <c r="P294" s="1"/>
      <c r="Q294" s="1"/>
    </row>
    <row r="295" spans="2:17" x14ac:dyDescent="0.25">
      <c r="B295" s="34">
        <v>1995298</v>
      </c>
      <c r="C295" s="2">
        <v>44042</v>
      </c>
      <c r="D295" s="2">
        <v>44053</v>
      </c>
      <c r="E295" s="20">
        <v>9595216</v>
      </c>
      <c r="F295" s="20">
        <v>9595216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9595216</v>
      </c>
      <c r="N295" s="20">
        <v>0</v>
      </c>
      <c r="O295" s="20">
        <f t="shared" si="4"/>
        <v>0</v>
      </c>
      <c r="P295" s="1"/>
      <c r="Q295" s="1"/>
    </row>
    <row r="296" spans="2:17" x14ac:dyDescent="0.25">
      <c r="B296" s="34">
        <v>1995337</v>
      </c>
      <c r="C296" s="2">
        <v>44042</v>
      </c>
      <c r="D296" s="2">
        <v>44048</v>
      </c>
      <c r="E296" s="20">
        <v>80000</v>
      </c>
      <c r="F296" s="20">
        <v>80000</v>
      </c>
      <c r="H296" s="20">
        <v>0</v>
      </c>
      <c r="I296" s="20">
        <v>0</v>
      </c>
      <c r="J296" s="20">
        <v>0</v>
      </c>
      <c r="K296" s="20">
        <v>0</v>
      </c>
      <c r="L296" s="20">
        <v>0</v>
      </c>
      <c r="M296" s="20">
        <v>80000</v>
      </c>
      <c r="N296" s="20">
        <v>0</v>
      </c>
      <c r="O296" s="20">
        <f t="shared" si="4"/>
        <v>0</v>
      </c>
      <c r="P296" s="1"/>
      <c r="Q296" s="1"/>
    </row>
    <row r="297" spans="2:17" x14ac:dyDescent="0.25">
      <c r="B297" s="34">
        <v>1995441</v>
      </c>
      <c r="C297" s="2">
        <v>44042</v>
      </c>
      <c r="D297" s="2">
        <v>44048</v>
      </c>
      <c r="E297" s="20">
        <v>30000</v>
      </c>
      <c r="F297" s="20">
        <v>30000</v>
      </c>
      <c r="H297" s="20">
        <v>0</v>
      </c>
      <c r="I297" s="20">
        <v>0</v>
      </c>
      <c r="J297" s="20">
        <v>0</v>
      </c>
      <c r="K297" s="20">
        <v>0</v>
      </c>
      <c r="L297" s="20">
        <v>0</v>
      </c>
      <c r="M297" s="20">
        <v>30000</v>
      </c>
      <c r="N297" s="20">
        <v>0</v>
      </c>
      <c r="O297" s="20">
        <f t="shared" si="4"/>
        <v>0</v>
      </c>
      <c r="P297" s="1"/>
      <c r="Q297" s="1"/>
    </row>
    <row r="298" spans="2:17" x14ac:dyDescent="0.25">
      <c r="B298" s="34">
        <v>1995467</v>
      </c>
      <c r="C298" s="2">
        <v>44043</v>
      </c>
      <c r="D298" s="2">
        <v>44053</v>
      </c>
      <c r="E298" s="20">
        <v>30000</v>
      </c>
      <c r="F298" s="20">
        <v>30000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30000</v>
      </c>
      <c r="N298" s="20">
        <v>0</v>
      </c>
      <c r="O298" s="20">
        <f t="shared" si="4"/>
        <v>0</v>
      </c>
      <c r="P298" s="1"/>
      <c r="Q298" s="1"/>
    </row>
    <row r="299" spans="2:17" x14ac:dyDescent="0.25">
      <c r="B299" s="34">
        <v>1995503</v>
      </c>
      <c r="C299" s="2">
        <v>44043</v>
      </c>
      <c r="D299" s="2">
        <v>44053</v>
      </c>
      <c r="E299" s="20">
        <v>30000</v>
      </c>
      <c r="F299" s="20">
        <v>30000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30000</v>
      </c>
      <c r="N299" s="20">
        <v>0</v>
      </c>
      <c r="O299" s="20">
        <f t="shared" si="4"/>
        <v>0</v>
      </c>
      <c r="P299" s="1"/>
      <c r="Q299" s="1"/>
    </row>
    <row r="300" spans="2:17" x14ac:dyDescent="0.25">
      <c r="B300" s="34">
        <v>1995520</v>
      </c>
      <c r="C300" s="2">
        <v>44043</v>
      </c>
      <c r="D300" s="2">
        <v>44053</v>
      </c>
      <c r="E300" s="20">
        <v>578253</v>
      </c>
      <c r="F300" s="20">
        <v>578253</v>
      </c>
      <c r="H300" s="20">
        <v>0</v>
      </c>
      <c r="I300" s="20">
        <v>0</v>
      </c>
      <c r="J300" s="20">
        <v>0</v>
      </c>
      <c r="K300" s="20">
        <v>0</v>
      </c>
      <c r="L300" s="20">
        <v>0</v>
      </c>
      <c r="M300" s="20">
        <v>578253</v>
      </c>
      <c r="N300" s="20">
        <v>0</v>
      </c>
      <c r="O300" s="20">
        <f t="shared" si="4"/>
        <v>0</v>
      </c>
      <c r="P300" s="1"/>
      <c r="Q300" s="1"/>
    </row>
    <row r="301" spans="2:17" x14ac:dyDescent="0.25">
      <c r="B301" s="34">
        <v>1995592</v>
      </c>
      <c r="C301" s="2">
        <v>44043</v>
      </c>
      <c r="D301" s="2">
        <v>44053</v>
      </c>
      <c r="E301" s="20">
        <v>55143</v>
      </c>
      <c r="F301" s="20">
        <v>55143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55143</v>
      </c>
      <c r="N301" s="20">
        <v>0</v>
      </c>
      <c r="O301" s="20">
        <f t="shared" si="4"/>
        <v>0</v>
      </c>
      <c r="P301" s="1"/>
      <c r="Q301" s="1"/>
    </row>
    <row r="302" spans="2:17" x14ac:dyDescent="0.25">
      <c r="B302" s="52" t="s">
        <v>60</v>
      </c>
      <c r="C302" s="53"/>
      <c r="D302" s="54"/>
      <c r="E302" s="11">
        <f>SUM(E8:E301)</f>
        <v>2185589651</v>
      </c>
      <c r="F302" s="11">
        <f>SUM(F8:F301)</f>
        <v>1237232399</v>
      </c>
      <c r="H302" s="38">
        <f t="shared" ref="H302:O302" si="5">SUM(H8:H301)</f>
        <v>266668676</v>
      </c>
      <c r="I302" s="38">
        <f t="shared" si="5"/>
        <v>32256728</v>
      </c>
      <c r="J302" s="38">
        <f t="shared" si="5"/>
        <v>1499913</v>
      </c>
      <c r="K302" s="38">
        <f t="shared" si="5"/>
        <v>40591874</v>
      </c>
      <c r="L302" s="38">
        <f t="shared" si="5"/>
        <v>183895380</v>
      </c>
      <c r="M302" s="38">
        <f t="shared" si="5"/>
        <v>691995826</v>
      </c>
      <c r="N302" s="38">
        <f t="shared" si="5"/>
        <v>20097756</v>
      </c>
      <c r="O302" s="38">
        <f t="shared" si="5"/>
        <v>226246</v>
      </c>
      <c r="P302" s="11"/>
      <c r="Q302" s="11"/>
    </row>
    <row r="305" spans="5:13" x14ac:dyDescent="0.25">
      <c r="E305" s="55" t="s">
        <v>243</v>
      </c>
      <c r="F305" s="55"/>
      <c r="G305" s="55"/>
      <c r="H305" s="55"/>
      <c r="I305" s="55"/>
      <c r="J305" s="55"/>
      <c r="K305" s="55"/>
      <c r="L305" s="55"/>
      <c r="M305" s="55"/>
    </row>
    <row r="306" spans="5:13" x14ac:dyDescent="0.25">
      <c r="E306" s="55"/>
      <c r="F306" s="55"/>
      <c r="G306" s="55"/>
      <c r="H306" s="55"/>
      <c r="I306" s="55"/>
      <c r="J306" s="55"/>
      <c r="K306" s="55"/>
      <c r="L306" s="55"/>
      <c r="M306" s="55"/>
    </row>
    <row r="307" spans="5:13" x14ac:dyDescent="0.25">
      <c r="E307" s="56" t="s">
        <v>244</v>
      </c>
      <c r="F307" s="56"/>
      <c r="G307" s="56"/>
      <c r="H307" s="56"/>
      <c r="I307" s="56"/>
      <c r="J307" s="56"/>
      <c r="K307" s="56"/>
      <c r="L307" s="56"/>
      <c r="M307" s="11">
        <f>+F302</f>
        <v>1237232399</v>
      </c>
    </row>
    <row r="308" spans="5:13" x14ac:dyDescent="0.25">
      <c r="E308" s="61" t="s">
        <v>10</v>
      </c>
      <c r="F308" s="61"/>
      <c r="G308" s="61"/>
      <c r="H308" s="61"/>
      <c r="I308" s="61"/>
      <c r="J308" s="61"/>
      <c r="K308" s="61"/>
      <c r="L308" s="61"/>
      <c r="M308" s="20">
        <f>+I302</f>
        <v>32256728</v>
      </c>
    </row>
    <row r="309" spans="5:13" x14ac:dyDescent="0.25">
      <c r="E309" s="61" t="s">
        <v>11</v>
      </c>
      <c r="F309" s="61"/>
      <c r="G309" s="61"/>
      <c r="H309" s="61"/>
      <c r="I309" s="61"/>
      <c r="J309" s="61"/>
      <c r="K309" s="61"/>
      <c r="L309" s="61"/>
      <c r="M309" s="20">
        <f>+J302</f>
        <v>1499913</v>
      </c>
    </row>
    <row r="310" spans="5:13" x14ac:dyDescent="0.25">
      <c r="E310" s="61" t="s">
        <v>12</v>
      </c>
      <c r="F310" s="61"/>
      <c r="G310" s="61"/>
      <c r="H310" s="61"/>
      <c r="I310" s="61"/>
      <c r="J310" s="61"/>
      <c r="K310" s="61"/>
      <c r="L310" s="61"/>
      <c r="M310" s="20">
        <f>+K302</f>
        <v>40591874</v>
      </c>
    </row>
    <row r="311" spans="5:13" x14ac:dyDescent="0.25">
      <c r="E311" s="61" t="s">
        <v>13</v>
      </c>
      <c r="F311" s="61"/>
      <c r="G311" s="61"/>
      <c r="H311" s="61"/>
      <c r="I311" s="61"/>
      <c r="J311" s="61"/>
      <c r="K311" s="61"/>
      <c r="L311" s="61"/>
      <c r="M311" s="20">
        <f>+L302</f>
        <v>183895380</v>
      </c>
    </row>
    <row r="312" spans="5:13" x14ac:dyDescent="0.25">
      <c r="E312" s="61" t="s">
        <v>245</v>
      </c>
      <c r="F312" s="61"/>
      <c r="G312" s="61"/>
      <c r="H312" s="61"/>
      <c r="I312" s="61"/>
      <c r="J312" s="61"/>
      <c r="K312" s="61"/>
      <c r="L312" s="61"/>
      <c r="M312" s="20">
        <f>+M302</f>
        <v>691995826</v>
      </c>
    </row>
    <row r="313" spans="5:13" x14ac:dyDescent="0.25">
      <c r="E313" s="61" t="s">
        <v>246</v>
      </c>
      <c r="F313" s="61"/>
      <c r="G313" s="61"/>
      <c r="H313" s="61"/>
      <c r="I313" s="61"/>
      <c r="J313" s="61"/>
      <c r="K313" s="61"/>
      <c r="L313" s="61"/>
      <c r="M313" s="20">
        <f>+N302</f>
        <v>20097756</v>
      </c>
    </row>
    <row r="314" spans="5:13" x14ac:dyDescent="0.25">
      <c r="E314" s="61" t="s">
        <v>14</v>
      </c>
      <c r="F314" s="61"/>
      <c r="G314" s="61"/>
      <c r="H314" s="61"/>
      <c r="I314" s="61"/>
      <c r="J314" s="61"/>
      <c r="K314" s="61"/>
      <c r="L314" s="61"/>
      <c r="M314" s="20">
        <f>+O302</f>
        <v>226246</v>
      </c>
    </row>
    <row r="315" spans="5:13" x14ac:dyDescent="0.25">
      <c r="E315" s="61" t="s">
        <v>247</v>
      </c>
      <c r="F315" s="61"/>
      <c r="G315" s="61"/>
      <c r="H315" s="61"/>
      <c r="I315" s="61"/>
      <c r="J315" s="61"/>
      <c r="K315" s="61"/>
      <c r="L315" s="61"/>
      <c r="M315" s="20">
        <v>793504670</v>
      </c>
    </row>
    <row r="316" spans="5:13" x14ac:dyDescent="0.25">
      <c r="E316" s="61" t="s">
        <v>248</v>
      </c>
      <c r="F316" s="61"/>
      <c r="G316" s="61"/>
      <c r="H316" s="61"/>
      <c r="I316" s="61"/>
      <c r="J316" s="61"/>
      <c r="K316" s="61"/>
      <c r="L316" s="61"/>
      <c r="M316" s="20">
        <v>676006086</v>
      </c>
    </row>
    <row r="317" spans="5:13" x14ac:dyDescent="0.25">
      <c r="E317" s="61" t="s">
        <v>249</v>
      </c>
      <c r="F317" s="61"/>
      <c r="G317" s="61"/>
      <c r="H317" s="61"/>
      <c r="I317" s="61"/>
      <c r="J317" s="61"/>
      <c r="K317" s="61"/>
      <c r="L317" s="61"/>
      <c r="M317" s="20">
        <v>10552097</v>
      </c>
    </row>
    <row r="318" spans="5:13" x14ac:dyDescent="0.25">
      <c r="E318" s="61" t="s">
        <v>250</v>
      </c>
      <c r="F318" s="61"/>
      <c r="G318" s="61"/>
      <c r="H318" s="61"/>
      <c r="I318" s="61"/>
      <c r="J318" s="61"/>
      <c r="K318" s="61"/>
      <c r="L318" s="61"/>
      <c r="M318" s="20">
        <v>9152441</v>
      </c>
    </row>
    <row r="319" spans="5:13" x14ac:dyDescent="0.25">
      <c r="E319" s="61" t="s">
        <v>251</v>
      </c>
      <c r="F319" s="61"/>
      <c r="G319" s="61"/>
      <c r="H319" s="61"/>
      <c r="I319" s="61"/>
      <c r="J319" s="61"/>
      <c r="K319" s="61"/>
      <c r="L319" s="61"/>
      <c r="M319" s="20">
        <v>4790814</v>
      </c>
    </row>
    <row r="320" spans="5:13" x14ac:dyDescent="0.25">
      <c r="E320" s="61" t="s">
        <v>252</v>
      </c>
      <c r="F320" s="61"/>
      <c r="G320" s="61"/>
      <c r="H320" s="61"/>
      <c r="I320" s="61"/>
      <c r="J320" s="61"/>
      <c r="K320" s="61"/>
      <c r="L320" s="61"/>
      <c r="M320" s="20">
        <v>661361</v>
      </c>
    </row>
    <row r="321" spans="5:13" x14ac:dyDescent="0.25">
      <c r="E321" s="61" t="s">
        <v>253</v>
      </c>
      <c r="F321" s="61"/>
      <c r="G321" s="61"/>
      <c r="H321" s="61"/>
      <c r="I321" s="61"/>
      <c r="J321" s="61"/>
      <c r="K321" s="61"/>
      <c r="L321" s="61"/>
      <c r="M321" s="20">
        <v>101797</v>
      </c>
    </row>
    <row r="322" spans="5:13" x14ac:dyDescent="0.25">
      <c r="E322" s="61" t="s">
        <v>254</v>
      </c>
      <c r="F322" s="61"/>
      <c r="G322" s="61"/>
      <c r="H322" s="61"/>
      <c r="I322" s="61"/>
      <c r="J322" s="61"/>
      <c r="K322" s="61"/>
      <c r="L322" s="61"/>
      <c r="M322" s="20">
        <v>71790</v>
      </c>
    </row>
    <row r="323" spans="5:13" x14ac:dyDescent="0.25">
      <c r="E323" s="61" t="s">
        <v>255</v>
      </c>
      <c r="F323" s="61"/>
      <c r="G323" s="61"/>
      <c r="H323" s="61"/>
      <c r="I323" s="61"/>
      <c r="J323" s="61"/>
      <c r="K323" s="61"/>
      <c r="L323" s="61"/>
      <c r="M323" s="20">
        <v>25656</v>
      </c>
    </row>
  </sheetData>
  <mergeCells count="22">
    <mergeCell ref="E320:L320"/>
    <mergeCell ref="E321:L321"/>
    <mergeCell ref="E322:L322"/>
    <mergeCell ref="E323:L323"/>
    <mergeCell ref="E314:L314"/>
    <mergeCell ref="E315:L315"/>
    <mergeCell ref="E316:L316"/>
    <mergeCell ref="E317:L317"/>
    <mergeCell ref="E318:L318"/>
    <mergeCell ref="E319:L319"/>
    <mergeCell ref="E308:L308"/>
    <mergeCell ref="E310:L310"/>
    <mergeCell ref="E311:L311"/>
    <mergeCell ref="E312:L312"/>
    <mergeCell ref="E313:L313"/>
    <mergeCell ref="E309:L309"/>
    <mergeCell ref="B302:D302"/>
    <mergeCell ref="E3:M4"/>
    <mergeCell ref="E305:M306"/>
    <mergeCell ref="E307:L307"/>
    <mergeCell ref="B6:F6"/>
    <mergeCell ref="H6:Q6"/>
  </mergeCells>
  <conditionalFormatting sqref="B1:B7">
    <cfRule type="duplicateValues" dxfId="6" priority="3"/>
  </conditionalFormatting>
  <conditionalFormatting sqref="B1:B1048576">
    <cfRule type="duplicateValues" dxfId="5" priority="2"/>
  </conditionalFormatting>
  <conditionalFormatting sqref="E307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5E734-E57C-4F38-A681-0524453B0718}">
  <dimension ref="A1:Q156"/>
  <sheetViews>
    <sheetView workbookViewId="0">
      <selection sqref="A1:E1"/>
    </sheetView>
  </sheetViews>
  <sheetFormatPr baseColWidth="10" defaultRowHeight="15" x14ac:dyDescent="0.25"/>
  <cols>
    <col min="14" max="14" width="16" customWidth="1"/>
  </cols>
  <sheetData>
    <row r="1" spans="1:17" x14ac:dyDescent="0.25">
      <c r="A1" s="57" t="s">
        <v>2</v>
      </c>
      <c r="B1" s="58"/>
      <c r="C1" s="58"/>
      <c r="D1" s="58"/>
      <c r="E1" s="59"/>
      <c r="F1" s="3"/>
      <c r="G1" s="60" t="s">
        <v>3</v>
      </c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90" x14ac:dyDescent="0.25">
      <c r="A2" s="33" t="s">
        <v>4</v>
      </c>
      <c r="B2" s="10" t="s">
        <v>5</v>
      </c>
      <c r="C2" s="10" t="s">
        <v>6</v>
      </c>
      <c r="D2" s="18" t="s">
        <v>7</v>
      </c>
      <c r="E2" s="18" t="s">
        <v>8</v>
      </c>
      <c r="F2" s="3"/>
      <c r="G2" s="38" t="s">
        <v>9</v>
      </c>
      <c r="H2" s="18" t="s">
        <v>10</v>
      </c>
      <c r="I2" s="18" t="s">
        <v>11</v>
      </c>
      <c r="J2" s="18" t="s">
        <v>12</v>
      </c>
      <c r="K2" s="18" t="s">
        <v>13</v>
      </c>
      <c r="L2" s="18" t="s">
        <v>230</v>
      </c>
      <c r="M2" s="18" t="s">
        <v>237</v>
      </c>
      <c r="N2" s="18" t="s">
        <v>232</v>
      </c>
      <c r="O2" s="18" t="s">
        <v>14</v>
      </c>
      <c r="P2" s="12" t="s">
        <v>1</v>
      </c>
      <c r="Q2" s="12" t="s">
        <v>15</v>
      </c>
    </row>
    <row r="3" spans="1:17" x14ac:dyDescent="0.25">
      <c r="A3" s="34">
        <v>1534029</v>
      </c>
      <c r="B3" s="2">
        <v>42449</v>
      </c>
      <c r="C3" s="2">
        <v>42570</v>
      </c>
      <c r="D3" s="20">
        <v>35094</v>
      </c>
      <c r="E3" s="20">
        <v>10528</v>
      </c>
      <c r="G3" s="20">
        <v>0</v>
      </c>
      <c r="H3" s="20">
        <v>0</v>
      </c>
      <c r="I3" s="20">
        <v>0</v>
      </c>
      <c r="J3" s="20">
        <v>0</v>
      </c>
      <c r="K3" s="20">
        <v>0</v>
      </c>
      <c r="L3" s="20">
        <v>0</v>
      </c>
      <c r="M3" s="20">
        <v>0</v>
      </c>
      <c r="N3" s="20">
        <v>10528</v>
      </c>
      <c r="O3" s="20">
        <v>0</v>
      </c>
      <c r="P3" s="1"/>
      <c r="Q3" s="1"/>
    </row>
    <row r="4" spans="1:17" x14ac:dyDescent="0.25">
      <c r="A4" s="34">
        <v>1569840</v>
      </c>
      <c r="B4" s="2">
        <v>42621</v>
      </c>
      <c r="C4" s="2">
        <v>42629</v>
      </c>
      <c r="D4" s="20">
        <v>571800</v>
      </c>
      <c r="E4" s="20">
        <v>171540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  <c r="N4" s="20">
        <v>171540</v>
      </c>
      <c r="O4" s="20">
        <v>0</v>
      </c>
      <c r="P4" s="1"/>
      <c r="Q4" s="1"/>
    </row>
    <row r="5" spans="1:17" x14ac:dyDescent="0.25">
      <c r="A5" s="34">
        <v>1571178</v>
      </c>
      <c r="B5" s="2">
        <v>42627</v>
      </c>
      <c r="C5" s="2">
        <v>42647</v>
      </c>
      <c r="D5" s="20">
        <v>73638</v>
      </c>
      <c r="E5" s="20">
        <v>9947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9947</v>
      </c>
      <c r="O5" s="20">
        <v>0</v>
      </c>
      <c r="P5" s="1"/>
      <c r="Q5" s="1"/>
    </row>
    <row r="6" spans="1:17" x14ac:dyDescent="0.25">
      <c r="A6" s="34">
        <v>1572130</v>
      </c>
      <c r="B6" s="2">
        <v>42632</v>
      </c>
      <c r="C6" s="2">
        <v>42717</v>
      </c>
      <c r="D6" s="20">
        <v>20871</v>
      </c>
      <c r="E6" s="20">
        <v>6261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6261</v>
      </c>
      <c r="O6" s="20">
        <v>0</v>
      </c>
      <c r="P6" s="1"/>
      <c r="Q6" s="1"/>
    </row>
    <row r="7" spans="1:17" x14ac:dyDescent="0.25">
      <c r="A7" s="34">
        <v>1573165</v>
      </c>
      <c r="B7" s="2">
        <v>42636</v>
      </c>
      <c r="C7" s="2">
        <v>42650</v>
      </c>
      <c r="D7" s="20">
        <v>351287</v>
      </c>
      <c r="E7" s="20">
        <v>105386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105386</v>
      </c>
      <c r="O7" s="20">
        <v>0</v>
      </c>
      <c r="P7" s="1"/>
      <c r="Q7" s="1"/>
    </row>
    <row r="8" spans="1:17" x14ac:dyDescent="0.25">
      <c r="A8" s="34">
        <v>1574450</v>
      </c>
      <c r="B8" s="2">
        <v>42642</v>
      </c>
      <c r="C8" s="2">
        <v>42650</v>
      </c>
      <c r="D8" s="20">
        <v>20817</v>
      </c>
      <c r="E8" s="20">
        <v>6245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6245</v>
      </c>
      <c r="O8" s="20">
        <v>0</v>
      </c>
      <c r="P8" s="1"/>
      <c r="Q8" s="1"/>
    </row>
    <row r="9" spans="1:17" x14ac:dyDescent="0.25">
      <c r="A9" s="34">
        <v>1575528</v>
      </c>
      <c r="B9" s="2">
        <v>42647</v>
      </c>
      <c r="C9" s="2">
        <v>42655</v>
      </c>
      <c r="D9" s="20">
        <v>12843</v>
      </c>
      <c r="E9" s="20">
        <v>3853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3853</v>
      </c>
      <c r="O9" s="20">
        <v>0</v>
      </c>
      <c r="P9" s="1"/>
      <c r="Q9" s="1"/>
    </row>
    <row r="10" spans="1:17" x14ac:dyDescent="0.25">
      <c r="A10" s="34">
        <v>1577060</v>
      </c>
      <c r="B10" s="2">
        <v>42654</v>
      </c>
      <c r="C10" s="2">
        <v>42683</v>
      </c>
      <c r="D10" s="20">
        <v>77498</v>
      </c>
      <c r="E10" s="20">
        <v>23249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23249</v>
      </c>
      <c r="O10" s="20">
        <v>0</v>
      </c>
      <c r="P10" s="1"/>
      <c r="Q10" s="1"/>
    </row>
    <row r="11" spans="1:17" x14ac:dyDescent="0.25">
      <c r="A11" s="34">
        <v>1577276</v>
      </c>
      <c r="B11" s="2">
        <v>42655</v>
      </c>
      <c r="C11" s="2">
        <v>42683</v>
      </c>
      <c r="D11" s="20">
        <v>170430</v>
      </c>
      <c r="E11" s="20">
        <v>51129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51129</v>
      </c>
      <c r="O11" s="20">
        <v>0</v>
      </c>
      <c r="P11" s="1"/>
      <c r="Q11" s="1"/>
    </row>
    <row r="12" spans="1:17" x14ac:dyDescent="0.25">
      <c r="A12" s="34">
        <v>1577485</v>
      </c>
      <c r="B12" s="2">
        <v>42656</v>
      </c>
      <c r="C12" s="2">
        <v>42683</v>
      </c>
      <c r="D12" s="20">
        <v>1206932</v>
      </c>
      <c r="E12" s="20">
        <v>241386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241386</v>
      </c>
      <c r="O12" s="20">
        <v>0</v>
      </c>
      <c r="P12" s="1"/>
      <c r="Q12" s="1"/>
    </row>
    <row r="13" spans="1:17" x14ac:dyDescent="0.25">
      <c r="A13" s="34">
        <v>1577488</v>
      </c>
      <c r="B13" s="2">
        <v>42656</v>
      </c>
      <c r="C13" s="2">
        <v>42683</v>
      </c>
      <c r="D13" s="20">
        <v>6298664</v>
      </c>
      <c r="E13" s="20">
        <v>1632756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1632756</v>
      </c>
      <c r="O13" s="20">
        <v>0</v>
      </c>
      <c r="P13" s="1"/>
      <c r="Q13" s="1"/>
    </row>
    <row r="14" spans="1:17" x14ac:dyDescent="0.25">
      <c r="A14" s="34">
        <v>1580351</v>
      </c>
      <c r="B14" s="2">
        <v>42670</v>
      </c>
      <c r="C14" s="2">
        <v>42717</v>
      </c>
      <c r="D14" s="20">
        <v>412731</v>
      </c>
      <c r="E14" s="20">
        <v>123819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123819</v>
      </c>
      <c r="O14" s="20">
        <v>0</v>
      </c>
      <c r="P14" s="1"/>
      <c r="Q14" s="1"/>
    </row>
    <row r="15" spans="1:17" x14ac:dyDescent="0.25">
      <c r="A15" s="34">
        <v>1583257</v>
      </c>
      <c r="B15" s="2">
        <v>42684</v>
      </c>
      <c r="C15" s="2">
        <v>42705</v>
      </c>
      <c r="D15" s="20">
        <v>12843</v>
      </c>
      <c r="E15" s="20">
        <v>3853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3853</v>
      </c>
      <c r="O15" s="20">
        <v>0</v>
      </c>
      <c r="P15" s="1"/>
      <c r="Q15" s="1"/>
    </row>
    <row r="16" spans="1:17" x14ac:dyDescent="0.25">
      <c r="A16" s="34">
        <v>1583920</v>
      </c>
      <c r="B16" s="2">
        <v>42689</v>
      </c>
      <c r="C16" s="2">
        <v>42705</v>
      </c>
      <c r="D16" s="20">
        <v>23083</v>
      </c>
      <c r="E16" s="20">
        <v>6925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6925</v>
      </c>
      <c r="O16" s="20">
        <v>0</v>
      </c>
      <c r="P16" s="1"/>
      <c r="Q16" s="1"/>
    </row>
    <row r="17" spans="1:17" x14ac:dyDescent="0.25">
      <c r="A17" s="34">
        <v>1584070</v>
      </c>
      <c r="B17" s="2">
        <v>42689</v>
      </c>
      <c r="C17" s="2">
        <v>42705</v>
      </c>
      <c r="D17" s="20">
        <v>12843</v>
      </c>
      <c r="E17" s="20">
        <v>3853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3853</v>
      </c>
      <c r="O17" s="20">
        <v>0</v>
      </c>
      <c r="P17" s="1"/>
      <c r="Q17" s="1"/>
    </row>
    <row r="18" spans="1:17" x14ac:dyDescent="0.25">
      <c r="A18" s="34">
        <v>1584957</v>
      </c>
      <c r="B18" s="2">
        <v>42693</v>
      </c>
      <c r="C18" s="2">
        <v>42705</v>
      </c>
      <c r="D18" s="20">
        <v>147276</v>
      </c>
      <c r="E18" s="20">
        <v>44183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44183</v>
      </c>
      <c r="O18" s="20">
        <v>0</v>
      </c>
      <c r="P18" s="1"/>
      <c r="Q18" s="1"/>
    </row>
    <row r="19" spans="1:17" x14ac:dyDescent="0.25">
      <c r="A19" s="34">
        <v>1585443</v>
      </c>
      <c r="B19" s="2">
        <v>42696</v>
      </c>
      <c r="C19" s="2">
        <v>42705</v>
      </c>
      <c r="D19" s="20">
        <v>48892</v>
      </c>
      <c r="E19" s="20">
        <v>14668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14668</v>
      </c>
      <c r="O19" s="20">
        <v>0</v>
      </c>
      <c r="P19" s="1"/>
      <c r="Q19" s="1"/>
    </row>
    <row r="20" spans="1:17" x14ac:dyDescent="0.25">
      <c r="A20" s="34">
        <v>1585916</v>
      </c>
      <c r="B20" s="2">
        <v>42698</v>
      </c>
      <c r="C20" s="2">
        <v>42710</v>
      </c>
      <c r="D20" s="20">
        <v>20871</v>
      </c>
      <c r="E20" s="20">
        <v>6261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6261</v>
      </c>
      <c r="O20" s="20">
        <v>0</v>
      </c>
      <c r="P20" s="1"/>
      <c r="Q20" s="1"/>
    </row>
    <row r="21" spans="1:17" x14ac:dyDescent="0.25">
      <c r="A21" s="34">
        <v>1586628</v>
      </c>
      <c r="B21" s="2">
        <v>42701</v>
      </c>
      <c r="C21" s="2">
        <v>42710</v>
      </c>
      <c r="D21" s="20">
        <v>282743</v>
      </c>
      <c r="E21" s="20">
        <v>84823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84823</v>
      </c>
      <c r="O21" s="20">
        <v>0</v>
      </c>
      <c r="P21" s="1"/>
      <c r="Q21" s="1"/>
    </row>
    <row r="22" spans="1:17" x14ac:dyDescent="0.25">
      <c r="A22" s="34">
        <v>1586824</v>
      </c>
      <c r="B22" s="2">
        <v>42702</v>
      </c>
      <c r="C22" s="2">
        <v>42746</v>
      </c>
      <c r="D22" s="20">
        <v>5558834</v>
      </c>
      <c r="E22" s="20">
        <v>1667650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1667650</v>
      </c>
      <c r="O22" s="20">
        <v>0</v>
      </c>
      <c r="P22" s="1"/>
      <c r="Q22" s="1"/>
    </row>
    <row r="23" spans="1:17" x14ac:dyDescent="0.25">
      <c r="A23" s="34">
        <v>1587199</v>
      </c>
      <c r="B23" s="2">
        <v>42703</v>
      </c>
      <c r="C23" s="2">
        <v>42746</v>
      </c>
      <c r="D23" s="20">
        <v>26445</v>
      </c>
      <c r="E23" s="20">
        <v>7933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7933</v>
      </c>
      <c r="O23" s="20">
        <v>0</v>
      </c>
      <c r="P23" s="1"/>
      <c r="Q23" s="1"/>
    </row>
    <row r="24" spans="1:17" x14ac:dyDescent="0.25">
      <c r="A24" s="34">
        <v>1587237</v>
      </c>
      <c r="B24" s="2">
        <v>42703</v>
      </c>
      <c r="C24" s="2">
        <v>42710</v>
      </c>
      <c r="D24" s="20">
        <v>12844</v>
      </c>
      <c r="E24" s="20">
        <v>3853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3853</v>
      </c>
      <c r="O24" s="20">
        <v>0</v>
      </c>
      <c r="P24" s="1"/>
      <c r="Q24" s="1"/>
    </row>
    <row r="25" spans="1:17" x14ac:dyDescent="0.25">
      <c r="A25" s="34">
        <v>1589380</v>
      </c>
      <c r="B25" s="2">
        <v>42714</v>
      </c>
      <c r="C25" s="2">
        <v>42746</v>
      </c>
      <c r="D25" s="20">
        <v>366802</v>
      </c>
      <c r="E25" s="20">
        <v>110041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110041</v>
      </c>
      <c r="O25" s="20">
        <v>0</v>
      </c>
      <c r="P25" s="1"/>
      <c r="Q25" s="1"/>
    </row>
    <row r="26" spans="1:17" x14ac:dyDescent="0.25">
      <c r="A26" s="34">
        <v>1589447</v>
      </c>
      <c r="B26" s="2">
        <v>42715</v>
      </c>
      <c r="C26" s="2">
        <v>42746</v>
      </c>
      <c r="D26" s="20">
        <v>1276537</v>
      </c>
      <c r="E26" s="20">
        <v>382961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382961</v>
      </c>
      <c r="O26" s="20">
        <v>0</v>
      </c>
      <c r="P26" s="1"/>
      <c r="Q26" s="1"/>
    </row>
    <row r="27" spans="1:17" x14ac:dyDescent="0.25">
      <c r="A27" s="34">
        <v>1592268</v>
      </c>
      <c r="B27" s="2">
        <v>42730</v>
      </c>
      <c r="C27" s="2">
        <v>42754</v>
      </c>
      <c r="D27" s="20">
        <v>99076</v>
      </c>
      <c r="E27" s="20">
        <v>29723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29723</v>
      </c>
      <c r="O27" s="20">
        <v>0</v>
      </c>
      <c r="P27" s="1"/>
      <c r="Q27" s="1"/>
    </row>
    <row r="28" spans="1:17" x14ac:dyDescent="0.25">
      <c r="A28" s="34">
        <v>1593128</v>
      </c>
      <c r="B28" s="2">
        <v>42732</v>
      </c>
      <c r="C28" s="2">
        <v>42754</v>
      </c>
      <c r="D28" s="20">
        <v>365241</v>
      </c>
      <c r="E28" s="20">
        <v>109572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109572</v>
      </c>
      <c r="O28" s="20">
        <v>0</v>
      </c>
      <c r="P28" s="1"/>
      <c r="Q28" s="1"/>
    </row>
    <row r="29" spans="1:17" x14ac:dyDescent="0.25">
      <c r="A29" s="34">
        <v>1593175</v>
      </c>
      <c r="B29" s="2">
        <v>42732</v>
      </c>
      <c r="C29" s="2">
        <v>42740</v>
      </c>
      <c r="D29" s="20">
        <v>136753</v>
      </c>
      <c r="E29" s="20">
        <v>41026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41026</v>
      </c>
      <c r="O29" s="20">
        <v>0</v>
      </c>
      <c r="P29" s="1"/>
      <c r="Q29" s="1"/>
    </row>
    <row r="30" spans="1:17" x14ac:dyDescent="0.25">
      <c r="A30" s="34">
        <v>1593184</v>
      </c>
      <c r="B30" s="2">
        <v>42732</v>
      </c>
      <c r="C30" s="2">
        <v>42740</v>
      </c>
      <c r="D30" s="20">
        <v>65924</v>
      </c>
      <c r="E30" s="20">
        <v>19777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19777</v>
      </c>
      <c r="O30" s="20">
        <v>0</v>
      </c>
      <c r="P30" s="1"/>
      <c r="Q30" s="1"/>
    </row>
    <row r="31" spans="1:17" x14ac:dyDescent="0.25">
      <c r="A31" s="34">
        <v>1593416</v>
      </c>
      <c r="B31" s="2">
        <v>42733</v>
      </c>
      <c r="C31" s="2">
        <v>42740</v>
      </c>
      <c r="D31" s="20">
        <v>8439</v>
      </c>
      <c r="E31" s="20">
        <v>2532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2532</v>
      </c>
      <c r="O31" s="20">
        <v>0</v>
      </c>
      <c r="P31" s="1"/>
      <c r="Q31" s="1"/>
    </row>
    <row r="32" spans="1:17" x14ac:dyDescent="0.25">
      <c r="A32" s="34">
        <v>1593435</v>
      </c>
      <c r="B32" s="2">
        <v>42733</v>
      </c>
      <c r="C32" s="2">
        <v>42740</v>
      </c>
      <c r="D32" s="20">
        <v>65929</v>
      </c>
      <c r="E32" s="20">
        <v>19779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19779</v>
      </c>
      <c r="O32" s="20">
        <v>0</v>
      </c>
      <c r="P32" s="1"/>
      <c r="Q32" s="1"/>
    </row>
    <row r="33" spans="1:17" x14ac:dyDescent="0.25">
      <c r="A33" s="34">
        <v>1593441</v>
      </c>
      <c r="B33" s="2">
        <v>42733</v>
      </c>
      <c r="C33" s="2">
        <v>42740</v>
      </c>
      <c r="D33" s="20">
        <v>55024</v>
      </c>
      <c r="E33" s="20">
        <v>16507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16507</v>
      </c>
      <c r="O33" s="20">
        <v>0</v>
      </c>
      <c r="P33" s="1"/>
      <c r="Q33" s="1"/>
    </row>
    <row r="34" spans="1:17" x14ac:dyDescent="0.25">
      <c r="A34" s="34">
        <v>1593482</v>
      </c>
      <c r="B34" s="2">
        <v>42733</v>
      </c>
      <c r="C34" s="2">
        <v>42740</v>
      </c>
      <c r="D34" s="20">
        <v>42203</v>
      </c>
      <c r="E34" s="20">
        <v>12661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12661</v>
      </c>
      <c r="O34" s="20">
        <v>0</v>
      </c>
      <c r="P34" s="1"/>
      <c r="Q34" s="1"/>
    </row>
    <row r="35" spans="1:17" x14ac:dyDescent="0.25">
      <c r="A35" s="34">
        <v>1593491</v>
      </c>
      <c r="B35" s="2">
        <v>42733</v>
      </c>
      <c r="C35" s="2">
        <v>42740</v>
      </c>
      <c r="D35" s="20">
        <v>118177</v>
      </c>
      <c r="E35" s="20">
        <v>35453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35453</v>
      </c>
      <c r="O35" s="20">
        <v>0</v>
      </c>
      <c r="P35" s="1"/>
      <c r="Q35" s="1"/>
    </row>
    <row r="36" spans="1:17" x14ac:dyDescent="0.25">
      <c r="A36" s="34">
        <v>1593511</v>
      </c>
      <c r="B36" s="2">
        <v>42733</v>
      </c>
      <c r="C36" s="2">
        <v>42795</v>
      </c>
      <c r="D36" s="20">
        <v>374556</v>
      </c>
      <c r="E36" s="20">
        <v>112367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112367</v>
      </c>
      <c r="O36" s="20">
        <v>0</v>
      </c>
      <c r="P36" s="1"/>
      <c r="Q36" s="1"/>
    </row>
    <row r="37" spans="1:17" x14ac:dyDescent="0.25">
      <c r="A37" s="34">
        <v>1593532</v>
      </c>
      <c r="B37" s="2">
        <v>42733</v>
      </c>
      <c r="C37" s="2">
        <v>42740</v>
      </c>
      <c r="D37" s="20">
        <v>10900</v>
      </c>
      <c r="E37" s="20">
        <v>3270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3270</v>
      </c>
      <c r="O37" s="20">
        <v>0</v>
      </c>
      <c r="P37" s="1"/>
      <c r="Q37" s="1"/>
    </row>
    <row r="38" spans="1:17" x14ac:dyDescent="0.25">
      <c r="A38" s="34">
        <v>1593539</v>
      </c>
      <c r="B38" s="2">
        <v>42733</v>
      </c>
      <c r="C38" s="2">
        <v>42740</v>
      </c>
      <c r="D38" s="20">
        <v>10839</v>
      </c>
      <c r="E38" s="20">
        <v>3252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3252</v>
      </c>
      <c r="O38" s="20">
        <v>0</v>
      </c>
      <c r="P38" s="1"/>
      <c r="Q38" s="1"/>
    </row>
    <row r="39" spans="1:17" x14ac:dyDescent="0.25">
      <c r="A39" s="34">
        <v>1593542</v>
      </c>
      <c r="B39" s="2">
        <v>42733</v>
      </c>
      <c r="C39" s="2">
        <v>42740</v>
      </c>
      <c r="D39" s="20">
        <v>675881</v>
      </c>
      <c r="E39" s="20">
        <v>202764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202764</v>
      </c>
      <c r="O39" s="20">
        <v>0</v>
      </c>
      <c r="P39" s="1"/>
      <c r="Q39" s="1"/>
    </row>
    <row r="40" spans="1:17" x14ac:dyDescent="0.25">
      <c r="A40" s="34">
        <v>1593548</v>
      </c>
      <c r="B40" s="2">
        <v>42733</v>
      </c>
      <c r="C40" s="2">
        <v>42740</v>
      </c>
      <c r="D40" s="20">
        <v>40093</v>
      </c>
      <c r="E40" s="20">
        <v>12028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12028</v>
      </c>
      <c r="O40" s="20">
        <v>0</v>
      </c>
      <c r="P40" s="1"/>
      <c r="Q40" s="1"/>
    </row>
    <row r="41" spans="1:17" x14ac:dyDescent="0.25">
      <c r="A41" s="34">
        <v>1593669</v>
      </c>
      <c r="B41" s="2">
        <v>42734</v>
      </c>
      <c r="C41" s="2">
        <v>42767</v>
      </c>
      <c r="D41" s="20">
        <v>26419094</v>
      </c>
      <c r="E41" s="20">
        <v>7925728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7925728</v>
      </c>
      <c r="O41" s="20">
        <v>0</v>
      </c>
      <c r="P41" s="1"/>
      <c r="Q41" s="1"/>
    </row>
    <row r="42" spans="1:17" x14ac:dyDescent="0.25">
      <c r="A42" s="34">
        <v>1593737</v>
      </c>
      <c r="B42" s="2">
        <v>42734</v>
      </c>
      <c r="C42" s="2">
        <v>42740</v>
      </c>
      <c r="D42" s="20">
        <v>40093</v>
      </c>
      <c r="E42" s="20">
        <v>12028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12028</v>
      </c>
      <c r="O42" s="20">
        <v>0</v>
      </c>
      <c r="P42" s="1"/>
      <c r="Q42" s="1"/>
    </row>
    <row r="43" spans="1:17" x14ac:dyDescent="0.25">
      <c r="A43" s="34">
        <v>1593900</v>
      </c>
      <c r="B43" s="2">
        <v>42734</v>
      </c>
      <c r="C43" s="2">
        <v>42767</v>
      </c>
      <c r="D43" s="20">
        <v>383409</v>
      </c>
      <c r="E43" s="20">
        <v>115023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115023</v>
      </c>
      <c r="O43" s="20">
        <v>0</v>
      </c>
      <c r="P43" s="1"/>
      <c r="Q43" s="1"/>
    </row>
    <row r="44" spans="1:17" x14ac:dyDescent="0.25">
      <c r="A44" s="34">
        <v>1593976</v>
      </c>
      <c r="B44" s="2">
        <v>42734</v>
      </c>
      <c r="C44" s="2">
        <v>42767</v>
      </c>
      <c r="D44" s="20">
        <v>303731</v>
      </c>
      <c r="E44" s="20">
        <v>91119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91119</v>
      </c>
      <c r="O44" s="20">
        <v>0</v>
      </c>
      <c r="P44" s="1"/>
      <c r="Q44" s="1"/>
    </row>
    <row r="45" spans="1:17" x14ac:dyDescent="0.25">
      <c r="A45" s="34">
        <v>1594062</v>
      </c>
      <c r="B45" s="2">
        <v>42735</v>
      </c>
      <c r="C45" s="2">
        <v>42767</v>
      </c>
      <c r="D45" s="20">
        <v>5493827</v>
      </c>
      <c r="E45" s="20">
        <v>1648148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1648148</v>
      </c>
      <c r="O45" s="20">
        <v>0</v>
      </c>
      <c r="P45" s="1"/>
      <c r="Q45" s="1"/>
    </row>
    <row r="46" spans="1:17" x14ac:dyDescent="0.25">
      <c r="A46" s="34">
        <v>1594093</v>
      </c>
      <c r="B46" s="2">
        <v>42735</v>
      </c>
      <c r="C46" s="2">
        <v>42772</v>
      </c>
      <c r="D46" s="20">
        <v>4031159</v>
      </c>
      <c r="E46" s="20">
        <v>1209348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1209348</v>
      </c>
      <c r="O46" s="20">
        <v>0</v>
      </c>
      <c r="P46" s="1"/>
      <c r="Q46" s="1"/>
    </row>
    <row r="47" spans="1:17" x14ac:dyDescent="0.25">
      <c r="A47" s="34">
        <v>1594447</v>
      </c>
      <c r="B47" s="2">
        <v>42738</v>
      </c>
      <c r="C47" s="2">
        <v>42773</v>
      </c>
      <c r="D47" s="20">
        <v>12168</v>
      </c>
      <c r="E47" s="20">
        <v>3650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3650</v>
      </c>
      <c r="O47" s="20">
        <v>0</v>
      </c>
      <c r="P47" s="1"/>
      <c r="Q47" s="1"/>
    </row>
    <row r="48" spans="1:17" x14ac:dyDescent="0.25">
      <c r="A48" s="34">
        <v>1595590</v>
      </c>
      <c r="B48" s="2">
        <v>42745</v>
      </c>
      <c r="C48" s="2">
        <v>42773</v>
      </c>
      <c r="D48" s="20">
        <v>148730</v>
      </c>
      <c r="E48" s="20">
        <v>44619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44619</v>
      </c>
      <c r="O48" s="20">
        <v>0</v>
      </c>
      <c r="P48" s="1"/>
      <c r="Q48" s="1"/>
    </row>
    <row r="49" spans="1:17" x14ac:dyDescent="0.25">
      <c r="A49" s="34">
        <v>1595677</v>
      </c>
      <c r="B49" s="2">
        <v>42745</v>
      </c>
      <c r="C49" s="2">
        <v>42767</v>
      </c>
      <c r="D49" s="20">
        <v>15733</v>
      </c>
      <c r="E49" s="20">
        <v>4720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4720</v>
      </c>
      <c r="O49" s="20">
        <v>0</v>
      </c>
      <c r="P49" s="1"/>
      <c r="Q49" s="1"/>
    </row>
    <row r="50" spans="1:17" x14ac:dyDescent="0.25">
      <c r="A50" s="34">
        <v>1596724</v>
      </c>
      <c r="B50" s="2">
        <v>42750</v>
      </c>
      <c r="C50" s="2">
        <v>42773</v>
      </c>
      <c r="D50" s="20">
        <v>979025</v>
      </c>
      <c r="E50" s="20">
        <v>293707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293707</v>
      </c>
      <c r="O50" s="20">
        <v>0</v>
      </c>
      <c r="P50" s="1"/>
      <c r="Q50" s="1"/>
    </row>
    <row r="51" spans="1:17" x14ac:dyDescent="0.25">
      <c r="A51" s="34">
        <v>1596952</v>
      </c>
      <c r="B51" s="2">
        <v>42751</v>
      </c>
      <c r="C51" s="2">
        <v>42779</v>
      </c>
      <c r="D51" s="20">
        <v>43483</v>
      </c>
      <c r="E51" s="20">
        <v>13045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13045</v>
      </c>
      <c r="O51" s="20">
        <v>0</v>
      </c>
      <c r="P51" s="1"/>
      <c r="Q51" s="1"/>
    </row>
    <row r="52" spans="1:17" x14ac:dyDescent="0.25">
      <c r="A52" s="34">
        <v>1598746</v>
      </c>
      <c r="B52" s="2">
        <v>42759</v>
      </c>
      <c r="C52" s="2">
        <v>42786</v>
      </c>
      <c r="D52" s="20">
        <v>113201</v>
      </c>
      <c r="E52" s="20">
        <v>33960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33960</v>
      </c>
      <c r="O52" s="20">
        <v>0</v>
      </c>
      <c r="P52" s="1"/>
      <c r="Q52" s="1"/>
    </row>
    <row r="53" spans="1:17" x14ac:dyDescent="0.25">
      <c r="A53" s="34">
        <v>1598929</v>
      </c>
      <c r="B53" s="2">
        <v>42760</v>
      </c>
      <c r="C53" s="2">
        <v>42767</v>
      </c>
      <c r="D53" s="20">
        <v>271548</v>
      </c>
      <c r="E53" s="20">
        <v>81464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81464</v>
      </c>
      <c r="O53" s="20">
        <v>0</v>
      </c>
      <c r="P53" s="1"/>
      <c r="Q53" s="1"/>
    </row>
    <row r="54" spans="1:17" x14ac:dyDescent="0.25">
      <c r="A54" s="34">
        <v>1598931</v>
      </c>
      <c r="B54" s="2">
        <v>42760</v>
      </c>
      <c r="C54" s="2">
        <v>42767</v>
      </c>
      <c r="D54" s="20">
        <v>160018</v>
      </c>
      <c r="E54" s="20">
        <v>48005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48005</v>
      </c>
      <c r="O54" s="20">
        <v>0</v>
      </c>
      <c r="P54" s="1"/>
      <c r="Q54" s="1"/>
    </row>
    <row r="55" spans="1:17" x14ac:dyDescent="0.25">
      <c r="A55" s="34">
        <v>1598959</v>
      </c>
      <c r="B55" s="2">
        <v>42760</v>
      </c>
      <c r="C55" s="2">
        <v>42795</v>
      </c>
      <c r="D55" s="20">
        <v>1327356</v>
      </c>
      <c r="E55" s="20">
        <v>398207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398207</v>
      </c>
      <c r="O55" s="20">
        <v>0</v>
      </c>
      <c r="P55" s="1"/>
      <c r="Q55" s="1"/>
    </row>
    <row r="56" spans="1:17" x14ac:dyDescent="0.25">
      <c r="A56" s="34">
        <v>1599207</v>
      </c>
      <c r="B56" s="2">
        <v>42761</v>
      </c>
      <c r="C56" s="2">
        <v>42795</v>
      </c>
      <c r="D56" s="20">
        <v>207739</v>
      </c>
      <c r="E56" s="20">
        <v>62322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62322</v>
      </c>
      <c r="O56" s="20">
        <v>0</v>
      </c>
      <c r="P56" s="1"/>
      <c r="Q56" s="1"/>
    </row>
    <row r="57" spans="1:17" x14ac:dyDescent="0.25">
      <c r="A57" s="34">
        <v>1599292</v>
      </c>
      <c r="B57" s="2">
        <v>42761</v>
      </c>
      <c r="C57" s="2">
        <v>42786</v>
      </c>
      <c r="D57" s="20">
        <v>12843</v>
      </c>
      <c r="E57" s="20">
        <v>3853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3853</v>
      </c>
      <c r="O57" s="20">
        <v>0</v>
      </c>
      <c r="P57" s="1"/>
      <c r="Q57" s="1"/>
    </row>
    <row r="58" spans="1:17" x14ac:dyDescent="0.25">
      <c r="A58" s="34">
        <v>1599395</v>
      </c>
      <c r="B58" s="2">
        <v>42761</v>
      </c>
      <c r="C58" s="2">
        <v>42786</v>
      </c>
      <c r="D58" s="20">
        <v>19374</v>
      </c>
      <c r="E58" s="20">
        <v>5812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5812</v>
      </c>
      <c r="O58" s="20">
        <v>0</v>
      </c>
      <c r="P58" s="1"/>
      <c r="Q58" s="1"/>
    </row>
    <row r="59" spans="1:17" x14ac:dyDescent="0.25">
      <c r="A59" s="34">
        <v>1599954</v>
      </c>
      <c r="B59" s="2">
        <v>42764</v>
      </c>
      <c r="C59" s="2">
        <v>42786</v>
      </c>
      <c r="D59" s="20">
        <v>12843</v>
      </c>
      <c r="E59" s="20">
        <v>3853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3853</v>
      </c>
      <c r="O59" s="20">
        <v>0</v>
      </c>
      <c r="P59" s="1"/>
      <c r="Q59" s="1"/>
    </row>
    <row r="60" spans="1:17" x14ac:dyDescent="0.25">
      <c r="A60" s="34">
        <v>1599981</v>
      </c>
      <c r="B60" s="2">
        <v>42764</v>
      </c>
      <c r="C60" s="2">
        <v>42786</v>
      </c>
      <c r="D60" s="20">
        <v>18354</v>
      </c>
      <c r="E60" s="20">
        <v>5506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5506</v>
      </c>
      <c r="O60" s="20">
        <v>0</v>
      </c>
      <c r="P60" s="1"/>
      <c r="Q60" s="1"/>
    </row>
    <row r="61" spans="1:17" x14ac:dyDescent="0.25">
      <c r="A61" s="34">
        <v>1600272</v>
      </c>
      <c r="B61" s="2">
        <v>42765</v>
      </c>
      <c r="C61" s="2">
        <v>42786</v>
      </c>
      <c r="D61" s="20">
        <v>20624</v>
      </c>
      <c r="E61" s="20">
        <v>6187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6187</v>
      </c>
      <c r="O61" s="20">
        <v>0</v>
      </c>
      <c r="P61" s="1"/>
      <c r="Q61" s="1"/>
    </row>
    <row r="62" spans="1:17" x14ac:dyDescent="0.25">
      <c r="A62" s="34">
        <v>1600440</v>
      </c>
      <c r="B62" s="2">
        <v>42766</v>
      </c>
      <c r="C62" s="2">
        <v>42797</v>
      </c>
      <c r="D62" s="20">
        <v>366802</v>
      </c>
      <c r="E62" s="20">
        <v>110041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110041</v>
      </c>
      <c r="O62" s="20">
        <v>0</v>
      </c>
      <c r="P62" s="1"/>
      <c r="Q62" s="1"/>
    </row>
    <row r="63" spans="1:17" x14ac:dyDescent="0.25">
      <c r="A63" s="34">
        <v>1600693</v>
      </c>
      <c r="B63" s="2">
        <v>42766</v>
      </c>
      <c r="C63" s="2">
        <v>42786</v>
      </c>
      <c r="D63" s="20">
        <v>76795</v>
      </c>
      <c r="E63" s="20">
        <v>23038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23038</v>
      </c>
      <c r="O63" s="20">
        <v>0</v>
      </c>
      <c r="P63" s="1"/>
      <c r="Q63" s="1"/>
    </row>
    <row r="64" spans="1:17" x14ac:dyDescent="0.25">
      <c r="A64" s="34">
        <v>1600699</v>
      </c>
      <c r="B64" s="2">
        <v>42766</v>
      </c>
      <c r="C64" s="2">
        <v>42776</v>
      </c>
      <c r="D64" s="20">
        <v>13378904</v>
      </c>
      <c r="E64" s="20">
        <v>4013671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4013671</v>
      </c>
      <c r="O64" s="20">
        <v>0</v>
      </c>
      <c r="P64" s="1"/>
      <c r="Q64" s="1"/>
    </row>
    <row r="65" spans="1:17" x14ac:dyDescent="0.25">
      <c r="A65" s="34">
        <v>1600721</v>
      </c>
      <c r="B65" s="2">
        <v>42766</v>
      </c>
      <c r="C65" s="2">
        <v>42776</v>
      </c>
      <c r="D65" s="20">
        <v>11506</v>
      </c>
      <c r="E65" s="20">
        <v>3452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3452</v>
      </c>
      <c r="O65" s="20">
        <v>0</v>
      </c>
      <c r="P65" s="1"/>
      <c r="Q65" s="1"/>
    </row>
    <row r="66" spans="1:17" x14ac:dyDescent="0.25">
      <c r="A66" s="34">
        <v>1600859</v>
      </c>
      <c r="B66" s="2">
        <v>42767</v>
      </c>
      <c r="C66" s="2">
        <v>42786</v>
      </c>
      <c r="D66" s="20">
        <v>68309</v>
      </c>
      <c r="E66" s="20">
        <v>20493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20493</v>
      </c>
      <c r="O66" s="20">
        <v>0</v>
      </c>
      <c r="P66" s="1"/>
      <c r="Q66" s="1"/>
    </row>
    <row r="67" spans="1:17" x14ac:dyDescent="0.25">
      <c r="A67" s="34">
        <v>1601528</v>
      </c>
      <c r="B67" s="2">
        <v>42772</v>
      </c>
      <c r="C67" s="2">
        <v>42795</v>
      </c>
      <c r="D67" s="20">
        <v>261226</v>
      </c>
      <c r="E67" s="20">
        <v>78368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78368</v>
      </c>
      <c r="O67" s="20">
        <v>0</v>
      </c>
      <c r="P67" s="1"/>
      <c r="Q67" s="1"/>
    </row>
    <row r="68" spans="1:17" x14ac:dyDescent="0.25">
      <c r="A68" s="34">
        <v>1601669</v>
      </c>
      <c r="B68" s="2">
        <v>42773</v>
      </c>
      <c r="C68" s="2">
        <v>42783</v>
      </c>
      <c r="D68" s="20">
        <v>13378904</v>
      </c>
      <c r="E68" s="20">
        <v>4013671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4013671</v>
      </c>
      <c r="O68" s="20">
        <v>0</v>
      </c>
      <c r="P68" s="1"/>
      <c r="Q68" s="1"/>
    </row>
    <row r="69" spans="1:17" x14ac:dyDescent="0.25">
      <c r="A69" s="34">
        <v>1601942</v>
      </c>
      <c r="B69" s="2">
        <v>42774</v>
      </c>
      <c r="C69" s="2">
        <v>42795</v>
      </c>
      <c r="D69" s="20">
        <v>58123</v>
      </c>
      <c r="E69" s="20">
        <v>17437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17437</v>
      </c>
      <c r="O69" s="20">
        <v>0</v>
      </c>
      <c r="P69" s="1"/>
      <c r="Q69" s="1"/>
    </row>
    <row r="70" spans="1:17" x14ac:dyDescent="0.25">
      <c r="A70" s="34">
        <v>1602799</v>
      </c>
      <c r="B70" s="2">
        <v>42779</v>
      </c>
      <c r="C70" s="2">
        <v>42795</v>
      </c>
      <c r="D70" s="20">
        <v>33529</v>
      </c>
      <c r="E70" s="20">
        <v>10059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10059</v>
      </c>
      <c r="O70" s="20">
        <v>0</v>
      </c>
      <c r="P70" s="1"/>
      <c r="Q70" s="1"/>
    </row>
    <row r="71" spans="1:17" x14ac:dyDescent="0.25">
      <c r="A71" s="34">
        <v>1603357</v>
      </c>
      <c r="B71" s="2">
        <v>42781</v>
      </c>
      <c r="C71" s="2">
        <v>42795</v>
      </c>
      <c r="D71" s="20">
        <v>3419942</v>
      </c>
      <c r="E71" s="20">
        <v>1025983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1025983</v>
      </c>
      <c r="O71" s="20">
        <v>0</v>
      </c>
      <c r="P71" s="1"/>
      <c r="Q71" s="1"/>
    </row>
    <row r="72" spans="1:17" x14ac:dyDescent="0.25">
      <c r="A72" s="34">
        <v>1603497</v>
      </c>
      <c r="B72" s="2">
        <v>42782</v>
      </c>
      <c r="C72" s="2">
        <v>42795</v>
      </c>
      <c r="D72" s="20">
        <v>42302</v>
      </c>
      <c r="E72" s="20">
        <v>12691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12691</v>
      </c>
      <c r="O72" s="20">
        <v>0</v>
      </c>
      <c r="P72" s="1"/>
      <c r="Q72" s="1"/>
    </row>
    <row r="73" spans="1:17" x14ac:dyDescent="0.25">
      <c r="A73" s="34">
        <v>1603540</v>
      </c>
      <c r="B73" s="2">
        <v>42782</v>
      </c>
      <c r="C73" s="2">
        <v>42800</v>
      </c>
      <c r="D73" s="20">
        <v>270144</v>
      </c>
      <c r="E73" s="20">
        <v>81043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81043</v>
      </c>
      <c r="O73" s="20">
        <v>0</v>
      </c>
      <c r="P73" s="1"/>
      <c r="Q73" s="1"/>
    </row>
    <row r="74" spans="1:17" x14ac:dyDescent="0.25">
      <c r="A74" s="34">
        <v>1604731</v>
      </c>
      <c r="B74" s="2">
        <v>42788</v>
      </c>
      <c r="C74" s="2">
        <v>42795</v>
      </c>
      <c r="D74" s="20">
        <v>333294</v>
      </c>
      <c r="E74" s="20">
        <v>99988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99988</v>
      </c>
      <c r="O74" s="20">
        <v>0</v>
      </c>
      <c r="P74" s="1"/>
      <c r="Q74" s="1"/>
    </row>
    <row r="75" spans="1:17" x14ac:dyDescent="0.25">
      <c r="A75" s="34">
        <v>1605141</v>
      </c>
      <c r="B75" s="2">
        <v>42789</v>
      </c>
      <c r="C75" s="2">
        <v>42800</v>
      </c>
      <c r="D75" s="20">
        <v>2754132</v>
      </c>
      <c r="E75" s="20">
        <v>826240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826240</v>
      </c>
      <c r="O75" s="20">
        <v>0</v>
      </c>
      <c r="P75" s="1"/>
      <c r="Q75" s="1"/>
    </row>
    <row r="76" spans="1:17" x14ac:dyDescent="0.25">
      <c r="A76" s="34">
        <v>1605160</v>
      </c>
      <c r="B76" s="2">
        <v>42789</v>
      </c>
      <c r="C76" s="2">
        <v>42800</v>
      </c>
      <c r="D76" s="20">
        <v>10931</v>
      </c>
      <c r="E76" s="20">
        <v>3279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3279</v>
      </c>
      <c r="O76" s="20">
        <v>0</v>
      </c>
      <c r="P76" s="1"/>
      <c r="Q76" s="1"/>
    </row>
    <row r="77" spans="1:17" x14ac:dyDescent="0.25">
      <c r="A77" s="34">
        <v>1605613</v>
      </c>
      <c r="B77" s="2">
        <v>42791</v>
      </c>
      <c r="C77" s="2">
        <v>42800</v>
      </c>
      <c r="D77" s="20">
        <v>145273</v>
      </c>
      <c r="E77" s="20">
        <v>43582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43582</v>
      </c>
      <c r="O77" s="20">
        <v>0</v>
      </c>
      <c r="P77" s="1"/>
      <c r="Q77" s="1"/>
    </row>
    <row r="78" spans="1:17" x14ac:dyDescent="0.25">
      <c r="A78" s="34">
        <v>1605623</v>
      </c>
      <c r="B78" s="2">
        <v>42791</v>
      </c>
      <c r="C78" s="2">
        <v>42800</v>
      </c>
      <c r="D78" s="20">
        <v>40072</v>
      </c>
      <c r="E78" s="20">
        <v>12022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12022</v>
      </c>
      <c r="O78" s="20">
        <v>0</v>
      </c>
      <c r="P78" s="1"/>
      <c r="Q78" s="1"/>
    </row>
    <row r="79" spans="1:17" x14ac:dyDescent="0.25">
      <c r="A79" s="34">
        <v>1606038</v>
      </c>
      <c r="B79" s="2">
        <v>42793</v>
      </c>
      <c r="C79" s="2">
        <v>42800</v>
      </c>
      <c r="D79" s="20">
        <v>1884942</v>
      </c>
      <c r="E79" s="20">
        <v>565483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565483</v>
      </c>
      <c r="O79" s="20">
        <v>0</v>
      </c>
      <c r="P79" s="1"/>
      <c r="Q79" s="1"/>
    </row>
    <row r="80" spans="1:17" x14ac:dyDescent="0.25">
      <c r="A80" s="34">
        <v>1606045</v>
      </c>
      <c r="B80" s="2">
        <v>42793</v>
      </c>
      <c r="C80" s="2">
        <v>42800</v>
      </c>
      <c r="D80" s="20">
        <v>91836</v>
      </c>
      <c r="E80" s="20">
        <v>27551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27551</v>
      </c>
      <c r="O80" s="20">
        <v>0</v>
      </c>
      <c r="P80" s="1"/>
      <c r="Q80" s="1"/>
    </row>
    <row r="81" spans="1:17" x14ac:dyDescent="0.25">
      <c r="A81" s="34">
        <v>1606198</v>
      </c>
      <c r="B81" s="2">
        <v>42793</v>
      </c>
      <c r="C81" s="2">
        <v>42800</v>
      </c>
      <c r="D81" s="20">
        <v>368714</v>
      </c>
      <c r="E81" s="20">
        <v>110614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110614</v>
      </c>
      <c r="O81" s="20">
        <v>0</v>
      </c>
      <c r="P81" s="1"/>
      <c r="Q81" s="1"/>
    </row>
    <row r="82" spans="1:17" x14ac:dyDescent="0.25">
      <c r="A82" s="34">
        <v>1606375</v>
      </c>
      <c r="B82" s="2">
        <v>42794</v>
      </c>
      <c r="C82" s="2">
        <v>42800</v>
      </c>
      <c r="D82" s="20">
        <v>85660</v>
      </c>
      <c r="E82" s="20">
        <v>25698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25698</v>
      </c>
      <c r="O82" s="20">
        <v>0</v>
      </c>
      <c r="P82" s="1"/>
      <c r="Q82" s="1"/>
    </row>
    <row r="83" spans="1:17" x14ac:dyDescent="0.25">
      <c r="A83" s="34">
        <v>1606383</v>
      </c>
      <c r="B83" s="2">
        <v>42794</v>
      </c>
      <c r="C83" s="2">
        <v>42800</v>
      </c>
      <c r="D83" s="20">
        <v>65902</v>
      </c>
      <c r="E83" s="20">
        <v>19771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19771</v>
      </c>
      <c r="O83" s="20">
        <v>0</v>
      </c>
      <c r="P83" s="1"/>
      <c r="Q83" s="1"/>
    </row>
    <row r="84" spans="1:17" x14ac:dyDescent="0.25">
      <c r="A84" s="34">
        <v>1606400</v>
      </c>
      <c r="B84" s="2">
        <v>42794</v>
      </c>
      <c r="C84" s="2">
        <v>42800</v>
      </c>
      <c r="D84" s="20">
        <v>461043</v>
      </c>
      <c r="E84" s="20">
        <v>138313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138313</v>
      </c>
      <c r="O84" s="20">
        <v>0</v>
      </c>
      <c r="P84" s="1"/>
      <c r="Q84" s="1"/>
    </row>
    <row r="85" spans="1:17" x14ac:dyDescent="0.25">
      <c r="A85" s="34">
        <v>1606403</v>
      </c>
      <c r="B85" s="2">
        <v>42794</v>
      </c>
      <c r="C85" s="2">
        <v>42800</v>
      </c>
      <c r="D85" s="20">
        <v>10384</v>
      </c>
      <c r="E85" s="20">
        <v>3115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3115</v>
      </c>
      <c r="O85" s="20">
        <v>0</v>
      </c>
      <c r="P85" s="1"/>
      <c r="Q85" s="1"/>
    </row>
    <row r="86" spans="1:17" x14ac:dyDescent="0.25">
      <c r="A86" s="34">
        <v>1606415</v>
      </c>
      <c r="B86" s="2">
        <v>42794</v>
      </c>
      <c r="C86" s="2">
        <v>42800</v>
      </c>
      <c r="D86" s="20">
        <v>82529</v>
      </c>
      <c r="E86" s="20">
        <v>24759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24759</v>
      </c>
      <c r="O86" s="20">
        <v>0</v>
      </c>
      <c r="P86" s="1"/>
      <c r="Q86" s="1"/>
    </row>
    <row r="87" spans="1:17" x14ac:dyDescent="0.25">
      <c r="A87" s="34">
        <v>1606419</v>
      </c>
      <c r="B87" s="2">
        <v>42794</v>
      </c>
      <c r="C87" s="2">
        <v>42800</v>
      </c>
      <c r="D87" s="20">
        <v>81244</v>
      </c>
      <c r="E87" s="20">
        <v>24373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24373</v>
      </c>
      <c r="O87" s="20">
        <v>0</v>
      </c>
      <c r="P87" s="1"/>
      <c r="Q87" s="1"/>
    </row>
    <row r="88" spans="1:17" x14ac:dyDescent="0.25">
      <c r="A88" s="34">
        <v>1606651</v>
      </c>
      <c r="B88" s="2">
        <v>42794</v>
      </c>
      <c r="C88" s="2">
        <v>42800</v>
      </c>
      <c r="D88" s="20">
        <v>2151808</v>
      </c>
      <c r="E88" s="20">
        <v>645542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645542</v>
      </c>
      <c r="O88" s="20">
        <v>0</v>
      </c>
      <c r="P88" s="1"/>
      <c r="Q88" s="1"/>
    </row>
    <row r="89" spans="1:17" x14ac:dyDescent="0.25">
      <c r="A89" s="34">
        <v>1606683</v>
      </c>
      <c r="B89" s="2">
        <v>42794</v>
      </c>
      <c r="C89" s="2">
        <v>42800</v>
      </c>
      <c r="D89" s="20">
        <v>378262</v>
      </c>
      <c r="E89" s="20">
        <v>113479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113479</v>
      </c>
      <c r="O89" s="20">
        <v>0</v>
      </c>
      <c r="P89" s="1"/>
      <c r="Q89" s="1"/>
    </row>
    <row r="90" spans="1:17" x14ac:dyDescent="0.25">
      <c r="A90" s="34">
        <v>1644245</v>
      </c>
      <c r="B90" s="2">
        <v>42984</v>
      </c>
      <c r="C90" s="2">
        <v>42996</v>
      </c>
      <c r="D90" s="20">
        <v>65289</v>
      </c>
      <c r="E90" s="20">
        <v>65289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65289</v>
      </c>
      <c r="O90" s="20">
        <v>0</v>
      </c>
      <c r="P90" s="1"/>
      <c r="Q90" s="1"/>
    </row>
    <row r="91" spans="1:17" x14ac:dyDescent="0.25">
      <c r="A91" s="34">
        <v>1644751</v>
      </c>
      <c r="B91" s="2">
        <v>42987</v>
      </c>
      <c r="C91" s="2">
        <v>42996</v>
      </c>
      <c r="D91" s="20">
        <v>8016</v>
      </c>
      <c r="E91" s="20">
        <v>8016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8016</v>
      </c>
      <c r="O91" s="20">
        <v>0</v>
      </c>
      <c r="P91" s="1"/>
      <c r="Q91" s="1"/>
    </row>
    <row r="92" spans="1:17" x14ac:dyDescent="0.25">
      <c r="A92" s="34">
        <v>1645271</v>
      </c>
      <c r="B92" s="2">
        <v>42990</v>
      </c>
      <c r="C92" s="2">
        <v>42996</v>
      </c>
      <c r="D92" s="20">
        <v>1210639</v>
      </c>
      <c r="E92" s="20">
        <v>1210639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1210639</v>
      </c>
      <c r="O92" s="20">
        <v>0</v>
      </c>
      <c r="P92" s="1"/>
      <c r="Q92" s="1"/>
    </row>
    <row r="93" spans="1:17" x14ac:dyDescent="0.25">
      <c r="A93" s="34">
        <v>1672753</v>
      </c>
      <c r="B93" s="2">
        <v>43125</v>
      </c>
      <c r="C93" s="2">
        <v>43374</v>
      </c>
      <c r="D93" s="20">
        <v>1716040</v>
      </c>
      <c r="E93" s="20">
        <v>1716040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1716040</v>
      </c>
      <c r="O93" s="20">
        <v>0</v>
      </c>
      <c r="P93" s="1"/>
      <c r="Q93" s="1"/>
    </row>
    <row r="94" spans="1:17" x14ac:dyDescent="0.25">
      <c r="A94" s="34">
        <v>1706142</v>
      </c>
      <c r="B94" s="2">
        <v>43267</v>
      </c>
      <c r="C94" s="2">
        <v>43928</v>
      </c>
      <c r="D94" s="20">
        <v>205345</v>
      </c>
      <c r="E94" s="20">
        <v>205345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205345</v>
      </c>
      <c r="O94" s="20">
        <v>0</v>
      </c>
      <c r="P94" s="1"/>
      <c r="Q94" s="1"/>
    </row>
    <row r="95" spans="1:17" x14ac:dyDescent="0.25">
      <c r="A95" s="34">
        <v>1823545</v>
      </c>
      <c r="B95" s="2">
        <v>43542</v>
      </c>
      <c r="C95" s="2">
        <v>43648</v>
      </c>
      <c r="D95" s="20">
        <v>2958315</v>
      </c>
      <c r="E95" s="20">
        <v>2958315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2958315</v>
      </c>
      <c r="O95" s="20">
        <v>0</v>
      </c>
      <c r="P95" s="1"/>
      <c r="Q95" s="1"/>
    </row>
    <row r="96" spans="1:17" x14ac:dyDescent="0.25">
      <c r="A96" s="34">
        <v>1823933</v>
      </c>
      <c r="B96" s="2">
        <v>43542</v>
      </c>
      <c r="C96" s="2">
        <v>43648</v>
      </c>
      <c r="D96" s="20">
        <v>69512</v>
      </c>
      <c r="E96" s="20">
        <v>69512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69512</v>
      </c>
      <c r="O96" s="20">
        <v>0</v>
      </c>
      <c r="P96" s="1"/>
      <c r="Q96" s="1"/>
    </row>
    <row r="97" spans="1:17" x14ac:dyDescent="0.25">
      <c r="A97" s="34">
        <v>1827936</v>
      </c>
      <c r="B97" s="2">
        <v>43551</v>
      </c>
      <c r="C97" s="2">
        <v>43648</v>
      </c>
      <c r="D97" s="20">
        <v>18963</v>
      </c>
      <c r="E97" s="20">
        <v>18963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18963</v>
      </c>
      <c r="O97" s="20">
        <v>0</v>
      </c>
      <c r="P97" s="1"/>
      <c r="Q97" s="1"/>
    </row>
    <row r="98" spans="1:17" x14ac:dyDescent="0.25">
      <c r="A98" s="34">
        <v>1832253</v>
      </c>
      <c r="B98" s="2">
        <v>43559</v>
      </c>
      <c r="C98" s="2">
        <v>43648</v>
      </c>
      <c r="D98" s="20">
        <v>5290</v>
      </c>
      <c r="E98" s="20">
        <v>5290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5290</v>
      </c>
      <c r="O98" s="20">
        <v>0</v>
      </c>
      <c r="P98" s="1"/>
      <c r="Q98" s="1"/>
    </row>
    <row r="99" spans="1:17" x14ac:dyDescent="0.25">
      <c r="A99" s="34">
        <v>1833073</v>
      </c>
      <c r="B99" s="2">
        <v>43563</v>
      </c>
      <c r="C99" s="2">
        <v>43648</v>
      </c>
      <c r="D99" s="20">
        <v>5290</v>
      </c>
      <c r="E99" s="20">
        <v>5290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5290</v>
      </c>
      <c r="O99" s="20">
        <v>0</v>
      </c>
      <c r="P99" s="1"/>
      <c r="Q99" s="1"/>
    </row>
    <row r="100" spans="1:17" x14ac:dyDescent="0.25">
      <c r="A100" s="34">
        <v>1833430</v>
      </c>
      <c r="B100" s="2">
        <v>43563</v>
      </c>
      <c r="C100" s="2">
        <v>43648</v>
      </c>
      <c r="D100" s="20">
        <v>41762</v>
      </c>
      <c r="E100" s="20">
        <v>41762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41762</v>
      </c>
      <c r="O100" s="20">
        <v>0</v>
      </c>
      <c r="P100" s="1"/>
      <c r="Q100" s="1"/>
    </row>
    <row r="101" spans="1:17" x14ac:dyDescent="0.25">
      <c r="A101" s="34">
        <v>1834906</v>
      </c>
      <c r="B101" s="2">
        <v>43566</v>
      </c>
      <c r="C101" s="2">
        <v>43648</v>
      </c>
      <c r="D101" s="20">
        <v>4576515</v>
      </c>
      <c r="E101" s="20">
        <v>4576515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4576515</v>
      </c>
      <c r="O101" s="20">
        <v>0</v>
      </c>
      <c r="P101" s="1"/>
      <c r="Q101" s="1"/>
    </row>
    <row r="102" spans="1:17" x14ac:dyDescent="0.25">
      <c r="A102" s="34">
        <v>1838990</v>
      </c>
      <c r="B102" s="2">
        <v>43578</v>
      </c>
      <c r="C102" s="2">
        <v>43648</v>
      </c>
      <c r="D102" s="20">
        <v>23637710</v>
      </c>
      <c r="E102" s="20">
        <v>23637710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23637710</v>
      </c>
      <c r="O102" s="20">
        <v>0</v>
      </c>
      <c r="P102" s="1"/>
      <c r="Q102" s="1"/>
    </row>
    <row r="103" spans="1:17" x14ac:dyDescent="0.25">
      <c r="A103" s="34">
        <v>1839844</v>
      </c>
      <c r="B103" s="2">
        <v>43579</v>
      </c>
      <c r="C103" s="2">
        <v>43648</v>
      </c>
      <c r="D103" s="20">
        <v>23597710</v>
      </c>
      <c r="E103" s="20">
        <v>23597710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23597710</v>
      </c>
      <c r="O103" s="20">
        <v>0</v>
      </c>
      <c r="P103" s="1"/>
      <c r="Q103" s="1"/>
    </row>
    <row r="104" spans="1:17" x14ac:dyDescent="0.25">
      <c r="A104" s="34">
        <v>1841670</v>
      </c>
      <c r="B104" s="2">
        <v>43584</v>
      </c>
      <c r="C104" s="2">
        <v>43648</v>
      </c>
      <c r="D104" s="20">
        <v>23677710</v>
      </c>
      <c r="E104" s="20">
        <v>23677710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23677710</v>
      </c>
      <c r="O104" s="20">
        <v>0</v>
      </c>
      <c r="P104" s="1"/>
      <c r="Q104" s="1"/>
    </row>
    <row r="105" spans="1:17" x14ac:dyDescent="0.25">
      <c r="A105" s="34">
        <v>1841754</v>
      </c>
      <c r="B105" s="2">
        <v>43584</v>
      </c>
      <c r="C105" s="2">
        <v>43648</v>
      </c>
      <c r="D105" s="20">
        <v>3365364</v>
      </c>
      <c r="E105" s="20">
        <v>3365364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3365364</v>
      </c>
      <c r="O105" s="20">
        <v>0</v>
      </c>
      <c r="P105" s="1"/>
      <c r="Q105" s="1"/>
    </row>
    <row r="106" spans="1:17" x14ac:dyDescent="0.25">
      <c r="A106" s="34">
        <v>1845158</v>
      </c>
      <c r="B106" s="2">
        <v>43592</v>
      </c>
      <c r="C106" s="2">
        <v>43620</v>
      </c>
      <c r="D106" s="20">
        <v>14897884</v>
      </c>
      <c r="E106" s="20">
        <v>344095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344095</v>
      </c>
      <c r="O106" s="20">
        <v>0</v>
      </c>
      <c r="P106" s="1"/>
      <c r="Q106" s="1"/>
    </row>
    <row r="107" spans="1:17" x14ac:dyDescent="0.25">
      <c r="A107" s="34">
        <v>1847853</v>
      </c>
      <c r="B107" s="2">
        <v>43600</v>
      </c>
      <c r="C107" s="2">
        <v>43648</v>
      </c>
      <c r="D107" s="20">
        <v>23606710</v>
      </c>
      <c r="E107" s="20">
        <v>23606710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23606710</v>
      </c>
      <c r="O107" s="20">
        <v>0</v>
      </c>
      <c r="P107" s="1"/>
      <c r="Q107" s="1"/>
    </row>
    <row r="108" spans="1:17" x14ac:dyDescent="0.25">
      <c r="A108" s="34">
        <v>1851685</v>
      </c>
      <c r="B108" s="2">
        <v>43608</v>
      </c>
      <c r="C108" s="2">
        <v>43648</v>
      </c>
      <c r="D108" s="20">
        <v>3353800</v>
      </c>
      <c r="E108" s="20">
        <v>3353800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3353800</v>
      </c>
      <c r="O108" s="20">
        <v>0</v>
      </c>
      <c r="P108" s="1"/>
      <c r="Q108" s="1"/>
    </row>
    <row r="109" spans="1:17" x14ac:dyDescent="0.25">
      <c r="A109" s="34">
        <v>1855305</v>
      </c>
      <c r="B109" s="2">
        <v>43616</v>
      </c>
      <c r="C109" s="2">
        <v>43648</v>
      </c>
      <c r="D109" s="20">
        <v>22755770</v>
      </c>
      <c r="E109" s="20">
        <v>22755770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22755770</v>
      </c>
      <c r="O109" s="20">
        <v>0</v>
      </c>
      <c r="P109" s="1"/>
      <c r="Q109" s="1"/>
    </row>
    <row r="110" spans="1:17" x14ac:dyDescent="0.25">
      <c r="A110" s="34">
        <v>1860522</v>
      </c>
      <c r="B110" s="2">
        <v>43633</v>
      </c>
      <c r="C110" s="2">
        <v>43648</v>
      </c>
      <c r="D110" s="20">
        <v>777125</v>
      </c>
      <c r="E110" s="20">
        <v>777125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777125</v>
      </c>
      <c r="O110" s="20">
        <v>0</v>
      </c>
      <c r="P110" s="1"/>
      <c r="Q110" s="1"/>
    </row>
    <row r="111" spans="1:17" x14ac:dyDescent="0.25">
      <c r="A111" s="34">
        <v>1899639</v>
      </c>
      <c r="B111" s="2">
        <v>43732</v>
      </c>
      <c r="C111" s="2">
        <v>43770</v>
      </c>
      <c r="D111" s="20">
        <v>47128</v>
      </c>
      <c r="E111" s="20">
        <v>47128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47128</v>
      </c>
      <c r="O111" s="20">
        <v>0</v>
      </c>
      <c r="P111" s="1"/>
      <c r="Q111" s="1"/>
    </row>
    <row r="112" spans="1:17" x14ac:dyDescent="0.25">
      <c r="A112" s="34">
        <v>1899796</v>
      </c>
      <c r="B112" s="2">
        <v>43732</v>
      </c>
      <c r="C112" s="2">
        <v>43770</v>
      </c>
      <c r="D112" s="20">
        <v>26845</v>
      </c>
      <c r="E112" s="20">
        <v>26845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26845</v>
      </c>
      <c r="O112" s="20">
        <v>0</v>
      </c>
      <c r="P112" s="1"/>
      <c r="Q112" s="1"/>
    </row>
    <row r="113" spans="1:17" x14ac:dyDescent="0.25">
      <c r="A113" s="34">
        <v>1900064</v>
      </c>
      <c r="B113" s="2">
        <v>43732</v>
      </c>
      <c r="C113" s="2">
        <v>43770</v>
      </c>
      <c r="D113" s="20">
        <v>22882</v>
      </c>
      <c r="E113" s="20">
        <v>22882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22882</v>
      </c>
      <c r="O113" s="20">
        <v>0</v>
      </c>
      <c r="P113" s="1"/>
      <c r="Q113" s="1"/>
    </row>
    <row r="114" spans="1:17" x14ac:dyDescent="0.25">
      <c r="A114" s="34">
        <v>1901268</v>
      </c>
      <c r="B114" s="2">
        <v>43734</v>
      </c>
      <c r="C114" s="2">
        <v>43770</v>
      </c>
      <c r="D114" s="20">
        <v>77719</v>
      </c>
      <c r="E114" s="20">
        <v>77719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77719</v>
      </c>
      <c r="O114" s="20">
        <v>0</v>
      </c>
      <c r="P114" s="1"/>
      <c r="Q114" s="1"/>
    </row>
    <row r="115" spans="1:17" x14ac:dyDescent="0.25">
      <c r="A115" s="34">
        <v>1902481</v>
      </c>
      <c r="B115" s="2">
        <v>43738</v>
      </c>
      <c r="C115" s="2">
        <v>43770</v>
      </c>
      <c r="D115" s="20">
        <v>3118</v>
      </c>
      <c r="E115" s="20">
        <v>3118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3118</v>
      </c>
      <c r="O115" s="20">
        <v>0</v>
      </c>
      <c r="P115" s="1"/>
      <c r="Q115" s="1"/>
    </row>
    <row r="116" spans="1:17" x14ac:dyDescent="0.25">
      <c r="A116" s="34">
        <v>1902832</v>
      </c>
      <c r="B116" s="2">
        <v>43738</v>
      </c>
      <c r="C116" s="2">
        <v>43770</v>
      </c>
      <c r="D116" s="20">
        <v>267124</v>
      </c>
      <c r="E116" s="20">
        <v>267124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267124</v>
      </c>
      <c r="O116" s="20">
        <v>0</v>
      </c>
      <c r="P116" s="1"/>
      <c r="Q116" s="1"/>
    </row>
    <row r="117" spans="1:17" x14ac:dyDescent="0.25">
      <c r="A117" s="34">
        <v>1904477</v>
      </c>
      <c r="B117" s="2">
        <v>43742</v>
      </c>
      <c r="C117" s="2">
        <v>43770</v>
      </c>
      <c r="D117" s="20">
        <v>3118</v>
      </c>
      <c r="E117" s="20">
        <v>3118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3118</v>
      </c>
      <c r="O117" s="20">
        <v>0</v>
      </c>
      <c r="P117" s="1"/>
      <c r="Q117" s="1"/>
    </row>
    <row r="118" spans="1:17" x14ac:dyDescent="0.25">
      <c r="A118" s="34">
        <v>1904957</v>
      </c>
      <c r="B118" s="2">
        <v>43745</v>
      </c>
      <c r="C118" s="2">
        <v>43770</v>
      </c>
      <c r="D118" s="20">
        <v>3118</v>
      </c>
      <c r="E118" s="20">
        <v>3118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3118</v>
      </c>
      <c r="O118" s="20">
        <v>0</v>
      </c>
      <c r="P118" s="1"/>
      <c r="Q118" s="1"/>
    </row>
    <row r="119" spans="1:17" x14ac:dyDescent="0.25">
      <c r="A119" s="34">
        <v>1905062</v>
      </c>
      <c r="B119" s="2">
        <v>43745</v>
      </c>
      <c r="C119" s="2">
        <v>43770</v>
      </c>
      <c r="D119" s="20">
        <v>5612</v>
      </c>
      <c r="E119" s="20">
        <v>5612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5612</v>
      </c>
      <c r="O119" s="20">
        <v>0</v>
      </c>
      <c r="P119" s="1"/>
      <c r="Q119" s="1"/>
    </row>
    <row r="120" spans="1:17" x14ac:dyDescent="0.25">
      <c r="A120" s="34">
        <v>1905531</v>
      </c>
      <c r="B120" s="2">
        <v>43746</v>
      </c>
      <c r="C120" s="2">
        <v>43770</v>
      </c>
      <c r="D120" s="20">
        <v>3118</v>
      </c>
      <c r="E120" s="20">
        <v>3118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3118</v>
      </c>
      <c r="O120" s="20">
        <v>0</v>
      </c>
      <c r="P120" s="1"/>
      <c r="Q120" s="1"/>
    </row>
    <row r="121" spans="1:17" x14ac:dyDescent="0.25">
      <c r="A121" s="34">
        <v>1906008</v>
      </c>
      <c r="B121" s="2">
        <v>43747</v>
      </c>
      <c r="C121" s="2">
        <v>43770</v>
      </c>
      <c r="D121" s="20">
        <v>17937608</v>
      </c>
      <c r="E121" s="20">
        <v>17937608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17937608</v>
      </c>
      <c r="O121" s="20">
        <v>0</v>
      </c>
      <c r="P121" s="1"/>
      <c r="Q121" s="1"/>
    </row>
    <row r="122" spans="1:17" x14ac:dyDescent="0.25">
      <c r="A122" s="34">
        <v>1906943</v>
      </c>
      <c r="B122" s="2">
        <v>43748</v>
      </c>
      <c r="C122" s="2">
        <v>43770</v>
      </c>
      <c r="D122" s="20">
        <v>3686452</v>
      </c>
      <c r="E122" s="20">
        <v>3686452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3686452</v>
      </c>
      <c r="O122" s="20">
        <v>0</v>
      </c>
      <c r="P122" s="1"/>
      <c r="Q122" s="1"/>
    </row>
    <row r="123" spans="1:17" x14ac:dyDescent="0.25">
      <c r="A123" s="34">
        <v>1907345</v>
      </c>
      <c r="B123" s="2">
        <v>43749</v>
      </c>
      <c r="C123" s="2">
        <v>43770</v>
      </c>
      <c r="D123" s="20">
        <v>578406</v>
      </c>
      <c r="E123" s="20">
        <v>578406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578406</v>
      </c>
      <c r="O123" s="20">
        <v>0</v>
      </c>
      <c r="P123" s="1"/>
      <c r="Q123" s="1"/>
    </row>
    <row r="124" spans="1:17" x14ac:dyDescent="0.25">
      <c r="A124" s="34">
        <v>1911897</v>
      </c>
      <c r="B124" s="2">
        <v>43762</v>
      </c>
      <c r="C124" s="2">
        <v>43770</v>
      </c>
      <c r="D124" s="20">
        <v>1644700</v>
      </c>
      <c r="E124" s="20">
        <v>1644700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1644700</v>
      </c>
      <c r="O124" s="20">
        <v>0</v>
      </c>
      <c r="P124" s="1"/>
      <c r="Q124" s="1"/>
    </row>
    <row r="125" spans="1:17" x14ac:dyDescent="0.25">
      <c r="A125" s="34">
        <v>1912211</v>
      </c>
      <c r="B125" s="2">
        <v>43762</v>
      </c>
      <c r="C125" s="2">
        <v>43770</v>
      </c>
      <c r="D125" s="20">
        <v>245819</v>
      </c>
      <c r="E125" s="20">
        <v>245819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245819</v>
      </c>
      <c r="O125" s="20">
        <v>0</v>
      </c>
      <c r="P125" s="1"/>
      <c r="Q125" s="1"/>
    </row>
    <row r="126" spans="1:17" x14ac:dyDescent="0.25">
      <c r="A126" s="34">
        <v>1912605</v>
      </c>
      <c r="B126" s="2">
        <v>43763</v>
      </c>
      <c r="C126" s="2">
        <v>43770</v>
      </c>
      <c r="D126" s="20">
        <v>321471</v>
      </c>
      <c r="E126" s="20">
        <v>321471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321471</v>
      </c>
      <c r="O126" s="20">
        <v>0</v>
      </c>
      <c r="P126" s="1"/>
      <c r="Q126" s="1"/>
    </row>
    <row r="127" spans="1:17" x14ac:dyDescent="0.25">
      <c r="A127" s="34">
        <v>1912704</v>
      </c>
      <c r="B127" s="2">
        <v>43763</v>
      </c>
      <c r="C127" s="2">
        <v>43770</v>
      </c>
      <c r="D127" s="20">
        <v>6992302</v>
      </c>
      <c r="E127" s="20">
        <v>6992302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6992302</v>
      </c>
      <c r="O127" s="20">
        <v>0</v>
      </c>
      <c r="P127" s="1"/>
      <c r="Q127" s="1"/>
    </row>
    <row r="128" spans="1:17" x14ac:dyDescent="0.25">
      <c r="A128" s="34">
        <v>1913616</v>
      </c>
      <c r="B128" s="2">
        <v>43767</v>
      </c>
      <c r="C128" s="2">
        <v>43801</v>
      </c>
      <c r="D128" s="20">
        <v>12392296</v>
      </c>
      <c r="E128" s="20">
        <v>12392296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12392296</v>
      </c>
      <c r="O128" s="20">
        <v>0</v>
      </c>
      <c r="P128" s="1"/>
      <c r="Q128" s="1"/>
    </row>
    <row r="129" spans="1:17" x14ac:dyDescent="0.25">
      <c r="A129" s="34">
        <v>1914059</v>
      </c>
      <c r="B129" s="2">
        <v>43767</v>
      </c>
      <c r="C129" s="2">
        <v>43801</v>
      </c>
      <c r="D129" s="20">
        <v>7112665</v>
      </c>
      <c r="E129" s="20">
        <v>7112665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7112665</v>
      </c>
      <c r="O129" s="20">
        <v>0</v>
      </c>
      <c r="P129" s="1"/>
      <c r="Q129" s="1"/>
    </row>
    <row r="130" spans="1:17" x14ac:dyDescent="0.25">
      <c r="A130" s="34">
        <v>1914076</v>
      </c>
      <c r="B130" s="2">
        <v>43767</v>
      </c>
      <c r="C130" s="2">
        <v>43801</v>
      </c>
      <c r="D130" s="20">
        <v>18797032</v>
      </c>
      <c r="E130" s="20">
        <v>18797032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18797032</v>
      </c>
      <c r="O130" s="20">
        <v>0</v>
      </c>
      <c r="P130" s="1"/>
      <c r="Q130" s="1"/>
    </row>
    <row r="131" spans="1:17" x14ac:dyDescent="0.25">
      <c r="A131" s="34">
        <v>1914156</v>
      </c>
      <c r="B131" s="2">
        <v>43767</v>
      </c>
      <c r="C131" s="2">
        <v>43776</v>
      </c>
      <c r="D131" s="20">
        <v>7372904</v>
      </c>
      <c r="E131" s="20">
        <v>7372904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7372904</v>
      </c>
      <c r="O131" s="20">
        <v>0</v>
      </c>
      <c r="P131" s="1"/>
      <c r="Q131" s="1"/>
    </row>
    <row r="132" spans="1:17" x14ac:dyDescent="0.25">
      <c r="A132" s="34">
        <v>1915721</v>
      </c>
      <c r="B132" s="2">
        <v>43770</v>
      </c>
      <c r="C132" s="2">
        <v>43832</v>
      </c>
      <c r="D132" s="20">
        <v>969080</v>
      </c>
      <c r="E132" s="20">
        <v>969080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969080</v>
      </c>
      <c r="O132" s="20">
        <v>0</v>
      </c>
      <c r="P132" s="1"/>
      <c r="Q132" s="1"/>
    </row>
    <row r="133" spans="1:17" x14ac:dyDescent="0.25">
      <c r="A133" s="34">
        <v>1915837</v>
      </c>
      <c r="B133" s="2">
        <v>43774</v>
      </c>
      <c r="C133" s="2">
        <v>43801</v>
      </c>
      <c r="D133" s="20">
        <v>3700481</v>
      </c>
      <c r="E133" s="20">
        <v>3700481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3700481</v>
      </c>
      <c r="O133" s="20">
        <v>0</v>
      </c>
      <c r="P133" s="1"/>
      <c r="Q133" s="1"/>
    </row>
    <row r="134" spans="1:17" x14ac:dyDescent="0.25">
      <c r="A134" s="34">
        <v>1915902</v>
      </c>
      <c r="B134" s="2">
        <v>43774</v>
      </c>
      <c r="C134" s="2">
        <v>43801</v>
      </c>
      <c r="D134" s="20">
        <v>7319392</v>
      </c>
      <c r="E134" s="20">
        <v>7319392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7319392</v>
      </c>
      <c r="O134" s="20">
        <v>0</v>
      </c>
      <c r="P134" s="1"/>
      <c r="Q134" s="1"/>
    </row>
    <row r="135" spans="1:17" x14ac:dyDescent="0.25">
      <c r="A135" s="34">
        <v>1918358</v>
      </c>
      <c r="B135" s="2">
        <v>43781</v>
      </c>
      <c r="C135" s="2">
        <v>43801</v>
      </c>
      <c r="D135" s="20">
        <v>6992302</v>
      </c>
      <c r="E135" s="20">
        <v>6992302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6992302</v>
      </c>
      <c r="O135" s="20">
        <v>0</v>
      </c>
      <c r="P135" s="1"/>
      <c r="Q135" s="1"/>
    </row>
    <row r="136" spans="1:17" x14ac:dyDescent="0.25">
      <c r="A136" s="34">
        <v>1918409</v>
      </c>
      <c r="B136" s="2">
        <v>43781</v>
      </c>
      <c r="C136" s="2">
        <v>43809</v>
      </c>
      <c r="D136" s="20">
        <v>17338718</v>
      </c>
      <c r="E136" s="20">
        <v>17338718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17338718</v>
      </c>
      <c r="O136" s="20">
        <v>0</v>
      </c>
      <c r="P136" s="1"/>
      <c r="Q136" s="1"/>
    </row>
    <row r="137" spans="1:17" x14ac:dyDescent="0.25">
      <c r="A137" s="34">
        <v>1920898</v>
      </c>
      <c r="B137" s="2">
        <v>43787</v>
      </c>
      <c r="C137" s="2">
        <v>43801</v>
      </c>
      <c r="D137" s="20">
        <v>255093</v>
      </c>
      <c r="E137" s="20">
        <v>255093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255093</v>
      </c>
      <c r="O137" s="20">
        <v>0</v>
      </c>
      <c r="P137" s="1"/>
      <c r="Q137" s="1"/>
    </row>
    <row r="138" spans="1:17" x14ac:dyDescent="0.25">
      <c r="A138" s="34">
        <v>1920912</v>
      </c>
      <c r="B138" s="2">
        <v>43787</v>
      </c>
      <c r="C138" s="2">
        <v>43801</v>
      </c>
      <c r="D138" s="20">
        <v>196212</v>
      </c>
      <c r="E138" s="20">
        <v>196212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196212</v>
      </c>
      <c r="O138" s="20">
        <v>0</v>
      </c>
      <c r="P138" s="1"/>
      <c r="Q138" s="1"/>
    </row>
    <row r="139" spans="1:17" x14ac:dyDescent="0.25">
      <c r="A139" s="34">
        <v>1921323</v>
      </c>
      <c r="B139" s="2">
        <v>43788</v>
      </c>
      <c r="C139" s="2">
        <v>43801</v>
      </c>
      <c r="D139" s="20">
        <v>987819</v>
      </c>
      <c r="E139" s="20">
        <v>987819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987819</v>
      </c>
      <c r="O139" s="20">
        <v>0</v>
      </c>
      <c r="P139" s="1"/>
      <c r="Q139" s="1"/>
    </row>
    <row r="140" spans="1:17" x14ac:dyDescent="0.25">
      <c r="A140" s="34">
        <v>1922150</v>
      </c>
      <c r="B140" s="2">
        <v>43789</v>
      </c>
      <c r="C140" s="2">
        <v>43801</v>
      </c>
      <c r="D140" s="20">
        <v>1601121</v>
      </c>
      <c r="E140" s="20">
        <v>1601121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1601121</v>
      </c>
      <c r="O140" s="20">
        <v>0</v>
      </c>
      <c r="P140" s="1"/>
      <c r="Q140" s="1"/>
    </row>
    <row r="141" spans="1:17" x14ac:dyDescent="0.25">
      <c r="A141" s="34">
        <v>1923093</v>
      </c>
      <c r="B141" s="2">
        <v>43791</v>
      </c>
      <c r="C141" s="2">
        <v>43801</v>
      </c>
      <c r="D141" s="20">
        <v>212939</v>
      </c>
      <c r="E141" s="20">
        <v>212939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212939</v>
      </c>
      <c r="O141" s="20">
        <v>0</v>
      </c>
      <c r="P141" s="1"/>
      <c r="Q141" s="1"/>
    </row>
    <row r="142" spans="1:17" x14ac:dyDescent="0.25">
      <c r="A142" s="34">
        <v>1923509</v>
      </c>
      <c r="B142" s="2">
        <v>43794</v>
      </c>
      <c r="C142" s="2">
        <v>43809</v>
      </c>
      <c r="D142" s="20">
        <v>7372904</v>
      </c>
      <c r="E142" s="20">
        <v>7372904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7372904</v>
      </c>
      <c r="O142" s="20">
        <v>0</v>
      </c>
      <c r="P142" s="1"/>
      <c r="Q142" s="1"/>
    </row>
    <row r="143" spans="1:17" x14ac:dyDescent="0.25">
      <c r="A143" s="34">
        <v>1924243</v>
      </c>
      <c r="B143" s="2">
        <v>43795</v>
      </c>
      <c r="C143" s="2">
        <v>43801</v>
      </c>
      <c r="D143" s="20">
        <v>12392296</v>
      </c>
      <c r="E143" s="20">
        <v>12392296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12392296</v>
      </c>
      <c r="O143" s="20">
        <v>0</v>
      </c>
      <c r="P143" s="1"/>
      <c r="Q143" s="1"/>
    </row>
    <row r="144" spans="1:17" x14ac:dyDescent="0.25">
      <c r="A144" s="34">
        <v>1925874</v>
      </c>
      <c r="B144" s="2">
        <v>43797</v>
      </c>
      <c r="C144" s="2">
        <v>43818</v>
      </c>
      <c r="D144" s="20">
        <v>9780286</v>
      </c>
      <c r="E144" s="20">
        <v>9780286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9780286</v>
      </c>
      <c r="O144" s="20">
        <v>0</v>
      </c>
      <c r="P144" s="1"/>
      <c r="Q144" s="1"/>
    </row>
    <row r="145" spans="1:17" x14ac:dyDescent="0.25">
      <c r="A145" s="34">
        <v>1925884</v>
      </c>
      <c r="B145" s="2">
        <v>43797</v>
      </c>
      <c r="C145" s="2">
        <v>43809</v>
      </c>
      <c r="D145" s="20">
        <v>394330</v>
      </c>
      <c r="E145" s="20">
        <v>394330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394330</v>
      </c>
      <c r="O145" s="20">
        <v>0</v>
      </c>
      <c r="P145" s="1"/>
      <c r="Q145" s="1"/>
    </row>
    <row r="146" spans="1:17" x14ac:dyDescent="0.25">
      <c r="A146" s="34">
        <v>1926236</v>
      </c>
      <c r="B146" s="2">
        <v>43798</v>
      </c>
      <c r="C146" s="2">
        <v>43809</v>
      </c>
      <c r="D146" s="20">
        <v>599064</v>
      </c>
      <c r="E146" s="20">
        <v>599064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599064</v>
      </c>
      <c r="O146" s="20">
        <v>0</v>
      </c>
      <c r="P146" s="1"/>
      <c r="Q146" s="1"/>
    </row>
    <row r="147" spans="1:17" x14ac:dyDescent="0.25">
      <c r="A147" s="34">
        <v>1929432</v>
      </c>
      <c r="B147" s="2">
        <v>43808</v>
      </c>
      <c r="C147" s="2">
        <v>43832</v>
      </c>
      <c r="D147" s="20">
        <v>17338718</v>
      </c>
      <c r="E147" s="20">
        <v>17338718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17338718</v>
      </c>
      <c r="O147" s="20">
        <v>0</v>
      </c>
      <c r="P147" s="1"/>
      <c r="Q147" s="1"/>
    </row>
    <row r="148" spans="1:17" x14ac:dyDescent="0.25">
      <c r="A148" s="34">
        <v>1931167</v>
      </c>
      <c r="B148" s="2">
        <v>43811</v>
      </c>
      <c r="C148" s="2">
        <v>43832</v>
      </c>
      <c r="D148" s="20">
        <v>2057784</v>
      </c>
      <c r="E148" s="20">
        <v>2057784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2057784</v>
      </c>
      <c r="O148" s="20">
        <v>0</v>
      </c>
      <c r="P148" s="1"/>
      <c r="Q148" s="1"/>
    </row>
    <row r="149" spans="1:17" x14ac:dyDescent="0.25">
      <c r="A149" s="34">
        <v>1931519</v>
      </c>
      <c r="B149" s="2">
        <v>43811</v>
      </c>
      <c r="C149" s="2">
        <v>43818</v>
      </c>
      <c r="D149" s="20">
        <v>69452</v>
      </c>
      <c r="E149" s="20">
        <v>69452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69452</v>
      </c>
      <c r="O149" s="20">
        <v>0</v>
      </c>
      <c r="P149" s="1"/>
      <c r="Q149" s="1"/>
    </row>
    <row r="150" spans="1:17" x14ac:dyDescent="0.25">
      <c r="A150" s="34">
        <v>1931846</v>
      </c>
      <c r="B150" s="2">
        <v>43812</v>
      </c>
      <c r="C150" s="2">
        <v>43818</v>
      </c>
      <c r="D150" s="20">
        <v>12553338</v>
      </c>
      <c r="E150" s="20">
        <v>12553338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12553338</v>
      </c>
      <c r="O150" s="20">
        <v>0</v>
      </c>
      <c r="P150" s="1"/>
      <c r="Q150" s="1"/>
    </row>
    <row r="151" spans="1:17" x14ac:dyDescent="0.25">
      <c r="A151" s="34">
        <v>1931932</v>
      </c>
      <c r="B151" s="2">
        <v>43812</v>
      </c>
      <c r="C151" s="2">
        <v>43818</v>
      </c>
      <c r="D151" s="20">
        <v>3876439</v>
      </c>
      <c r="E151" s="20">
        <v>3876439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3876439</v>
      </c>
      <c r="O151" s="20">
        <v>0</v>
      </c>
      <c r="P151" s="1"/>
      <c r="Q151" s="1"/>
    </row>
    <row r="152" spans="1:17" x14ac:dyDescent="0.25">
      <c r="A152" s="34">
        <v>1934911</v>
      </c>
      <c r="B152" s="2">
        <v>43819</v>
      </c>
      <c r="C152" s="2">
        <v>43844</v>
      </c>
      <c r="D152" s="20">
        <v>9982688</v>
      </c>
      <c r="E152" s="20">
        <v>9982688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9982688</v>
      </c>
      <c r="O152" s="20">
        <v>0</v>
      </c>
      <c r="P152" s="1"/>
      <c r="Q152" s="1"/>
    </row>
    <row r="153" spans="1:17" x14ac:dyDescent="0.25">
      <c r="A153" s="34">
        <v>1936096</v>
      </c>
      <c r="B153" s="2">
        <v>43825</v>
      </c>
      <c r="C153" s="2">
        <v>43844</v>
      </c>
      <c r="D153" s="20">
        <v>474120</v>
      </c>
      <c r="E153" s="20">
        <v>474120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474120</v>
      </c>
      <c r="O153" s="20">
        <v>0</v>
      </c>
      <c r="P153" s="1"/>
      <c r="Q153" s="1"/>
    </row>
    <row r="154" spans="1:17" x14ac:dyDescent="0.25">
      <c r="A154" s="34">
        <v>1938222</v>
      </c>
      <c r="B154" s="2">
        <v>43830</v>
      </c>
      <c r="C154" s="2">
        <v>43844</v>
      </c>
      <c r="D154" s="20">
        <v>17338718</v>
      </c>
      <c r="E154" s="20">
        <v>17338718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17338718</v>
      </c>
      <c r="O154" s="20">
        <v>0</v>
      </c>
      <c r="P154" s="1"/>
      <c r="Q154" s="1"/>
    </row>
    <row r="155" spans="1:17" x14ac:dyDescent="0.25">
      <c r="A155" s="34">
        <v>1938248</v>
      </c>
      <c r="B155" s="2">
        <v>43830</v>
      </c>
      <c r="C155" s="2">
        <v>43844</v>
      </c>
      <c r="D155" s="20">
        <v>394330</v>
      </c>
      <c r="E155" s="20">
        <v>394330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394330</v>
      </c>
      <c r="O155" s="20">
        <v>0</v>
      </c>
      <c r="P155" s="1"/>
      <c r="Q155" s="1"/>
    </row>
    <row r="156" spans="1:17" x14ac:dyDescent="0.25">
      <c r="A156" s="34">
        <v>1938309</v>
      </c>
      <c r="B156" s="2">
        <v>43830</v>
      </c>
      <c r="C156" s="2">
        <v>43844</v>
      </c>
      <c r="D156" s="20">
        <v>245819</v>
      </c>
      <c r="E156" s="20">
        <v>245819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245819</v>
      </c>
      <c r="O156" s="20">
        <v>0</v>
      </c>
      <c r="P156" s="1"/>
      <c r="Q156" s="1"/>
    </row>
  </sheetData>
  <mergeCells count="2">
    <mergeCell ref="A1:E1"/>
    <mergeCell ref="G1:Q1"/>
  </mergeCells>
  <conditionalFormatting sqref="A1:A2">
    <cfRule type="duplicateValues" dxfId="3" priority="2"/>
  </conditionalFormatting>
  <conditionalFormatting sqref="A1:A156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0247F-2D0E-4C31-BECD-456FCA9B8FE8}">
  <sheetPr filterMode="1"/>
  <dimension ref="A1:J44"/>
  <sheetViews>
    <sheetView workbookViewId="0">
      <selection activeCell="A17" sqref="A17"/>
    </sheetView>
  </sheetViews>
  <sheetFormatPr baseColWidth="10" defaultRowHeight="15" x14ac:dyDescent="0.25"/>
  <cols>
    <col min="4" max="4" width="14.5703125" style="27" bestFit="1" customWidth="1"/>
    <col min="7" max="7" width="22.7109375" style="19" bestFit="1" customWidth="1"/>
    <col min="8" max="8" width="56.5703125" bestFit="1" customWidth="1"/>
    <col min="9" max="9" width="17.140625" bestFit="1" customWidth="1"/>
  </cols>
  <sheetData>
    <row r="1" spans="1:10" x14ac:dyDescent="0.25">
      <c r="A1" s="22" t="s">
        <v>61</v>
      </c>
      <c r="B1" s="22" t="s">
        <v>62</v>
      </c>
      <c r="C1" s="22" t="s">
        <v>63</v>
      </c>
      <c r="D1" s="25" t="s">
        <v>64</v>
      </c>
      <c r="E1" s="22" t="s">
        <v>65</v>
      </c>
      <c r="F1" s="22" t="s">
        <v>66</v>
      </c>
      <c r="G1" s="28" t="s">
        <v>67</v>
      </c>
      <c r="H1" s="22" t="s">
        <v>68</v>
      </c>
      <c r="I1" s="22" t="s">
        <v>69</v>
      </c>
    </row>
    <row r="2" spans="1:10" hidden="1" x14ac:dyDescent="0.25">
      <c r="A2" s="21"/>
      <c r="B2" s="21"/>
      <c r="C2" s="21" t="s">
        <v>97</v>
      </c>
      <c r="D2" s="26">
        <v>1981219</v>
      </c>
      <c r="E2" s="23">
        <v>43982</v>
      </c>
      <c r="F2" s="21" t="s">
        <v>98</v>
      </c>
      <c r="G2" s="29">
        <v>14204</v>
      </c>
      <c r="H2" s="21" t="s">
        <v>99</v>
      </c>
      <c r="I2" s="23">
        <v>44027</v>
      </c>
      <c r="J2">
        <f>VLOOKUP(D2,'CRUCE CARTERA 030'!B:B,1,FALSE)</f>
        <v>1981219</v>
      </c>
    </row>
    <row r="3" spans="1:10" hidden="1" x14ac:dyDescent="0.25">
      <c r="A3" s="21"/>
      <c r="B3" s="21"/>
      <c r="C3" s="21" t="s">
        <v>101</v>
      </c>
      <c r="D3" s="26">
        <v>1989170</v>
      </c>
      <c r="E3" s="23">
        <v>44018</v>
      </c>
      <c r="F3" s="21" t="s">
        <v>98</v>
      </c>
      <c r="G3" s="29">
        <v>16720</v>
      </c>
      <c r="H3" s="21" t="s">
        <v>102</v>
      </c>
      <c r="I3" s="23">
        <v>44028</v>
      </c>
      <c r="J3">
        <f>VLOOKUP(D3,'CRUCE CARTERA 030'!B:B,1,FALSE)</f>
        <v>1989170</v>
      </c>
    </row>
    <row r="4" spans="1:10" hidden="1" x14ac:dyDescent="0.25">
      <c r="A4" s="21"/>
      <c r="B4" s="21"/>
      <c r="C4" s="21" t="s">
        <v>103</v>
      </c>
      <c r="D4" s="26">
        <v>1990078</v>
      </c>
      <c r="E4" s="23">
        <v>44020</v>
      </c>
      <c r="F4" s="21" t="s">
        <v>98</v>
      </c>
      <c r="G4" s="29">
        <v>19488</v>
      </c>
      <c r="H4" s="21" t="s">
        <v>104</v>
      </c>
      <c r="I4" s="23">
        <v>44028</v>
      </c>
      <c r="J4">
        <f>VLOOKUP(D4,'CRUCE CARTERA 030'!B:B,1,FALSE)</f>
        <v>1990078</v>
      </c>
    </row>
    <row r="5" spans="1:10" hidden="1" x14ac:dyDescent="0.25">
      <c r="A5" s="21"/>
      <c r="B5" s="21"/>
      <c r="C5" s="21" t="s">
        <v>105</v>
      </c>
      <c r="D5" s="26">
        <v>1985278</v>
      </c>
      <c r="E5" s="23">
        <v>44000</v>
      </c>
      <c r="F5" s="21" t="s">
        <v>74</v>
      </c>
      <c r="G5" s="29">
        <v>20527</v>
      </c>
      <c r="H5" s="21" t="s">
        <v>106</v>
      </c>
      <c r="I5" s="23">
        <v>44014</v>
      </c>
      <c r="J5">
        <f>VLOOKUP(D5,'CRUCE CARTERA 030'!B:B,1,FALSE)</f>
        <v>1985278</v>
      </c>
    </row>
    <row r="6" spans="1:10" hidden="1" x14ac:dyDescent="0.25">
      <c r="A6" s="21"/>
      <c r="B6" s="21"/>
      <c r="C6" s="21" t="s">
        <v>107</v>
      </c>
      <c r="D6" s="26">
        <v>1990267</v>
      </c>
      <c r="E6" s="23">
        <v>44021</v>
      </c>
      <c r="F6" s="21" t="s">
        <v>74</v>
      </c>
      <c r="G6" s="29">
        <v>27000</v>
      </c>
      <c r="H6" s="21" t="s">
        <v>108</v>
      </c>
      <c r="I6" s="23">
        <v>44028</v>
      </c>
      <c r="J6">
        <f>VLOOKUP(D6,'CRUCE CARTERA 030'!B:B,1,FALSE)</f>
        <v>1990267</v>
      </c>
    </row>
    <row r="7" spans="1:10" hidden="1" x14ac:dyDescent="0.25">
      <c r="A7" s="21" t="s">
        <v>70</v>
      </c>
      <c r="B7" s="21" t="s">
        <v>71</v>
      </c>
      <c r="C7" s="21" t="s">
        <v>111</v>
      </c>
      <c r="D7" s="26">
        <v>1980061</v>
      </c>
      <c r="E7" s="23">
        <v>43979</v>
      </c>
      <c r="F7" s="21" t="s">
        <v>74</v>
      </c>
      <c r="G7" s="29">
        <v>33999</v>
      </c>
      <c r="H7" s="21" t="s">
        <v>112</v>
      </c>
      <c r="I7" s="23">
        <v>44042</v>
      </c>
      <c r="J7">
        <f>VLOOKUP(D7,'CRUCE CARTERA 030'!B:B,1,FALSE)</f>
        <v>1980061</v>
      </c>
    </row>
    <row r="8" spans="1:10" hidden="1" x14ac:dyDescent="0.25">
      <c r="A8" s="21" t="s">
        <v>70</v>
      </c>
      <c r="B8" s="21" t="s">
        <v>71</v>
      </c>
      <c r="C8" s="21" t="s">
        <v>115</v>
      </c>
      <c r="D8" s="26">
        <v>1936787</v>
      </c>
      <c r="E8" s="23">
        <v>43827</v>
      </c>
      <c r="F8" s="21" t="s">
        <v>74</v>
      </c>
      <c r="G8" s="29">
        <v>34800</v>
      </c>
      <c r="H8" s="21" t="s">
        <v>116</v>
      </c>
      <c r="I8" s="23">
        <v>44048</v>
      </c>
      <c r="J8">
        <f>VLOOKUP(D8,'CRUCE CARTERA 030'!B:B,1,FALSE)</f>
        <v>1936787</v>
      </c>
    </row>
    <row r="9" spans="1:10" hidden="1" x14ac:dyDescent="0.25">
      <c r="A9" s="21"/>
      <c r="B9" s="21"/>
      <c r="C9" s="21" t="s">
        <v>117</v>
      </c>
      <c r="D9" s="26">
        <v>1990566</v>
      </c>
      <c r="E9" s="23">
        <v>44021</v>
      </c>
      <c r="F9" s="21" t="s">
        <v>98</v>
      </c>
      <c r="G9" s="29">
        <v>36374</v>
      </c>
      <c r="H9" s="21" t="s">
        <v>118</v>
      </c>
      <c r="I9" s="23">
        <v>44028</v>
      </c>
      <c r="J9">
        <f>VLOOKUP(D9,'CRUCE CARTERA 030'!B:B,1,FALSE)</f>
        <v>1990566</v>
      </c>
    </row>
    <row r="10" spans="1:10" hidden="1" x14ac:dyDescent="0.25">
      <c r="A10" s="21" t="s">
        <v>70</v>
      </c>
      <c r="B10" s="21" t="s">
        <v>71</v>
      </c>
      <c r="C10" s="21" t="s">
        <v>122</v>
      </c>
      <c r="D10" s="26">
        <v>1974901</v>
      </c>
      <c r="E10" s="23">
        <v>43951</v>
      </c>
      <c r="F10" s="21" t="s">
        <v>74</v>
      </c>
      <c r="G10" s="29">
        <v>52740</v>
      </c>
      <c r="H10" s="21" t="s">
        <v>123</v>
      </c>
      <c r="I10" s="23">
        <v>44048</v>
      </c>
      <c r="J10">
        <f>VLOOKUP(D10,'CRUCE CARTERA 030'!B:B,1,FALSE)</f>
        <v>1974901</v>
      </c>
    </row>
    <row r="11" spans="1:10" hidden="1" x14ac:dyDescent="0.25">
      <c r="A11" s="21" t="s">
        <v>70</v>
      </c>
      <c r="B11" s="21" t="s">
        <v>71</v>
      </c>
      <c r="C11" s="21" t="s">
        <v>124</v>
      </c>
      <c r="D11" s="26">
        <v>1986260</v>
      </c>
      <c r="E11" s="23">
        <v>44007</v>
      </c>
      <c r="F11" s="21" t="s">
        <v>74</v>
      </c>
      <c r="G11" s="29">
        <v>67998</v>
      </c>
      <c r="H11" s="21" t="s">
        <v>125</v>
      </c>
      <c r="I11" s="23">
        <v>44044</v>
      </c>
      <c r="J11">
        <f>VLOOKUP(D11,'CRUCE CARTERA 030'!B:B,1,FALSE)</f>
        <v>1986260</v>
      </c>
    </row>
    <row r="12" spans="1:10" hidden="1" x14ac:dyDescent="0.25">
      <c r="A12" s="21" t="s">
        <v>70</v>
      </c>
      <c r="B12" s="21" t="s">
        <v>71</v>
      </c>
      <c r="C12" s="21" t="s">
        <v>128</v>
      </c>
      <c r="D12" s="26">
        <v>1986291</v>
      </c>
      <c r="E12" s="23">
        <v>44007</v>
      </c>
      <c r="F12" s="21" t="s">
        <v>74</v>
      </c>
      <c r="G12" s="29">
        <v>111332</v>
      </c>
      <c r="H12" s="21" t="s">
        <v>129</v>
      </c>
      <c r="I12" s="23">
        <v>44044</v>
      </c>
      <c r="J12">
        <f>VLOOKUP(D12,'CRUCE CARTERA 030'!B:B,1,FALSE)</f>
        <v>1986291</v>
      </c>
    </row>
    <row r="13" spans="1:10" hidden="1" x14ac:dyDescent="0.25">
      <c r="A13" s="21"/>
      <c r="B13" s="21"/>
      <c r="C13" s="21" t="s">
        <v>130</v>
      </c>
      <c r="D13" s="26">
        <v>1990334</v>
      </c>
      <c r="E13" s="23">
        <v>44021</v>
      </c>
      <c r="F13" s="21" t="s">
        <v>98</v>
      </c>
      <c r="G13" s="29">
        <v>114679</v>
      </c>
      <c r="H13" s="21" t="s">
        <v>119</v>
      </c>
      <c r="I13" s="23">
        <v>44028</v>
      </c>
      <c r="J13">
        <f>VLOOKUP(D13,'CRUCE CARTERA 030'!B:B,1,FALSE)</f>
        <v>1990334</v>
      </c>
    </row>
    <row r="14" spans="1:10" hidden="1" x14ac:dyDescent="0.25">
      <c r="A14" s="21"/>
      <c r="B14" s="21"/>
      <c r="C14" s="21" t="s">
        <v>131</v>
      </c>
      <c r="D14" s="26">
        <v>1989171</v>
      </c>
      <c r="E14" s="23">
        <v>44018</v>
      </c>
      <c r="F14" s="21" t="s">
        <v>98</v>
      </c>
      <c r="G14" s="29">
        <v>128444</v>
      </c>
      <c r="H14" s="21" t="s">
        <v>102</v>
      </c>
      <c r="I14" s="23">
        <v>44028</v>
      </c>
      <c r="J14">
        <f>VLOOKUP(D14,'CRUCE CARTERA 030'!B:B,1,FALSE)</f>
        <v>1989171</v>
      </c>
    </row>
    <row r="15" spans="1:10" hidden="1" x14ac:dyDescent="0.25">
      <c r="A15" s="21"/>
      <c r="B15" s="21"/>
      <c r="C15" s="21" t="s">
        <v>136</v>
      </c>
      <c r="D15" s="26">
        <v>1989172</v>
      </c>
      <c r="E15" s="23">
        <v>44018</v>
      </c>
      <c r="F15" s="21" t="s">
        <v>98</v>
      </c>
      <c r="G15" s="29">
        <v>178976</v>
      </c>
      <c r="H15" s="21" t="s">
        <v>102</v>
      </c>
      <c r="I15" s="23">
        <v>44028</v>
      </c>
      <c r="J15">
        <f>VLOOKUP(D15,'CRUCE CARTERA 030'!B:B,1,FALSE)</f>
        <v>1989172</v>
      </c>
    </row>
    <row r="16" spans="1:10" hidden="1" x14ac:dyDescent="0.25">
      <c r="A16" s="21"/>
      <c r="B16" s="21"/>
      <c r="C16" s="21" t="s">
        <v>137</v>
      </c>
      <c r="D16" s="26">
        <v>1980103</v>
      </c>
      <c r="E16" s="23">
        <v>43978</v>
      </c>
      <c r="F16" s="21" t="s">
        <v>98</v>
      </c>
      <c r="G16" s="29">
        <v>200239</v>
      </c>
      <c r="H16" s="21" t="s">
        <v>138</v>
      </c>
      <c r="I16" s="23">
        <v>44027</v>
      </c>
      <c r="J16">
        <f>VLOOKUP(D16,'CRUCE CARTERA 030'!B:B,1,FALSE)</f>
        <v>1980103</v>
      </c>
    </row>
    <row r="17" spans="1:10" x14ac:dyDescent="0.25">
      <c r="A17" s="21" t="s">
        <v>70</v>
      </c>
      <c r="B17" s="21" t="s">
        <v>71</v>
      </c>
      <c r="C17" s="21" t="s">
        <v>145</v>
      </c>
      <c r="D17" s="26">
        <v>1973985</v>
      </c>
      <c r="E17" s="23">
        <v>43946</v>
      </c>
      <c r="F17" s="21" t="s">
        <v>74</v>
      </c>
      <c r="G17" s="29">
        <v>231000</v>
      </c>
      <c r="H17" s="21" t="s">
        <v>146</v>
      </c>
      <c r="I17" s="23">
        <v>44048</v>
      </c>
      <c r="J17" t="e">
        <f>VLOOKUP(D17,'CRUCE CARTERA 030'!B:B,1,FALSE)</f>
        <v>#N/A</v>
      </c>
    </row>
    <row r="18" spans="1:10" hidden="1" x14ac:dyDescent="0.25">
      <c r="A18" s="21"/>
      <c r="B18" s="21"/>
      <c r="C18" s="21" t="s">
        <v>153</v>
      </c>
      <c r="D18" s="26">
        <v>1973478</v>
      </c>
      <c r="E18" s="23">
        <v>43941</v>
      </c>
      <c r="F18" s="21" t="s">
        <v>98</v>
      </c>
      <c r="G18" s="29">
        <v>443880</v>
      </c>
      <c r="H18" s="21" t="s">
        <v>154</v>
      </c>
      <c r="I18" s="23">
        <v>44027</v>
      </c>
      <c r="J18">
        <f>VLOOKUP(D18,'CRUCE CARTERA 030'!B:B,1,FALSE)</f>
        <v>1973478</v>
      </c>
    </row>
    <row r="19" spans="1:10" hidden="1" x14ac:dyDescent="0.25">
      <c r="A19" s="21"/>
      <c r="B19" s="21"/>
      <c r="C19" s="21" t="s">
        <v>157</v>
      </c>
      <c r="D19" s="26">
        <v>1971242</v>
      </c>
      <c r="E19" s="23">
        <v>43924</v>
      </c>
      <c r="F19" s="21" t="s">
        <v>98</v>
      </c>
      <c r="G19" s="29">
        <v>499220</v>
      </c>
      <c r="H19" s="21" t="s">
        <v>158</v>
      </c>
      <c r="I19" s="23">
        <v>44027</v>
      </c>
      <c r="J19">
        <f>VLOOKUP(D19,'CRUCE CARTERA 030'!B:B,1,FALSE)</f>
        <v>1971242</v>
      </c>
    </row>
    <row r="20" spans="1:10" hidden="1" x14ac:dyDescent="0.25">
      <c r="A20" s="21" t="s">
        <v>70</v>
      </c>
      <c r="B20" s="21" t="s">
        <v>71</v>
      </c>
      <c r="C20" s="21" t="s">
        <v>165</v>
      </c>
      <c r="D20" s="26">
        <v>1882051</v>
      </c>
      <c r="E20" s="23">
        <v>43687</v>
      </c>
      <c r="F20" s="21" t="s">
        <v>74</v>
      </c>
      <c r="G20" s="29">
        <v>705090</v>
      </c>
      <c r="H20" s="21" t="s">
        <v>166</v>
      </c>
      <c r="I20" s="23">
        <v>44048</v>
      </c>
      <c r="J20">
        <f>VLOOKUP(D20,'CRUCE CARTERA 030'!B:B,1,FALSE)</f>
        <v>1882051</v>
      </c>
    </row>
    <row r="21" spans="1:10" hidden="1" x14ac:dyDescent="0.25">
      <c r="A21" s="21"/>
      <c r="B21" s="21"/>
      <c r="C21" s="21" t="s">
        <v>167</v>
      </c>
      <c r="D21" s="26">
        <v>1990756</v>
      </c>
      <c r="E21" s="23">
        <v>44022</v>
      </c>
      <c r="F21" s="21" t="s">
        <v>74</v>
      </c>
      <c r="G21" s="29">
        <v>714479</v>
      </c>
      <c r="H21" s="21" t="s">
        <v>168</v>
      </c>
      <c r="I21" s="23">
        <v>44029</v>
      </c>
      <c r="J21">
        <f>VLOOKUP(D21,'CRUCE CARTERA 030'!B:B,1,FALSE)</f>
        <v>1990756</v>
      </c>
    </row>
    <row r="22" spans="1:10" hidden="1" x14ac:dyDescent="0.25">
      <c r="A22" s="21" t="s">
        <v>70</v>
      </c>
      <c r="B22" s="21" t="s">
        <v>71</v>
      </c>
      <c r="C22" s="21" t="s">
        <v>173</v>
      </c>
      <c r="D22" s="26">
        <v>1945289</v>
      </c>
      <c r="E22" s="23">
        <v>43853</v>
      </c>
      <c r="F22" s="21" t="s">
        <v>74</v>
      </c>
      <c r="G22" s="29">
        <v>995725</v>
      </c>
      <c r="H22" s="21" t="s">
        <v>174</v>
      </c>
      <c r="I22" s="23">
        <v>44048</v>
      </c>
      <c r="J22">
        <f>VLOOKUP(D22,'CRUCE CARTERA 030'!B:B,1,FALSE)</f>
        <v>1945289</v>
      </c>
    </row>
    <row r="23" spans="1:10" hidden="1" x14ac:dyDescent="0.25">
      <c r="A23" s="21" t="s">
        <v>70</v>
      </c>
      <c r="B23" s="21" t="s">
        <v>71</v>
      </c>
      <c r="C23" s="21" t="s">
        <v>175</v>
      </c>
      <c r="D23" s="26">
        <v>1938238</v>
      </c>
      <c r="E23" s="23">
        <v>43831</v>
      </c>
      <c r="F23" s="21" t="s">
        <v>74</v>
      </c>
      <c r="G23" s="29">
        <v>1048399</v>
      </c>
      <c r="H23" s="21" t="s">
        <v>176</v>
      </c>
      <c r="I23" s="23">
        <v>44044</v>
      </c>
      <c r="J23">
        <f>VLOOKUP(D23,'CRUCE CARTERA 030'!B:B,1,FALSE)</f>
        <v>1938238</v>
      </c>
    </row>
    <row r="24" spans="1:10" hidden="1" x14ac:dyDescent="0.25">
      <c r="A24" s="21"/>
      <c r="B24" s="21"/>
      <c r="C24" s="21" t="s">
        <v>177</v>
      </c>
      <c r="D24" s="26">
        <v>1980782</v>
      </c>
      <c r="E24" s="23">
        <v>43980</v>
      </c>
      <c r="F24" s="21" t="s">
        <v>98</v>
      </c>
      <c r="G24" s="29">
        <v>1217778</v>
      </c>
      <c r="H24" s="21" t="s">
        <v>178</v>
      </c>
      <c r="I24" s="23">
        <v>44027</v>
      </c>
      <c r="J24">
        <f>VLOOKUP(D24,'CRUCE CARTERA 030'!B:B,1,FALSE)</f>
        <v>1980782</v>
      </c>
    </row>
    <row r="25" spans="1:10" hidden="1" x14ac:dyDescent="0.25">
      <c r="A25" s="21" t="s">
        <v>70</v>
      </c>
      <c r="B25" s="21" t="s">
        <v>71</v>
      </c>
      <c r="C25" s="21" t="s">
        <v>181</v>
      </c>
      <c r="D25" s="26">
        <v>1985813</v>
      </c>
      <c r="E25" s="23">
        <v>44006</v>
      </c>
      <c r="F25" s="21" t="s">
        <v>74</v>
      </c>
      <c r="G25" s="29">
        <v>1543346</v>
      </c>
      <c r="H25" s="21" t="s">
        <v>182</v>
      </c>
      <c r="I25" s="23">
        <v>44044</v>
      </c>
      <c r="J25">
        <f>VLOOKUP(D25,'CRUCE CARTERA 030'!B:B,1,FALSE)</f>
        <v>1985813</v>
      </c>
    </row>
    <row r="26" spans="1:10" hidden="1" x14ac:dyDescent="0.25">
      <c r="A26" s="21" t="s">
        <v>70</v>
      </c>
      <c r="B26" s="21" t="s">
        <v>71</v>
      </c>
      <c r="C26" s="21" t="s">
        <v>183</v>
      </c>
      <c r="D26" s="26">
        <v>1987262</v>
      </c>
      <c r="E26" s="23">
        <v>44009</v>
      </c>
      <c r="F26" s="21" t="s">
        <v>74</v>
      </c>
      <c r="G26" s="29">
        <v>2117778</v>
      </c>
      <c r="H26" s="21" t="s">
        <v>184</v>
      </c>
      <c r="I26" s="23">
        <v>44045</v>
      </c>
      <c r="J26">
        <f>VLOOKUP(D26,'CRUCE CARTERA 030'!B:B,1,FALSE)</f>
        <v>1987262</v>
      </c>
    </row>
    <row r="27" spans="1:10" hidden="1" x14ac:dyDescent="0.25">
      <c r="A27" s="21"/>
      <c r="B27" s="21"/>
      <c r="C27" s="21" t="s">
        <v>185</v>
      </c>
      <c r="D27" s="26">
        <v>1990713</v>
      </c>
      <c r="E27" s="23">
        <v>44022</v>
      </c>
      <c r="F27" s="21" t="s">
        <v>74</v>
      </c>
      <c r="G27" s="29">
        <v>2585150</v>
      </c>
      <c r="H27" s="21" t="s">
        <v>186</v>
      </c>
      <c r="I27" s="23">
        <v>44029</v>
      </c>
      <c r="J27">
        <f>VLOOKUP(D27,'CRUCE CARTERA 030'!B:B,1,FALSE)</f>
        <v>1990713</v>
      </c>
    </row>
    <row r="28" spans="1:10" hidden="1" x14ac:dyDescent="0.25">
      <c r="A28" s="21"/>
      <c r="B28" s="21"/>
      <c r="C28" s="21" t="s">
        <v>187</v>
      </c>
      <c r="D28" s="26">
        <v>1989241</v>
      </c>
      <c r="E28" s="23">
        <v>44018</v>
      </c>
      <c r="F28" s="21" t="s">
        <v>74</v>
      </c>
      <c r="G28" s="29">
        <v>2693600</v>
      </c>
      <c r="H28" s="21" t="s">
        <v>188</v>
      </c>
      <c r="I28" s="23">
        <v>44027</v>
      </c>
      <c r="J28">
        <f>VLOOKUP(D28,'CRUCE CARTERA 030'!B:B,1,FALSE)</f>
        <v>1989241</v>
      </c>
    </row>
    <row r="29" spans="1:10" hidden="1" x14ac:dyDescent="0.25">
      <c r="A29" s="21"/>
      <c r="B29" s="21"/>
      <c r="C29" s="21" t="s">
        <v>191</v>
      </c>
      <c r="D29" s="26">
        <v>1984291</v>
      </c>
      <c r="E29" s="23">
        <v>43994</v>
      </c>
      <c r="F29" s="21" t="s">
        <v>100</v>
      </c>
      <c r="G29" s="29">
        <v>5071451</v>
      </c>
      <c r="H29" s="21" t="s">
        <v>119</v>
      </c>
      <c r="I29" s="23">
        <v>44029</v>
      </c>
      <c r="J29">
        <f>VLOOKUP(D29,'CRUCE CARTERA 030'!B:B,1,FALSE)</f>
        <v>1984291</v>
      </c>
    </row>
    <row r="30" spans="1:10" hidden="1" x14ac:dyDescent="0.25">
      <c r="A30" s="21" t="s">
        <v>70</v>
      </c>
      <c r="B30" s="21" t="s">
        <v>71</v>
      </c>
      <c r="C30" s="21" t="s">
        <v>179</v>
      </c>
      <c r="D30" s="26">
        <v>1978080</v>
      </c>
      <c r="E30" s="23">
        <v>43971</v>
      </c>
      <c r="F30" s="21" t="s">
        <v>74</v>
      </c>
      <c r="G30" s="29">
        <v>6013561</v>
      </c>
      <c r="H30" s="21" t="s">
        <v>192</v>
      </c>
      <c r="I30" s="23">
        <v>44044</v>
      </c>
      <c r="J30">
        <f>VLOOKUP(D30,'CRUCE CARTERA 030'!B:B,1,FALSE)</f>
        <v>1978080</v>
      </c>
    </row>
    <row r="31" spans="1:10" hidden="1" x14ac:dyDescent="0.25">
      <c r="A31" s="21" t="s">
        <v>70</v>
      </c>
      <c r="B31" s="21" t="s">
        <v>71</v>
      </c>
      <c r="C31" s="21" t="s">
        <v>197</v>
      </c>
      <c r="D31" s="26">
        <v>1933276</v>
      </c>
      <c r="E31" s="23">
        <v>43817</v>
      </c>
      <c r="F31" s="21" t="s">
        <v>100</v>
      </c>
      <c r="G31" s="29">
        <v>8883748</v>
      </c>
      <c r="H31" s="21" t="s">
        <v>198</v>
      </c>
      <c r="I31" s="23">
        <v>44048</v>
      </c>
      <c r="J31">
        <f>VLOOKUP(D31,'CRUCE CARTERA 030'!B:B,1,FALSE)</f>
        <v>1933276</v>
      </c>
    </row>
    <row r="32" spans="1:10" hidden="1" x14ac:dyDescent="0.25">
      <c r="A32" s="21"/>
      <c r="B32" s="21"/>
      <c r="C32" s="21" t="s">
        <v>199</v>
      </c>
      <c r="D32" s="26">
        <v>1990855</v>
      </c>
      <c r="E32" s="23">
        <v>44022</v>
      </c>
      <c r="F32" s="21" t="s">
        <v>74</v>
      </c>
      <c r="G32" s="29">
        <v>9450809</v>
      </c>
      <c r="H32" s="21" t="s">
        <v>200</v>
      </c>
      <c r="I32" s="23">
        <v>44029</v>
      </c>
      <c r="J32">
        <f>VLOOKUP(D32,'CRUCE CARTERA 030'!B:B,1,FALSE)</f>
        <v>1990855</v>
      </c>
    </row>
    <row r="33" spans="1:10" hidden="1" x14ac:dyDescent="0.25">
      <c r="A33" s="21"/>
      <c r="B33" s="21"/>
      <c r="C33" s="21" t="s">
        <v>201</v>
      </c>
      <c r="D33" s="26">
        <v>1924103</v>
      </c>
      <c r="E33" s="23">
        <v>43795</v>
      </c>
      <c r="F33" s="21" t="s">
        <v>98</v>
      </c>
      <c r="G33" s="29">
        <v>9523689</v>
      </c>
      <c r="H33" s="21" t="s">
        <v>202</v>
      </c>
      <c r="I33" s="23">
        <v>44013</v>
      </c>
      <c r="J33">
        <f>VLOOKUP(D33,'CRUCE CARTERA 030'!B:B,1,FALSE)</f>
        <v>1924103</v>
      </c>
    </row>
    <row r="34" spans="1:10" hidden="1" x14ac:dyDescent="0.25">
      <c r="A34" s="21"/>
      <c r="B34" s="21"/>
      <c r="C34" s="21" t="s">
        <v>203</v>
      </c>
      <c r="D34" s="26">
        <v>1978051</v>
      </c>
      <c r="E34" s="23">
        <v>43969</v>
      </c>
      <c r="F34" s="21" t="s">
        <v>98</v>
      </c>
      <c r="G34" s="29">
        <v>9523689</v>
      </c>
      <c r="H34" s="21" t="s">
        <v>204</v>
      </c>
      <c r="I34" s="23">
        <v>44013</v>
      </c>
      <c r="J34">
        <f>VLOOKUP(D34,'CRUCE CARTERA 030'!B:B,1,FALSE)</f>
        <v>1978051</v>
      </c>
    </row>
    <row r="35" spans="1:10" hidden="1" x14ac:dyDescent="0.25">
      <c r="A35" s="21"/>
      <c r="B35" s="21"/>
      <c r="C35" s="21" t="s">
        <v>205</v>
      </c>
      <c r="D35" s="26">
        <v>1986049</v>
      </c>
      <c r="E35" s="23">
        <v>44005</v>
      </c>
      <c r="F35" s="21" t="s">
        <v>98</v>
      </c>
      <c r="G35" s="29">
        <v>9523689</v>
      </c>
      <c r="H35" s="21" t="s">
        <v>206</v>
      </c>
      <c r="I35" s="23">
        <v>44015</v>
      </c>
      <c r="J35">
        <f>VLOOKUP(D35,'CRUCE CARTERA 030'!B:B,1,FALSE)</f>
        <v>1986049</v>
      </c>
    </row>
    <row r="36" spans="1:10" hidden="1" x14ac:dyDescent="0.25">
      <c r="A36" s="21"/>
      <c r="B36" s="21"/>
      <c r="C36" s="21" t="s">
        <v>207</v>
      </c>
      <c r="D36" s="26">
        <v>1986934</v>
      </c>
      <c r="E36" s="23">
        <v>44007</v>
      </c>
      <c r="F36" s="21" t="s">
        <v>98</v>
      </c>
      <c r="G36" s="29">
        <v>9523689</v>
      </c>
      <c r="H36" s="21" t="s">
        <v>208</v>
      </c>
      <c r="I36" s="23">
        <v>44015</v>
      </c>
      <c r="J36">
        <f>VLOOKUP(D36,'CRUCE CARTERA 030'!B:B,1,FALSE)</f>
        <v>1986934</v>
      </c>
    </row>
    <row r="37" spans="1:10" hidden="1" x14ac:dyDescent="0.25">
      <c r="A37" s="21"/>
      <c r="B37" s="21"/>
      <c r="C37" s="21" t="s">
        <v>211</v>
      </c>
      <c r="D37" s="26">
        <v>1989021</v>
      </c>
      <c r="E37" s="23">
        <v>44015</v>
      </c>
      <c r="F37" s="21" t="s">
        <v>74</v>
      </c>
      <c r="G37" s="29">
        <v>10345008</v>
      </c>
      <c r="H37" s="21" t="s">
        <v>212</v>
      </c>
      <c r="I37" s="23">
        <v>44027</v>
      </c>
      <c r="J37">
        <f>VLOOKUP(D37,'CRUCE CARTERA 030'!B:B,1,FALSE)</f>
        <v>1989021</v>
      </c>
    </row>
    <row r="38" spans="1:10" hidden="1" x14ac:dyDescent="0.25">
      <c r="A38" s="21"/>
      <c r="B38" s="21"/>
      <c r="C38" s="21" t="s">
        <v>219</v>
      </c>
      <c r="D38" s="26">
        <v>1984307</v>
      </c>
      <c r="E38" s="23">
        <v>43994</v>
      </c>
      <c r="F38" s="21" t="s">
        <v>74</v>
      </c>
      <c r="G38" s="29">
        <v>14556500</v>
      </c>
      <c r="H38" s="21" t="s">
        <v>212</v>
      </c>
      <c r="I38" s="23">
        <v>44029</v>
      </c>
      <c r="J38">
        <f>VLOOKUP(D38,'CRUCE CARTERA 030'!B:B,1,FALSE)</f>
        <v>1984307</v>
      </c>
    </row>
    <row r="39" spans="1:10" hidden="1" x14ac:dyDescent="0.25">
      <c r="A39" s="21"/>
      <c r="B39" s="21"/>
      <c r="C39" s="21" t="s">
        <v>220</v>
      </c>
      <c r="D39" s="26">
        <v>1988854</v>
      </c>
      <c r="E39" s="23">
        <v>44015</v>
      </c>
      <c r="F39" s="21" t="s">
        <v>74</v>
      </c>
      <c r="G39" s="29">
        <v>15908981</v>
      </c>
      <c r="H39" s="21" t="s">
        <v>216</v>
      </c>
      <c r="I39" s="23">
        <v>44027</v>
      </c>
      <c r="J39">
        <f>VLOOKUP(D39,'CRUCE CARTERA 030'!B:B,1,FALSE)</f>
        <v>1988854</v>
      </c>
    </row>
    <row r="40" spans="1:10" hidden="1" x14ac:dyDescent="0.25">
      <c r="A40" s="21"/>
      <c r="B40" s="21"/>
      <c r="C40" s="21" t="s">
        <v>223</v>
      </c>
      <c r="D40" s="26">
        <v>1981218</v>
      </c>
      <c r="E40" s="23">
        <v>43982</v>
      </c>
      <c r="F40" s="21" t="s">
        <v>98</v>
      </c>
      <c r="G40" s="29">
        <v>17338718</v>
      </c>
      <c r="H40" s="21" t="s">
        <v>99</v>
      </c>
      <c r="I40" s="23">
        <v>44027</v>
      </c>
      <c r="J40">
        <f>VLOOKUP(D40,'CRUCE CARTERA 030'!B:B,1,FALSE)</f>
        <v>1981218</v>
      </c>
    </row>
    <row r="41" spans="1:10" hidden="1" x14ac:dyDescent="0.25">
      <c r="A41" s="21" t="s">
        <v>70</v>
      </c>
      <c r="B41" s="21" t="s">
        <v>71</v>
      </c>
      <c r="C41" s="21" t="s">
        <v>224</v>
      </c>
      <c r="D41" s="26">
        <v>1872317</v>
      </c>
      <c r="E41" s="23">
        <v>43664</v>
      </c>
      <c r="F41" s="21" t="s">
        <v>100</v>
      </c>
      <c r="G41" s="29">
        <v>18272256</v>
      </c>
      <c r="H41" s="21" t="s">
        <v>225</v>
      </c>
      <c r="I41" s="23">
        <v>44048</v>
      </c>
      <c r="J41">
        <f>VLOOKUP(D41,'CRUCE CARTERA 030'!B:B,1,FALSE)</f>
        <v>1872317</v>
      </c>
    </row>
    <row r="42" spans="1:10" hidden="1" x14ac:dyDescent="0.25">
      <c r="A42" s="21" t="s">
        <v>70</v>
      </c>
      <c r="B42" s="21" t="s">
        <v>71</v>
      </c>
      <c r="C42" s="21" t="s">
        <v>226</v>
      </c>
      <c r="D42" s="26">
        <v>1886747</v>
      </c>
      <c r="E42" s="23">
        <v>43702</v>
      </c>
      <c r="F42" s="21" t="s">
        <v>100</v>
      </c>
      <c r="G42" s="29">
        <v>26651244</v>
      </c>
      <c r="H42" s="21" t="s">
        <v>227</v>
      </c>
      <c r="I42" s="23">
        <v>44048</v>
      </c>
      <c r="J42">
        <f>VLOOKUP(D42,'CRUCE CARTERA 030'!B:B,1,FALSE)</f>
        <v>1886747</v>
      </c>
    </row>
    <row r="43" spans="1:10" hidden="1" x14ac:dyDescent="0.25">
      <c r="A43" s="21" t="s">
        <v>70</v>
      </c>
      <c r="B43" s="21" t="s">
        <v>71</v>
      </c>
      <c r="C43" s="21" t="s">
        <v>228</v>
      </c>
      <c r="D43" s="26">
        <v>1910308</v>
      </c>
      <c r="E43" s="23">
        <v>43760</v>
      </c>
      <c r="F43" s="21" t="s">
        <v>100</v>
      </c>
      <c r="G43" s="29">
        <v>26651244</v>
      </c>
      <c r="H43" s="21" t="s">
        <v>229</v>
      </c>
      <c r="I43" s="23">
        <v>44048</v>
      </c>
      <c r="J43">
        <f>VLOOKUP(D43,'CRUCE CARTERA 030'!B:B,1,FALSE)</f>
        <v>1910308</v>
      </c>
    </row>
    <row r="44" spans="1:10" hidden="1" x14ac:dyDescent="0.25">
      <c r="G44" s="19">
        <f>SUM(G2:G43)</f>
        <v>213091241</v>
      </c>
    </row>
  </sheetData>
  <autoFilter ref="A1:J44" xr:uid="{2D640CD6-75F2-404C-B71A-BCA42AA28527}">
    <filterColumn colId="9">
      <filters>
        <filter val="#N/D"/>
      </filters>
    </filterColumn>
  </autoFilter>
  <conditionalFormatting sqref="D1:D1048576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7D19E-2F61-4331-A456-FB47A60EFF65}">
  <sheetPr filterMode="1"/>
  <dimension ref="A1:J30"/>
  <sheetViews>
    <sheetView workbookViewId="0">
      <selection activeCell="D31" sqref="D31"/>
    </sheetView>
  </sheetViews>
  <sheetFormatPr baseColWidth="10" defaultRowHeight="15" x14ac:dyDescent="0.25"/>
  <cols>
    <col min="4" max="4" width="11.42578125" style="27"/>
    <col min="7" max="7" width="21.5703125" bestFit="1" customWidth="1"/>
    <col min="8" max="8" width="52.140625" bestFit="1" customWidth="1"/>
    <col min="9" max="9" width="17.140625" bestFit="1" customWidth="1"/>
  </cols>
  <sheetData>
    <row r="1" spans="1:10" x14ac:dyDescent="0.25">
      <c r="A1" s="22" t="s">
        <v>61</v>
      </c>
      <c r="B1" s="22" t="s">
        <v>62</v>
      </c>
      <c r="C1" s="22" t="s">
        <v>63</v>
      </c>
      <c r="D1" s="25" t="s">
        <v>64</v>
      </c>
      <c r="E1" s="22" t="s">
        <v>65</v>
      </c>
      <c r="F1" s="22" t="s">
        <v>66</v>
      </c>
      <c r="G1" s="22" t="s">
        <v>67</v>
      </c>
      <c r="H1" s="22" t="s">
        <v>68</v>
      </c>
      <c r="I1" s="22" t="s">
        <v>69</v>
      </c>
    </row>
    <row r="2" spans="1:10" hidden="1" x14ac:dyDescent="0.25">
      <c r="A2" s="21" t="s">
        <v>70</v>
      </c>
      <c r="B2" s="21" t="s">
        <v>71</v>
      </c>
      <c r="C2" s="21" t="s">
        <v>93</v>
      </c>
      <c r="D2" s="26">
        <v>1958634</v>
      </c>
      <c r="E2" s="23">
        <v>43885</v>
      </c>
      <c r="F2" s="21" t="s">
        <v>94</v>
      </c>
      <c r="G2" s="24">
        <v>3400</v>
      </c>
      <c r="H2" s="21" t="s">
        <v>95</v>
      </c>
      <c r="I2" s="23">
        <v>44048</v>
      </c>
      <c r="J2">
        <f>VLOOKUP(D2,'CRUCE CARTERA 030'!B:B,1,FALSE)</f>
        <v>1958634</v>
      </c>
    </row>
    <row r="3" spans="1:10" hidden="1" x14ac:dyDescent="0.25">
      <c r="A3" s="21" t="s">
        <v>70</v>
      </c>
      <c r="B3" s="21" t="s">
        <v>71</v>
      </c>
      <c r="C3" s="21" t="s">
        <v>109</v>
      </c>
      <c r="D3" s="26">
        <v>1987466</v>
      </c>
      <c r="E3" s="23">
        <v>44008</v>
      </c>
      <c r="F3" s="21" t="s">
        <v>94</v>
      </c>
      <c r="G3" s="24">
        <v>30000</v>
      </c>
      <c r="H3" s="21" t="s">
        <v>110</v>
      </c>
      <c r="I3" s="23">
        <v>44033</v>
      </c>
      <c r="J3">
        <f>VLOOKUP(D3,'CRUCE CARTERA 030'!B:B,1,FALSE)</f>
        <v>1987466</v>
      </c>
    </row>
    <row r="4" spans="1:10" hidden="1" x14ac:dyDescent="0.25">
      <c r="A4" s="21" t="s">
        <v>70</v>
      </c>
      <c r="B4" s="21" t="s">
        <v>71</v>
      </c>
      <c r="C4" s="21" t="s">
        <v>113</v>
      </c>
      <c r="D4" s="26">
        <v>1979469</v>
      </c>
      <c r="E4" s="23">
        <v>43974</v>
      </c>
      <c r="F4" s="21" t="s">
        <v>96</v>
      </c>
      <c r="G4" s="24">
        <v>33999</v>
      </c>
      <c r="H4" s="21" t="s">
        <v>114</v>
      </c>
      <c r="I4" s="23">
        <v>44006</v>
      </c>
      <c r="J4">
        <f>VLOOKUP(D4,'CRUCE CARTERA 030'!B:B,1,FALSE)</f>
        <v>1979469</v>
      </c>
    </row>
    <row r="5" spans="1:10" hidden="1" x14ac:dyDescent="0.25">
      <c r="A5" s="21" t="s">
        <v>70</v>
      </c>
      <c r="B5" s="21" t="s">
        <v>71</v>
      </c>
      <c r="C5" s="21" t="s">
        <v>120</v>
      </c>
      <c r="D5" s="26">
        <v>1981333</v>
      </c>
      <c r="E5" s="23">
        <v>43982</v>
      </c>
      <c r="F5" s="21" t="s">
        <v>96</v>
      </c>
      <c r="G5" s="24">
        <v>47842</v>
      </c>
      <c r="H5" s="21" t="s">
        <v>121</v>
      </c>
      <c r="I5" s="23">
        <v>44007</v>
      </c>
      <c r="J5">
        <f>VLOOKUP(D5,'CRUCE CARTERA 030'!B:B,1,FALSE)</f>
        <v>1981333</v>
      </c>
    </row>
    <row r="6" spans="1:10" x14ac:dyDescent="0.25">
      <c r="A6" s="21" t="s">
        <v>70</v>
      </c>
      <c r="B6" s="21" t="s">
        <v>71</v>
      </c>
      <c r="C6" s="21" t="s">
        <v>126</v>
      </c>
      <c r="D6" s="26">
        <v>1972245</v>
      </c>
      <c r="E6" s="23">
        <v>43934</v>
      </c>
      <c r="F6" s="21" t="s">
        <v>96</v>
      </c>
      <c r="G6" s="24">
        <v>76803</v>
      </c>
      <c r="H6" s="21" t="s">
        <v>127</v>
      </c>
      <c r="I6" s="23">
        <v>44048</v>
      </c>
      <c r="J6" t="e">
        <f>VLOOKUP(D6,'CRUCE CARTERA 030'!B:B,1,FALSE)</f>
        <v>#N/A</v>
      </c>
    </row>
    <row r="7" spans="1:10" hidden="1" x14ac:dyDescent="0.25">
      <c r="A7" s="21" t="s">
        <v>70</v>
      </c>
      <c r="B7" s="21" t="s">
        <v>71</v>
      </c>
      <c r="C7" s="21" t="s">
        <v>132</v>
      </c>
      <c r="D7" s="26">
        <v>1989395</v>
      </c>
      <c r="E7" s="23">
        <v>44018</v>
      </c>
      <c r="F7" s="21" t="s">
        <v>96</v>
      </c>
      <c r="G7" s="24">
        <v>130094</v>
      </c>
      <c r="H7" s="21" t="s">
        <v>133</v>
      </c>
      <c r="I7" s="23">
        <v>44041</v>
      </c>
      <c r="J7">
        <f>VLOOKUP(D7,'CRUCE CARTERA 030'!B:B,1,FALSE)</f>
        <v>1989395</v>
      </c>
    </row>
    <row r="8" spans="1:10" hidden="1" x14ac:dyDescent="0.25">
      <c r="A8" s="21" t="s">
        <v>70</v>
      </c>
      <c r="B8" s="21" t="s">
        <v>71</v>
      </c>
      <c r="C8" s="21" t="s">
        <v>134</v>
      </c>
      <c r="D8" s="26">
        <v>1986480</v>
      </c>
      <c r="E8" s="23">
        <v>44007</v>
      </c>
      <c r="F8" s="21" t="s">
        <v>96</v>
      </c>
      <c r="G8" s="24">
        <v>142984</v>
      </c>
      <c r="H8" s="21" t="s">
        <v>135</v>
      </c>
      <c r="I8" s="23">
        <v>44049</v>
      </c>
      <c r="J8">
        <f>VLOOKUP(D8,'CRUCE CARTERA 030'!B:B,1,FALSE)</f>
        <v>1986480</v>
      </c>
    </row>
    <row r="9" spans="1:10" hidden="1" x14ac:dyDescent="0.25">
      <c r="A9" s="21" t="s">
        <v>70</v>
      </c>
      <c r="B9" s="21" t="s">
        <v>71</v>
      </c>
      <c r="C9" s="21" t="s">
        <v>139</v>
      </c>
      <c r="D9" s="26">
        <v>1983549</v>
      </c>
      <c r="E9" s="23">
        <v>43992</v>
      </c>
      <c r="F9" s="21" t="s">
        <v>96</v>
      </c>
      <c r="G9" s="24">
        <v>201040</v>
      </c>
      <c r="H9" s="21" t="s">
        <v>140</v>
      </c>
      <c r="I9" s="23">
        <v>44014</v>
      </c>
      <c r="J9">
        <f>VLOOKUP(D9,'CRUCE CARTERA 030'!B:B,1,FALSE)</f>
        <v>1983549</v>
      </c>
    </row>
    <row r="10" spans="1:10" hidden="1" x14ac:dyDescent="0.25">
      <c r="A10" s="21" t="s">
        <v>70</v>
      </c>
      <c r="B10" s="21" t="s">
        <v>71</v>
      </c>
      <c r="C10" s="21" t="s">
        <v>141</v>
      </c>
      <c r="D10" s="26">
        <v>1971287</v>
      </c>
      <c r="E10" s="23">
        <v>43924</v>
      </c>
      <c r="F10" s="21" t="s">
        <v>96</v>
      </c>
      <c r="G10" s="24">
        <v>205845</v>
      </c>
      <c r="H10" s="21" t="s">
        <v>142</v>
      </c>
      <c r="I10" s="23">
        <v>44048</v>
      </c>
      <c r="J10">
        <f>VLOOKUP(D10,'CRUCE CARTERA 030'!B:B,1,FALSE)</f>
        <v>1971287</v>
      </c>
    </row>
    <row r="11" spans="1:10" hidden="1" x14ac:dyDescent="0.25">
      <c r="A11" s="21" t="s">
        <v>70</v>
      </c>
      <c r="B11" s="21" t="s">
        <v>71</v>
      </c>
      <c r="C11" s="21" t="s">
        <v>143</v>
      </c>
      <c r="D11" s="26">
        <v>1978119</v>
      </c>
      <c r="E11" s="23">
        <v>43969</v>
      </c>
      <c r="F11" s="21" t="s">
        <v>96</v>
      </c>
      <c r="G11" s="24">
        <v>218012</v>
      </c>
      <c r="H11" s="21" t="s">
        <v>144</v>
      </c>
      <c r="I11" s="23">
        <v>44001</v>
      </c>
      <c r="J11">
        <f>VLOOKUP(D11,'CRUCE CARTERA 030'!B:B,1,FALSE)</f>
        <v>1978119</v>
      </c>
    </row>
    <row r="12" spans="1:10" hidden="1" x14ac:dyDescent="0.25">
      <c r="A12" s="21" t="s">
        <v>70</v>
      </c>
      <c r="B12" s="21" t="s">
        <v>71</v>
      </c>
      <c r="C12" s="21" t="s">
        <v>147</v>
      </c>
      <c r="D12" s="26">
        <v>1980778</v>
      </c>
      <c r="E12" s="23">
        <v>43980</v>
      </c>
      <c r="F12" s="21" t="s">
        <v>94</v>
      </c>
      <c r="G12" s="24">
        <v>244617</v>
      </c>
      <c r="H12" s="21" t="s">
        <v>148</v>
      </c>
      <c r="I12" s="23">
        <v>44009</v>
      </c>
      <c r="J12">
        <f>VLOOKUP(D12,'CRUCE CARTERA 030'!B:B,1,FALSE)</f>
        <v>1980778</v>
      </c>
    </row>
    <row r="13" spans="1:10" hidden="1" x14ac:dyDescent="0.25">
      <c r="A13" s="21" t="s">
        <v>70</v>
      </c>
      <c r="B13" s="21" t="s">
        <v>71</v>
      </c>
      <c r="C13" s="21" t="s">
        <v>149</v>
      </c>
      <c r="D13" s="26">
        <v>1983901</v>
      </c>
      <c r="E13" s="23">
        <v>43993</v>
      </c>
      <c r="F13" s="21" t="s">
        <v>96</v>
      </c>
      <c r="G13" s="24">
        <v>344796</v>
      </c>
      <c r="H13" s="21" t="s">
        <v>150</v>
      </c>
      <c r="I13" s="23">
        <v>44014</v>
      </c>
      <c r="J13">
        <f>VLOOKUP(D13,'CRUCE CARTERA 030'!B:B,1,FALSE)</f>
        <v>1983901</v>
      </c>
    </row>
    <row r="14" spans="1:10" hidden="1" x14ac:dyDescent="0.25">
      <c r="A14" s="21" t="s">
        <v>70</v>
      </c>
      <c r="B14" s="21" t="s">
        <v>71</v>
      </c>
      <c r="C14" s="21" t="s">
        <v>151</v>
      </c>
      <c r="D14" s="26">
        <v>1989119</v>
      </c>
      <c r="E14" s="23">
        <v>44018</v>
      </c>
      <c r="F14" s="21" t="s">
        <v>94</v>
      </c>
      <c r="G14" s="24">
        <v>391834</v>
      </c>
      <c r="H14" s="21" t="s">
        <v>152</v>
      </c>
      <c r="I14" s="23">
        <v>44041</v>
      </c>
      <c r="J14">
        <f>VLOOKUP(D14,'CRUCE CARTERA 030'!B:B,1,FALSE)</f>
        <v>1989119</v>
      </c>
    </row>
    <row r="15" spans="1:10" hidden="1" x14ac:dyDescent="0.25">
      <c r="A15" s="21" t="s">
        <v>70</v>
      </c>
      <c r="B15" s="21" t="s">
        <v>71</v>
      </c>
      <c r="C15" s="21" t="s">
        <v>155</v>
      </c>
      <c r="D15" s="26">
        <v>1976933</v>
      </c>
      <c r="E15" s="23">
        <v>43963</v>
      </c>
      <c r="F15" s="21" t="s">
        <v>96</v>
      </c>
      <c r="G15" s="24">
        <v>460395</v>
      </c>
      <c r="H15" s="21" t="s">
        <v>156</v>
      </c>
      <c r="I15" s="23">
        <v>43973</v>
      </c>
      <c r="J15">
        <f>VLOOKUP(D15,'CRUCE CARTERA 030'!B:B,1,FALSE)</f>
        <v>1976933</v>
      </c>
    </row>
    <row r="16" spans="1:10" hidden="1" x14ac:dyDescent="0.25">
      <c r="A16" s="21" t="s">
        <v>70</v>
      </c>
      <c r="B16" s="21" t="s">
        <v>71</v>
      </c>
      <c r="C16" s="21" t="s">
        <v>159</v>
      </c>
      <c r="D16" s="26">
        <v>1981217</v>
      </c>
      <c r="E16" s="23">
        <v>43982</v>
      </c>
      <c r="F16" s="21" t="s">
        <v>96</v>
      </c>
      <c r="G16" s="24">
        <v>551265</v>
      </c>
      <c r="H16" s="21" t="s">
        <v>160</v>
      </c>
      <c r="I16" s="23">
        <v>44010</v>
      </c>
      <c r="J16">
        <f>VLOOKUP(D16,'CRUCE CARTERA 030'!B:B,1,FALSE)</f>
        <v>1981217</v>
      </c>
    </row>
    <row r="17" spans="1:10" hidden="1" x14ac:dyDescent="0.25">
      <c r="A17" s="21" t="s">
        <v>70</v>
      </c>
      <c r="B17" s="21" t="s">
        <v>71</v>
      </c>
      <c r="C17" s="21" t="s">
        <v>161</v>
      </c>
      <c r="D17" s="26">
        <v>1980907</v>
      </c>
      <c r="E17" s="23">
        <v>43980</v>
      </c>
      <c r="F17" s="21" t="s">
        <v>96</v>
      </c>
      <c r="G17" s="24">
        <v>567012</v>
      </c>
      <c r="H17" s="21" t="s">
        <v>162</v>
      </c>
      <c r="I17" s="23">
        <v>44009</v>
      </c>
      <c r="J17">
        <f>VLOOKUP(D17,'CRUCE CARTERA 030'!B:B,1,FALSE)</f>
        <v>1980907</v>
      </c>
    </row>
    <row r="18" spans="1:10" hidden="1" x14ac:dyDescent="0.25">
      <c r="A18" s="21" t="s">
        <v>70</v>
      </c>
      <c r="B18" s="21" t="s">
        <v>71</v>
      </c>
      <c r="C18" s="21" t="s">
        <v>163</v>
      </c>
      <c r="D18" s="26">
        <v>1979534</v>
      </c>
      <c r="E18" s="23">
        <v>43977</v>
      </c>
      <c r="F18" s="21" t="s">
        <v>96</v>
      </c>
      <c r="G18" s="24">
        <v>613860</v>
      </c>
      <c r="H18" s="21" t="s">
        <v>164</v>
      </c>
      <c r="I18" s="23">
        <v>44006</v>
      </c>
      <c r="J18">
        <f>VLOOKUP(D18,'CRUCE CARTERA 030'!B:B,1,FALSE)</f>
        <v>1979534</v>
      </c>
    </row>
    <row r="19" spans="1:10" hidden="1" x14ac:dyDescent="0.25">
      <c r="A19" s="21" t="s">
        <v>70</v>
      </c>
      <c r="B19" s="21" t="s">
        <v>71</v>
      </c>
      <c r="C19" s="21" t="s">
        <v>169</v>
      </c>
      <c r="D19" s="26">
        <v>1972547</v>
      </c>
      <c r="E19" s="23">
        <v>43935</v>
      </c>
      <c r="F19" s="21" t="s">
        <v>96</v>
      </c>
      <c r="G19" s="24">
        <v>767325</v>
      </c>
      <c r="H19" s="21" t="s">
        <v>170</v>
      </c>
      <c r="I19" s="23">
        <v>44007</v>
      </c>
      <c r="J19">
        <f>VLOOKUP(D19,'CRUCE CARTERA 030'!B:B,1,FALSE)</f>
        <v>1972547</v>
      </c>
    </row>
    <row r="20" spans="1:10" hidden="1" x14ac:dyDescent="0.25">
      <c r="A20" s="21" t="s">
        <v>70</v>
      </c>
      <c r="B20" s="21" t="s">
        <v>71</v>
      </c>
      <c r="C20" s="21" t="s">
        <v>171</v>
      </c>
      <c r="D20" s="26">
        <v>1970333</v>
      </c>
      <c r="E20" s="23">
        <v>43920</v>
      </c>
      <c r="F20" s="21" t="s">
        <v>96</v>
      </c>
      <c r="G20" s="24">
        <v>915875</v>
      </c>
      <c r="H20" s="21" t="s">
        <v>172</v>
      </c>
      <c r="I20" s="23">
        <v>44006</v>
      </c>
      <c r="J20">
        <f>VLOOKUP(D20,'CRUCE CARTERA 030'!B:B,1,FALSE)</f>
        <v>1970333</v>
      </c>
    </row>
    <row r="21" spans="1:10" hidden="1" x14ac:dyDescent="0.25">
      <c r="A21" s="21" t="s">
        <v>70</v>
      </c>
      <c r="B21" s="21" t="s">
        <v>71</v>
      </c>
      <c r="C21" s="21" t="s">
        <v>179</v>
      </c>
      <c r="D21" s="26">
        <v>1978080</v>
      </c>
      <c r="E21" s="23">
        <v>43971</v>
      </c>
      <c r="F21" s="21" t="s">
        <v>96</v>
      </c>
      <c r="G21" s="24">
        <v>1263114</v>
      </c>
      <c r="H21" s="21" t="s">
        <v>180</v>
      </c>
      <c r="I21" s="23">
        <v>44044</v>
      </c>
      <c r="J21">
        <f>VLOOKUP(D21,'CRUCE CARTERA 030'!B:B,1,FALSE)</f>
        <v>1978080</v>
      </c>
    </row>
    <row r="22" spans="1:10" hidden="1" x14ac:dyDescent="0.25">
      <c r="A22" s="21" t="s">
        <v>70</v>
      </c>
      <c r="B22" s="21" t="s">
        <v>71</v>
      </c>
      <c r="C22" s="21" t="s">
        <v>189</v>
      </c>
      <c r="D22" s="26">
        <v>1971989</v>
      </c>
      <c r="E22" s="23">
        <v>43929</v>
      </c>
      <c r="F22" s="21" t="s">
        <v>96</v>
      </c>
      <c r="G22" s="24">
        <v>5068474</v>
      </c>
      <c r="H22" s="21" t="s">
        <v>190</v>
      </c>
      <c r="I22" s="23">
        <v>44048</v>
      </c>
      <c r="J22">
        <f>VLOOKUP(D22,'CRUCE CARTERA 030'!B:B,1,FALSE)</f>
        <v>1971989</v>
      </c>
    </row>
    <row r="23" spans="1:10" hidden="1" x14ac:dyDescent="0.25">
      <c r="A23" s="21" t="s">
        <v>70</v>
      </c>
      <c r="B23" s="21" t="s">
        <v>71</v>
      </c>
      <c r="C23" s="21" t="s">
        <v>193</v>
      </c>
      <c r="D23" s="26">
        <v>1983996</v>
      </c>
      <c r="E23" s="23">
        <v>43993</v>
      </c>
      <c r="F23" s="21" t="s">
        <v>96</v>
      </c>
      <c r="G23" s="24">
        <v>6447290</v>
      </c>
      <c r="H23" s="21" t="s">
        <v>194</v>
      </c>
      <c r="I23" s="23">
        <v>44014</v>
      </c>
      <c r="J23">
        <f>VLOOKUP(D23,'CRUCE CARTERA 030'!B:B,1,FALSE)</f>
        <v>1983996</v>
      </c>
    </row>
    <row r="24" spans="1:10" hidden="1" x14ac:dyDescent="0.25">
      <c r="A24" s="21" t="s">
        <v>70</v>
      </c>
      <c r="B24" s="21" t="s">
        <v>71</v>
      </c>
      <c r="C24" s="21" t="s">
        <v>195</v>
      </c>
      <c r="D24" s="26">
        <v>1969777</v>
      </c>
      <c r="E24" s="23">
        <v>43917</v>
      </c>
      <c r="F24" s="21" t="s">
        <v>94</v>
      </c>
      <c r="G24" s="24">
        <v>8765835</v>
      </c>
      <c r="H24" s="21" t="s">
        <v>196</v>
      </c>
      <c r="I24" s="23">
        <v>44000</v>
      </c>
      <c r="J24">
        <f>VLOOKUP(D24,'CRUCE CARTERA 030'!B:B,1,FALSE)</f>
        <v>1969777</v>
      </c>
    </row>
    <row r="25" spans="1:10" hidden="1" x14ac:dyDescent="0.25">
      <c r="A25" s="21" t="s">
        <v>70</v>
      </c>
      <c r="B25" s="21" t="s">
        <v>71</v>
      </c>
      <c r="C25" s="21" t="s">
        <v>209</v>
      </c>
      <c r="D25" s="26">
        <v>1961899</v>
      </c>
      <c r="E25" s="23">
        <v>43890</v>
      </c>
      <c r="F25" s="21" t="s">
        <v>96</v>
      </c>
      <c r="G25" s="24">
        <v>10031041</v>
      </c>
      <c r="H25" s="21" t="s">
        <v>210</v>
      </c>
      <c r="I25" s="23">
        <v>44001</v>
      </c>
      <c r="J25">
        <f>VLOOKUP(D25,'CRUCE CARTERA 030'!B:B,1,FALSE)</f>
        <v>1961899</v>
      </c>
    </row>
    <row r="26" spans="1:10" hidden="1" x14ac:dyDescent="0.25">
      <c r="A26" s="21" t="s">
        <v>70</v>
      </c>
      <c r="B26" s="21" t="s">
        <v>71</v>
      </c>
      <c r="C26" s="21" t="s">
        <v>183</v>
      </c>
      <c r="D26" s="26">
        <v>1987262</v>
      </c>
      <c r="E26" s="23">
        <v>44009</v>
      </c>
      <c r="F26" s="21" t="s">
        <v>96</v>
      </c>
      <c r="G26" s="24">
        <v>10620907</v>
      </c>
      <c r="H26" s="21" t="s">
        <v>213</v>
      </c>
      <c r="I26" s="23">
        <v>44045</v>
      </c>
      <c r="J26">
        <f>VLOOKUP(D26,'CRUCE CARTERA 030'!B:B,1,FALSE)</f>
        <v>1987262</v>
      </c>
    </row>
    <row r="27" spans="1:10" hidden="1" x14ac:dyDescent="0.25">
      <c r="A27" s="21" t="s">
        <v>70</v>
      </c>
      <c r="B27" s="21" t="s">
        <v>71</v>
      </c>
      <c r="C27" s="21" t="s">
        <v>214</v>
      </c>
      <c r="D27" s="26">
        <v>1980091</v>
      </c>
      <c r="E27" s="23">
        <v>43978</v>
      </c>
      <c r="F27" s="21" t="s">
        <v>96</v>
      </c>
      <c r="G27" s="24">
        <v>10708581</v>
      </c>
      <c r="H27" s="21" t="s">
        <v>215</v>
      </c>
      <c r="I27" s="23">
        <v>44006</v>
      </c>
      <c r="J27">
        <f>VLOOKUP(D27,'CRUCE CARTERA 030'!B:B,1,FALSE)</f>
        <v>1980091</v>
      </c>
    </row>
    <row r="28" spans="1:10" hidden="1" x14ac:dyDescent="0.25">
      <c r="A28" s="21" t="s">
        <v>70</v>
      </c>
      <c r="B28" s="21" t="s">
        <v>71</v>
      </c>
      <c r="C28" s="21" t="s">
        <v>217</v>
      </c>
      <c r="D28" s="26">
        <v>1961054</v>
      </c>
      <c r="E28" s="23">
        <v>43891</v>
      </c>
      <c r="F28" s="21" t="s">
        <v>96</v>
      </c>
      <c r="G28" s="24">
        <v>13447472</v>
      </c>
      <c r="H28" s="21" t="s">
        <v>218</v>
      </c>
      <c r="I28" s="23">
        <v>44007</v>
      </c>
      <c r="J28">
        <f>VLOOKUP(D28,'CRUCE CARTERA 030'!B:B,1,FALSE)</f>
        <v>1961054</v>
      </c>
    </row>
    <row r="29" spans="1:10" hidden="1" x14ac:dyDescent="0.25">
      <c r="A29" s="21" t="s">
        <v>70</v>
      </c>
      <c r="B29" s="21" t="s">
        <v>71</v>
      </c>
      <c r="C29" s="21" t="s">
        <v>221</v>
      </c>
      <c r="D29" s="26">
        <v>1968160</v>
      </c>
      <c r="E29" s="23">
        <v>43908</v>
      </c>
      <c r="F29" s="21" t="s">
        <v>96</v>
      </c>
      <c r="G29" s="24">
        <v>16638328</v>
      </c>
      <c r="H29" s="21" t="s">
        <v>222</v>
      </c>
      <c r="I29" s="23">
        <v>44043</v>
      </c>
      <c r="J29">
        <f>VLOOKUP(D29,'CRUCE CARTERA 030'!B:B,1,FALSE)</f>
        <v>1968160</v>
      </c>
    </row>
    <row r="30" spans="1:10" hidden="1" x14ac:dyDescent="0.25">
      <c r="G30" s="14">
        <f>SUM(G2:G29)</f>
        <v>88938040</v>
      </c>
    </row>
  </sheetData>
  <autoFilter ref="A1:J30" xr:uid="{A94FDC9F-9174-4957-B673-ED8F407D3E23}">
    <filterColumn colId="9">
      <filters>
        <filter val="#N/D"/>
      </filters>
    </filterColumn>
  </autoFilter>
  <conditionalFormatting sqref="D1:D1048576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F5E3B-3F47-4E82-A5A3-5A5C158BC191}">
  <dimension ref="A1:I10"/>
  <sheetViews>
    <sheetView workbookViewId="0">
      <selection activeCell="G4" sqref="G4:G10"/>
    </sheetView>
  </sheetViews>
  <sheetFormatPr baseColWidth="10" defaultRowHeight="15" x14ac:dyDescent="0.25"/>
  <cols>
    <col min="4" max="4" width="14.5703125" bestFit="1" customWidth="1"/>
    <col min="7" max="7" width="21.5703125" bestFit="1" customWidth="1"/>
    <col min="8" max="8" width="42.42578125" bestFit="1" customWidth="1"/>
    <col min="9" max="9" width="17.140625" bestFit="1" customWidth="1"/>
  </cols>
  <sheetData>
    <row r="1" spans="1:9" x14ac:dyDescent="0.25">
      <c r="A1" s="22" t="s">
        <v>61</v>
      </c>
      <c r="B1" s="22" t="s">
        <v>62</v>
      </c>
      <c r="C1" s="22" t="s">
        <v>63</v>
      </c>
      <c r="D1" s="22" t="s">
        <v>64</v>
      </c>
      <c r="E1" s="22" t="s">
        <v>65</v>
      </c>
      <c r="F1" s="22" t="s">
        <v>66</v>
      </c>
      <c r="G1" s="22" t="s">
        <v>67</v>
      </c>
      <c r="H1" s="22" t="s">
        <v>68</v>
      </c>
      <c r="I1" s="22" t="s">
        <v>69</v>
      </c>
    </row>
    <row r="2" spans="1:9" x14ac:dyDescent="0.25">
      <c r="A2" s="21" t="s">
        <v>70</v>
      </c>
      <c r="B2" s="21" t="s">
        <v>71</v>
      </c>
      <c r="C2" s="21" t="s">
        <v>72</v>
      </c>
      <c r="D2" s="21" t="s">
        <v>73</v>
      </c>
      <c r="E2" s="23">
        <v>44053</v>
      </c>
      <c r="F2" s="21" t="s">
        <v>74</v>
      </c>
      <c r="G2" s="24">
        <v>793504670</v>
      </c>
      <c r="H2" s="21" t="s">
        <v>75</v>
      </c>
      <c r="I2" s="23">
        <v>44053</v>
      </c>
    </row>
    <row r="3" spans="1:9" x14ac:dyDescent="0.25">
      <c r="A3" s="21" t="s">
        <v>70</v>
      </c>
      <c r="B3" s="21" t="s">
        <v>71</v>
      </c>
      <c r="C3" s="21" t="s">
        <v>76</v>
      </c>
      <c r="D3" s="21" t="s">
        <v>77</v>
      </c>
      <c r="E3" s="23">
        <v>44081</v>
      </c>
      <c r="F3" s="21" t="s">
        <v>74</v>
      </c>
      <c r="G3" s="24">
        <v>676006086</v>
      </c>
      <c r="H3" s="21" t="s">
        <v>78</v>
      </c>
      <c r="I3" s="23">
        <v>44081</v>
      </c>
    </row>
    <row r="4" spans="1:9" x14ac:dyDescent="0.25">
      <c r="A4" s="21" t="s">
        <v>70</v>
      </c>
      <c r="B4" s="21" t="s">
        <v>71</v>
      </c>
      <c r="C4" s="21" t="s">
        <v>79</v>
      </c>
      <c r="D4" s="21" t="s">
        <v>80</v>
      </c>
      <c r="E4" s="23">
        <v>44081</v>
      </c>
      <c r="F4" s="21" t="s">
        <v>74</v>
      </c>
      <c r="G4" s="24">
        <v>10552097</v>
      </c>
      <c r="H4" s="21" t="s">
        <v>78</v>
      </c>
      <c r="I4" s="23">
        <v>44081</v>
      </c>
    </row>
    <row r="5" spans="1:9" x14ac:dyDescent="0.25">
      <c r="A5" s="21" t="s">
        <v>70</v>
      </c>
      <c r="B5" s="21" t="s">
        <v>71</v>
      </c>
      <c r="C5" s="21" t="s">
        <v>81</v>
      </c>
      <c r="D5" s="21" t="s">
        <v>82</v>
      </c>
      <c r="E5" s="23">
        <v>44081</v>
      </c>
      <c r="F5" s="21" t="s">
        <v>74</v>
      </c>
      <c r="G5" s="24">
        <v>9152441</v>
      </c>
      <c r="H5" s="21" t="s">
        <v>78</v>
      </c>
      <c r="I5" s="23">
        <v>44081</v>
      </c>
    </row>
    <row r="6" spans="1:9" x14ac:dyDescent="0.25">
      <c r="A6" s="21" t="s">
        <v>70</v>
      </c>
      <c r="B6" s="21" t="s">
        <v>71</v>
      </c>
      <c r="C6" s="21" t="s">
        <v>83</v>
      </c>
      <c r="D6" s="21" t="s">
        <v>84</v>
      </c>
      <c r="E6" s="23">
        <v>44081</v>
      </c>
      <c r="F6" s="21" t="s">
        <v>74</v>
      </c>
      <c r="G6" s="24">
        <v>4790814</v>
      </c>
      <c r="H6" s="21" t="s">
        <v>78</v>
      </c>
      <c r="I6" s="23">
        <v>44081</v>
      </c>
    </row>
    <row r="7" spans="1:9" x14ac:dyDescent="0.25">
      <c r="A7" s="21" t="s">
        <v>70</v>
      </c>
      <c r="B7" s="21" t="s">
        <v>71</v>
      </c>
      <c r="C7" s="21" t="s">
        <v>85</v>
      </c>
      <c r="D7" s="21" t="s">
        <v>86</v>
      </c>
      <c r="E7" s="23">
        <v>44081</v>
      </c>
      <c r="F7" s="21" t="s">
        <v>74</v>
      </c>
      <c r="G7" s="24">
        <v>661361</v>
      </c>
      <c r="H7" s="21" t="s">
        <v>78</v>
      </c>
      <c r="I7" s="23">
        <v>44081</v>
      </c>
    </row>
    <row r="8" spans="1:9" x14ac:dyDescent="0.25">
      <c r="A8" s="21" t="s">
        <v>70</v>
      </c>
      <c r="B8" s="21" t="s">
        <v>71</v>
      </c>
      <c r="C8" s="21" t="s">
        <v>87</v>
      </c>
      <c r="D8" s="21" t="s">
        <v>88</v>
      </c>
      <c r="E8" s="23">
        <v>44081</v>
      </c>
      <c r="F8" s="21" t="s">
        <v>74</v>
      </c>
      <c r="G8" s="24">
        <v>101797</v>
      </c>
      <c r="H8" s="21" t="s">
        <v>78</v>
      </c>
      <c r="I8" s="23">
        <v>44081</v>
      </c>
    </row>
    <row r="9" spans="1:9" x14ac:dyDescent="0.25">
      <c r="A9" s="21" t="s">
        <v>70</v>
      </c>
      <c r="B9" s="21" t="s">
        <v>71</v>
      </c>
      <c r="C9" s="21" t="s">
        <v>89</v>
      </c>
      <c r="D9" s="21" t="s">
        <v>90</v>
      </c>
      <c r="E9" s="23">
        <v>44081</v>
      </c>
      <c r="F9" s="21" t="s">
        <v>74</v>
      </c>
      <c r="G9" s="24">
        <v>71790</v>
      </c>
      <c r="H9" s="21" t="s">
        <v>78</v>
      </c>
      <c r="I9" s="23">
        <v>44081</v>
      </c>
    </row>
    <row r="10" spans="1:9" x14ac:dyDescent="0.25">
      <c r="A10" s="21" t="s">
        <v>70</v>
      </c>
      <c r="B10" s="21" t="s">
        <v>71</v>
      </c>
      <c r="C10" s="21" t="s">
        <v>91</v>
      </c>
      <c r="D10" s="21" t="s">
        <v>92</v>
      </c>
      <c r="E10" s="23">
        <v>44081</v>
      </c>
      <c r="F10" s="21" t="s">
        <v>74</v>
      </c>
      <c r="G10" s="24">
        <v>25656</v>
      </c>
      <c r="H10" s="21" t="s">
        <v>78</v>
      </c>
      <c r="I10" s="23">
        <v>44081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CRUCE</vt:lpstr>
      <vt:lpstr>CRUCE CARTERA 030</vt:lpstr>
      <vt:lpstr>facts ente territorial</vt:lpstr>
      <vt:lpstr>CXP</vt:lpstr>
      <vt:lpstr>GL</vt:lpstr>
      <vt:lpstr>PAGOS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Piedad Diez</dc:creator>
  <cp:lastModifiedBy>Jorge Mario Soto</cp:lastModifiedBy>
  <dcterms:created xsi:type="dcterms:W3CDTF">2020-09-07T21:04:48Z</dcterms:created>
  <dcterms:modified xsi:type="dcterms:W3CDTF">2020-09-29T15:22:00Z</dcterms:modified>
</cp:coreProperties>
</file>