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oto\Desktop\CIRCULAR 011 OCTUBRE\"/>
    </mc:Choice>
  </mc:AlternateContent>
  <xr:revisionPtr revIDLastSave="0" documentId="13_ncr:1_{B4E4DC85-2FF9-40AD-86C3-8ADED89776A6}" xr6:coauthVersionLast="45" xr6:coauthVersionMax="45" xr10:uidLastSave="{00000000-0000-0000-0000-000000000000}"/>
  <bookViews>
    <workbookView xWindow="-120" yWindow="-120" windowWidth="20730" windowHeight="11160" tabRatio="678" xr2:uid="{00000000-000D-0000-FFFF-FFFF00000000}"/>
  </bookViews>
  <sheets>
    <sheet name="CARTERA" sheetId="3" r:id="rId1"/>
    <sheet name="CRUCE ADMINISTRATIVO" sheetId="5" state="hidden" r:id="rId2"/>
    <sheet name="Hoja2" sheetId="4" state="hidden" r:id="rId3"/>
  </sheets>
  <definedNames>
    <definedName name="_xlnm._FilterDatabase" localSheetId="0" hidden="1">CARTERA!$A$8:$AI$30</definedName>
    <definedName name="_xlnm._FilterDatabase" localSheetId="1" hidden="1">'CRUCE ADMINISTRATIVO'!$H$7:$P$66</definedName>
    <definedName name="_xlnm._FilterDatabase" localSheetId="2" hidden="1">Hoja2!$A$1:$X$12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7" i="5" l="1"/>
  <c r="L76" i="5"/>
  <c r="L75" i="5"/>
  <c r="L74" i="5"/>
  <c r="L73" i="5"/>
  <c r="L72" i="5"/>
  <c r="L71" i="5"/>
  <c r="M66" i="5"/>
  <c r="L66" i="5"/>
  <c r="K66" i="5"/>
  <c r="J66" i="5"/>
  <c r="I66" i="5"/>
  <c r="H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66" i="5" s="1"/>
  <c r="E66" i="5"/>
  <c r="F66" i="5"/>
</calcChain>
</file>

<file path=xl/sharedStrings.xml><?xml version="1.0" encoding="utf-8"?>
<sst xmlns="http://schemas.openxmlformats.org/spreadsheetml/2006/main" count="281" uniqueCount="149">
  <si>
    <t>COOSALUD EPS S.A.</t>
  </si>
  <si>
    <t>EVENTO</t>
  </si>
  <si>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</si>
  <si>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</si>
  <si>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</si>
  <si>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</si>
  <si>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</si>
  <si>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</si>
  <si>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</si>
  <si>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</si>
  <si>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</si>
  <si>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</si>
  <si>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</si>
  <si>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</si>
  <si>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</si>
  <si>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</si>
  <si>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</si>
  <si>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</si>
  <si>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</si>
  <si>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</si>
  <si>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</si>
  <si>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</si>
  <si>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</si>
  <si>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</si>
  <si>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</si>
  <si>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</si>
  <si>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</si>
  <si>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</si>
  <si>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</si>
  <si>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</si>
  <si>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</si>
  <si>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</si>
  <si>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</si>
  <si>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</si>
  <si>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</si>
  <si>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</si>
  <si>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</si>
  <si>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</si>
  <si>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</si>
  <si>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</si>
  <si>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</si>
  <si>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</si>
  <si>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</si>
  <si>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</si>
  <si>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FACTURAS PAGADAS</t>
  </si>
  <si>
    <t>FACTURAS POR SOPORTAR RADICADO</t>
  </si>
  <si>
    <t>Icono part.abiertas/comp.</t>
  </si>
  <si>
    <t>Nombre del usuario</t>
  </si>
  <si>
    <t>Bloqueo de pago</t>
  </si>
  <si>
    <t>Clave referencia 1</t>
  </si>
  <si>
    <t>Clave referencia 3</t>
  </si>
  <si>
    <t>Nº documento</t>
  </si>
  <si>
    <t>Fecha de pago</t>
  </si>
  <si>
    <t>Referencia</t>
  </si>
  <si>
    <t>Fecha de documento</t>
  </si>
  <si>
    <t>Cuenta de mayor</t>
  </si>
  <si>
    <t>Importe en moneda local</t>
  </si>
  <si>
    <t>Doc.compensación</t>
  </si>
  <si>
    <t>Texto</t>
  </si>
  <si>
    <t>Centro de beneficio</t>
  </si>
  <si>
    <t>Cuenta</t>
  </si>
  <si>
    <t>Demora tras vencimiento neto</t>
  </si>
  <si>
    <t>Vencimiento neto</t>
  </si>
  <si>
    <t>Clase de documento</t>
  </si>
  <si>
    <t>Base p. plazo pago</t>
  </si>
  <si>
    <t>Símbolo vencimiento neto</t>
  </si>
  <si>
    <t>Asignación</t>
  </si>
  <si>
    <t>Centro de coste</t>
  </si>
  <si>
    <t>Usuario</t>
  </si>
  <si>
    <t>Texto cab.documento</t>
  </si>
  <si>
    <t>COOSALUD</t>
  </si>
  <si>
    <t>A</t>
  </si>
  <si>
    <t>8001142861</t>
  </si>
  <si>
    <t>ESE HOSPITAL SAN CAM</t>
  </si>
  <si>
    <t>1904913271</t>
  </si>
  <si>
    <t>2905100202</t>
  </si>
  <si>
    <t>05042425752 KELLY BENITEZ</t>
  </si>
  <si>
    <t>504220011</t>
  </si>
  <si>
    <t>1043</t>
  </si>
  <si>
    <t>KR</t>
  </si>
  <si>
    <t>7131408785</t>
  </si>
  <si>
    <t>05-apaniagua Eurek</t>
  </si>
  <si>
    <t>1904938679</t>
  </si>
  <si>
    <t>2905100102</t>
  </si>
  <si>
    <t>05885558844 MARICELA TAMAYO</t>
  </si>
  <si>
    <t>588520011</t>
  </si>
  <si>
    <t>7131405487</t>
  </si>
  <si>
    <t>JHENAO</t>
  </si>
  <si>
    <t>05-cecheverri Eurek</t>
  </si>
  <si>
    <t>1904912593</t>
  </si>
  <si>
    <t>05042569180 KEYNER LOPEZ</t>
  </si>
  <si>
    <t>7131116857</t>
  </si>
  <si>
    <t>1904912950</t>
  </si>
  <si>
    <t>SALDO FACTURA 322052 ESE HOSPITAL SAN CAMILO DE LE</t>
  </si>
  <si>
    <t>20200713</t>
  </si>
  <si>
    <t>1904912591</t>
  </si>
  <si>
    <t>05790004365 JULIO GARCIA</t>
  </si>
  <si>
    <t>579020011</t>
  </si>
  <si>
    <t>7131121918</t>
  </si>
  <si>
    <t>1904913458</t>
  </si>
  <si>
    <t>7131409340</t>
  </si>
  <si>
    <t>1904913473</t>
  </si>
  <si>
    <t>05895074954 MARY RAMOS</t>
  </si>
  <si>
    <t>589020011</t>
  </si>
  <si>
    <t>7131411723</t>
  </si>
  <si>
    <t>1904912492</t>
  </si>
  <si>
    <t>05790008794 MIRYAM ESPINOSA</t>
  </si>
  <si>
    <t>7131157924</t>
  </si>
  <si>
    <t>1904913238</t>
  </si>
  <si>
    <t>05604431057 SIRLEY OSSA</t>
  </si>
  <si>
    <t>560420011</t>
  </si>
  <si>
    <t>7131407075</t>
  </si>
  <si>
    <t>1904912649</t>
  </si>
  <si>
    <t>7131104180</t>
  </si>
  <si>
    <t>1904913485</t>
  </si>
  <si>
    <t>05890465592 OSCAR ORTIZ</t>
  </si>
  <si>
    <t>7131424927</t>
  </si>
  <si>
    <t>GL-052243331933</t>
  </si>
  <si>
    <t>HOSPITAL SAN CAMILO DE LELIS VEGACHI</t>
  </si>
  <si>
    <t>GL-05209341703</t>
  </si>
  <si>
    <t>GL-05147318302</t>
  </si>
  <si>
    <t>GL-05170379964</t>
  </si>
  <si>
    <t>VALOR CANCELADO EN PAGO DEL MES DE MARZO 2020 POR $4,334,817</t>
  </si>
  <si>
    <t>EN PAGO DEL MES DE MARZO 2020 POR $4,334,817 SE CANCELA 2,247,805 Y EN PAGO DEL MES DE FEBRERO 2020 POR $5,921,153 SE CANCELA 983,453</t>
  </si>
  <si>
    <t>VALOR CANCELADO EN PAGO DEL MES DE MARZO 2020 POR $12,000</t>
  </si>
  <si>
    <t>VALOR CANCELADO EN PAGO DEL MES DE ABRIL 2020 POR $107,150</t>
  </si>
  <si>
    <t>EN PAGO DEL MES ABRIL 2020 POR 107,150 SE CANCELA 83,150 Y EN PAGO DE JULIO 2020 POR $1,345,919 SE CANCELA 131,150</t>
  </si>
  <si>
    <t>VALOR CANCELADO EN PAGO DEL MES DE JULIO 2020 POR $3,322,033</t>
  </si>
  <si>
    <t>REPORTE IPS</t>
  </si>
  <si>
    <t>REPORTE EPS</t>
  </si>
  <si>
    <t>NUMERO FACTURA</t>
  </si>
  <si>
    <t>FECHA FACTURA</t>
  </si>
  <si>
    <t>FECHA RADICADO</t>
  </si>
  <si>
    <t>VALOR FACTURAS</t>
  </si>
  <si>
    <t>SALDO PENDIENTE DE PAGO</t>
  </si>
  <si>
    <t>POR PAGAR</t>
  </si>
  <si>
    <t>GLOSAS POR SUBSANAR</t>
  </si>
  <si>
    <t xml:space="preserve">GLOSAS ACEPTADAS POR LA IPS </t>
  </si>
  <si>
    <t>FACTURAS DEVUELTAS</t>
  </si>
  <si>
    <t>SOPORTE RADICADO</t>
  </si>
  <si>
    <t>DIFERENCIA</t>
  </si>
  <si>
    <t>SUCURSAL</t>
  </si>
  <si>
    <t>ESTADO DE CARTERA HOSPITAL SAN CAMILO DE LELIS VEGACHI CON CORTE RADICADO AL 31 DE JULIO DE 2020</t>
  </si>
  <si>
    <t>TOTAL CARTERA</t>
  </si>
  <si>
    <t>RESUMEN ESTADO DE CARTERA HOSPITAL SAN CAMILO DE LELIS VEGACHI CON CORTE RADICADO AL 31 DE JULIO DE 2020</t>
  </si>
  <si>
    <t>VALOR REPORTADO POR EL HOSPITAL</t>
  </si>
  <si>
    <t>GLOSAS ACEPTADAS POR LA ESE</t>
  </si>
  <si>
    <t>VALOR RECONOCIDO PARA PAGO POR LA EPS</t>
  </si>
  <si>
    <t>Valor se encuentra 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</si>
</sst>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&quot;/&quot;mm&quot;/&quot;yyyy"/>
    <numFmt numFmtId="165" formatCode="_-* #,##0_-;\-* #,##0_-;_-* &quot;-&quot;??_-;_-@_-"/>
  </numFmts>
  <fonts count="12" x14ac:knownFonts="1">
    <font>
      <sz val="10"/>
      <color indexed="8"/>
      <name val="MS Sans Serif"/>
    </font>
    <font>
      <b/>
      <u/>
      <sz val="8.0500000000000007"/>
      <color indexed="8"/>
      <name val="Verdana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indexed="8"/>
      <name val="MS Sans Serif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0" borderId="0" xfId="0" applyFont="1"/>
    <xf numFmtId="0" fontId="0" fillId="0" borderId="0" xfId="0"/>
    <xf numFmtId="0" fontId="0" fillId="0" borderId="1" xfId="0" applyBorder="1"/>
    <xf numFmtId="41" fontId="0" fillId="0" borderId="0" xfId="2" applyFont="1"/>
    <xf numFmtId="1" fontId="0" fillId="0" borderId="0" xfId="0" applyNumberFormat="1"/>
    <xf numFmtId="0" fontId="6" fillId="0" borderId="0" xfId="0" applyFont="1"/>
    <xf numFmtId="0" fontId="5" fillId="2" borderId="1" xfId="3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" fontId="5" fillId="2" borderId="1" xfId="3" applyNumberFormat="1" applyFont="1" applyFill="1" applyBorder="1" applyAlignment="1">
      <alignment horizontal="center" vertical="center" wrapText="1"/>
    </xf>
    <xf numFmtId="14" fontId="5" fillId="2" borderId="1" xfId="3" applyNumberFormat="1" applyFont="1" applyFill="1" applyBorder="1" applyAlignment="1">
      <alignment horizontal="center" vertical="center" wrapText="1"/>
    </xf>
    <xf numFmtId="41" fontId="5" fillId="2" borderId="1" xfId="2" applyFont="1" applyFill="1" applyBorder="1" applyAlignment="1">
      <alignment horizontal="center" vertical="center" wrapText="1"/>
    </xf>
    <xf numFmtId="3" fontId="5" fillId="2" borderId="1" xfId="3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41" fontId="0" fillId="0" borderId="1" xfId="2" applyFont="1" applyBorder="1"/>
    <xf numFmtId="0" fontId="7" fillId="0" borderId="0" xfId="0" applyNumberFormat="1" applyFont="1" applyFill="1" applyBorder="1" applyAlignment="1" applyProtection="1"/>
    <xf numFmtId="0" fontId="7" fillId="3" borderId="1" xfId="0" applyNumberFormat="1" applyFont="1" applyFill="1" applyBorder="1" applyAlignment="1" applyProtection="1"/>
    <xf numFmtId="14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41" fontId="7" fillId="0" borderId="1" xfId="2" applyFont="1" applyFill="1" applyBorder="1" applyAlignment="1" applyProtection="1">
      <alignment horizontal="right"/>
    </xf>
    <xf numFmtId="1" fontId="7" fillId="3" borderId="1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/>
    <xf numFmtId="1" fontId="0" fillId="0" borderId="0" xfId="0" applyNumberFormat="1" applyFill="1" applyBorder="1" applyAlignment="1" applyProtection="1"/>
    <xf numFmtId="41" fontId="7" fillId="3" borderId="1" xfId="2" applyFont="1" applyFill="1" applyBorder="1" applyAlignment="1" applyProtection="1"/>
    <xf numFmtId="41" fontId="7" fillId="0" borderId="0" xfId="2" applyFont="1" applyFill="1" applyBorder="1" applyAlignment="1" applyProtection="1">
      <alignment horizontal="right"/>
    </xf>
    <xf numFmtId="41" fontId="0" fillId="0" borderId="0" xfId="2" applyFont="1" applyFill="1" applyBorder="1" applyAlignment="1" applyProtection="1"/>
    <xf numFmtId="14" fontId="0" fillId="0" borderId="1" xfId="0" applyNumberFormat="1" applyBorder="1"/>
    <xf numFmtId="14" fontId="6" fillId="0" borderId="0" xfId="0" applyNumberFormat="1" applyFont="1"/>
    <xf numFmtId="41" fontId="0" fillId="0" borderId="1" xfId="0" applyNumberFormat="1" applyBorder="1"/>
    <xf numFmtId="0" fontId="8" fillId="0" borderId="0" xfId="0" applyFont="1"/>
    <xf numFmtId="165" fontId="8" fillId="0" borderId="0" xfId="1" applyNumberFormat="1" applyFont="1" applyFill="1"/>
    <xf numFmtId="0" fontId="8" fillId="4" borderId="0" xfId="0" applyFont="1" applyFill="1"/>
    <xf numFmtId="165" fontId="8" fillId="0" borderId="0" xfId="1" applyNumberFormat="1" applyFont="1" applyFill="1" applyBorder="1"/>
    <xf numFmtId="0" fontId="9" fillId="4" borderId="0" xfId="0" applyFont="1" applyFill="1"/>
    <xf numFmtId="0" fontId="10" fillId="0" borderId="0" xfId="0" applyFont="1"/>
    <xf numFmtId="14" fontId="11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11" fillId="5" borderId="1" xfId="0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/>
    </xf>
    <xf numFmtId="14" fontId="3" fillId="5" borderId="1" xfId="1" applyNumberFormat="1" applyFont="1" applyFill="1" applyBorder="1" applyAlignment="1">
      <alignment horizontal="center" vertical="center" wrapText="1"/>
    </xf>
    <xf numFmtId="41" fontId="8" fillId="0" borderId="0" xfId="2" applyFont="1"/>
    <xf numFmtId="41" fontId="8" fillId="4" borderId="0" xfId="2" applyFont="1" applyFill="1"/>
    <xf numFmtId="41" fontId="11" fillId="0" borderId="0" xfId="2" applyFont="1" applyAlignment="1">
      <alignment vertical="center" wrapText="1"/>
    </xf>
    <xf numFmtId="41" fontId="11" fillId="5" borderId="1" xfId="2" applyFont="1" applyFill="1" applyBorder="1" applyAlignment="1">
      <alignment horizontal="center" vertical="center" wrapText="1"/>
    </xf>
    <xf numFmtId="41" fontId="8" fillId="0" borderId="0" xfId="2" applyFont="1" applyFill="1"/>
    <xf numFmtId="41" fontId="8" fillId="4" borderId="0" xfId="2" applyFont="1" applyFill="1" applyBorder="1"/>
    <xf numFmtId="41" fontId="8" fillId="0" borderId="0" xfId="2" applyFont="1" applyFill="1" applyBorder="1"/>
    <xf numFmtId="41" fontId="11" fillId="0" borderId="0" xfId="2" applyFont="1" applyAlignment="1">
      <alignment horizontal="center" vertical="center" wrapText="1"/>
    </xf>
    <xf numFmtId="41" fontId="11" fillId="5" borderId="1" xfId="2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11" fillId="5" borderId="1" xfId="0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/>
    </xf>
    <xf numFmtId="41" fontId="0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65" fontId="11" fillId="5" borderId="5" xfId="1" applyNumberFormat="1" applyFont="1" applyFill="1" applyBorder="1" applyAlignment="1">
      <alignment horizontal="center" vertical="center"/>
    </xf>
    <xf numFmtId="165" fontId="11" fillId="5" borderId="6" xfId="1" applyNumberFormat="1" applyFont="1" applyFill="1" applyBorder="1" applyAlignment="1">
      <alignment horizontal="center" vertical="center"/>
    </xf>
    <xf numFmtId="165" fontId="11" fillId="5" borderId="7" xfId="1" applyNumberFormat="1" applyFont="1" applyFill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Normal 2 2" xfId="3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mhtml:file://C:\Users\Maria%20Fernanda\AppData\Local\SAP\SAP%20GUI\tmp\export.MHTML!image0002.gif" TargetMode="External"/><Relationship Id="rId1" Type="http://schemas.openxmlformats.org/officeDocument/2006/relationships/image" Target="mhtml:file://C:\Users\Maria%20Fernanda\AppData\Local\SAP\SAP%20GUI\tmp\export.MHTML!image0001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8C6058-7FC8-4014-BEA5-2543BBD9504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152400</xdr:colOff>
      <xdr:row>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4BCB0A-8A1C-49B2-B898-A3CF3D8D9D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16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1C8A8E-40FD-4850-AB5A-6417B5E31B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2</xdr:row>
      <xdr:rowOff>0</xdr:rowOff>
    </xdr:from>
    <xdr:to>
      <xdr:col>19</xdr:col>
      <xdr:colOff>152400</xdr:colOff>
      <xdr:row>2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71B0D9-FE55-4CDA-B664-CE17F325D2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3238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BD95918-38FC-4326-8CB8-80E6C21035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3</xdr:row>
      <xdr:rowOff>0</xdr:rowOff>
    </xdr:from>
    <xdr:to>
      <xdr:col>19</xdr:col>
      <xdr:colOff>152400</xdr:colOff>
      <xdr:row>3</xdr:row>
      <xdr:rowOff>133350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E0700F1-B267-42DE-BED0-661B0AC894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80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391555C-072F-4A92-824F-1D4B17E763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152400</xdr:colOff>
      <xdr:row>4</xdr:row>
      <xdr:rowOff>133350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58130E1-A535-46C4-B7A7-24F2F1C3E5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97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1DFF3D0-2CAF-4D10-A02A-149DA98300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5</xdr:row>
      <xdr:rowOff>0</xdr:rowOff>
    </xdr:from>
    <xdr:to>
      <xdr:col>19</xdr:col>
      <xdr:colOff>152400</xdr:colOff>
      <xdr:row>5</xdr:row>
      <xdr:rowOff>133350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B76A8B9-5C6C-4AD4-A989-AF3577D6A6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145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827ACB4-7919-4368-BB34-852E4D92EC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152400</xdr:colOff>
      <xdr:row>6</xdr:row>
      <xdr:rowOff>133350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FFC7912-3785-4696-BEA8-4D06302CB2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1619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7617A44-68CC-46E2-86F6-10479E4243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152400</xdr:colOff>
      <xdr:row>7</xdr:row>
      <xdr:rowOff>133350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34D43D6-114D-49E4-8C19-F67F32D8CC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178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9530DA8-0FAB-4330-93B8-7E53A912DA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8</xdr:row>
      <xdr:rowOff>0</xdr:rowOff>
    </xdr:from>
    <xdr:to>
      <xdr:col>19</xdr:col>
      <xdr:colOff>152400</xdr:colOff>
      <xdr:row>8</xdr:row>
      <xdr:rowOff>133350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E20F198-E859-4280-A49C-9F090DD8A4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1943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99BC1758-9FF0-4EE2-971D-2709DB971E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152400</xdr:colOff>
      <xdr:row>9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8B5823F4-E1B6-4C2F-A729-846C175F202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210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4B8DF7CC-2D17-44D1-B001-3991BB758F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152400</xdr:colOff>
      <xdr:row>10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012815F-8AD2-4025-83EC-B6D0456E04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2266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CDBF9DC-EF07-4A74-BB32-91A5D3E98F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152400</xdr:colOff>
      <xdr:row>11</xdr:row>
      <xdr:rowOff>133350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AC897D9-B975-471E-8B7B-48769EFD78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242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I30"/>
  <sheetViews>
    <sheetView tabSelected="1" workbookViewId="0">
      <selection activeCell="J11" sqref="J11"/>
    </sheetView>
  </sheetViews>
  <sheetFormatPr baseColWidth="10" defaultRowHeight="12.75" x14ac:dyDescent="0.2"/>
  <cols>
    <col min="1" max="1" width="11.42578125" style="4"/>
    <col min="2" max="2" width="14.7109375" style="4" customWidth="1"/>
    <col min="3" max="3" width="13.5703125" style="4" bestFit="1" customWidth="1"/>
    <col min="4" max="4" width="11.85546875" style="7" bestFit="1" customWidth="1"/>
    <col min="5" max="6" width="11.42578125" style="4" customWidth="1"/>
    <col min="7" max="7" width="15.28515625" style="6" customWidth="1"/>
    <col min="8" max="8" width="12.28515625" style="4" customWidth="1"/>
    <col min="9" max="9" width="11.42578125" style="4" customWidth="1"/>
    <col min="10" max="13" width="14.140625" style="4" customWidth="1"/>
    <col min="14" max="14" width="11.42578125" style="4" customWidth="1"/>
    <col min="15" max="15" width="11.42578125" style="6" customWidth="1"/>
    <col min="16" max="18" width="11.42578125" style="4" customWidth="1"/>
    <col min="19" max="19" width="12.42578125" style="6" customWidth="1"/>
    <col min="20" max="20" width="12.42578125" style="4" customWidth="1"/>
    <col min="21" max="23" width="11.42578125" style="4" customWidth="1"/>
    <col min="24" max="24" width="12.85546875" style="6" customWidth="1"/>
    <col min="25" max="27" width="11.42578125" style="4" customWidth="1"/>
    <col min="28" max="29" width="11.42578125" style="6" customWidth="1"/>
    <col min="30" max="30" width="12.42578125" style="4" customWidth="1"/>
    <col min="31" max="31" width="11.42578125" style="6" customWidth="1"/>
    <col min="32" max="32" width="11.42578125" style="4" customWidth="1"/>
    <col min="33" max="33" width="11.42578125" style="6"/>
    <col min="34" max="34" width="13.85546875" style="4" customWidth="1"/>
    <col min="35" max="35" width="28" style="4" customWidth="1"/>
    <col min="36" max="16384" width="11.42578125" style="4"/>
  </cols>
  <sheetData>
    <row r="1" spans="1:35" ht="15" x14ac:dyDescent="0.25">
      <c r="A1" s="3" t="s">
        <v>2</v>
      </c>
    </row>
    <row r="2" spans="1:35" ht="15" x14ac:dyDescent="0.25">
      <c r="A2" s="3" t="s">
        <v>3</v>
      </c>
      <c r="B2" s="8" t="s">
        <v>0</v>
      </c>
    </row>
    <row r="3" spans="1:35" ht="15" x14ac:dyDescent="0.25">
      <c r="A3" s="3" t="s">
        <v>4</v>
      </c>
      <c r="B3" s="8" t="s">
        <v>118</v>
      </c>
    </row>
    <row r="4" spans="1:35" ht="15" x14ac:dyDescent="0.25">
      <c r="A4" s="3" t="s">
        <v>5</v>
      </c>
      <c r="D4" s="29">
        <v>43921</v>
      </c>
    </row>
    <row r="5" spans="1:35" ht="15" x14ac:dyDescent="0.25">
      <c r="A5" s="3" t="s">
        <v>6</v>
      </c>
      <c r="D5" s="29">
        <v>44064</v>
      </c>
    </row>
    <row r="6" spans="1:35" ht="13.5" thickBot="1" x14ac:dyDescent="0.25"/>
    <row r="7" spans="1:35" ht="15.75" customHeight="1" x14ac:dyDescent="0.25">
      <c r="A7" s="52" t="s">
        <v>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  <c r="P7" s="55" t="s">
        <v>8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7"/>
    </row>
    <row r="8" spans="1:35" ht="56.25" x14ac:dyDescent="0.2">
      <c r="A8" s="9" t="s">
        <v>9</v>
      </c>
      <c r="B8" s="10" t="s">
        <v>10</v>
      </c>
      <c r="C8" s="9" t="s">
        <v>11</v>
      </c>
      <c r="D8" s="11" t="s">
        <v>12</v>
      </c>
      <c r="E8" s="12" t="s">
        <v>13</v>
      </c>
      <c r="F8" s="10" t="s">
        <v>14</v>
      </c>
      <c r="G8" s="13" t="s">
        <v>15</v>
      </c>
      <c r="H8" s="10" t="s">
        <v>16</v>
      </c>
      <c r="I8" s="10" t="s">
        <v>17</v>
      </c>
      <c r="J8" s="10" t="s">
        <v>18</v>
      </c>
      <c r="K8" s="10" t="s">
        <v>19</v>
      </c>
      <c r="L8" s="10" t="s">
        <v>20</v>
      </c>
      <c r="M8" s="10" t="s">
        <v>21</v>
      </c>
      <c r="N8" s="14" t="s">
        <v>22</v>
      </c>
      <c r="O8" s="13" t="s">
        <v>23</v>
      </c>
      <c r="P8" s="9" t="s">
        <v>24</v>
      </c>
      <c r="Q8" s="14" t="s">
        <v>25</v>
      </c>
      <c r="R8" s="14" t="s">
        <v>26</v>
      </c>
      <c r="S8" s="13" t="s">
        <v>27</v>
      </c>
      <c r="T8" s="10" t="s">
        <v>28</v>
      </c>
      <c r="U8" s="14" t="s">
        <v>29</v>
      </c>
      <c r="V8" s="10" t="s">
        <v>30</v>
      </c>
      <c r="W8" s="10" t="s">
        <v>31</v>
      </c>
      <c r="X8" s="13" t="s">
        <v>32</v>
      </c>
      <c r="Y8" s="14" t="s">
        <v>33</v>
      </c>
      <c r="Z8" s="10" t="s">
        <v>34</v>
      </c>
      <c r="AA8" s="10" t="s">
        <v>35</v>
      </c>
      <c r="AB8" s="13" t="s">
        <v>36</v>
      </c>
      <c r="AC8" s="13" t="s">
        <v>37</v>
      </c>
      <c r="AD8" s="10" t="s">
        <v>38</v>
      </c>
      <c r="AE8" s="13" t="s">
        <v>39</v>
      </c>
      <c r="AF8" s="10" t="s">
        <v>40</v>
      </c>
      <c r="AG8" s="13" t="s">
        <v>41</v>
      </c>
      <c r="AH8" s="10" t="s">
        <v>42</v>
      </c>
      <c r="AI8" s="51" t="s">
        <v>43</v>
      </c>
    </row>
    <row r="9" spans="1:35" x14ac:dyDescent="0.2">
      <c r="A9" s="5">
        <v>1</v>
      </c>
      <c r="B9" s="1" t="s">
        <v>1</v>
      </c>
      <c r="C9" s="5"/>
      <c r="D9" s="15">
        <v>319041</v>
      </c>
      <c r="E9" s="2">
        <v>43159</v>
      </c>
      <c r="F9" s="5"/>
      <c r="G9" s="16">
        <v>2157802</v>
      </c>
      <c r="H9" s="5"/>
      <c r="I9" s="5"/>
      <c r="J9" s="5"/>
      <c r="K9" s="5"/>
      <c r="L9" s="5"/>
      <c r="M9" s="5"/>
      <c r="N9" s="5"/>
      <c r="O9" s="16">
        <v>28380</v>
      </c>
      <c r="P9" s="15">
        <v>319041</v>
      </c>
      <c r="Q9" s="30">
        <v>2157802</v>
      </c>
      <c r="R9" s="5"/>
      <c r="S9" s="16">
        <v>0</v>
      </c>
      <c r="T9" s="5"/>
      <c r="U9" s="5"/>
      <c r="V9" s="5" t="s">
        <v>120</v>
      </c>
      <c r="W9" s="28">
        <v>43175</v>
      </c>
      <c r="X9" s="16">
        <v>28380</v>
      </c>
      <c r="Y9" s="5"/>
      <c r="Z9" s="5"/>
      <c r="AA9" s="5"/>
      <c r="AB9" s="16">
        <v>0</v>
      </c>
      <c r="AC9" s="16">
        <v>0</v>
      </c>
      <c r="AD9" s="5"/>
      <c r="AE9" s="21">
        <v>28380</v>
      </c>
      <c r="AF9" s="5"/>
      <c r="AG9" s="16">
        <v>0</v>
      </c>
      <c r="AH9" s="5"/>
      <c r="AI9" s="5"/>
    </row>
    <row r="10" spans="1:35" x14ac:dyDescent="0.2">
      <c r="A10" s="5">
        <v>2</v>
      </c>
      <c r="B10" s="1" t="s">
        <v>1</v>
      </c>
      <c r="C10" s="5"/>
      <c r="D10" s="15">
        <v>319235</v>
      </c>
      <c r="E10" s="2">
        <v>43220</v>
      </c>
      <c r="F10" s="5"/>
      <c r="G10" s="16">
        <v>5475586</v>
      </c>
      <c r="H10" s="5"/>
      <c r="I10" s="5"/>
      <c r="J10" s="5"/>
      <c r="K10" s="5"/>
      <c r="L10" s="5"/>
      <c r="M10" s="5"/>
      <c r="N10" s="5"/>
      <c r="O10" s="16">
        <v>9912</v>
      </c>
      <c r="P10" s="15">
        <v>319235</v>
      </c>
      <c r="Q10" s="30">
        <v>5475586</v>
      </c>
      <c r="R10" s="5"/>
      <c r="S10" s="16">
        <v>0</v>
      </c>
      <c r="T10" s="5"/>
      <c r="U10" s="5"/>
      <c r="V10" s="5" t="s">
        <v>121</v>
      </c>
      <c r="W10" s="28">
        <v>43238</v>
      </c>
      <c r="X10" s="16">
        <v>9912</v>
      </c>
      <c r="Y10" s="5"/>
      <c r="Z10" s="5"/>
      <c r="AA10" s="5"/>
      <c r="AB10" s="16">
        <v>0</v>
      </c>
      <c r="AC10" s="16">
        <v>0</v>
      </c>
      <c r="AD10" s="5"/>
      <c r="AE10" s="21">
        <v>9912</v>
      </c>
      <c r="AF10" s="5"/>
      <c r="AG10" s="16">
        <v>0</v>
      </c>
      <c r="AH10" s="5"/>
      <c r="AI10" s="5"/>
    </row>
    <row r="11" spans="1:35" x14ac:dyDescent="0.2">
      <c r="A11" s="5">
        <v>3</v>
      </c>
      <c r="B11" s="1" t="s">
        <v>1</v>
      </c>
      <c r="C11" s="5"/>
      <c r="D11" s="15">
        <v>319465</v>
      </c>
      <c r="E11" s="2">
        <v>43297</v>
      </c>
      <c r="F11" s="5"/>
      <c r="G11" s="16">
        <v>3235099</v>
      </c>
      <c r="H11" s="5"/>
      <c r="I11" s="5"/>
      <c r="J11" s="5"/>
      <c r="K11" s="5"/>
      <c r="L11" s="5"/>
      <c r="M11" s="5"/>
      <c r="N11" s="5"/>
      <c r="O11" s="16">
        <v>159900</v>
      </c>
      <c r="P11" s="15">
        <v>319465</v>
      </c>
      <c r="Q11" s="30">
        <v>3235099</v>
      </c>
      <c r="R11" s="5"/>
      <c r="S11" s="16">
        <v>0</v>
      </c>
      <c r="T11" s="5"/>
      <c r="U11" s="5"/>
      <c r="V11" s="5" t="s">
        <v>117</v>
      </c>
      <c r="W11" s="28">
        <v>43313</v>
      </c>
      <c r="X11" s="16">
        <v>159900</v>
      </c>
      <c r="Y11" s="5"/>
      <c r="Z11" s="5"/>
      <c r="AA11" s="5"/>
      <c r="AB11" s="16">
        <v>0</v>
      </c>
      <c r="AC11" s="16">
        <v>45733</v>
      </c>
      <c r="AD11" s="16"/>
      <c r="AE11" s="21">
        <v>114167</v>
      </c>
      <c r="AF11" s="5"/>
      <c r="AG11" s="16">
        <v>0</v>
      </c>
      <c r="AH11" s="5"/>
      <c r="AI11" s="5"/>
    </row>
    <row r="12" spans="1:35" x14ac:dyDescent="0.2">
      <c r="A12" s="5">
        <v>4</v>
      </c>
      <c r="B12" s="1" t="s">
        <v>1</v>
      </c>
      <c r="C12" s="5"/>
      <c r="D12" s="15">
        <v>320380</v>
      </c>
      <c r="E12" s="2">
        <v>43555</v>
      </c>
      <c r="F12" s="5"/>
      <c r="G12" s="16">
        <v>682500</v>
      </c>
      <c r="H12" s="5"/>
      <c r="I12" s="5"/>
      <c r="J12" s="5"/>
      <c r="K12" s="5"/>
      <c r="L12" s="5"/>
      <c r="M12" s="5"/>
      <c r="N12" s="5"/>
      <c r="O12" s="16">
        <v>682500</v>
      </c>
      <c r="P12" s="15">
        <v>320380</v>
      </c>
      <c r="Q12" s="30">
        <v>682500</v>
      </c>
      <c r="R12" s="5"/>
      <c r="S12" s="16">
        <v>0</v>
      </c>
      <c r="T12" s="5"/>
      <c r="U12" s="5"/>
      <c r="V12" s="5"/>
      <c r="W12" s="5"/>
      <c r="X12" s="16">
        <v>0</v>
      </c>
      <c r="Y12" s="5"/>
      <c r="Z12" s="5"/>
      <c r="AA12" s="5"/>
      <c r="AB12" s="16">
        <v>0</v>
      </c>
      <c r="AC12" s="16">
        <v>0</v>
      </c>
      <c r="AD12" s="5"/>
      <c r="AE12" s="16">
        <v>0</v>
      </c>
      <c r="AF12" s="5"/>
      <c r="AG12" s="16">
        <v>0</v>
      </c>
      <c r="AH12" s="5"/>
      <c r="AI12" s="5" t="s">
        <v>148</v>
      </c>
    </row>
    <row r="13" spans="1:35" x14ac:dyDescent="0.2">
      <c r="A13" s="5">
        <v>5</v>
      </c>
      <c r="B13" s="1" t="s">
        <v>1</v>
      </c>
      <c r="C13" s="5"/>
      <c r="D13" s="15">
        <v>320504</v>
      </c>
      <c r="E13" s="2">
        <v>43585</v>
      </c>
      <c r="F13" s="5"/>
      <c r="G13" s="16">
        <v>119811</v>
      </c>
      <c r="H13" s="5"/>
      <c r="I13" s="5"/>
      <c r="J13" s="5"/>
      <c r="K13" s="5"/>
      <c r="L13" s="5"/>
      <c r="M13" s="5"/>
      <c r="N13" s="5"/>
      <c r="O13" s="16">
        <v>119811</v>
      </c>
      <c r="P13" s="15">
        <v>320504</v>
      </c>
      <c r="Q13" s="30">
        <v>119811</v>
      </c>
      <c r="R13" s="5"/>
      <c r="S13" s="16">
        <v>0</v>
      </c>
      <c r="T13" s="5"/>
      <c r="U13" s="5"/>
      <c r="V13" s="5"/>
      <c r="W13" s="5"/>
      <c r="X13" s="16">
        <v>0</v>
      </c>
      <c r="Y13" s="5"/>
      <c r="Z13" s="5"/>
      <c r="AA13" s="5"/>
      <c r="AB13" s="16">
        <v>0</v>
      </c>
      <c r="AC13" s="16">
        <v>0</v>
      </c>
      <c r="AD13" s="5"/>
      <c r="AE13" s="16">
        <v>0</v>
      </c>
      <c r="AF13" s="5"/>
      <c r="AG13" s="16">
        <v>0</v>
      </c>
      <c r="AH13" s="5"/>
      <c r="AI13" s="5" t="s">
        <v>148</v>
      </c>
    </row>
    <row r="14" spans="1:35" x14ac:dyDescent="0.2">
      <c r="A14" s="5">
        <v>6</v>
      </c>
      <c r="B14" s="1" t="s">
        <v>1</v>
      </c>
      <c r="C14" s="5"/>
      <c r="D14" s="15">
        <v>320735</v>
      </c>
      <c r="E14" s="2">
        <v>43644</v>
      </c>
      <c r="F14" s="5"/>
      <c r="G14" s="16">
        <v>3231258</v>
      </c>
      <c r="H14" s="5"/>
      <c r="I14" s="5"/>
      <c r="J14" s="5"/>
      <c r="K14" s="5"/>
      <c r="L14" s="5"/>
      <c r="M14" s="5"/>
      <c r="N14" s="5"/>
      <c r="O14" s="16">
        <v>752864</v>
      </c>
      <c r="P14" s="15">
        <v>320735</v>
      </c>
      <c r="Q14" s="30">
        <v>3231258</v>
      </c>
      <c r="R14" s="5"/>
      <c r="S14" s="16">
        <v>0</v>
      </c>
      <c r="T14" s="5"/>
      <c r="U14" s="5"/>
      <c r="V14" s="5"/>
      <c r="W14" s="5"/>
      <c r="X14" s="16">
        <v>0</v>
      </c>
      <c r="Y14" s="5"/>
      <c r="Z14" s="5"/>
      <c r="AA14" s="5"/>
      <c r="AB14" s="16">
        <v>0</v>
      </c>
      <c r="AC14" s="16">
        <v>0</v>
      </c>
      <c r="AD14" s="5"/>
      <c r="AE14" s="16">
        <v>0</v>
      </c>
      <c r="AF14" s="5"/>
      <c r="AG14" s="16">
        <v>0</v>
      </c>
      <c r="AH14" s="5"/>
      <c r="AI14" s="5" t="s">
        <v>148</v>
      </c>
    </row>
    <row r="15" spans="1:35" x14ac:dyDescent="0.2">
      <c r="A15" s="5">
        <v>7</v>
      </c>
      <c r="B15" s="1" t="s">
        <v>1</v>
      </c>
      <c r="C15" s="5"/>
      <c r="D15" s="15">
        <v>320738</v>
      </c>
      <c r="E15" s="2">
        <v>43644</v>
      </c>
      <c r="F15" s="5"/>
      <c r="G15" s="16">
        <v>171400</v>
      </c>
      <c r="H15" s="5"/>
      <c r="I15" s="5"/>
      <c r="J15" s="5"/>
      <c r="K15" s="5"/>
      <c r="L15" s="5"/>
      <c r="M15" s="5"/>
      <c r="N15" s="5"/>
      <c r="O15" s="16">
        <v>171400</v>
      </c>
      <c r="P15" s="15">
        <v>320738</v>
      </c>
      <c r="Q15" s="30">
        <v>171400</v>
      </c>
      <c r="R15" s="5"/>
      <c r="S15" s="16">
        <v>0</v>
      </c>
      <c r="T15" s="5"/>
      <c r="U15" s="5"/>
      <c r="V15" s="5"/>
      <c r="W15" s="5"/>
      <c r="X15" s="16">
        <v>0</v>
      </c>
      <c r="Y15" s="5"/>
      <c r="Z15" s="5"/>
      <c r="AA15" s="5"/>
      <c r="AB15" s="16">
        <v>0</v>
      </c>
      <c r="AC15" s="16">
        <v>0</v>
      </c>
      <c r="AD15" s="5"/>
      <c r="AE15" s="16">
        <v>0</v>
      </c>
      <c r="AF15" s="5"/>
      <c r="AG15" s="16">
        <v>0</v>
      </c>
      <c r="AH15" s="5"/>
      <c r="AI15" s="5" t="s">
        <v>148</v>
      </c>
    </row>
    <row r="16" spans="1:35" x14ac:dyDescent="0.2">
      <c r="A16" s="5">
        <v>8</v>
      </c>
      <c r="B16" s="1" t="s">
        <v>1</v>
      </c>
      <c r="C16" s="5"/>
      <c r="D16" s="15">
        <v>320739</v>
      </c>
      <c r="E16" s="2">
        <v>43644</v>
      </c>
      <c r="F16" s="5"/>
      <c r="G16" s="16">
        <v>165500</v>
      </c>
      <c r="H16" s="5"/>
      <c r="I16" s="5"/>
      <c r="J16" s="5"/>
      <c r="K16" s="5"/>
      <c r="L16" s="5"/>
      <c r="M16" s="5"/>
      <c r="N16" s="5"/>
      <c r="O16" s="16">
        <v>165500</v>
      </c>
      <c r="P16" s="15">
        <v>320739</v>
      </c>
      <c r="Q16" s="30">
        <v>165500</v>
      </c>
      <c r="R16" s="5"/>
      <c r="S16" s="16">
        <v>0</v>
      </c>
      <c r="T16" s="5"/>
      <c r="U16" s="5"/>
      <c r="V16" s="5"/>
      <c r="W16" s="5"/>
      <c r="X16" s="16">
        <v>0</v>
      </c>
      <c r="Y16" s="5"/>
      <c r="Z16" s="5"/>
      <c r="AA16" s="5"/>
      <c r="AB16" s="16">
        <v>0</v>
      </c>
      <c r="AC16" s="16">
        <v>0</v>
      </c>
      <c r="AD16" s="5"/>
      <c r="AE16" s="16">
        <v>0</v>
      </c>
      <c r="AF16" s="5"/>
      <c r="AG16" s="16">
        <v>0</v>
      </c>
      <c r="AH16" s="5"/>
      <c r="AI16" s="5" t="s">
        <v>148</v>
      </c>
    </row>
    <row r="17" spans="1:35" x14ac:dyDescent="0.2">
      <c r="A17" s="5">
        <v>9</v>
      </c>
      <c r="B17" s="1" t="s">
        <v>1</v>
      </c>
      <c r="C17" s="5"/>
      <c r="D17" s="15">
        <v>320741</v>
      </c>
      <c r="E17" s="2">
        <v>43644</v>
      </c>
      <c r="F17" s="5"/>
      <c r="G17" s="16">
        <v>84374</v>
      </c>
      <c r="H17" s="5"/>
      <c r="I17" s="5"/>
      <c r="J17" s="5"/>
      <c r="K17" s="5"/>
      <c r="L17" s="5"/>
      <c r="M17" s="5"/>
      <c r="N17" s="5"/>
      <c r="O17" s="16">
        <v>84374</v>
      </c>
      <c r="P17" s="15">
        <v>320741</v>
      </c>
      <c r="Q17" s="30">
        <v>84374</v>
      </c>
      <c r="R17" s="5"/>
      <c r="S17" s="16">
        <v>0</v>
      </c>
      <c r="T17" s="5"/>
      <c r="U17" s="5"/>
      <c r="V17" s="5"/>
      <c r="W17" s="5"/>
      <c r="X17" s="16">
        <v>0</v>
      </c>
      <c r="Y17" s="5"/>
      <c r="Z17" s="5"/>
      <c r="AA17" s="5"/>
      <c r="AB17" s="16">
        <v>0</v>
      </c>
      <c r="AC17" s="16">
        <v>0</v>
      </c>
      <c r="AD17" s="5"/>
      <c r="AE17" s="16">
        <v>0</v>
      </c>
      <c r="AF17" s="5"/>
      <c r="AG17" s="16">
        <v>0</v>
      </c>
      <c r="AH17" s="5"/>
      <c r="AI17" s="5" t="s">
        <v>148</v>
      </c>
    </row>
    <row r="18" spans="1:35" x14ac:dyDescent="0.2">
      <c r="A18" s="5">
        <v>10</v>
      </c>
      <c r="B18" s="1" t="s">
        <v>1</v>
      </c>
      <c r="C18" s="5"/>
      <c r="D18" s="15">
        <v>320743</v>
      </c>
      <c r="E18" s="2">
        <v>43644</v>
      </c>
      <c r="F18" s="5"/>
      <c r="G18" s="16">
        <v>633690</v>
      </c>
      <c r="H18" s="5"/>
      <c r="I18" s="5"/>
      <c r="J18" s="5"/>
      <c r="K18" s="5"/>
      <c r="L18" s="5"/>
      <c r="M18" s="5"/>
      <c r="N18" s="5"/>
      <c r="O18" s="16">
        <v>633690</v>
      </c>
      <c r="P18" s="15">
        <v>320743</v>
      </c>
      <c r="Q18" s="30">
        <v>633690</v>
      </c>
      <c r="R18" s="5"/>
      <c r="S18" s="16">
        <v>0</v>
      </c>
      <c r="T18" s="5"/>
      <c r="U18" s="5"/>
      <c r="V18" s="5"/>
      <c r="W18" s="5"/>
      <c r="X18" s="16">
        <v>0</v>
      </c>
      <c r="Y18" s="5"/>
      <c r="Z18" s="5"/>
      <c r="AA18" s="5"/>
      <c r="AB18" s="16">
        <v>0</v>
      </c>
      <c r="AC18" s="16">
        <v>0</v>
      </c>
      <c r="AD18" s="5"/>
      <c r="AE18" s="16">
        <v>0</v>
      </c>
      <c r="AF18" s="5"/>
      <c r="AG18" s="16">
        <v>0</v>
      </c>
      <c r="AH18" s="5"/>
      <c r="AI18" s="5" t="s">
        <v>148</v>
      </c>
    </row>
    <row r="19" spans="1:35" x14ac:dyDescent="0.2">
      <c r="A19" s="5">
        <v>11</v>
      </c>
      <c r="B19" s="1" t="s">
        <v>1</v>
      </c>
      <c r="C19" s="5"/>
      <c r="D19" s="15">
        <v>320744</v>
      </c>
      <c r="E19" s="2">
        <v>43644</v>
      </c>
      <c r="F19" s="5"/>
      <c r="G19" s="16">
        <v>79160</v>
      </c>
      <c r="H19" s="5"/>
      <c r="I19" s="5"/>
      <c r="J19" s="5"/>
      <c r="K19" s="5"/>
      <c r="L19" s="5"/>
      <c r="M19" s="5"/>
      <c r="N19" s="5"/>
      <c r="O19" s="16">
        <v>79160</v>
      </c>
      <c r="P19" s="15">
        <v>320744</v>
      </c>
      <c r="Q19" s="30">
        <v>79160</v>
      </c>
      <c r="R19" s="5"/>
      <c r="S19" s="16">
        <v>0</v>
      </c>
      <c r="T19" s="5"/>
      <c r="U19" s="5"/>
      <c r="V19" s="5"/>
      <c r="W19" s="5"/>
      <c r="X19" s="16">
        <v>0</v>
      </c>
      <c r="Y19" s="5"/>
      <c r="Z19" s="5"/>
      <c r="AA19" s="5"/>
      <c r="AB19" s="16">
        <v>0</v>
      </c>
      <c r="AC19" s="16">
        <v>0</v>
      </c>
      <c r="AD19" s="5"/>
      <c r="AE19" s="16">
        <v>0</v>
      </c>
      <c r="AF19" s="5"/>
      <c r="AG19" s="16">
        <v>0</v>
      </c>
      <c r="AH19" s="5"/>
      <c r="AI19" s="5" t="s">
        <v>148</v>
      </c>
    </row>
    <row r="20" spans="1:35" x14ac:dyDescent="0.2">
      <c r="A20" s="5">
        <v>12</v>
      </c>
      <c r="B20" s="1" t="s">
        <v>1</v>
      </c>
      <c r="C20" s="5"/>
      <c r="D20" s="15">
        <v>320832</v>
      </c>
      <c r="E20" s="2">
        <v>43677</v>
      </c>
      <c r="F20" s="5"/>
      <c r="G20" s="16">
        <v>897965</v>
      </c>
      <c r="H20" s="5"/>
      <c r="I20" s="5"/>
      <c r="J20" s="5"/>
      <c r="K20" s="5"/>
      <c r="L20" s="5"/>
      <c r="M20" s="5"/>
      <c r="N20" s="5"/>
      <c r="O20" s="16">
        <v>12000</v>
      </c>
      <c r="P20" s="15">
        <v>320832</v>
      </c>
      <c r="Q20" s="30">
        <v>897965</v>
      </c>
      <c r="R20" s="5"/>
      <c r="S20" s="16">
        <v>0</v>
      </c>
      <c r="T20" s="5"/>
      <c r="U20" s="5"/>
      <c r="V20" s="5"/>
      <c r="W20" s="5"/>
      <c r="X20" s="16">
        <v>0</v>
      </c>
      <c r="Y20" s="5"/>
      <c r="Z20" s="5"/>
      <c r="AA20" s="5"/>
      <c r="AB20" s="16">
        <v>0</v>
      </c>
      <c r="AC20" s="16">
        <v>0</v>
      </c>
      <c r="AD20" s="5"/>
      <c r="AE20" s="16">
        <v>0</v>
      </c>
      <c r="AF20" s="5"/>
      <c r="AG20" s="16">
        <v>0</v>
      </c>
      <c r="AH20" s="5"/>
      <c r="AI20" s="5" t="s">
        <v>148</v>
      </c>
    </row>
    <row r="21" spans="1:35" x14ac:dyDescent="0.2">
      <c r="A21" s="5">
        <v>13</v>
      </c>
      <c r="B21" s="1" t="s">
        <v>1</v>
      </c>
      <c r="C21" s="5"/>
      <c r="D21" s="15">
        <v>320833</v>
      </c>
      <c r="E21" s="2">
        <v>43677</v>
      </c>
      <c r="F21" s="5"/>
      <c r="G21" s="16">
        <v>79140</v>
      </c>
      <c r="H21" s="5"/>
      <c r="I21" s="5"/>
      <c r="J21" s="5"/>
      <c r="K21" s="5"/>
      <c r="L21" s="5"/>
      <c r="M21" s="5"/>
      <c r="N21" s="5"/>
      <c r="O21" s="16">
        <v>79140</v>
      </c>
      <c r="P21" s="15">
        <v>320833</v>
      </c>
      <c r="Q21" s="30">
        <v>79140</v>
      </c>
      <c r="R21" s="5"/>
      <c r="S21" s="16">
        <v>0</v>
      </c>
      <c r="T21" s="5"/>
      <c r="U21" s="5"/>
      <c r="V21" s="5"/>
      <c r="W21" s="5"/>
      <c r="X21" s="16">
        <v>0</v>
      </c>
      <c r="Y21" s="5"/>
      <c r="Z21" s="5"/>
      <c r="AA21" s="5"/>
      <c r="AB21" s="16">
        <v>0</v>
      </c>
      <c r="AC21" s="16">
        <v>0</v>
      </c>
      <c r="AD21" s="5"/>
      <c r="AE21" s="16">
        <v>0</v>
      </c>
      <c r="AF21" s="5"/>
      <c r="AG21" s="16">
        <v>0</v>
      </c>
      <c r="AH21" s="5"/>
      <c r="AI21" s="5" t="s">
        <v>148</v>
      </c>
    </row>
    <row r="22" spans="1:35" x14ac:dyDescent="0.2">
      <c r="A22" s="5">
        <v>14</v>
      </c>
      <c r="B22" s="1" t="s">
        <v>1</v>
      </c>
      <c r="C22" s="5"/>
      <c r="D22" s="15">
        <v>320834</v>
      </c>
      <c r="E22" s="2">
        <v>43677</v>
      </c>
      <c r="F22" s="5"/>
      <c r="G22" s="16">
        <v>64410</v>
      </c>
      <c r="H22" s="5"/>
      <c r="I22" s="5"/>
      <c r="J22" s="5"/>
      <c r="K22" s="5"/>
      <c r="L22" s="5"/>
      <c r="M22" s="5"/>
      <c r="N22" s="5"/>
      <c r="O22" s="16">
        <v>64410</v>
      </c>
      <c r="P22" s="15">
        <v>320834</v>
      </c>
      <c r="Q22" s="30">
        <v>64410</v>
      </c>
      <c r="R22" s="5"/>
      <c r="S22" s="16">
        <v>0</v>
      </c>
      <c r="T22" s="5"/>
      <c r="U22" s="5"/>
      <c r="V22" s="5"/>
      <c r="W22" s="5"/>
      <c r="X22" s="16">
        <v>0</v>
      </c>
      <c r="Y22" s="5"/>
      <c r="Z22" s="5"/>
      <c r="AA22" s="5"/>
      <c r="AB22" s="16">
        <v>0</v>
      </c>
      <c r="AC22" s="16">
        <v>0</v>
      </c>
      <c r="AD22" s="5"/>
      <c r="AE22" s="16">
        <v>0</v>
      </c>
      <c r="AF22" s="5"/>
      <c r="AG22" s="16">
        <v>0</v>
      </c>
      <c r="AH22" s="5"/>
      <c r="AI22" s="5" t="s">
        <v>148</v>
      </c>
    </row>
    <row r="23" spans="1:35" x14ac:dyDescent="0.2">
      <c r="A23" s="5">
        <v>15</v>
      </c>
      <c r="B23" s="1" t="s">
        <v>1</v>
      </c>
      <c r="C23" s="5"/>
      <c r="D23" s="15">
        <v>320835</v>
      </c>
      <c r="E23" s="2">
        <v>43677</v>
      </c>
      <c r="F23" s="5"/>
      <c r="G23" s="16">
        <v>60500</v>
      </c>
      <c r="H23" s="5"/>
      <c r="I23" s="5"/>
      <c r="J23" s="5"/>
      <c r="K23" s="5"/>
      <c r="L23" s="5"/>
      <c r="M23" s="5"/>
      <c r="N23" s="5"/>
      <c r="O23" s="16">
        <v>7027</v>
      </c>
      <c r="P23" s="15">
        <v>320835</v>
      </c>
      <c r="Q23" s="30">
        <v>60500</v>
      </c>
      <c r="R23" s="5"/>
      <c r="S23" s="16">
        <v>0</v>
      </c>
      <c r="T23" s="5"/>
      <c r="U23" s="5"/>
      <c r="V23" s="5"/>
      <c r="W23" s="5"/>
      <c r="X23" s="16">
        <v>0</v>
      </c>
      <c r="Y23" s="5"/>
      <c r="Z23" s="5"/>
      <c r="AA23" s="5"/>
      <c r="AB23" s="16">
        <v>0</v>
      </c>
      <c r="AC23" s="16">
        <v>0</v>
      </c>
      <c r="AD23" s="5"/>
      <c r="AE23" s="16">
        <v>0</v>
      </c>
      <c r="AF23" s="5"/>
      <c r="AG23" s="16">
        <v>0</v>
      </c>
      <c r="AH23" s="5"/>
      <c r="AI23" s="5" t="s">
        <v>148</v>
      </c>
    </row>
    <row r="24" spans="1:35" x14ac:dyDescent="0.2">
      <c r="A24" s="5">
        <v>16</v>
      </c>
      <c r="B24" s="1" t="s">
        <v>1</v>
      </c>
      <c r="C24" s="5"/>
      <c r="D24" s="15">
        <v>321077</v>
      </c>
      <c r="E24" s="2">
        <v>43738</v>
      </c>
      <c r="F24" s="5"/>
      <c r="G24" s="16">
        <v>72300</v>
      </c>
      <c r="H24" s="5"/>
      <c r="I24" s="5"/>
      <c r="J24" s="5"/>
      <c r="K24" s="5"/>
      <c r="L24" s="5"/>
      <c r="M24" s="5"/>
      <c r="N24" s="5"/>
      <c r="O24" s="16">
        <v>72300</v>
      </c>
      <c r="P24" s="15"/>
      <c r="Q24" s="30"/>
      <c r="R24" s="5"/>
      <c r="S24" s="16">
        <v>72300</v>
      </c>
      <c r="T24" s="28">
        <v>43781</v>
      </c>
      <c r="U24" s="5"/>
      <c r="V24" s="5"/>
      <c r="W24" s="5"/>
      <c r="X24" s="16">
        <v>0</v>
      </c>
      <c r="Y24" s="5"/>
      <c r="Z24" s="5"/>
      <c r="AA24" s="5"/>
      <c r="AB24" s="16">
        <v>0</v>
      </c>
      <c r="AC24" s="16">
        <v>0</v>
      </c>
      <c r="AD24" s="5"/>
      <c r="AE24" s="16">
        <v>0</v>
      </c>
      <c r="AF24" s="5"/>
      <c r="AG24" s="16">
        <v>0</v>
      </c>
      <c r="AH24" s="5"/>
      <c r="AI24" s="5"/>
    </row>
    <row r="25" spans="1:35" x14ac:dyDescent="0.2">
      <c r="A25" s="5">
        <v>17</v>
      </c>
      <c r="B25" s="1" t="s">
        <v>1</v>
      </c>
      <c r="C25" s="5"/>
      <c r="D25" s="15">
        <v>321156</v>
      </c>
      <c r="E25" s="2">
        <v>43769</v>
      </c>
      <c r="F25" s="5"/>
      <c r="G25" s="16">
        <v>1229090</v>
      </c>
      <c r="H25" s="5"/>
      <c r="I25" s="5"/>
      <c r="J25" s="5"/>
      <c r="K25" s="5"/>
      <c r="L25" s="5"/>
      <c r="M25" s="5"/>
      <c r="N25" s="5"/>
      <c r="O25" s="16">
        <v>1229090</v>
      </c>
      <c r="P25" s="15"/>
      <c r="Q25" s="30"/>
      <c r="R25" s="5"/>
      <c r="S25" s="16">
        <v>1229090</v>
      </c>
      <c r="T25" s="28">
        <v>43789</v>
      </c>
      <c r="U25" s="5"/>
      <c r="V25" s="5"/>
      <c r="W25" s="5"/>
      <c r="X25" s="16">
        <v>0</v>
      </c>
      <c r="Y25" s="5"/>
      <c r="Z25" s="5"/>
      <c r="AA25" s="5"/>
      <c r="AB25" s="16">
        <v>0</v>
      </c>
      <c r="AC25" s="16">
        <v>0</v>
      </c>
      <c r="AD25" s="5"/>
      <c r="AE25" s="16">
        <v>0</v>
      </c>
      <c r="AF25" s="5"/>
      <c r="AG25" s="16">
        <v>0</v>
      </c>
      <c r="AH25" s="5"/>
      <c r="AI25" s="5"/>
    </row>
    <row r="26" spans="1:35" x14ac:dyDescent="0.2">
      <c r="A26" s="5">
        <v>18</v>
      </c>
      <c r="B26" s="1" t="s">
        <v>1</v>
      </c>
      <c r="C26" s="5"/>
      <c r="D26" s="15">
        <v>321439</v>
      </c>
      <c r="E26" s="2">
        <v>43829</v>
      </c>
      <c r="F26" s="5"/>
      <c r="G26" s="16">
        <v>146280</v>
      </c>
      <c r="H26" s="5"/>
      <c r="I26" s="5"/>
      <c r="J26" s="5"/>
      <c r="K26" s="5"/>
      <c r="L26" s="5"/>
      <c r="M26" s="5"/>
      <c r="N26" s="5"/>
      <c r="O26" s="16">
        <v>146280</v>
      </c>
      <c r="P26" s="15"/>
      <c r="Q26" s="30"/>
      <c r="R26" s="5"/>
      <c r="S26" s="16">
        <v>146280</v>
      </c>
      <c r="T26" s="28">
        <v>43868</v>
      </c>
      <c r="U26" s="5"/>
      <c r="V26" s="5"/>
      <c r="W26" s="5"/>
      <c r="X26" s="16">
        <v>0</v>
      </c>
      <c r="Y26" s="5"/>
      <c r="Z26" s="5"/>
      <c r="AA26" s="5"/>
      <c r="AB26" s="16">
        <v>0</v>
      </c>
      <c r="AC26" s="16">
        <v>0</v>
      </c>
      <c r="AD26" s="5"/>
      <c r="AE26" s="16">
        <v>0</v>
      </c>
      <c r="AF26" s="5"/>
      <c r="AG26" s="16">
        <v>0</v>
      </c>
      <c r="AH26" s="5"/>
      <c r="AI26" s="5"/>
    </row>
    <row r="27" spans="1:35" x14ac:dyDescent="0.2">
      <c r="A27" s="5">
        <v>19</v>
      </c>
      <c r="B27" s="1" t="s">
        <v>1</v>
      </c>
      <c r="C27" s="5"/>
      <c r="D27" s="15">
        <v>321440</v>
      </c>
      <c r="E27" s="2">
        <v>43829</v>
      </c>
      <c r="F27" s="5"/>
      <c r="G27" s="16">
        <v>2198857</v>
      </c>
      <c r="H27" s="5"/>
      <c r="I27" s="5"/>
      <c r="J27" s="5"/>
      <c r="K27" s="5"/>
      <c r="L27" s="5"/>
      <c r="M27" s="5"/>
      <c r="N27" s="5"/>
      <c r="O27" s="16">
        <v>42500</v>
      </c>
      <c r="P27" s="15">
        <v>321440</v>
      </c>
      <c r="Q27" s="30">
        <v>2198857</v>
      </c>
      <c r="R27" s="5"/>
      <c r="S27" s="16">
        <v>0</v>
      </c>
      <c r="T27" s="5"/>
      <c r="V27" s="5" t="s">
        <v>119</v>
      </c>
      <c r="W27" s="28">
        <v>43867</v>
      </c>
      <c r="X27" s="16">
        <v>42500</v>
      </c>
      <c r="Y27" s="5"/>
      <c r="Z27" s="5"/>
      <c r="AA27" s="5"/>
      <c r="AB27" s="16">
        <v>0</v>
      </c>
      <c r="AC27" s="16">
        <v>0</v>
      </c>
      <c r="AD27" s="5"/>
      <c r="AE27" s="21">
        <v>42500</v>
      </c>
      <c r="AF27" s="5"/>
      <c r="AG27" s="16">
        <v>0</v>
      </c>
      <c r="AH27" s="5"/>
      <c r="AI27" s="5"/>
    </row>
    <row r="28" spans="1:35" x14ac:dyDescent="0.2">
      <c r="A28" s="5">
        <v>20</v>
      </c>
      <c r="B28" s="1" t="s">
        <v>1</v>
      </c>
      <c r="C28" s="5"/>
      <c r="D28" s="15">
        <v>321556</v>
      </c>
      <c r="E28" s="2">
        <v>43861</v>
      </c>
      <c r="F28" s="5"/>
      <c r="G28" s="16">
        <v>24000</v>
      </c>
      <c r="H28" s="5"/>
      <c r="I28" s="5"/>
      <c r="J28" s="5"/>
      <c r="K28" s="5"/>
      <c r="L28" s="5"/>
      <c r="M28" s="5"/>
      <c r="N28" s="5"/>
      <c r="O28" s="16">
        <v>24000</v>
      </c>
      <c r="P28" s="15">
        <v>321556</v>
      </c>
      <c r="Q28" s="30">
        <v>24000</v>
      </c>
      <c r="R28" s="5"/>
      <c r="S28" s="16">
        <v>0</v>
      </c>
      <c r="T28" s="5"/>
      <c r="U28" s="5"/>
      <c r="V28" s="5"/>
      <c r="W28" s="5"/>
      <c r="X28" s="16">
        <v>0</v>
      </c>
      <c r="Y28" s="5"/>
      <c r="Z28" s="5"/>
      <c r="AA28" s="5"/>
      <c r="AB28" s="16">
        <v>0</v>
      </c>
      <c r="AC28" s="16">
        <v>0</v>
      </c>
      <c r="AD28" s="5"/>
      <c r="AE28" s="16">
        <v>0</v>
      </c>
      <c r="AF28" s="5"/>
      <c r="AG28" s="16">
        <v>0</v>
      </c>
      <c r="AH28" s="5"/>
      <c r="AI28" s="5" t="s">
        <v>148</v>
      </c>
    </row>
    <row r="29" spans="1:35" x14ac:dyDescent="0.2">
      <c r="A29" s="5">
        <v>21</v>
      </c>
      <c r="B29" s="1" t="s">
        <v>1</v>
      </c>
      <c r="C29" s="5"/>
      <c r="D29" s="15">
        <v>321645</v>
      </c>
      <c r="E29" s="2">
        <v>43889</v>
      </c>
      <c r="F29" s="5"/>
      <c r="G29" s="16">
        <v>214300</v>
      </c>
      <c r="H29" s="5"/>
      <c r="I29" s="5"/>
      <c r="J29" s="5"/>
      <c r="K29" s="5"/>
      <c r="L29" s="5"/>
      <c r="M29" s="5"/>
      <c r="N29" s="5"/>
      <c r="O29" s="16">
        <v>72950</v>
      </c>
      <c r="P29" s="15">
        <v>321645</v>
      </c>
      <c r="Q29" s="30">
        <v>214300</v>
      </c>
      <c r="R29" s="5"/>
      <c r="S29" s="16">
        <v>0</v>
      </c>
      <c r="T29" s="5"/>
      <c r="U29" s="5"/>
      <c r="V29" s="5"/>
      <c r="W29" s="5"/>
      <c r="X29" s="16">
        <v>0</v>
      </c>
      <c r="Y29" s="5"/>
      <c r="Z29" s="5"/>
      <c r="AA29" s="5"/>
      <c r="AB29" s="16">
        <v>0</v>
      </c>
      <c r="AC29" s="16">
        <v>0</v>
      </c>
      <c r="AD29" s="5"/>
      <c r="AE29" s="16">
        <v>0</v>
      </c>
      <c r="AF29" s="5"/>
      <c r="AG29" s="16">
        <v>0</v>
      </c>
      <c r="AH29" s="5"/>
      <c r="AI29" s="5" t="s">
        <v>148</v>
      </c>
    </row>
    <row r="30" spans="1:35" x14ac:dyDescent="0.2">
      <c r="A30" s="5">
        <v>22</v>
      </c>
      <c r="B30" s="1" t="s">
        <v>1</v>
      </c>
      <c r="C30" s="5"/>
      <c r="D30" s="15">
        <v>321684</v>
      </c>
      <c r="E30" s="2">
        <v>43889</v>
      </c>
      <c r="F30" s="5"/>
      <c r="G30" s="16">
        <v>126452</v>
      </c>
      <c r="H30" s="5"/>
      <c r="I30" s="5"/>
      <c r="J30" s="5"/>
      <c r="K30" s="5"/>
      <c r="L30" s="5"/>
      <c r="M30" s="5"/>
      <c r="N30" s="5"/>
      <c r="O30" s="16">
        <v>126452</v>
      </c>
      <c r="P30" s="15"/>
      <c r="Q30" s="30"/>
      <c r="R30" s="5"/>
      <c r="S30" s="16">
        <v>126452</v>
      </c>
      <c r="T30" s="28">
        <v>43913</v>
      </c>
      <c r="U30" s="5"/>
      <c r="V30" s="5"/>
      <c r="W30" s="5"/>
      <c r="X30" s="16">
        <v>0</v>
      </c>
      <c r="Y30" s="5"/>
      <c r="Z30" s="5"/>
      <c r="AA30" s="5"/>
      <c r="AB30" s="16">
        <v>0</v>
      </c>
      <c r="AC30" s="16">
        <v>0</v>
      </c>
      <c r="AD30" s="5"/>
      <c r="AE30" s="16">
        <v>0</v>
      </c>
      <c r="AF30" s="5"/>
      <c r="AG30" s="16">
        <v>0</v>
      </c>
      <c r="AH30" s="5"/>
      <c r="AI30" s="5"/>
    </row>
  </sheetData>
  <mergeCells count="2">
    <mergeCell ref="A7:O7"/>
    <mergeCell ref="P7:AG7"/>
  </mergeCells>
  <conditionalFormatting sqref="D1:D1048576">
    <cfRule type="duplicateValues" dxfId="3" priority="1" stopIfTrue="1"/>
    <cfRule type="duplicateValues" dxfId="2" priority="2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FCC4-9A1A-4366-B6F6-F6022BC62ACF}">
  <sheetPr>
    <tabColor rgb="FF92D050"/>
  </sheetPr>
  <dimension ref="A1:P77"/>
  <sheetViews>
    <sheetView showGridLines="0" topLeftCell="B1" workbookViewId="0">
      <pane ySplit="7" topLeftCell="A63" activePane="bottomLeft" state="frozen"/>
      <selection pane="bottomLeft" activeCell="E74" sqref="E74:K74"/>
    </sheetView>
  </sheetViews>
  <sheetFormatPr baseColWidth="10" defaultRowHeight="12.75" x14ac:dyDescent="0.2"/>
  <cols>
    <col min="1" max="1" width="11.42578125" style="4"/>
    <col min="2" max="2" width="13" style="4" customWidth="1"/>
    <col min="3" max="4" width="11.42578125" style="4"/>
    <col min="5" max="5" width="12.42578125" style="6" customWidth="1"/>
    <col min="6" max="6" width="15.5703125" style="6" customWidth="1"/>
    <col min="7" max="7" width="11.42578125" style="4"/>
    <col min="8" max="8" width="17.140625" style="6" customWidth="1"/>
    <col min="9" max="9" width="14.140625" style="6" bestFit="1" customWidth="1"/>
    <col min="10" max="10" width="12.42578125" style="6" customWidth="1"/>
    <col min="11" max="11" width="15.140625" style="6" customWidth="1"/>
    <col min="12" max="12" width="18.28515625" style="6" customWidth="1"/>
    <col min="13" max="13" width="13" style="6" customWidth="1"/>
    <col min="14" max="14" width="17.140625" style="6" customWidth="1"/>
    <col min="15" max="15" width="15.85546875" style="4" bestFit="1" customWidth="1"/>
    <col min="16" max="16" width="18.42578125" style="4" customWidth="1"/>
    <col min="17" max="16384" width="11.42578125" style="4"/>
  </cols>
  <sheetData>
    <row r="1" spans="1:16" ht="15" x14ac:dyDescent="0.25">
      <c r="A1" s="31"/>
      <c r="B1" s="31"/>
      <c r="C1" s="31"/>
      <c r="D1" s="31"/>
      <c r="E1" s="42"/>
      <c r="F1" s="42"/>
      <c r="G1" s="31"/>
      <c r="H1" s="42"/>
      <c r="I1" s="42"/>
      <c r="J1" s="42"/>
      <c r="K1" s="42"/>
      <c r="L1" s="46"/>
      <c r="M1" s="46"/>
      <c r="N1" s="46"/>
      <c r="O1" s="32"/>
      <c r="P1" s="32"/>
    </row>
    <row r="2" spans="1:16" ht="15" x14ac:dyDescent="0.25">
      <c r="A2" s="31"/>
      <c r="B2" s="33"/>
      <c r="C2" s="33"/>
      <c r="D2" s="33"/>
      <c r="E2" s="43"/>
      <c r="F2" s="43"/>
      <c r="G2" s="33"/>
      <c r="H2" s="43"/>
      <c r="I2" s="43"/>
      <c r="J2" s="43"/>
      <c r="K2" s="43"/>
      <c r="L2" s="47"/>
      <c r="M2" s="47"/>
      <c r="N2" s="48"/>
      <c r="O2" s="34"/>
      <c r="P2" s="34"/>
    </row>
    <row r="3" spans="1:16" ht="15" customHeight="1" x14ac:dyDescent="0.25">
      <c r="A3" s="31"/>
      <c r="B3" s="35"/>
      <c r="C3" s="31"/>
      <c r="D3" s="36"/>
      <c r="E3" s="58" t="s">
        <v>142</v>
      </c>
      <c r="F3" s="58"/>
      <c r="G3" s="58"/>
      <c r="H3" s="58"/>
      <c r="I3" s="58"/>
      <c r="J3" s="58"/>
      <c r="K3" s="58"/>
      <c r="L3" s="58"/>
      <c r="M3" s="44"/>
      <c r="N3" s="49"/>
      <c r="O3" s="37"/>
      <c r="P3" s="37"/>
    </row>
    <row r="4" spans="1:16" ht="15" x14ac:dyDescent="0.25">
      <c r="A4" s="31"/>
      <c r="B4" s="35"/>
      <c r="C4" s="38"/>
      <c r="D4" s="38"/>
      <c r="E4" s="58"/>
      <c r="F4" s="58"/>
      <c r="G4" s="58"/>
      <c r="H4" s="58"/>
      <c r="I4" s="58"/>
      <c r="J4" s="58"/>
      <c r="K4" s="58"/>
      <c r="L4" s="58"/>
      <c r="M4" s="44"/>
      <c r="N4" s="49"/>
      <c r="O4" s="37"/>
      <c r="P4" s="37"/>
    </row>
    <row r="5" spans="1:16" ht="15" x14ac:dyDescent="0.25">
      <c r="A5" s="31"/>
      <c r="B5" s="31"/>
      <c r="C5" s="31"/>
      <c r="D5" s="31"/>
      <c r="E5" s="42"/>
      <c r="F5" s="42"/>
      <c r="G5" s="31"/>
      <c r="H5" s="42"/>
      <c r="I5" s="42"/>
      <c r="J5" s="42"/>
      <c r="K5" s="42"/>
      <c r="L5" s="42"/>
      <c r="M5" s="42"/>
      <c r="N5" s="46"/>
      <c r="O5" s="32"/>
      <c r="P5" s="32"/>
    </row>
    <row r="6" spans="1:16" ht="15" x14ac:dyDescent="0.25">
      <c r="A6" s="31"/>
      <c r="B6" s="61" t="s">
        <v>128</v>
      </c>
      <c r="C6" s="61"/>
      <c r="D6" s="61"/>
      <c r="E6" s="61"/>
      <c r="F6" s="61"/>
      <c r="G6" s="31"/>
      <c r="H6" s="61" t="s">
        <v>129</v>
      </c>
      <c r="I6" s="61"/>
      <c r="J6" s="61"/>
      <c r="K6" s="61"/>
      <c r="L6" s="61"/>
      <c r="M6" s="61"/>
      <c r="N6" s="61"/>
      <c r="O6" s="61"/>
      <c r="P6" s="61"/>
    </row>
    <row r="7" spans="1:16" ht="45" x14ac:dyDescent="0.25">
      <c r="A7" s="31"/>
      <c r="B7" s="39" t="s">
        <v>130</v>
      </c>
      <c r="C7" s="39" t="s">
        <v>131</v>
      </c>
      <c r="D7" s="39" t="s">
        <v>132</v>
      </c>
      <c r="E7" s="45" t="s">
        <v>133</v>
      </c>
      <c r="F7" s="45" t="s">
        <v>134</v>
      </c>
      <c r="G7" s="31"/>
      <c r="H7" s="50" t="s">
        <v>135</v>
      </c>
      <c r="I7" s="45" t="s">
        <v>136</v>
      </c>
      <c r="J7" s="45" t="s">
        <v>137</v>
      </c>
      <c r="K7" s="45" t="s">
        <v>44</v>
      </c>
      <c r="L7" s="45" t="s">
        <v>138</v>
      </c>
      <c r="M7" s="45" t="s">
        <v>139</v>
      </c>
      <c r="N7" s="45" t="s">
        <v>140</v>
      </c>
      <c r="O7" s="41" t="s">
        <v>43</v>
      </c>
      <c r="P7" s="41" t="s">
        <v>141</v>
      </c>
    </row>
    <row r="8" spans="1:16" x14ac:dyDescent="0.2">
      <c r="B8" s="5">
        <v>319041</v>
      </c>
      <c r="C8" s="2">
        <v>43159</v>
      </c>
      <c r="D8" s="5"/>
      <c r="E8" s="16">
        <v>2157802</v>
      </c>
      <c r="F8" s="16">
        <v>28380</v>
      </c>
      <c r="H8" s="16">
        <v>0</v>
      </c>
      <c r="I8" s="16">
        <v>28380</v>
      </c>
      <c r="J8" s="16">
        <v>0</v>
      </c>
      <c r="K8" s="16">
        <v>0</v>
      </c>
      <c r="L8" s="16">
        <v>0</v>
      </c>
      <c r="M8" s="16">
        <v>0</v>
      </c>
      <c r="N8" s="16">
        <f>+F8-H8-I8-J8-K8-L8-M8</f>
        <v>0</v>
      </c>
      <c r="O8" s="5"/>
      <c r="P8" s="5"/>
    </row>
    <row r="9" spans="1:16" x14ac:dyDescent="0.2">
      <c r="B9" s="5">
        <v>319235</v>
      </c>
      <c r="C9" s="2">
        <v>43220</v>
      </c>
      <c r="D9" s="5"/>
      <c r="E9" s="16">
        <v>5475586</v>
      </c>
      <c r="F9" s="16">
        <v>9912</v>
      </c>
      <c r="H9" s="16">
        <v>0</v>
      </c>
      <c r="I9" s="16">
        <v>9912</v>
      </c>
      <c r="J9" s="16">
        <v>0</v>
      </c>
      <c r="K9" s="16">
        <v>0</v>
      </c>
      <c r="L9" s="16">
        <v>0</v>
      </c>
      <c r="M9" s="16">
        <v>0</v>
      </c>
      <c r="N9" s="16">
        <f t="shared" ref="N9:N65" si="0">+F9-H9-I9-J9-K9-L9-M9</f>
        <v>0</v>
      </c>
      <c r="O9" s="5"/>
      <c r="P9" s="5"/>
    </row>
    <row r="10" spans="1:16" x14ac:dyDescent="0.2">
      <c r="B10" s="5">
        <v>319465</v>
      </c>
      <c r="C10" s="2">
        <v>43297</v>
      </c>
      <c r="D10" s="5"/>
      <c r="E10" s="16">
        <v>3235099</v>
      </c>
      <c r="F10" s="16">
        <v>159900</v>
      </c>
      <c r="H10" s="16">
        <v>0</v>
      </c>
      <c r="I10" s="16">
        <v>114167</v>
      </c>
      <c r="J10" s="16">
        <v>45733</v>
      </c>
      <c r="K10" s="16">
        <v>0</v>
      </c>
      <c r="L10" s="16">
        <v>0</v>
      </c>
      <c r="M10" s="16">
        <v>0</v>
      </c>
      <c r="N10" s="16">
        <f t="shared" si="0"/>
        <v>0</v>
      </c>
      <c r="O10" s="5"/>
      <c r="P10" s="5"/>
    </row>
    <row r="11" spans="1:16" x14ac:dyDescent="0.2">
      <c r="B11" s="5">
        <v>320380</v>
      </c>
      <c r="C11" s="2">
        <v>43555</v>
      </c>
      <c r="D11" s="5"/>
      <c r="E11" s="16">
        <v>682500</v>
      </c>
      <c r="F11" s="16">
        <v>682500</v>
      </c>
      <c r="H11" s="16">
        <v>0</v>
      </c>
      <c r="I11" s="16">
        <v>0</v>
      </c>
      <c r="J11" s="16">
        <v>0</v>
      </c>
      <c r="K11" s="16">
        <v>682500</v>
      </c>
      <c r="L11" s="16">
        <v>0</v>
      </c>
      <c r="M11" s="16">
        <v>0</v>
      </c>
      <c r="N11" s="16">
        <f t="shared" si="0"/>
        <v>0</v>
      </c>
      <c r="O11" s="5" t="s">
        <v>122</v>
      </c>
      <c r="P11" s="5"/>
    </row>
    <row r="12" spans="1:16" x14ac:dyDescent="0.2">
      <c r="B12" s="5">
        <v>320504</v>
      </c>
      <c r="C12" s="2">
        <v>43585</v>
      </c>
      <c r="D12" s="5"/>
      <c r="E12" s="16">
        <v>119811</v>
      </c>
      <c r="F12" s="16">
        <v>119811</v>
      </c>
      <c r="H12" s="16">
        <v>0</v>
      </c>
      <c r="I12" s="16">
        <v>0</v>
      </c>
      <c r="J12" s="16">
        <v>0</v>
      </c>
      <c r="K12" s="16">
        <v>119811</v>
      </c>
      <c r="L12" s="16">
        <v>0</v>
      </c>
      <c r="M12" s="16">
        <v>0</v>
      </c>
      <c r="N12" s="16">
        <f t="shared" si="0"/>
        <v>0</v>
      </c>
      <c r="O12" s="5" t="s">
        <v>122</v>
      </c>
      <c r="P12" s="5"/>
    </row>
    <row r="13" spans="1:16" x14ac:dyDescent="0.2">
      <c r="B13" s="5">
        <v>320735</v>
      </c>
      <c r="C13" s="2">
        <v>43644</v>
      </c>
      <c r="D13" s="5"/>
      <c r="E13" s="16">
        <v>3231258</v>
      </c>
      <c r="F13" s="16">
        <v>752864</v>
      </c>
      <c r="H13" s="16">
        <v>0</v>
      </c>
      <c r="I13" s="16">
        <v>0</v>
      </c>
      <c r="J13" s="16">
        <v>0</v>
      </c>
      <c r="K13" s="16">
        <v>752864</v>
      </c>
      <c r="L13" s="16">
        <v>0</v>
      </c>
      <c r="M13" s="16">
        <v>0</v>
      </c>
      <c r="N13" s="16">
        <f t="shared" si="0"/>
        <v>0</v>
      </c>
      <c r="O13" s="5" t="s">
        <v>123</v>
      </c>
      <c r="P13" s="5"/>
    </row>
    <row r="14" spans="1:16" x14ac:dyDescent="0.2">
      <c r="B14" s="5">
        <v>320738</v>
      </c>
      <c r="C14" s="2">
        <v>43644</v>
      </c>
      <c r="D14" s="5"/>
      <c r="E14" s="16">
        <v>171400</v>
      </c>
      <c r="F14" s="16">
        <v>171400</v>
      </c>
      <c r="H14" s="16">
        <v>0</v>
      </c>
      <c r="I14" s="16">
        <v>0</v>
      </c>
      <c r="J14" s="16">
        <v>0</v>
      </c>
      <c r="K14" s="16">
        <v>171400</v>
      </c>
      <c r="L14" s="16">
        <v>0</v>
      </c>
      <c r="M14" s="16">
        <v>0</v>
      </c>
      <c r="N14" s="16">
        <f t="shared" si="0"/>
        <v>0</v>
      </c>
      <c r="O14" s="5" t="s">
        <v>122</v>
      </c>
      <c r="P14" s="5"/>
    </row>
    <row r="15" spans="1:16" x14ac:dyDescent="0.2">
      <c r="B15" s="5">
        <v>320739</v>
      </c>
      <c r="C15" s="2">
        <v>43644</v>
      </c>
      <c r="D15" s="5"/>
      <c r="E15" s="16">
        <v>165500</v>
      </c>
      <c r="F15" s="16">
        <v>165500</v>
      </c>
      <c r="H15" s="16">
        <v>0</v>
      </c>
      <c r="I15" s="16">
        <v>0</v>
      </c>
      <c r="J15" s="16">
        <v>0</v>
      </c>
      <c r="K15" s="16">
        <v>165500</v>
      </c>
      <c r="L15" s="16">
        <v>0</v>
      </c>
      <c r="M15" s="16">
        <v>0</v>
      </c>
      <c r="N15" s="16">
        <f t="shared" si="0"/>
        <v>0</v>
      </c>
      <c r="O15" s="5" t="s">
        <v>122</v>
      </c>
      <c r="P15" s="5"/>
    </row>
    <row r="16" spans="1:16" x14ac:dyDescent="0.2">
      <c r="B16" s="5">
        <v>320741</v>
      </c>
      <c r="C16" s="2">
        <v>43644</v>
      </c>
      <c r="D16" s="5"/>
      <c r="E16" s="16">
        <v>84374</v>
      </c>
      <c r="F16" s="16">
        <v>84374</v>
      </c>
      <c r="H16" s="16">
        <v>0</v>
      </c>
      <c r="I16" s="16">
        <v>0</v>
      </c>
      <c r="J16" s="16">
        <v>0</v>
      </c>
      <c r="K16" s="16">
        <v>84374</v>
      </c>
      <c r="L16" s="16">
        <v>0</v>
      </c>
      <c r="M16" s="16">
        <v>0</v>
      </c>
      <c r="N16" s="16">
        <f t="shared" si="0"/>
        <v>0</v>
      </c>
      <c r="O16" s="5" t="s">
        <v>122</v>
      </c>
      <c r="P16" s="5"/>
    </row>
    <row r="17" spans="2:16" x14ac:dyDescent="0.2">
      <c r="B17" s="5">
        <v>320743</v>
      </c>
      <c r="C17" s="2">
        <v>43644</v>
      </c>
      <c r="D17" s="5"/>
      <c r="E17" s="16">
        <v>633690</v>
      </c>
      <c r="F17" s="16">
        <v>633690</v>
      </c>
      <c r="H17" s="16">
        <v>0</v>
      </c>
      <c r="I17" s="16">
        <v>0</v>
      </c>
      <c r="J17" s="16">
        <v>0</v>
      </c>
      <c r="K17" s="16">
        <v>633690</v>
      </c>
      <c r="L17" s="16">
        <v>0</v>
      </c>
      <c r="M17" s="16">
        <v>0</v>
      </c>
      <c r="N17" s="16">
        <f t="shared" si="0"/>
        <v>0</v>
      </c>
      <c r="O17" s="5" t="s">
        <v>122</v>
      </c>
      <c r="P17" s="5"/>
    </row>
    <row r="18" spans="2:16" x14ac:dyDescent="0.2">
      <c r="B18" s="5">
        <v>320744</v>
      </c>
      <c r="C18" s="2">
        <v>43644</v>
      </c>
      <c r="D18" s="5"/>
      <c r="E18" s="16">
        <v>79160</v>
      </c>
      <c r="F18" s="16">
        <v>79160</v>
      </c>
      <c r="H18" s="16">
        <v>0</v>
      </c>
      <c r="I18" s="16">
        <v>0</v>
      </c>
      <c r="J18" s="16">
        <v>0</v>
      </c>
      <c r="K18" s="16">
        <v>79160</v>
      </c>
      <c r="L18" s="16">
        <v>0</v>
      </c>
      <c r="M18" s="16">
        <v>0</v>
      </c>
      <c r="N18" s="16">
        <f t="shared" si="0"/>
        <v>0</v>
      </c>
      <c r="O18" s="5" t="s">
        <v>122</v>
      </c>
      <c r="P18" s="5"/>
    </row>
    <row r="19" spans="2:16" x14ac:dyDescent="0.2">
      <c r="B19" s="5">
        <v>320832</v>
      </c>
      <c r="C19" s="2">
        <v>43677</v>
      </c>
      <c r="D19" s="5"/>
      <c r="E19" s="16">
        <v>897965</v>
      </c>
      <c r="F19" s="16">
        <v>12000</v>
      </c>
      <c r="H19" s="16">
        <v>0</v>
      </c>
      <c r="I19" s="16">
        <v>0</v>
      </c>
      <c r="J19" s="16">
        <v>0</v>
      </c>
      <c r="K19" s="16">
        <v>12000</v>
      </c>
      <c r="L19" s="16">
        <v>0</v>
      </c>
      <c r="M19" s="16">
        <v>0</v>
      </c>
      <c r="N19" s="16">
        <f t="shared" si="0"/>
        <v>0</v>
      </c>
      <c r="O19" s="5" t="s">
        <v>124</v>
      </c>
      <c r="P19" s="5"/>
    </row>
    <row r="20" spans="2:16" x14ac:dyDescent="0.2">
      <c r="B20" s="5">
        <v>320833</v>
      </c>
      <c r="C20" s="2">
        <v>43677</v>
      </c>
      <c r="D20" s="5"/>
      <c r="E20" s="16">
        <v>79140</v>
      </c>
      <c r="F20" s="16">
        <v>79140</v>
      </c>
      <c r="H20" s="16">
        <v>0</v>
      </c>
      <c r="I20" s="16">
        <v>0</v>
      </c>
      <c r="J20" s="16">
        <v>0</v>
      </c>
      <c r="K20" s="16">
        <v>79140</v>
      </c>
      <c r="L20" s="16">
        <v>0</v>
      </c>
      <c r="M20" s="16">
        <v>0</v>
      </c>
      <c r="N20" s="16">
        <f t="shared" si="0"/>
        <v>0</v>
      </c>
      <c r="O20" s="5" t="s">
        <v>122</v>
      </c>
      <c r="P20" s="5"/>
    </row>
    <row r="21" spans="2:16" x14ac:dyDescent="0.2">
      <c r="B21" s="5">
        <v>320834</v>
      </c>
      <c r="C21" s="2">
        <v>43677</v>
      </c>
      <c r="D21" s="5"/>
      <c r="E21" s="16">
        <v>64410</v>
      </c>
      <c r="F21" s="16">
        <v>64410</v>
      </c>
      <c r="H21" s="16">
        <v>0</v>
      </c>
      <c r="I21" s="16">
        <v>0</v>
      </c>
      <c r="J21" s="16">
        <v>0</v>
      </c>
      <c r="K21" s="16">
        <v>64410</v>
      </c>
      <c r="L21" s="16">
        <v>0</v>
      </c>
      <c r="M21" s="16">
        <v>0</v>
      </c>
      <c r="N21" s="16">
        <f t="shared" si="0"/>
        <v>0</v>
      </c>
      <c r="O21" s="5" t="s">
        <v>122</v>
      </c>
      <c r="P21" s="5"/>
    </row>
    <row r="22" spans="2:16" x14ac:dyDescent="0.2">
      <c r="B22" s="5">
        <v>320835</v>
      </c>
      <c r="C22" s="2">
        <v>43677</v>
      </c>
      <c r="D22" s="5"/>
      <c r="E22" s="16">
        <v>60500</v>
      </c>
      <c r="F22" s="16">
        <v>7027</v>
      </c>
      <c r="H22" s="16">
        <v>0</v>
      </c>
      <c r="I22" s="16">
        <v>0</v>
      </c>
      <c r="J22" s="16">
        <v>0</v>
      </c>
      <c r="K22" s="16">
        <v>7027</v>
      </c>
      <c r="L22" s="16">
        <v>0</v>
      </c>
      <c r="M22" s="16">
        <v>0</v>
      </c>
      <c r="N22" s="16">
        <f t="shared" si="0"/>
        <v>0</v>
      </c>
      <c r="O22" s="5" t="s">
        <v>122</v>
      </c>
      <c r="P22" s="5"/>
    </row>
    <row r="23" spans="2:16" x14ac:dyDescent="0.2">
      <c r="B23" s="5">
        <v>321077</v>
      </c>
      <c r="C23" s="2">
        <v>43738</v>
      </c>
      <c r="D23" s="5"/>
      <c r="E23" s="16">
        <v>72300</v>
      </c>
      <c r="F23" s="16">
        <v>72300</v>
      </c>
      <c r="H23" s="16">
        <v>0</v>
      </c>
      <c r="I23" s="16">
        <v>0</v>
      </c>
      <c r="J23" s="16">
        <v>0</v>
      </c>
      <c r="K23" s="16">
        <v>0</v>
      </c>
      <c r="L23" s="16">
        <v>72300</v>
      </c>
      <c r="M23" s="16">
        <v>0</v>
      </c>
      <c r="N23" s="16">
        <f t="shared" si="0"/>
        <v>0</v>
      </c>
      <c r="O23" s="28">
        <v>43781</v>
      </c>
      <c r="P23" s="5"/>
    </row>
    <row r="24" spans="2:16" x14ac:dyDescent="0.2">
      <c r="B24" s="5">
        <v>321156</v>
      </c>
      <c r="C24" s="2">
        <v>43769</v>
      </c>
      <c r="D24" s="5"/>
      <c r="E24" s="16">
        <v>1229090</v>
      </c>
      <c r="F24" s="16">
        <v>1229090</v>
      </c>
      <c r="H24" s="16">
        <v>0</v>
      </c>
      <c r="I24" s="16">
        <v>0</v>
      </c>
      <c r="J24" s="16">
        <v>0</v>
      </c>
      <c r="K24" s="16">
        <v>0</v>
      </c>
      <c r="L24" s="16">
        <v>1229090</v>
      </c>
      <c r="M24" s="16">
        <v>0</v>
      </c>
      <c r="N24" s="16">
        <f t="shared" si="0"/>
        <v>0</v>
      </c>
      <c r="O24" s="28">
        <v>43789</v>
      </c>
      <c r="P24" s="5"/>
    </row>
    <row r="25" spans="2:16" x14ac:dyDescent="0.2">
      <c r="B25" s="5">
        <v>321439</v>
      </c>
      <c r="C25" s="2">
        <v>43829</v>
      </c>
      <c r="D25" s="5"/>
      <c r="E25" s="16">
        <v>146280</v>
      </c>
      <c r="F25" s="16">
        <v>146280</v>
      </c>
      <c r="H25" s="16">
        <v>0</v>
      </c>
      <c r="I25" s="16">
        <v>0</v>
      </c>
      <c r="J25" s="16">
        <v>0</v>
      </c>
      <c r="K25" s="16">
        <v>0</v>
      </c>
      <c r="L25" s="16">
        <v>146280</v>
      </c>
      <c r="M25" s="16">
        <v>0</v>
      </c>
      <c r="N25" s="16">
        <f t="shared" si="0"/>
        <v>0</v>
      </c>
      <c r="O25" s="28">
        <v>43868</v>
      </c>
      <c r="P25" s="5"/>
    </row>
    <row r="26" spans="2:16" x14ac:dyDescent="0.2">
      <c r="B26" s="5">
        <v>321440</v>
      </c>
      <c r="C26" s="2">
        <v>43829</v>
      </c>
      <c r="D26" s="5"/>
      <c r="E26" s="16">
        <v>2198857</v>
      </c>
      <c r="F26" s="16">
        <v>42500</v>
      </c>
      <c r="H26" s="16">
        <v>0</v>
      </c>
      <c r="I26" s="16">
        <v>42500</v>
      </c>
      <c r="J26" s="16">
        <v>0</v>
      </c>
      <c r="K26" s="16">
        <v>0</v>
      </c>
      <c r="L26" s="16">
        <v>0</v>
      </c>
      <c r="M26" s="16">
        <v>0</v>
      </c>
      <c r="N26" s="16">
        <f t="shared" si="0"/>
        <v>0</v>
      </c>
      <c r="O26" s="5"/>
      <c r="P26" s="5"/>
    </row>
    <row r="27" spans="2:16" x14ac:dyDescent="0.2">
      <c r="B27" s="5">
        <v>321556</v>
      </c>
      <c r="C27" s="2">
        <v>43861</v>
      </c>
      <c r="D27" s="5"/>
      <c r="E27" s="16">
        <v>24000</v>
      </c>
      <c r="F27" s="16">
        <v>24000</v>
      </c>
      <c r="H27" s="16">
        <v>0</v>
      </c>
      <c r="I27" s="16">
        <v>0</v>
      </c>
      <c r="J27" s="16">
        <v>0</v>
      </c>
      <c r="K27" s="16">
        <v>24000</v>
      </c>
      <c r="L27" s="16">
        <v>0</v>
      </c>
      <c r="M27" s="16">
        <v>0</v>
      </c>
      <c r="N27" s="16">
        <f t="shared" si="0"/>
        <v>0</v>
      </c>
      <c r="O27" s="5" t="s">
        <v>125</v>
      </c>
      <c r="P27" s="5"/>
    </row>
    <row r="28" spans="2:16" x14ac:dyDescent="0.2">
      <c r="B28" s="5">
        <v>321645</v>
      </c>
      <c r="C28" s="2">
        <v>43889</v>
      </c>
      <c r="D28" s="5"/>
      <c r="E28" s="16">
        <v>214300</v>
      </c>
      <c r="F28" s="16">
        <v>72950</v>
      </c>
      <c r="H28" s="16">
        <v>0</v>
      </c>
      <c r="I28" s="16">
        <v>0</v>
      </c>
      <c r="J28" s="16">
        <v>0</v>
      </c>
      <c r="K28" s="16">
        <v>72950</v>
      </c>
      <c r="L28" s="16">
        <v>0</v>
      </c>
      <c r="M28" s="16">
        <v>0</v>
      </c>
      <c r="N28" s="16">
        <f t="shared" si="0"/>
        <v>0</v>
      </c>
      <c r="O28" s="5" t="s">
        <v>126</v>
      </c>
      <c r="P28" s="5"/>
    </row>
    <row r="29" spans="2:16" x14ac:dyDescent="0.2">
      <c r="B29" s="5">
        <v>321684</v>
      </c>
      <c r="C29" s="2">
        <v>43889</v>
      </c>
      <c r="D29" s="5"/>
      <c r="E29" s="16">
        <v>126452</v>
      </c>
      <c r="F29" s="16">
        <v>126452</v>
      </c>
      <c r="H29" s="16">
        <v>0</v>
      </c>
      <c r="I29" s="16">
        <v>0</v>
      </c>
      <c r="J29" s="16">
        <v>0</v>
      </c>
      <c r="K29" s="16">
        <v>0</v>
      </c>
      <c r="L29" s="16">
        <v>126452</v>
      </c>
      <c r="M29" s="16">
        <v>0</v>
      </c>
      <c r="N29" s="16">
        <f t="shared" si="0"/>
        <v>0</v>
      </c>
      <c r="O29" s="28">
        <v>43913</v>
      </c>
      <c r="P29" s="5"/>
    </row>
    <row r="30" spans="2:16" x14ac:dyDescent="0.2">
      <c r="B30" s="5">
        <v>321816</v>
      </c>
      <c r="C30" s="2">
        <v>43937</v>
      </c>
      <c r="D30" s="5"/>
      <c r="E30" s="16">
        <v>120347</v>
      </c>
      <c r="F30" s="16">
        <v>120347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120347</v>
      </c>
      <c r="N30" s="16">
        <f t="shared" si="0"/>
        <v>0</v>
      </c>
      <c r="O30" s="5"/>
      <c r="P30" s="5"/>
    </row>
    <row r="31" spans="2:16" x14ac:dyDescent="0.2">
      <c r="B31" s="5">
        <v>321818</v>
      </c>
      <c r="C31" s="2">
        <v>43937</v>
      </c>
      <c r="D31" s="5"/>
      <c r="E31" s="16">
        <v>100844</v>
      </c>
      <c r="F31" s="16">
        <v>100844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100844</v>
      </c>
      <c r="N31" s="16">
        <f t="shared" si="0"/>
        <v>0</v>
      </c>
      <c r="O31" s="5"/>
      <c r="P31" s="5"/>
    </row>
    <row r="32" spans="2:16" x14ac:dyDescent="0.2">
      <c r="B32" s="5">
        <v>321820</v>
      </c>
      <c r="C32" s="2">
        <v>43937</v>
      </c>
      <c r="D32" s="5"/>
      <c r="E32" s="16">
        <v>652189</v>
      </c>
      <c r="F32" s="16">
        <v>652189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652189</v>
      </c>
      <c r="N32" s="16">
        <f t="shared" si="0"/>
        <v>0</v>
      </c>
      <c r="O32" s="5"/>
      <c r="P32" s="5"/>
    </row>
    <row r="33" spans="2:16" x14ac:dyDescent="0.2">
      <c r="B33" s="5">
        <v>321832</v>
      </c>
      <c r="C33" s="2">
        <v>43944</v>
      </c>
      <c r="D33" s="5"/>
      <c r="E33" s="16">
        <v>751926</v>
      </c>
      <c r="F33" s="16">
        <v>751926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751926</v>
      </c>
      <c r="N33" s="16">
        <f t="shared" si="0"/>
        <v>0</v>
      </c>
      <c r="O33" s="5"/>
      <c r="P33" s="5"/>
    </row>
    <row r="34" spans="2:16" x14ac:dyDescent="0.2">
      <c r="B34" s="5">
        <v>321931</v>
      </c>
      <c r="C34" s="2">
        <v>43951</v>
      </c>
      <c r="D34" s="5"/>
      <c r="E34" s="16">
        <v>122000</v>
      </c>
      <c r="F34" s="16">
        <v>122000</v>
      </c>
      <c r="H34" s="16">
        <v>0</v>
      </c>
      <c r="I34" s="16">
        <v>0</v>
      </c>
      <c r="J34" s="16">
        <v>0</v>
      </c>
      <c r="K34" s="16">
        <v>0</v>
      </c>
      <c r="L34" s="16">
        <v>122000</v>
      </c>
      <c r="M34" s="16">
        <v>0</v>
      </c>
      <c r="N34" s="16">
        <f t="shared" si="0"/>
        <v>0</v>
      </c>
      <c r="O34" s="28">
        <v>43960</v>
      </c>
      <c r="P34" s="5"/>
    </row>
    <row r="35" spans="2:16" x14ac:dyDescent="0.2">
      <c r="B35" s="5">
        <v>321933</v>
      </c>
      <c r="C35" s="2">
        <v>43951</v>
      </c>
      <c r="D35" s="5"/>
      <c r="E35" s="16">
        <v>79796</v>
      </c>
      <c r="F35" s="16">
        <v>79796</v>
      </c>
      <c r="H35" s="16">
        <v>0</v>
      </c>
      <c r="I35" s="16">
        <v>0</v>
      </c>
      <c r="J35" s="16">
        <v>0</v>
      </c>
      <c r="K35" s="16">
        <v>0</v>
      </c>
      <c r="L35" s="16">
        <v>79796</v>
      </c>
      <c r="M35" s="16">
        <v>0</v>
      </c>
      <c r="N35" s="16">
        <f t="shared" si="0"/>
        <v>0</v>
      </c>
      <c r="O35" s="28">
        <v>43960</v>
      </c>
      <c r="P35" s="5"/>
    </row>
    <row r="36" spans="2:16" x14ac:dyDescent="0.2">
      <c r="B36" s="5">
        <v>322052</v>
      </c>
      <c r="C36" s="2">
        <v>44000.362500000003</v>
      </c>
      <c r="D36" s="5"/>
      <c r="E36" s="16">
        <v>35100</v>
      </c>
      <c r="F36" s="16">
        <v>35100</v>
      </c>
      <c r="H36" s="16">
        <v>24900</v>
      </c>
      <c r="I36" s="16">
        <v>0</v>
      </c>
      <c r="J36" s="16">
        <v>0</v>
      </c>
      <c r="K36" s="16">
        <v>10200</v>
      </c>
      <c r="L36" s="16">
        <v>0</v>
      </c>
      <c r="M36" s="16">
        <v>0</v>
      </c>
      <c r="N36" s="16">
        <f t="shared" si="0"/>
        <v>0</v>
      </c>
      <c r="O36" s="5" t="s">
        <v>127</v>
      </c>
      <c r="P36" s="5"/>
    </row>
    <row r="37" spans="2:16" x14ac:dyDescent="0.2">
      <c r="B37" s="5">
        <v>322053</v>
      </c>
      <c r="C37" s="2">
        <v>44000.368055555555</v>
      </c>
      <c r="D37" s="5"/>
      <c r="E37" s="16">
        <v>70400</v>
      </c>
      <c r="F37" s="16">
        <v>70400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70400</v>
      </c>
      <c r="N37" s="16">
        <f t="shared" si="0"/>
        <v>0</v>
      </c>
      <c r="O37" s="5"/>
      <c r="P37" s="5"/>
    </row>
    <row r="38" spans="2:16" x14ac:dyDescent="0.2">
      <c r="B38" s="5">
        <v>322054</v>
      </c>
      <c r="C38" s="2">
        <v>44000.370138888888</v>
      </c>
      <c r="D38" s="5"/>
      <c r="E38" s="16">
        <v>93835</v>
      </c>
      <c r="F38" s="16">
        <v>93835</v>
      </c>
      <c r="H38" s="16">
        <v>93835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f t="shared" si="0"/>
        <v>0</v>
      </c>
      <c r="O38" s="5"/>
      <c r="P38" s="5"/>
    </row>
    <row r="39" spans="2:16" x14ac:dyDescent="0.2">
      <c r="B39" s="5">
        <v>322055</v>
      </c>
      <c r="C39" s="2">
        <v>44000.37222222222</v>
      </c>
      <c r="D39" s="5"/>
      <c r="E39" s="16">
        <v>18721</v>
      </c>
      <c r="F39" s="16">
        <v>18721</v>
      </c>
      <c r="H39" s="16">
        <v>18721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0"/>
        <v>0</v>
      </c>
      <c r="O39" s="5"/>
      <c r="P39" s="5"/>
    </row>
    <row r="40" spans="2:16" x14ac:dyDescent="0.2">
      <c r="B40" s="5">
        <v>322060</v>
      </c>
      <c r="C40" s="2">
        <v>44002.402777777781</v>
      </c>
      <c r="D40" s="5"/>
      <c r="E40" s="16">
        <v>28810</v>
      </c>
      <c r="F40" s="16">
        <v>28810</v>
      </c>
      <c r="H40" s="16">
        <v>28810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0"/>
        <v>0</v>
      </c>
      <c r="O40" s="5"/>
      <c r="P40" s="5"/>
    </row>
    <row r="41" spans="2:16" x14ac:dyDescent="0.2">
      <c r="B41" s="5">
        <v>322061</v>
      </c>
      <c r="C41" s="2">
        <v>44002.40902777778</v>
      </c>
      <c r="D41" s="5"/>
      <c r="E41" s="16">
        <v>39800</v>
      </c>
      <c r="F41" s="16">
        <v>39800</v>
      </c>
      <c r="H41" s="16">
        <v>39800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0"/>
        <v>0</v>
      </c>
      <c r="O41" s="5"/>
      <c r="P41" s="5"/>
    </row>
    <row r="42" spans="2:16" x14ac:dyDescent="0.2">
      <c r="B42" s="5">
        <v>322062</v>
      </c>
      <c r="C42" s="2">
        <v>44002.429861111108</v>
      </c>
      <c r="D42" s="5"/>
      <c r="E42" s="16">
        <v>9894</v>
      </c>
      <c r="F42" s="16">
        <v>9894</v>
      </c>
      <c r="H42" s="16">
        <v>9894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0"/>
        <v>0</v>
      </c>
      <c r="O42" s="5"/>
      <c r="P42" s="5"/>
    </row>
    <row r="43" spans="2:16" x14ac:dyDescent="0.2">
      <c r="B43" s="5">
        <v>322064</v>
      </c>
      <c r="C43" s="2">
        <v>44005.347916666666</v>
      </c>
      <c r="D43" s="5"/>
      <c r="E43" s="16">
        <v>80539</v>
      </c>
      <c r="F43" s="16">
        <v>80539</v>
      </c>
      <c r="H43" s="16">
        <v>80539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f t="shared" si="0"/>
        <v>0</v>
      </c>
      <c r="O43" s="5"/>
      <c r="P43" s="5"/>
    </row>
    <row r="44" spans="2:16" x14ac:dyDescent="0.2">
      <c r="B44" s="5">
        <v>322065</v>
      </c>
      <c r="C44" s="2">
        <v>44006.410416666666</v>
      </c>
      <c r="D44" s="5"/>
      <c r="E44" s="16">
        <v>6856</v>
      </c>
      <c r="F44" s="16">
        <v>6856</v>
      </c>
      <c r="H44" s="16">
        <v>6856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f t="shared" si="0"/>
        <v>0</v>
      </c>
      <c r="O44" s="5"/>
      <c r="P44" s="5"/>
    </row>
    <row r="45" spans="2:16" x14ac:dyDescent="0.2">
      <c r="B45" s="5">
        <v>322067</v>
      </c>
      <c r="C45" s="2">
        <v>44006.479166666664</v>
      </c>
      <c r="D45" s="5"/>
      <c r="E45" s="16">
        <v>35100</v>
      </c>
      <c r="F45" s="16">
        <v>35100</v>
      </c>
      <c r="H45" s="16">
        <v>35100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0"/>
        <v>0</v>
      </c>
      <c r="O45" s="5"/>
      <c r="P45" s="5"/>
    </row>
    <row r="46" spans="2:16" x14ac:dyDescent="0.2">
      <c r="B46" s="5">
        <v>322100</v>
      </c>
      <c r="C46" s="2">
        <v>44012.62777777778</v>
      </c>
      <c r="D46" s="5"/>
      <c r="E46" s="16">
        <v>35100</v>
      </c>
      <c r="F46" s="16">
        <v>35100</v>
      </c>
      <c r="H46" s="16">
        <v>35100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0"/>
        <v>0</v>
      </c>
      <c r="O46" s="5"/>
      <c r="P46" s="5"/>
    </row>
    <row r="47" spans="2:16" x14ac:dyDescent="0.2">
      <c r="B47" s="5">
        <v>322105</v>
      </c>
      <c r="C47" s="2">
        <v>44012.65902777778</v>
      </c>
      <c r="D47" s="5"/>
      <c r="E47" s="16">
        <v>105677</v>
      </c>
      <c r="F47" s="16">
        <v>105677</v>
      </c>
      <c r="H47" s="16">
        <v>105677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f t="shared" si="0"/>
        <v>0</v>
      </c>
      <c r="O47" s="5"/>
      <c r="P47" s="5"/>
    </row>
    <row r="48" spans="2:16" x14ac:dyDescent="0.2">
      <c r="B48" s="5">
        <v>322157</v>
      </c>
      <c r="C48" s="2">
        <v>44023.344444444447</v>
      </c>
      <c r="D48" s="5"/>
      <c r="E48" s="16">
        <v>35100</v>
      </c>
      <c r="F48" s="16">
        <v>35100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35100</v>
      </c>
      <c r="N48" s="16">
        <f t="shared" si="0"/>
        <v>0</v>
      </c>
      <c r="O48" s="5"/>
      <c r="P48" s="5"/>
    </row>
    <row r="49" spans="2:16" x14ac:dyDescent="0.2">
      <c r="B49" s="5">
        <v>322158</v>
      </c>
      <c r="C49" s="2">
        <v>44023.34652777778</v>
      </c>
      <c r="D49" s="5"/>
      <c r="E49" s="16">
        <v>35100</v>
      </c>
      <c r="F49" s="16">
        <v>35100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35100</v>
      </c>
      <c r="N49" s="16">
        <f t="shared" si="0"/>
        <v>0</v>
      </c>
      <c r="O49" s="5"/>
      <c r="P49" s="5"/>
    </row>
    <row r="50" spans="2:16" x14ac:dyDescent="0.2">
      <c r="B50" s="5">
        <v>322159</v>
      </c>
      <c r="C50" s="2">
        <v>44023.35</v>
      </c>
      <c r="D50" s="5"/>
      <c r="E50" s="16">
        <v>12173</v>
      </c>
      <c r="F50" s="16">
        <v>12173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12173</v>
      </c>
      <c r="N50" s="16">
        <f t="shared" si="0"/>
        <v>0</v>
      </c>
      <c r="O50" s="5"/>
      <c r="P50" s="5"/>
    </row>
    <row r="51" spans="2:16" x14ac:dyDescent="0.2">
      <c r="B51" s="5">
        <v>322160</v>
      </c>
      <c r="C51" s="2">
        <v>44023.352083333331</v>
      </c>
      <c r="D51" s="5"/>
      <c r="E51" s="16">
        <v>10913</v>
      </c>
      <c r="F51" s="16">
        <v>10913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10913</v>
      </c>
      <c r="N51" s="16">
        <f t="shared" si="0"/>
        <v>0</v>
      </c>
      <c r="O51" s="5"/>
      <c r="P51" s="5"/>
    </row>
    <row r="52" spans="2:16" x14ac:dyDescent="0.2">
      <c r="B52" s="5">
        <v>322161</v>
      </c>
      <c r="C52" s="2">
        <v>44023.35833333333</v>
      </c>
      <c r="D52" s="5"/>
      <c r="E52" s="16">
        <v>6990</v>
      </c>
      <c r="F52" s="16">
        <v>6990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6990</v>
      </c>
      <c r="N52" s="16">
        <f t="shared" si="0"/>
        <v>0</v>
      </c>
      <c r="O52" s="5"/>
      <c r="P52" s="5"/>
    </row>
    <row r="53" spans="2:16" x14ac:dyDescent="0.2">
      <c r="B53" s="5">
        <v>322162</v>
      </c>
      <c r="C53" s="2">
        <v>44023.361805555556</v>
      </c>
      <c r="D53" s="5"/>
      <c r="E53" s="16">
        <v>74316</v>
      </c>
      <c r="F53" s="16">
        <v>74316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74316</v>
      </c>
      <c r="N53" s="16">
        <f t="shared" si="0"/>
        <v>0</v>
      </c>
      <c r="O53" s="5"/>
      <c r="P53" s="5"/>
    </row>
    <row r="54" spans="2:16" x14ac:dyDescent="0.2">
      <c r="B54" s="5">
        <v>322163</v>
      </c>
      <c r="C54" s="2">
        <v>44023.363888888889</v>
      </c>
      <c r="D54" s="5"/>
      <c r="E54" s="16">
        <v>35100</v>
      </c>
      <c r="F54" s="16">
        <v>35100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35100</v>
      </c>
      <c r="N54" s="16">
        <f t="shared" si="0"/>
        <v>0</v>
      </c>
      <c r="O54" s="5"/>
      <c r="P54" s="5"/>
    </row>
    <row r="55" spans="2:16" x14ac:dyDescent="0.2">
      <c r="B55" s="5">
        <v>322164</v>
      </c>
      <c r="C55" s="2">
        <v>44023.365972222222</v>
      </c>
      <c r="D55" s="5"/>
      <c r="E55" s="16">
        <v>6990</v>
      </c>
      <c r="F55" s="16">
        <v>6990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6990</v>
      </c>
      <c r="N55" s="16">
        <f t="shared" si="0"/>
        <v>0</v>
      </c>
      <c r="O55" s="5"/>
      <c r="P55" s="5"/>
    </row>
    <row r="56" spans="2:16" x14ac:dyDescent="0.2">
      <c r="B56" s="5">
        <v>322165</v>
      </c>
      <c r="C56" s="2">
        <v>44023.368055555555</v>
      </c>
      <c r="D56" s="5"/>
      <c r="E56" s="16">
        <v>31700</v>
      </c>
      <c r="F56" s="16">
        <v>31700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31700</v>
      </c>
      <c r="N56" s="16">
        <f t="shared" si="0"/>
        <v>0</v>
      </c>
      <c r="O56" s="5"/>
      <c r="P56" s="5"/>
    </row>
    <row r="57" spans="2:16" x14ac:dyDescent="0.2">
      <c r="B57" s="5">
        <v>322167</v>
      </c>
      <c r="C57" s="2">
        <v>44033.459027777775</v>
      </c>
      <c r="D57" s="5"/>
      <c r="E57" s="16">
        <v>81089</v>
      </c>
      <c r="F57" s="16">
        <v>81089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81089</v>
      </c>
      <c r="N57" s="16">
        <f t="shared" si="0"/>
        <v>0</v>
      </c>
      <c r="O57" s="5"/>
      <c r="P57" s="5"/>
    </row>
    <row r="58" spans="2:16" x14ac:dyDescent="0.2">
      <c r="B58" s="5">
        <v>322170</v>
      </c>
      <c r="C58" s="2">
        <v>44034.335416666669</v>
      </c>
      <c r="D58" s="5"/>
      <c r="E58" s="16">
        <v>35100</v>
      </c>
      <c r="F58" s="16">
        <v>35100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35100</v>
      </c>
      <c r="N58" s="16">
        <f t="shared" si="0"/>
        <v>0</v>
      </c>
      <c r="O58" s="5"/>
      <c r="P58" s="5"/>
    </row>
    <row r="59" spans="2:16" x14ac:dyDescent="0.2">
      <c r="B59" s="5">
        <v>322171</v>
      </c>
      <c r="C59" s="2">
        <v>44034.34652777778</v>
      </c>
      <c r="D59" s="5"/>
      <c r="E59" s="16">
        <v>562650</v>
      </c>
      <c r="F59" s="16">
        <v>562650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562650</v>
      </c>
      <c r="N59" s="16">
        <f t="shared" si="0"/>
        <v>0</v>
      </c>
      <c r="O59" s="5"/>
      <c r="P59" s="5"/>
    </row>
    <row r="60" spans="2:16" x14ac:dyDescent="0.2">
      <c r="B60" s="5">
        <v>322172</v>
      </c>
      <c r="C60" s="2">
        <v>44034.357638888891</v>
      </c>
      <c r="D60" s="5"/>
      <c r="E60" s="16">
        <v>213644</v>
      </c>
      <c r="F60" s="16">
        <v>213644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213644</v>
      </c>
      <c r="N60" s="16">
        <f t="shared" si="0"/>
        <v>0</v>
      </c>
      <c r="O60" s="5"/>
      <c r="P60" s="5"/>
    </row>
    <row r="61" spans="2:16" x14ac:dyDescent="0.2">
      <c r="B61" s="5">
        <v>322173</v>
      </c>
      <c r="C61" s="2">
        <v>44034.400694444441</v>
      </c>
      <c r="D61" s="5"/>
      <c r="E61" s="16">
        <v>154021</v>
      </c>
      <c r="F61" s="16">
        <v>154021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154021</v>
      </c>
      <c r="N61" s="16">
        <f t="shared" si="0"/>
        <v>0</v>
      </c>
      <c r="O61" s="5"/>
      <c r="P61" s="5"/>
    </row>
    <row r="62" spans="2:16" x14ac:dyDescent="0.2">
      <c r="B62" s="5">
        <v>322174</v>
      </c>
      <c r="C62" s="2">
        <v>44034.407638888886</v>
      </c>
      <c r="D62" s="5"/>
      <c r="E62" s="16">
        <v>10800</v>
      </c>
      <c r="F62" s="16">
        <v>10800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10800</v>
      </c>
      <c r="N62" s="16">
        <f t="shared" si="0"/>
        <v>0</v>
      </c>
      <c r="O62" s="5"/>
      <c r="P62" s="5"/>
    </row>
    <row r="63" spans="2:16" x14ac:dyDescent="0.2">
      <c r="B63" s="5">
        <v>322187</v>
      </c>
      <c r="C63" s="2">
        <v>44042.466666666667</v>
      </c>
      <c r="D63" s="5"/>
      <c r="E63" s="16">
        <v>29500</v>
      </c>
      <c r="F63" s="16">
        <v>29500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29500</v>
      </c>
      <c r="N63" s="16">
        <f t="shared" si="0"/>
        <v>0</v>
      </c>
      <c r="O63" s="5"/>
      <c r="P63" s="5"/>
    </row>
    <row r="64" spans="2:16" x14ac:dyDescent="0.2">
      <c r="B64" s="5">
        <v>322188</v>
      </c>
      <c r="C64" s="2">
        <v>44042.472222222219</v>
      </c>
      <c r="D64" s="5"/>
      <c r="E64" s="16">
        <v>281500</v>
      </c>
      <c r="F64" s="16">
        <v>281500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281500</v>
      </c>
      <c r="N64" s="16">
        <f t="shared" si="0"/>
        <v>0</v>
      </c>
      <c r="O64" s="5"/>
      <c r="P64" s="5"/>
    </row>
    <row r="65" spans="2:16" x14ac:dyDescent="0.2">
      <c r="B65" s="5">
        <v>322189</v>
      </c>
      <c r="C65" s="2">
        <v>44042.581250000003</v>
      </c>
      <c r="D65" s="5"/>
      <c r="E65" s="16">
        <v>10800</v>
      </c>
      <c r="F65" s="16">
        <v>10800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10800</v>
      </c>
      <c r="N65" s="16">
        <f t="shared" si="0"/>
        <v>0</v>
      </c>
      <c r="O65" s="5"/>
      <c r="P65" s="5"/>
    </row>
    <row r="66" spans="2:16" ht="15" x14ac:dyDescent="0.2">
      <c r="B66" s="62" t="s">
        <v>143</v>
      </c>
      <c r="C66" s="63"/>
      <c r="D66" s="64"/>
      <c r="E66" s="40">
        <f>SUM(E8:E65)</f>
        <v>25163894</v>
      </c>
      <c r="F66" s="40">
        <f>SUM(F8:F65)</f>
        <v>8778060</v>
      </c>
      <c r="H66" s="50">
        <f t="shared" ref="H66:N66" si="1">SUM(H8:H65)</f>
        <v>479232</v>
      </c>
      <c r="I66" s="50">
        <f t="shared" si="1"/>
        <v>194959</v>
      </c>
      <c r="J66" s="50">
        <f t="shared" si="1"/>
        <v>45733</v>
      </c>
      <c r="K66" s="50">
        <f t="shared" si="1"/>
        <v>2959026</v>
      </c>
      <c r="L66" s="50">
        <f t="shared" si="1"/>
        <v>1775918</v>
      </c>
      <c r="M66" s="50">
        <f t="shared" si="1"/>
        <v>3323192</v>
      </c>
      <c r="N66" s="50">
        <f t="shared" si="1"/>
        <v>0</v>
      </c>
      <c r="O66" s="40"/>
      <c r="P66" s="40"/>
    </row>
    <row r="69" spans="2:16" x14ac:dyDescent="0.2">
      <c r="E69" s="58" t="s">
        <v>144</v>
      </c>
      <c r="F69" s="58"/>
      <c r="G69" s="58"/>
      <c r="H69" s="58"/>
      <c r="I69" s="58"/>
      <c r="J69" s="58"/>
      <c r="K69" s="58"/>
      <c r="L69" s="58"/>
    </row>
    <row r="70" spans="2:16" x14ac:dyDescent="0.2">
      <c r="E70" s="58"/>
      <c r="F70" s="58"/>
      <c r="G70" s="58"/>
      <c r="H70" s="58"/>
      <c r="I70" s="58"/>
      <c r="J70" s="58"/>
      <c r="K70" s="58"/>
      <c r="L70" s="58"/>
    </row>
    <row r="71" spans="2:16" ht="15" x14ac:dyDescent="0.2">
      <c r="E71" s="59" t="s">
        <v>145</v>
      </c>
      <c r="F71" s="59"/>
      <c r="G71" s="59"/>
      <c r="H71" s="59"/>
      <c r="I71" s="59"/>
      <c r="J71" s="59"/>
      <c r="K71" s="59"/>
      <c r="L71" s="50">
        <f>+F66</f>
        <v>8778060</v>
      </c>
    </row>
    <row r="72" spans="2:16" x14ac:dyDescent="0.2">
      <c r="E72" s="60" t="s">
        <v>136</v>
      </c>
      <c r="F72" s="60"/>
      <c r="G72" s="60"/>
      <c r="H72" s="60"/>
      <c r="I72" s="60"/>
      <c r="J72" s="60"/>
      <c r="K72" s="60"/>
      <c r="L72" s="16">
        <f>+I66</f>
        <v>194959</v>
      </c>
    </row>
    <row r="73" spans="2:16" x14ac:dyDescent="0.2">
      <c r="E73" s="60" t="s">
        <v>146</v>
      </c>
      <c r="F73" s="60"/>
      <c r="G73" s="60"/>
      <c r="H73" s="60"/>
      <c r="I73" s="60"/>
      <c r="J73" s="60"/>
      <c r="K73" s="60"/>
      <c r="L73" s="16">
        <f>+J66</f>
        <v>45733</v>
      </c>
    </row>
    <row r="74" spans="2:16" x14ac:dyDescent="0.2">
      <c r="E74" s="60" t="s">
        <v>44</v>
      </c>
      <c r="F74" s="60"/>
      <c r="G74" s="60"/>
      <c r="H74" s="60"/>
      <c r="I74" s="60"/>
      <c r="J74" s="60"/>
      <c r="K74" s="60"/>
      <c r="L74" s="16">
        <f>+K66</f>
        <v>2959026</v>
      </c>
    </row>
    <row r="75" spans="2:16" x14ac:dyDescent="0.2">
      <c r="E75" s="60" t="s">
        <v>138</v>
      </c>
      <c r="F75" s="60"/>
      <c r="G75" s="60"/>
      <c r="H75" s="60"/>
      <c r="I75" s="60"/>
      <c r="J75" s="60"/>
      <c r="K75" s="60"/>
      <c r="L75" s="16">
        <f>+L66</f>
        <v>1775918</v>
      </c>
    </row>
    <row r="76" spans="2:16" x14ac:dyDescent="0.2">
      <c r="E76" s="60" t="s">
        <v>45</v>
      </c>
      <c r="F76" s="60"/>
      <c r="G76" s="60"/>
      <c r="H76" s="60"/>
      <c r="I76" s="60"/>
      <c r="J76" s="60"/>
      <c r="K76" s="60"/>
      <c r="L76" s="16">
        <f>+M66</f>
        <v>3323192</v>
      </c>
    </row>
    <row r="77" spans="2:16" ht="15" x14ac:dyDescent="0.2">
      <c r="E77" s="59" t="s">
        <v>147</v>
      </c>
      <c r="F77" s="59"/>
      <c r="G77" s="59"/>
      <c r="H77" s="59"/>
      <c r="I77" s="59"/>
      <c r="J77" s="59"/>
      <c r="K77" s="59"/>
      <c r="L77" s="50">
        <f>+L71-L72-L73-L74-L75-L76</f>
        <v>479232</v>
      </c>
    </row>
  </sheetData>
  <mergeCells count="12">
    <mergeCell ref="E3:L4"/>
    <mergeCell ref="E69:L70"/>
    <mergeCell ref="E71:K71"/>
    <mergeCell ref="E77:K77"/>
    <mergeCell ref="E72:K72"/>
    <mergeCell ref="E73:K73"/>
    <mergeCell ref="B6:F6"/>
    <mergeCell ref="H6:P6"/>
    <mergeCell ref="E74:K74"/>
    <mergeCell ref="E75:K75"/>
    <mergeCell ref="E76:K76"/>
    <mergeCell ref="B66:D66"/>
  </mergeCells>
  <conditionalFormatting sqref="B1:B7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"/>
  <sheetViews>
    <sheetView workbookViewId="0">
      <selection activeCell="D3" sqref="D3"/>
    </sheetView>
  </sheetViews>
  <sheetFormatPr baseColWidth="10" defaultRowHeight="12.75" x14ac:dyDescent="0.2"/>
  <cols>
    <col min="8" max="8" width="11.42578125" style="24"/>
    <col min="10" max="10" width="14.7109375" customWidth="1"/>
    <col min="11" max="11" width="11.42578125" style="27"/>
  </cols>
  <sheetData>
    <row r="1" spans="1:24" x14ac:dyDescent="0.2">
      <c r="A1" s="18" t="s">
        <v>46</v>
      </c>
      <c r="B1" s="18" t="s">
        <v>47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22" t="s">
        <v>53</v>
      </c>
      <c r="I1" s="18" t="s">
        <v>54</v>
      </c>
      <c r="J1" s="18" t="s">
        <v>55</v>
      </c>
      <c r="K1" s="25" t="s">
        <v>56</v>
      </c>
      <c r="L1" s="18" t="s">
        <v>57</v>
      </c>
      <c r="M1" s="18" t="s">
        <v>58</v>
      </c>
      <c r="N1" s="18" t="s">
        <v>59</v>
      </c>
      <c r="O1" s="18" t="s">
        <v>60</v>
      </c>
      <c r="P1" s="18" t="s">
        <v>61</v>
      </c>
      <c r="Q1" s="18" t="s">
        <v>62</v>
      </c>
      <c r="R1" s="18" t="s">
        <v>63</v>
      </c>
      <c r="S1" s="18" t="s">
        <v>64</v>
      </c>
      <c r="T1" s="18" t="s">
        <v>65</v>
      </c>
      <c r="U1" s="18" t="s">
        <v>66</v>
      </c>
      <c r="V1" s="18" t="s">
        <v>67</v>
      </c>
      <c r="W1" s="18" t="s">
        <v>68</v>
      </c>
      <c r="X1" s="18" t="s">
        <v>69</v>
      </c>
    </row>
    <row r="2" spans="1:24" x14ac:dyDescent="0.2">
      <c r="A2" s="17"/>
      <c r="B2" s="17" t="s">
        <v>70</v>
      </c>
      <c r="C2" s="17" t="s">
        <v>71</v>
      </c>
      <c r="D2" s="17" t="s">
        <v>72</v>
      </c>
      <c r="E2" s="17" t="s">
        <v>73</v>
      </c>
      <c r="F2" s="17" t="s">
        <v>74</v>
      </c>
      <c r="G2" s="19">
        <v>44055</v>
      </c>
      <c r="H2" s="23">
        <v>322065</v>
      </c>
      <c r="I2" s="19">
        <v>44006</v>
      </c>
      <c r="J2" s="17" t="s">
        <v>75</v>
      </c>
      <c r="K2" s="26">
        <v>6856</v>
      </c>
      <c r="L2" s="17"/>
      <c r="M2" s="17" t="s">
        <v>76</v>
      </c>
      <c r="N2" s="17" t="s">
        <v>77</v>
      </c>
      <c r="O2" s="17" t="s">
        <v>78</v>
      </c>
      <c r="P2" s="20">
        <v>9</v>
      </c>
      <c r="Q2" s="19">
        <v>44055</v>
      </c>
      <c r="R2" s="17" t="s">
        <v>79</v>
      </c>
      <c r="S2" s="19">
        <v>44025</v>
      </c>
      <c r="T2" s="17"/>
      <c r="U2" s="17" t="s">
        <v>80</v>
      </c>
      <c r="V2" s="17"/>
      <c r="W2" s="17"/>
      <c r="X2" s="17" t="s">
        <v>81</v>
      </c>
    </row>
    <row r="3" spans="1:24" x14ac:dyDescent="0.2">
      <c r="A3" s="17"/>
      <c r="B3" s="17" t="s">
        <v>70</v>
      </c>
      <c r="C3" s="17" t="s">
        <v>71</v>
      </c>
      <c r="D3" s="17" t="s">
        <v>72</v>
      </c>
      <c r="E3" s="17" t="s">
        <v>73</v>
      </c>
      <c r="F3" s="17" t="s">
        <v>82</v>
      </c>
      <c r="G3" s="19">
        <v>44055</v>
      </c>
      <c r="H3" s="23">
        <v>322062</v>
      </c>
      <c r="I3" s="19">
        <v>44002</v>
      </c>
      <c r="J3" s="17" t="s">
        <v>83</v>
      </c>
      <c r="K3" s="26">
        <v>9894</v>
      </c>
      <c r="L3" s="17"/>
      <c r="M3" s="17" t="s">
        <v>84</v>
      </c>
      <c r="N3" s="17" t="s">
        <v>85</v>
      </c>
      <c r="O3" s="17" t="s">
        <v>78</v>
      </c>
      <c r="P3" s="20">
        <v>9</v>
      </c>
      <c r="Q3" s="19">
        <v>44055</v>
      </c>
      <c r="R3" s="17" t="s">
        <v>79</v>
      </c>
      <c r="S3" s="19">
        <v>44025</v>
      </c>
      <c r="T3" s="17"/>
      <c r="U3" s="17" t="s">
        <v>86</v>
      </c>
      <c r="V3" s="17"/>
      <c r="W3" s="17"/>
      <c r="X3" s="17" t="s">
        <v>81</v>
      </c>
    </row>
    <row r="4" spans="1:24" x14ac:dyDescent="0.2">
      <c r="A4" s="17"/>
      <c r="B4" s="17" t="s">
        <v>70</v>
      </c>
      <c r="C4" s="17" t="s">
        <v>71</v>
      </c>
      <c r="D4" s="17" t="s">
        <v>72</v>
      </c>
      <c r="E4" s="17" t="s">
        <v>73</v>
      </c>
      <c r="F4" s="17" t="s">
        <v>89</v>
      </c>
      <c r="G4" s="19">
        <v>44055</v>
      </c>
      <c r="H4" s="23">
        <v>322055</v>
      </c>
      <c r="I4" s="19">
        <v>44000</v>
      </c>
      <c r="J4" s="17" t="s">
        <v>75</v>
      </c>
      <c r="K4" s="26">
        <v>18721</v>
      </c>
      <c r="L4" s="17"/>
      <c r="M4" s="17" t="s">
        <v>90</v>
      </c>
      <c r="N4" s="17" t="s">
        <v>77</v>
      </c>
      <c r="O4" s="17" t="s">
        <v>78</v>
      </c>
      <c r="P4" s="20">
        <v>9</v>
      </c>
      <c r="Q4" s="19">
        <v>44055</v>
      </c>
      <c r="R4" s="17" t="s">
        <v>79</v>
      </c>
      <c r="S4" s="19">
        <v>44025</v>
      </c>
      <c r="T4" s="17"/>
      <c r="U4" s="17" t="s">
        <v>91</v>
      </c>
      <c r="V4" s="17"/>
      <c r="W4" s="17"/>
      <c r="X4" s="17" t="s">
        <v>88</v>
      </c>
    </row>
    <row r="5" spans="1:24" x14ac:dyDescent="0.2">
      <c r="A5" s="17"/>
      <c r="B5" s="17" t="s">
        <v>87</v>
      </c>
      <c r="C5" s="17" t="s">
        <v>71</v>
      </c>
      <c r="D5" s="17" t="s">
        <v>72</v>
      </c>
      <c r="E5" s="17" t="s">
        <v>73</v>
      </c>
      <c r="F5" s="17" t="s">
        <v>92</v>
      </c>
      <c r="G5" s="19">
        <v>44055</v>
      </c>
      <c r="H5" s="23">
        <v>322052</v>
      </c>
      <c r="I5" s="19">
        <v>44000</v>
      </c>
      <c r="J5" s="17" t="s">
        <v>75</v>
      </c>
      <c r="K5" s="26">
        <v>24900</v>
      </c>
      <c r="L5" s="17"/>
      <c r="M5" s="17" t="s">
        <v>93</v>
      </c>
      <c r="N5" s="17" t="s">
        <v>77</v>
      </c>
      <c r="O5" s="17" t="s">
        <v>78</v>
      </c>
      <c r="P5" s="20">
        <v>9</v>
      </c>
      <c r="Q5" s="19">
        <v>44055</v>
      </c>
      <c r="R5" s="17" t="s">
        <v>79</v>
      </c>
      <c r="S5" s="19">
        <v>44025</v>
      </c>
      <c r="T5" s="17"/>
      <c r="U5" s="17" t="s">
        <v>94</v>
      </c>
      <c r="V5" s="17"/>
      <c r="W5" s="17"/>
      <c r="X5" s="17" t="s">
        <v>88</v>
      </c>
    </row>
    <row r="6" spans="1:24" x14ac:dyDescent="0.2">
      <c r="A6" s="17"/>
      <c r="B6" s="17" t="s">
        <v>70</v>
      </c>
      <c r="C6" s="17" t="s">
        <v>71</v>
      </c>
      <c r="D6" s="17" t="s">
        <v>72</v>
      </c>
      <c r="E6" s="17" t="s">
        <v>73</v>
      </c>
      <c r="F6" s="17" t="s">
        <v>95</v>
      </c>
      <c r="G6" s="19">
        <v>44055</v>
      </c>
      <c r="H6" s="23">
        <v>322060</v>
      </c>
      <c r="I6" s="19">
        <v>44002</v>
      </c>
      <c r="J6" s="17" t="s">
        <v>75</v>
      </c>
      <c r="K6" s="26">
        <v>28810</v>
      </c>
      <c r="L6" s="17"/>
      <c r="M6" s="17" t="s">
        <v>96</v>
      </c>
      <c r="N6" s="17" t="s">
        <v>97</v>
      </c>
      <c r="O6" s="17" t="s">
        <v>78</v>
      </c>
      <c r="P6" s="20">
        <v>9</v>
      </c>
      <c r="Q6" s="19">
        <v>44055</v>
      </c>
      <c r="R6" s="17" t="s">
        <v>79</v>
      </c>
      <c r="S6" s="19">
        <v>44025</v>
      </c>
      <c r="T6" s="17"/>
      <c r="U6" s="17" t="s">
        <v>98</v>
      </c>
      <c r="V6" s="17"/>
      <c r="W6" s="17"/>
      <c r="X6" s="17" t="s">
        <v>88</v>
      </c>
    </row>
    <row r="7" spans="1:24" x14ac:dyDescent="0.2">
      <c r="A7" s="17"/>
      <c r="B7" s="17" t="s">
        <v>70</v>
      </c>
      <c r="C7" s="17" t="s">
        <v>71</v>
      </c>
      <c r="D7" s="17" t="s">
        <v>72</v>
      </c>
      <c r="E7" s="17" t="s">
        <v>73</v>
      </c>
      <c r="F7" s="17" t="s">
        <v>99</v>
      </c>
      <c r="G7" s="19">
        <v>44055</v>
      </c>
      <c r="H7" s="23">
        <v>322067</v>
      </c>
      <c r="I7" s="19">
        <v>44006</v>
      </c>
      <c r="J7" s="17" t="s">
        <v>75</v>
      </c>
      <c r="K7" s="26">
        <v>35100</v>
      </c>
      <c r="L7" s="17"/>
      <c r="M7" s="17" t="s">
        <v>76</v>
      </c>
      <c r="N7" s="17" t="s">
        <v>77</v>
      </c>
      <c r="O7" s="17" t="s">
        <v>78</v>
      </c>
      <c r="P7" s="20">
        <v>9</v>
      </c>
      <c r="Q7" s="19">
        <v>44055</v>
      </c>
      <c r="R7" s="17" t="s">
        <v>79</v>
      </c>
      <c r="S7" s="19">
        <v>44025</v>
      </c>
      <c r="T7" s="17"/>
      <c r="U7" s="17" t="s">
        <v>100</v>
      </c>
      <c r="V7" s="17"/>
      <c r="W7" s="17"/>
      <c r="X7" s="17" t="s">
        <v>81</v>
      </c>
    </row>
    <row r="8" spans="1:24" x14ac:dyDescent="0.2">
      <c r="A8" s="17"/>
      <c r="B8" s="17" t="s">
        <v>70</v>
      </c>
      <c r="C8" s="17" t="s">
        <v>71</v>
      </c>
      <c r="D8" s="17" t="s">
        <v>72</v>
      </c>
      <c r="E8" s="17" t="s">
        <v>73</v>
      </c>
      <c r="F8" s="17" t="s">
        <v>101</v>
      </c>
      <c r="G8" s="19">
        <v>44055</v>
      </c>
      <c r="H8" s="23">
        <v>322100</v>
      </c>
      <c r="I8" s="19">
        <v>44012</v>
      </c>
      <c r="J8" s="17" t="s">
        <v>75</v>
      </c>
      <c r="K8" s="26">
        <v>35100</v>
      </c>
      <c r="L8" s="17"/>
      <c r="M8" s="17" t="s">
        <v>102</v>
      </c>
      <c r="N8" s="17" t="s">
        <v>103</v>
      </c>
      <c r="O8" s="17" t="s">
        <v>78</v>
      </c>
      <c r="P8" s="20">
        <v>9</v>
      </c>
      <c r="Q8" s="19">
        <v>44055</v>
      </c>
      <c r="R8" s="17" t="s">
        <v>79</v>
      </c>
      <c r="S8" s="19">
        <v>44025</v>
      </c>
      <c r="T8" s="17"/>
      <c r="U8" s="17" t="s">
        <v>104</v>
      </c>
      <c r="V8" s="17"/>
      <c r="W8" s="17"/>
      <c r="X8" s="17" t="s">
        <v>81</v>
      </c>
    </row>
    <row r="9" spans="1:24" x14ac:dyDescent="0.2">
      <c r="A9" s="17"/>
      <c r="B9" s="17" t="s">
        <v>70</v>
      </c>
      <c r="C9" s="17" t="s">
        <v>71</v>
      </c>
      <c r="D9" s="17" t="s">
        <v>72</v>
      </c>
      <c r="E9" s="17" t="s">
        <v>73</v>
      </c>
      <c r="F9" s="17" t="s">
        <v>105</v>
      </c>
      <c r="G9" s="19">
        <v>44055</v>
      </c>
      <c r="H9" s="23">
        <v>322061</v>
      </c>
      <c r="I9" s="19">
        <v>44002</v>
      </c>
      <c r="J9" s="17" t="s">
        <v>75</v>
      </c>
      <c r="K9" s="26">
        <v>39800</v>
      </c>
      <c r="L9" s="17"/>
      <c r="M9" s="17" t="s">
        <v>106</v>
      </c>
      <c r="N9" s="17" t="s">
        <v>97</v>
      </c>
      <c r="O9" s="17" t="s">
        <v>78</v>
      </c>
      <c r="P9" s="20">
        <v>9</v>
      </c>
      <c r="Q9" s="19">
        <v>44055</v>
      </c>
      <c r="R9" s="17" t="s">
        <v>79</v>
      </c>
      <c r="S9" s="19">
        <v>44025</v>
      </c>
      <c r="T9" s="17"/>
      <c r="U9" s="17" t="s">
        <v>107</v>
      </c>
      <c r="V9" s="17"/>
      <c r="W9" s="17"/>
      <c r="X9" s="17" t="s">
        <v>88</v>
      </c>
    </row>
    <row r="10" spans="1:24" x14ac:dyDescent="0.2">
      <c r="A10" s="17"/>
      <c r="B10" s="17" t="s">
        <v>70</v>
      </c>
      <c r="C10" s="17" t="s">
        <v>71</v>
      </c>
      <c r="D10" s="17" t="s">
        <v>72</v>
      </c>
      <c r="E10" s="17" t="s">
        <v>73</v>
      </c>
      <c r="F10" s="17" t="s">
        <v>108</v>
      </c>
      <c r="G10" s="19">
        <v>44055</v>
      </c>
      <c r="H10" s="23">
        <v>322064</v>
      </c>
      <c r="I10" s="19">
        <v>44005</v>
      </c>
      <c r="J10" s="17" t="s">
        <v>75</v>
      </c>
      <c r="K10" s="26">
        <v>80539</v>
      </c>
      <c r="L10" s="17"/>
      <c r="M10" s="17" t="s">
        <v>109</v>
      </c>
      <c r="N10" s="17" t="s">
        <v>110</v>
      </c>
      <c r="O10" s="17" t="s">
        <v>78</v>
      </c>
      <c r="P10" s="20">
        <v>9</v>
      </c>
      <c r="Q10" s="19">
        <v>44055</v>
      </c>
      <c r="R10" s="17" t="s">
        <v>79</v>
      </c>
      <c r="S10" s="19">
        <v>44025</v>
      </c>
      <c r="T10" s="17"/>
      <c r="U10" s="17" t="s">
        <v>111</v>
      </c>
      <c r="V10" s="17"/>
      <c r="W10" s="17"/>
      <c r="X10" s="17" t="s">
        <v>81</v>
      </c>
    </row>
    <row r="11" spans="1:24" x14ac:dyDescent="0.2">
      <c r="A11" s="17"/>
      <c r="B11" s="17" t="s">
        <v>70</v>
      </c>
      <c r="C11" s="17" t="s">
        <v>71</v>
      </c>
      <c r="D11" s="17" t="s">
        <v>72</v>
      </c>
      <c r="E11" s="17" t="s">
        <v>73</v>
      </c>
      <c r="F11" s="17" t="s">
        <v>112</v>
      </c>
      <c r="G11" s="19">
        <v>44055</v>
      </c>
      <c r="H11" s="23">
        <v>322054</v>
      </c>
      <c r="I11" s="19">
        <v>44000</v>
      </c>
      <c r="J11" s="17" t="s">
        <v>75</v>
      </c>
      <c r="K11" s="26">
        <v>93835</v>
      </c>
      <c r="L11" s="17"/>
      <c r="M11" s="17" t="s">
        <v>106</v>
      </c>
      <c r="N11" s="17" t="s">
        <v>97</v>
      </c>
      <c r="O11" s="17" t="s">
        <v>78</v>
      </c>
      <c r="P11" s="20">
        <v>9</v>
      </c>
      <c r="Q11" s="19">
        <v>44055</v>
      </c>
      <c r="R11" s="17" t="s">
        <v>79</v>
      </c>
      <c r="S11" s="19">
        <v>44025</v>
      </c>
      <c r="T11" s="17"/>
      <c r="U11" s="17" t="s">
        <v>113</v>
      </c>
      <c r="V11" s="17"/>
      <c r="W11" s="17"/>
      <c r="X11" s="17" t="s">
        <v>88</v>
      </c>
    </row>
    <row r="12" spans="1:24" x14ac:dyDescent="0.2">
      <c r="A12" s="17"/>
      <c r="B12" s="17" t="s">
        <v>70</v>
      </c>
      <c r="C12" s="17" t="s">
        <v>71</v>
      </c>
      <c r="D12" s="17" t="s">
        <v>72</v>
      </c>
      <c r="E12" s="17" t="s">
        <v>73</v>
      </c>
      <c r="F12" s="17" t="s">
        <v>114</v>
      </c>
      <c r="G12" s="19">
        <v>44055</v>
      </c>
      <c r="H12" s="23">
        <v>322105</v>
      </c>
      <c r="I12" s="19">
        <v>44012</v>
      </c>
      <c r="J12" s="17" t="s">
        <v>75</v>
      </c>
      <c r="K12" s="26">
        <v>105677</v>
      </c>
      <c r="L12" s="17"/>
      <c r="M12" s="17" t="s">
        <v>115</v>
      </c>
      <c r="N12" s="17" t="s">
        <v>103</v>
      </c>
      <c r="O12" s="17" t="s">
        <v>78</v>
      </c>
      <c r="P12" s="20">
        <v>9</v>
      </c>
      <c r="Q12" s="19">
        <v>44055</v>
      </c>
      <c r="R12" s="17" t="s">
        <v>79</v>
      </c>
      <c r="S12" s="19">
        <v>44025</v>
      </c>
      <c r="T12" s="17"/>
      <c r="U12" s="17" t="s">
        <v>116</v>
      </c>
      <c r="V12" s="17"/>
      <c r="W12" s="17"/>
      <c r="X12" s="17" t="s">
        <v>81</v>
      </c>
    </row>
  </sheetData>
  <conditionalFormatting sqref="H1:H1048576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CARTERA</vt:lpstr>
      <vt:lpstr>CRUCE ADMINISTRATIVO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Cartera</dc:creator>
  <cp:lastModifiedBy>Jorge Mario Soto</cp:lastModifiedBy>
  <dcterms:created xsi:type="dcterms:W3CDTF">2020-08-13T18:46:21Z</dcterms:created>
  <dcterms:modified xsi:type="dcterms:W3CDTF">2020-10-29T23:30:49Z</dcterms:modified>
</cp:coreProperties>
</file>