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soto\Desktop\CIRCULAR 011 NOVIEMBRE\"/>
    </mc:Choice>
  </mc:AlternateContent>
  <xr:revisionPtr revIDLastSave="0" documentId="8_{EA556F3B-01C0-47AB-B2E7-EFA74FFFB4C4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CRUCE ADMINISTRATIVO" sheetId="2" state="hidden" r:id="rId1"/>
    <sheet name="CRUCE CIRCULAR 011" sheetId="3" r:id="rId2"/>
    <sheet name="CXP" sheetId="4" state="hidden" r:id="rId3"/>
    <sheet name="GL" sheetId="6" state="hidden" r:id="rId4"/>
    <sheet name="pagos" sheetId="5" state="hidden" r:id="rId5"/>
  </sheets>
  <definedNames>
    <definedName name="_xlnm._FilterDatabase" localSheetId="0" hidden="1">'CRUCE ADMINISTRATIVO'!$A$7:$N$26</definedName>
    <definedName name="_xlnm._FilterDatabase" localSheetId="2" hidden="1">CXP!$A$1:$I$3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" l="1"/>
  <c r="H5" i="5"/>
  <c r="X22" i="3"/>
  <c r="S22" i="3"/>
  <c r="AG22" i="3"/>
  <c r="AF22" i="3"/>
  <c r="AE22" i="3"/>
  <c r="G22" i="3"/>
  <c r="O22" i="3"/>
  <c r="L25" i="2" l="1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26" i="2"/>
  <c r="K33" i="2" s="1"/>
  <c r="J26" i="2"/>
  <c r="K32" i="2" s="1"/>
  <c r="L26" i="2" l="1"/>
  <c r="I26" i="2"/>
  <c r="K31" i="2" s="1"/>
  <c r="H26" i="2"/>
  <c r="K35" i="2" s="1"/>
  <c r="F26" i="2" l="1"/>
  <c r="K30" i="2" s="1"/>
  <c r="E26" i="2"/>
</calcChain>
</file>

<file path=xl/sharedStrings.xml><?xml version="1.0" encoding="utf-8"?>
<sst xmlns="http://schemas.openxmlformats.org/spreadsheetml/2006/main" count="245" uniqueCount="157">
  <si>
    <t>A535888</t>
  </si>
  <si>
    <t>A526393</t>
  </si>
  <si>
    <t>A526384</t>
  </si>
  <si>
    <t>A514249</t>
  </si>
  <si>
    <t>A537711</t>
  </si>
  <si>
    <t>A536584</t>
  </si>
  <si>
    <t>EL214233</t>
  </si>
  <si>
    <t>A530013</t>
  </si>
  <si>
    <t>EL222021</t>
  </si>
  <si>
    <t>EL235388</t>
  </si>
  <si>
    <t>L1846090</t>
  </si>
  <si>
    <t>EL162407</t>
  </si>
  <si>
    <t>EL196647</t>
  </si>
  <si>
    <t>EL23586</t>
  </si>
  <si>
    <t>EL184640</t>
  </si>
  <si>
    <t>EL192596</t>
  </si>
  <si>
    <t>L1869000</t>
  </si>
  <si>
    <t>EL210521</t>
  </si>
  <si>
    <t>REPORTE IPS</t>
  </si>
  <si>
    <t>REPORTE EPS</t>
  </si>
  <si>
    <t>NUMERO FACTURA</t>
  </si>
  <si>
    <t>FECHA FACTURA</t>
  </si>
  <si>
    <t>FECHA RADICADO</t>
  </si>
  <si>
    <t>VALOR FACTURAS</t>
  </si>
  <si>
    <t>SALDO PENDIENTE DE PAGO</t>
  </si>
  <si>
    <t>POR PAGAR</t>
  </si>
  <si>
    <t>GLOSAS POR SUBSANAR</t>
  </si>
  <si>
    <t>FACTURAS PAGADAS</t>
  </si>
  <si>
    <t>FACTURAS DEVUELTAS</t>
  </si>
  <si>
    <t>DIFERENCIA</t>
  </si>
  <si>
    <t>OBSERVACIONES</t>
  </si>
  <si>
    <t>ESTADO DE CARTERA IPS UNIVERSITARIA CON CORTE RADICADO AL 30 DE SEPTIEMBRE DE 2020</t>
  </si>
  <si>
    <t>TOTAL CARTERA</t>
  </si>
  <si>
    <t>Clave referencia 1</t>
  </si>
  <si>
    <t>Clave referencia 3</t>
  </si>
  <si>
    <t>Nº documento</t>
  </si>
  <si>
    <t>Fecha de pago</t>
  </si>
  <si>
    <t>Referencia</t>
  </si>
  <si>
    <t>Fecha de documento</t>
  </si>
  <si>
    <t>Cuenta de mayor</t>
  </si>
  <si>
    <t>Importe en moneda local</t>
  </si>
  <si>
    <t>Doc.compensación</t>
  </si>
  <si>
    <t>Texto</t>
  </si>
  <si>
    <t>Centro de beneficio</t>
  </si>
  <si>
    <t>Cuenta</t>
  </si>
  <si>
    <t>Demora tras vencimiento neto</t>
  </si>
  <si>
    <t>Vencimiento neto</t>
  </si>
  <si>
    <t>Clase de documento</t>
  </si>
  <si>
    <t>Base p. plazo pago</t>
  </si>
  <si>
    <t>Símbolo vencimiento neto</t>
  </si>
  <si>
    <t>Asignación</t>
  </si>
  <si>
    <t>Centro de coste</t>
  </si>
  <si>
    <t>Usuario</t>
  </si>
  <si>
    <t>Texto cab.documento</t>
  </si>
  <si>
    <t>8110161928</t>
  </si>
  <si>
    <t>IPS UNIVERSIDAD DE A</t>
  </si>
  <si>
    <t>2000400241</t>
  </si>
  <si>
    <t>MPS ANT-1489</t>
  </si>
  <si>
    <t>2905100202</t>
  </si>
  <si>
    <t>CARTERA EVENTO</t>
  </si>
  <si>
    <t>500000000</t>
  </si>
  <si>
    <t>1070</t>
  </si>
  <si>
    <t>ZP</t>
  </si>
  <si>
    <t>antioquia</t>
  </si>
  <si>
    <t>EVENTO</t>
  </si>
  <si>
    <t>2000363240</t>
  </si>
  <si>
    <t>COLPATRIA</t>
  </si>
  <si>
    <t>PAGOS ANTICIPADO DE CAPITAL</t>
  </si>
  <si>
    <t>M300</t>
  </si>
  <si>
    <t>2000362527</t>
  </si>
  <si>
    <t>COLPATRIA ANT-16</t>
  </si>
  <si>
    <t>1905253748</t>
  </si>
  <si>
    <t>2205200201</t>
  </si>
  <si>
    <t>GLOSA INICIAL GL-052290386288</t>
  </si>
  <si>
    <t>1905253750</t>
  </si>
  <si>
    <t>2205200101</t>
  </si>
  <si>
    <t>GLOSA INICIAL GL-052290386289</t>
  </si>
  <si>
    <t>1905253722</t>
  </si>
  <si>
    <t>GLOSA INICIAL GL-052290386287</t>
  </si>
  <si>
    <t>1905253718</t>
  </si>
  <si>
    <t>1905271676</t>
  </si>
  <si>
    <t>EL251476</t>
  </si>
  <si>
    <t>GLOSA INICIAL GL-05055326551</t>
  </si>
  <si>
    <t>1905271679</t>
  </si>
  <si>
    <t>EL250982</t>
  </si>
  <si>
    <t>SALDO FTRA EL250982 IPS UNIVERSIDAD DE ANTIOQUIA</t>
  </si>
  <si>
    <t>2905100102</t>
  </si>
  <si>
    <t>05736000850 JAVIER OCHOA</t>
  </si>
  <si>
    <t>VALOR CANCELADO EN PAGO DE MARZO 2020 POR $221,971</t>
  </si>
  <si>
    <t>EN PAGO DE MAYO 2020 POR $117,703,973 SE CANCELA 9,994,161 Y EN ACTA DEL 12/08/2019 IPS ACEPTA 428,700</t>
  </si>
  <si>
    <t>EN PAGO DE OCTUBRE 2020 POR $570,688 SE CANCELA VALOR Y EN PAGO DE NOVIEMBRE 2020 POR $512,683,796 SE CANCELA 5,215</t>
  </si>
  <si>
    <t>VALOR CANCELADO EN PAGO DE AGOSTO 2020 POR $153,609,499</t>
  </si>
  <si>
    <t>EN PAGO DE OCTUBRE 2020 POR 570,688 SE ABONA Y EN PAGO DE NOVIEMBRE 2020 POR $512,683,796 SE CANCELA 141,962</t>
  </si>
  <si>
    <t>Factura no cumple requisitos legales-Extemporánea: Factura con atención superior a los términos definidos en la ley 1231 de 2008 y/o contratos firmado entre las partes.  las facturas se encuentran extemoraneas, es decir cuenta con mas de un año desde su atencion.</t>
  </si>
  <si>
    <t>no se evidencia para la fecha de atencion el registro en la linea 018000.</t>
  </si>
  <si>
    <t>SE PROCEDE A DEVOLVER LA FACTURA YA QUE NO EXISTE AUTORIZACION PARA LOS SERVICIOS PRESTADOS AL USUARIO.</t>
  </si>
  <si>
    <t>Factura no cumple requisitos legales-soportes: Faltan soportes necesarios para radicación de facturas según lo establecido en la resolución 3047 y demás que apliquen.  SE  HACE DEVOLUCION YA QUE LA ENTIDAD NO HACE PARTE DE LA RED DE PRESTACIONES DE COOSALUD</t>
  </si>
  <si>
    <t>FECHA DEVOLUCION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</si>
  <si>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</si>
  <si>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</si>
  <si>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</si>
  <si>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</si>
  <si>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</si>
  <si>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</si>
  <si>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</si>
  <si>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</si>
  <si>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</si>
  <si>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</si>
  <si>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</si>
  <si>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</si>
  <si>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</si>
  <si>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</si>
  <si>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</si>
  <si>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</si>
  <si>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</si>
  <si>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</si>
  <si>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</si>
  <si>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</si>
  <si>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</si>
  <si>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</si>
  <si>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</si>
  <si>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</si>
  <si>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</si>
  <si>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</si>
  <si>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</si>
  <si>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</si>
  <si>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</si>
  <si>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</si>
  <si>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</si>
  <si>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</si>
  <si>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</si>
  <si>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</si>
  <si>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</si>
  <si>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</si>
  <si>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</si>
  <si>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</si>
  <si>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</si>
  <si>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</si>
  <si>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</si>
  <si>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COOSALUD EPS S.A</t>
  </si>
  <si>
    <t>IPS UNIVERSITARIA</t>
  </si>
  <si>
    <t>L</t>
  </si>
  <si>
    <t>EL</t>
  </si>
  <si>
    <t>A</t>
  </si>
  <si>
    <t>GL-052290386286</t>
  </si>
  <si>
    <t>RESUMEN ESTADO DE CARTERA IPS UNIVERSITARIA CON CORTE RADICADO AL 30 DE SEPTIEMBRE DE 2020</t>
  </si>
  <si>
    <t>VALOR REPORTADO POR LA IPS</t>
  </si>
  <si>
    <t>ANTICIPOS PENDIENTES POR APLICAR</t>
  </si>
  <si>
    <t>SALDO A FAVOR DE COOSALUD EPS</t>
  </si>
  <si>
    <t>VALOR CANCELADO EN PAGO DE NOVIEMBRE 2020 POR $512,683,796 Y EN PAGO DE NOV 2020 POR $1,076,533  SUC SANTANDER</t>
  </si>
  <si>
    <t>VALOR CANCELADO EN PAGO DE NOVIEMBRE 2020 POR $1,076,533 SUC SANTANDER</t>
  </si>
  <si>
    <t>VALOR CANCELADO EN PAGO DE OCTUBRE 2020 POR $570,688 Y EN PAGO DE NOV 2020 POR $1,076,533 SUC SANTANDER</t>
  </si>
  <si>
    <t>EL233557</t>
  </si>
  <si>
    <t>EL235840</t>
  </si>
  <si>
    <t>05154475255 AMPARO SANTOS</t>
  </si>
  <si>
    <t>05042351151 FLOR ARENAS</t>
  </si>
  <si>
    <t>El valor se encuentra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</si>
</sst>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72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0" xfId="0" applyFont="1"/>
    <xf numFmtId="164" fontId="4" fillId="0" borderId="0" xfId="1" applyNumberFormat="1" applyFont="1" applyFill="1"/>
    <xf numFmtId="0" fontId="4" fillId="2" borderId="0" xfId="0" applyFont="1" applyFill="1"/>
    <xf numFmtId="164" fontId="4" fillId="0" borderId="0" xfId="1" applyNumberFormat="1" applyFont="1" applyFill="1" applyBorder="1"/>
    <xf numFmtId="0" fontId="5" fillId="2" borderId="0" xfId="0" applyFont="1" applyFill="1"/>
    <xf numFmtId="0" fontId="6" fillId="0" borderId="0" xfId="0" applyFont="1"/>
    <xf numFmtId="14" fontId="7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41" fontId="4" fillId="0" borderId="0" xfId="2" applyFont="1"/>
    <xf numFmtId="41" fontId="4" fillId="2" borderId="0" xfId="2" applyFont="1" applyFill="1"/>
    <xf numFmtId="41" fontId="7" fillId="3" borderId="1" xfId="2" applyFont="1" applyFill="1" applyBorder="1" applyAlignment="1">
      <alignment horizontal="center" vertical="center" wrapText="1"/>
    </xf>
    <xf numFmtId="41" fontId="0" fillId="0" borderId="0" xfId="2" applyFont="1"/>
    <xf numFmtId="41" fontId="0" fillId="0" borderId="1" xfId="2" applyFont="1" applyBorder="1"/>
    <xf numFmtId="0" fontId="8" fillId="0" borderId="0" xfId="0" applyFont="1"/>
    <xf numFmtId="0" fontId="8" fillId="4" borderId="1" xfId="0" applyFont="1" applyFill="1" applyBorder="1"/>
    <xf numFmtId="1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/>
    <xf numFmtId="1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0" applyFont="1"/>
    <xf numFmtId="41" fontId="7" fillId="3" borderId="1" xfId="2" applyFont="1" applyFill="1" applyBorder="1" applyAlignment="1">
      <alignment horizontal="center" vertical="center"/>
    </xf>
    <xf numFmtId="41" fontId="0" fillId="0" borderId="0" xfId="0" applyNumberFormat="1"/>
    <xf numFmtId="41" fontId="0" fillId="0" borderId="1" xfId="0" applyNumberFormat="1" applyBorder="1"/>
    <xf numFmtId="41" fontId="4" fillId="0" borderId="0" xfId="2" applyFont="1" applyFill="1"/>
    <xf numFmtId="41" fontId="4" fillId="2" borderId="0" xfId="2" applyFont="1" applyFill="1" applyBorder="1"/>
    <xf numFmtId="0" fontId="2" fillId="0" borderId="0" xfId="0" applyFont="1"/>
    <xf numFmtId="3" fontId="11" fillId="7" borderId="1" xfId="1" applyNumberFormat="1" applyFont="1" applyFill="1" applyBorder="1" applyAlignment="1">
      <alignment horizontal="center" vertical="center" wrapText="1"/>
    </xf>
    <xf numFmtId="43" fontId="11" fillId="7" borderId="1" xfId="1" applyFont="1" applyFill="1" applyBorder="1" applyAlignment="1">
      <alignment horizontal="center" vertical="center" wrapText="1"/>
    </xf>
    <xf numFmtId="3" fontId="11" fillId="6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14" fontId="2" fillId="0" borderId="0" xfId="0" applyNumberFormat="1" applyFont="1"/>
    <xf numFmtId="0" fontId="11" fillId="5" borderId="1" xfId="3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14" fontId="11" fillId="5" borderId="1" xfId="3" applyNumberFormat="1" applyFont="1" applyFill="1" applyBorder="1" applyAlignment="1">
      <alignment horizontal="center" vertical="center" wrapText="1"/>
    </xf>
    <xf numFmtId="41" fontId="11" fillId="5" borderId="1" xfId="2" applyFont="1" applyFill="1" applyBorder="1" applyAlignment="1">
      <alignment horizontal="center" vertical="center" wrapText="1"/>
    </xf>
    <xf numFmtId="3" fontId="11" fillId="5" borderId="1" xfId="3" applyNumberFormat="1" applyFont="1" applyFill="1" applyBorder="1" applyAlignment="1">
      <alignment horizontal="center" vertical="center" wrapText="1"/>
    </xf>
    <xf numFmtId="0" fontId="11" fillId="6" borderId="1" xfId="3" applyFont="1" applyFill="1" applyBorder="1" applyAlignment="1">
      <alignment horizontal="center" vertical="center" wrapText="1"/>
    </xf>
    <xf numFmtId="3" fontId="11" fillId="6" borderId="1" xfId="3" applyNumberFormat="1" applyFont="1" applyFill="1" applyBorder="1" applyAlignment="1">
      <alignment horizontal="center" vertical="center" wrapText="1"/>
    </xf>
    <xf numFmtId="3" fontId="11" fillId="7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1" fontId="2" fillId="0" borderId="1" xfId="2" applyFont="1" applyBorder="1"/>
    <xf numFmtId="41" fontId="11" fillId="6" borderId="1" xfId="2" applyFont="1" applyFill="1" applyBorder="1" applyAlignment="1">
      <alignment horizontal="center" vertical="center" wrapText="1"/>
    </xf>
    <xf numFmtId="0" fontId="8" fillId="0" borderId="1" xfId="0" applyFont="1" applyBorder="1"/>
    <xf numFmtId="14" fontId="8" fillId="0" borderId="1" xfId="0" applyNumberFormat="1" applyFont="1" applyBorder="1" applyAlignment="1">
      <alignment horizontal="right"/>
    </xf>
    <xf numFmtId="41" fontId="8" fillId="4" borderId="1" xfId="2" applyFont="1" applyFill="1" applyBorder="1"/>
    <xf numFmtId="41" fontId="9" fillId="0" borderId="0" xfId="2" applyFont="1" applyAlignment="1">
      <alignment horizontal="right"/>
    </xf>
    <xf numFmtId="41" fontId="3" fillId="0" borderId="0" xfId="2" applyFont="1"/>
    <xf numFmtId="14" fontId="3" fillId="0" borderId="0" xfId="0" applyNumberFormat="1" applyFont="1"/>
    <xf numFmtId="41" fontId="2" fillId="0" borderId="0" xfId="2" applyFont="1"/>
    <xf numFmtId="3" fontId="8" fillId="0" borderId="1" xfId="0" applyNumberFormat="1" applyFont="1" applyBorder="1" applyAlignment="1">
      <alignment horizontal="right"/>
    </xf>
    <xf numFmtId="41" fontId="12" fillId="0" borderId="1" xfId="2" applyFont="1" applyBorder="1"/>
    <xf numFmtId="164" fontId="7" fillId="3" borderId="1" xfId="1" applyNumberFormat="1" applyFont="1" applyFill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3" borderId="3" xfId="1" applyNumberFormat="1" applyFont="1" applyFill="1" applyBorder="1" applyAlignment="1">
      <alignment horizontal="center" vertical="center"/>
    </xf>
    <xf numFmtId="164" fontId="7" fillId="3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Normal 2 2" xfId="3" xr:uid="{77C57F45-928C-40DB-8169-07A3BCF6EA2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mhtml:file://C:\Users\Maria%20Fernanda\AppData\Local\SAP\SAP%20GUI\tmp\export.MHTML!image0002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152400</xdr:colOff>
      <xdr:row>1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3AAFEE-3F35-4500-83E2-203A6AE78F3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350" y="190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152400</xdr:colOff>
      <xdr:row>2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BB6EFE-A848-4A2F-A086-D504D1CD635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350" y="3810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  <xdr:twoCellAnchor>
    <xdr:from>
      <xdr:col>16</xdr:col>
      <xdr:colOff>0</xdr:colOff>
      <xdr:row>3</xdr:row>
      <xdr:rowOff>0</xdr:rowOff>
    </xdr:from>
    <xdr:to>
      <xdr:col>16</xdr:col>
      <xdr:colOff>152400</xdr:colOff>
      <xdr:row>3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2835484-7E34-4A1E-95DB-C0CE6ABE733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21350" y="571500"/>
          <a:ext cx="15240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C4CD-5452-4F2C-B4B2-553B921F5B97}">
  <dimension ref="A1:N35"/>
  <sheetViews>
    <sheetView showGridLines="0" workbookViewId="0">
      <pane ySplit="7" topLeftCell="A20" activePane="bottomLeft" state="frozen"/>
      <selection pane="bottomLeft" activeCell="B22" sqref="B22"/>
    </sheetView>
  </sheetViews>
  <sheetFormatPr baseColWidth="10" defaultRowHeight="15" x14ac:dyDescent="0.25"/>
  <cols>
    <col min="2" max="2" width="13" customWidth="1"/>
    <col min="5" max="5" width="12.42578125" style="18" customWidth="1"/>
    <col min="6" max="6" width="15.5703125" style="18" customWidth="1"/>
    <col min="8" max="8" width="17.140625" style="18" customWidth="1"/>
    <col min="9" max="9" width="14.140625" style="18" bestFit="1" customWidth="1"/>
    <col min="10" max="10" width="15.140625" style="18" customWidth="1"/>
    <col min="11" max="11" width="18.28515625" style="18" customWidth="1"/>
    <col min="12" max="12" width="17.140625" customWidth="1"/>
    <col min="13" max="13" width="38" customWidth="1"/>
    <col min="14" max="14" width="18.42578125" customWidth="1"/>
  </cols>
  <sheetData>
    <row r="1" spans="1:14" x14ac:dyDescent="0.25">
      <c r="A1" s="3"/>
      <c r="B1" s="3"/>
      <c r="C1" s="3"/>
      <c r="D1" s="3"/>
      <c r="E1" s="15"/>
      <c r="F1" s="15"/>
      <c r="G1" s="3"/>
      <c r="H1" s="15"/>
      <c r="I1" s="15"/>
      <c r="J1" s="15"/>
      <c r="K1" s="31"/>
      <c r="L1" s="4"/>
      <c r="M1" s="4"/>
      <c r="N1" s="4"/>
    </row>
    <row r="2" spans="1:14" x14ac:dyDescent="0.25">
      <c r="A2" s="3"/>
      <c r="B2" s="5"/>
      <c r="C2" s="5"/>
      <c r="D2" s="5"/>
      <c r="E2" s="16"/>
      <c r="F2" s="16"/>
      <c r="G2" s="5"/>
      <c r="H2" s="16"/>
      <c r="I2" s="16"/>
      <c r="J2" s="16"/>
      <c r="K2" s="32"/>
      <c r="L2" s="6"/>
      <c r="M2" s="6"/>
      <c r="N2" s="6"/>
    </row>
    <row r="3" spans="1:14" ht="15" customHeight="1" x14ac:dyDescent="0.25">
      <c r="A3" s="3"/>
      <c r="B3" s="7"/>
      <c r="C3" s="3"/>
      <c r="D3" s="8"/>
      <c r="E3" s="65" t="s">
        <v>31</v>
      </c>
      <c r="F3" s="65"/>
      <c r="G3" s="65"/>
      <c r="H3" s="65"/>
      <c r="I3" s="65"/>
      <c r="J3" s="65"/>
      <c r="K3" s="65"/>
      <c r="L3" s="9"/>
      <c r="M3" s="9"/>
      <c r="N3" s="9"/>
    </row>
    <row r="4" spans="1:14" x14ac:dyDescent="0.25">
      <c r="A4" s="3"/>
      <c r="B4" s="7"/>
      <c r="C4" s="10"/>
      <c r="D4" s="10"/>
      <c r="E4" s="65"/>
      <c r="F4" s="65"/>
      <c r="G4" s="65"/>
      <c r="H4" s="65"/>
      <c r="I4" s="65"/>
      <c r="J4" s="65"/>
      <c r="K4" s="65"/>
      <c r="L4" s="9"/>
      <c r="M4" s="9"/>
      <c r="N4" s="9"/>
    </row>
    <row r="5" spans="1:14" x14ac:dyDescent="0.25">
      <c r="A5" s="3"/>
      <c r="B5" s="3"/>
      <c r="C5" s="3"/>
      <c r="D5" s="3"/>
      <c r="E5" s="15"/>
      <c r="F5" s="15"/>
      <c r="G5" s="3"/>
      <c r="H5" s="15"/>
      <c r="I5" s="15"/>
      <c r="J5" s="15"/>
      <c r="K5" s="15"/>
      <c r="L5" s="4"/>
      <c r="M5" s="4"/>
      <c r="N5" s="4"/>
    </row>
    <row r="6" spans="1:14" x14ac:dyDescent="0.25">
      <c r="A6" s="3"/>
      <c r="B6" s="64" t="s">
        <v>18</v>
      </c>
      <c r="C6" s="64"/>
      <c r="D6" s="64"/>
      <c r="E6" s="64"/>
      <c r="F6" s="64"/>
      <c r="G6" s="3"/>
      <c r="H6" s="64" t="s">
        <v>19</v>
      </c>
      <c r="I6" s="64"/>
      <c r="J6" s="64"/>
      <c r="K6" s="64"/>
      <c r="L6" s="64"/>
      <c r="M6" s="64"/>
      <c r="N6" s="64"/>
    </row>
    <row r="7" spans="1:14" ht="45" x14ac:dyDescent="0.25">
      <c r="A7" s="3"/>
      <c r="B7" s="11" t="s">
        <v>20</v>
      </c>
      <c r="C7" s="11" t="s">
        <v>21</v>
      </c>
      <c r="D7" s="11" t="s">
        <v>22</v>
      </c>
      <c r="E7" s="17" t="s">
        <v>23</v>
      </c>
      <c r="F7" s="17" t="s">
        <v>24</v>
      </c>
      <c r="G7" s="3"/>
      <c r="H7" s="28" t="s">
        <v>25</v>
      </c>
      <c r="I7" s="17" t="s">
        <v>26</v>
      </c>
      <c r="J7" s="17" t="s">
        <v>27</v>
      </c>
      <c r="K7" s="17" t="s">
        <v>28</v>
      </c>
      <c r="L7" s="12" t="s">
        <v>29</v>
      </c>
      <c r="M7" s="14" t="s">
        <v>30</v>
      </c>
      <c r="N7" s="14" t="s">
        <v>97</v>
      </c>
    </row>
    <row r="8" spans="1:14" x14ac:dyDescent="0.25">
      <c r="B8" s="1" t="s">
        <v>10</v>
      </c>
      <c r="C8" s="2">
        <v>43387</v>
      </c>
      <c r="D8" s="2">
        <v>43475</v>
      </c>
      <c r="E8" s="19">
        <v>1831606</v>
      </c>
      <c r="F8" s="19">
        <v>221971</v>
      </c>
      <c r="H8" s="19">
        <v>0</v>
      </c>
      <c r="I8" s="19">
        <v>0</v>
      </c>
      <c r="J8" s="19">
        <v>221971</v>
      </c>
      <c r="K8" s="19">
        <v>0</v>
      </c>
      <c r="L8" s="30">
        <f t="shared" ref="L8:L25" si="0">+F8-H8-I8-J8-K8</f>
        <v>0</v>
      </c>
      <c r="M8" s="1" t="s">
        <v>88</v>
      </c>
      <c r="N8" s="1"/>
    </row>
    <row r="9" spans="1:14" x14ac:dyDescent="0.25">
      <c r="B9" s="1" t="s">
        <v>13</v>
      </c>
      <c r="C9" s="2">
        <v>43539</v>
      </c>
      <c r="D9" s="2">
        <v>43600</v>
      </c>
      <c r="E9" s="19">
        <v>10422861</v>
      </c>
      <c r="F9" s="19">
        <v>314100</v>
      </c>
      <c r="H9" s="19">
        <v>0</v>
      </c>
      <c r="I9" s="19">
        <v>0</v>
      </c>
      <c r="J9" s="19">
        <v>314100</v>
      </c>
      <c r="K9" s="19">
        <v>0</v>
      </c>
      <c r="L9" s="30">
        <f t="shared" si="0"/>
        <v>0</v>
      </c>
      <c r="M9" s="1" t="s">
        <v>89</v>
      </c>
      <c r="N9" s="1"/>
    </row>
    <row r="10" spans="1:14" x14ac:dyDescent="0.25">
      <c r="B10" s="1" t="s">
        <v>11</v>
      </c>
      <c r="C10" s="2">
        <v>43851</v>
      </c>
      <c r="D10" s="2">
        <v>43894</v>
      </c>
      <c r="E10" s="19">
        <v>234099</v>
      </c>
      <c r="F10" s="19">
        <v>234099</v>
      </c>
      <c r="H10" s="19">
        <v>0</v>
      </c>
      <c r="I10" s="19">
        <v>0</v>
      </c>
      <c r="J10" s="19">
        <v>234099</v>
      </c>
      <c r="K10" s="19">
        <v>0</v>
      </c>
      <c r="L10" s="30">
        <f t="shared" si="0"/>
        <v>0</v>
      </c>
      <c r="M10" s="1" t="s">
        <v>90</v>
      </c>
      <c r="N10" s="1"/>
    </row>
    <row r="11" spans="1:14" x14ac:dyDescent="0.25">
      <c r="B11" s="1" t="s">
        <v>0</v>
      </c>
      <c r="C11" s="2">
        <v>43323</v>
      </c>
      <c r="D11" s="2">
        <v>43959</v>
      </c>
      <c r="E11" s="19">
        <v>31200</v>
      </c>
      <c r="F11" s="19">
        <v>31200</v>
      </c>
      <c r="H11" s="19">
        <v>0</v>
      </c>
      <c r="I11" s="19">
        <v>0</v>
      </c>
      <c r="J11" s="19">
        <v>0</v>
      </c>
      <c r="K11" s="19">
        <v>31200</v>
      </c>
      <c r="L11" s="30">
        <f t="shared" si="0"/>
        <v>0</v>
      </c>
      <c r="M11" s="1" t="s">
        <v>93</v>
      </c>
      <c r="N11" s="2">
        <v>43749</v>
      </c>
    </row>
    <row r="12" spans="1:14" x14ac:dyDescent="0.25">
      <c r="B12" s="1" t="s">
        <v>1</v>
      </c>
      <c r="C12" s="2">
        <v>43281</v>
      </c>
      <c r="D12" s="2">
        <v>43959</v>
      </c>
      <c r="E12" s="19">
        <v>31200</v>
      </c>
      <c r="F12" s="19">
        <v>31200</v>
      </c>
      <c r="H12" s="19">
        <v>0</v>
      </c>
      <c r="I12" s="19">
        <v>0</v>
      </c>
      <c r="J12" s="19">
        <v>0</v>
      </c>
      <c r="K12" s="19">
        <v>31200</v>
      </c>
      <c r="L12" s="30">
        <f t="shared" si="0"/>
        <v>0</v>
      </c>
      <c r="M12" s="1" t="s">
        <v>93</v>
      </c>
      <c r="N12" s="2">
        <v>43749</v>
      </c>
    </row>
    <row r="13" spans="1:14" x14ac:dyDescent="0.25">
      <c r="B13" s="1" t="s">
        <v>2</v>
      </c>
      <c r="C13" s="2">
        <v>43281</v>
      </c>
      <c r="D13" s="2">
        <v>43959</v>
      </c>
      <c r="E13" s="19">
        <v>31200</v>
      </c>
      <c r="F13" s="19">
        <v>31200</v>
      </c>
      <c r="H13" s="19">
        <v>0</v>
      </c>
      <c r="I13" s="19">
        <v>0</v>
      </c>
      <c r="J13" s="19">
        <v>0</v>
      </c>
      <c r="K13" s="19">
        <v>31200</v>
      </c>
      <c r="L13" s="30">
        <f t="shared" si="0"/>
        <v>0</v>
      </c>
      <c r="M13" s="1" t="s">
        <v>93</v>
      </c>
      <c r="N13" s="2">
        <v>43749</v>
      </c>
    </row>
    <row r="14" spans="1:14" x14ac:dyDescent="0.25">
      <c r="B14" s="1" t="s">
        <v>3</v>
      </c>
      <c r="C14" s="2">
        <v>43224</v>
      </c>
      <c r="D14" s="2">
        <v>43959</v>
      </c>
      <c r="E14" s="19">
        <v>31200</v>
      </c>
      <c r="F14" s="19">
        <v>31200</v>
      </c>
      <c r="H14" s="19">
        <v>0</v>
      </c>
      <c r="I14" s="19">
        <v>0</v>
      </c>
      <c r="J14" s="19">
        <v>0</v>
      </c>
      <c r="K14" s="19">
        <v>31200</v>
      </c>
      <c r="L14" s="30">
        <f t="shared" si="0"/>
        <v>0</v>
      </c>
      <c r="M14" s="1" t="s">
        <v>93</v>
      </c>
      <c r="N14" s="2">
        <v>43749</v>
      </c>
    </row>
    <row r="15" spans="1:14" x14ac:dyDescent="0.25">
      <c r="B15" s="1" t="s">
        <v>4</v>
      </c>
      <c r="C15" s="2">
        <v>43333</v>
      </c>
      <c r="D15" s="2">
        <v>43959</v>
      </c>
      <c r="E15" s="19">
        <v>51300</v>
      </c>
      <c r="F15" s="19">
        <v>51300</v>
      </c>
      <c r="H15" s="19">
        <v>0</v>
      </c>
      <c r="I15" s="19">
        <v>0</v>
      </c>
      <c r="J15" s="19">
        <v>0</v>
      </c>
      <c r="K15" s="19">
        <v>51300</v>
      </c>
      <c r="L15" s="30">
        <f t="shared" si="0"/>
        <v>0</v>
      </c>
      <c r="M15" s="1" t="s">
        <v>94</v>
      </c>
      <c r="N15" s="2">
        <v>43753</v>
      </c>
    </row>
    <row r="16" spans="1:14" x14ac:dyDescent="0.25">
      <c r="B16" s="1" t="s">
        <v>5</v>
      </c>
      <c r="C16" s="2">
        <v>43326</v>
      </c>
      <c r="D16" s="2">
        <v>43959</v>
      </c>
      <c r="E16" s="19">
        <v>51300</v>
      </c>
      <c r="F16" s="19">
        <v>51300</v>
      </c>
      <c r="H16" s="19">
        <v>0</v>
      </c>
      <c r="I16" s="19">
        <v>0</v>
      </c>
      <c r="J16" s="19">
        <v>0</v>
      </c>
      <c r="K16" s="19">
        <v>51300</v>
      </c>
      <c r="L16" s="30">
        <f t="shared" si="0"/>
        <v>0</v>
      </c>
      <c r="M16" s="1" t="s">
        <v>93</v>
      </c>
      <c r="N16" s="2">
        <v>43749</v>
      </c>
    </row>
    <row r="17" spans="2:14" x14ac:dyDescent="0.25">
      <c r="B17" s="1" t="s">
        <v>7</v>
      </c>
      <c r="C17" s="2">
        <v>43299</v>
      </c>
      <c r="D17" s="2">
        <v>43959</v>
      </c>
      <c r="E17" s="19">
        <v>100600</v>
      </c>
      <c r="F17" s="19">
        <v>100600</v>
      </c>
      <c r="H17" s="19">
        <v>0</v>
      </c>
      <c r="I17" s="19">
        <v>0</v>
      </c>
      <c r="J17" s="19">
        <v>0</v>
      </c>
      <c r="K17" s="19">
        <v>100600</v>
      </c>
      <c r="L17" s="30">
        <f t="shared" si="0"/>
        <v>0</v>
      </c>
      <c r="M17" s="1" t="s">
        <v>93</v>
      </c>
      <c r="N17" s="2">
        <v>43749</v>
      </c>
    </row>
    <row r="18" spans="2:14" x14ac:dyDescent="0.25">
      <c r="B18" s="1" t="s">
        <v>16</v>
      </c>
      <c r="C18" s="2">
        <v>43460</v>
      </c>
      <c r="D18" s="2">
        <v>43959</v>
      </c>
      <c r="E18" s="19">
        <v>1010498</v>
      </c>
      <c r="F18" s="19">
        <v>1010498</v>
      </c>
      <c r="H18" s="19">
        <v>0</v>
      </c>
      <c r="I18" s="19">
        <v>0</v>
      </c>
      <c r="J18" s="19">
        <v>0</v>
      </c>
      <c r="K18" s="19">
        <v>1010498</v>
      </c>
      <c r="L18" s="30">
        <f t="shared" si="0"/>
        <v>0</v>
      </c>
      <c r="M18" s="1" t="s">
        <v>95</v>
      </c>
      <c r="N18" s="2">
        <v>43749</v>
      </c>
    </row>
    <row r="19" spans="2:14" x14ac:dyDescent="0.25">
      <c r="B19" s="1" t="s">
        <v>14</v>
      </c>
      <c r="C19" s="2">
        <v>43894</v>
      </c>
      <c r="D19" s="2">
        <v>43986</v>
      </c>
      <c r="E19" s="19">
        <v>343283</v>
      </c>
      <c r="F19" s="19">
        <v>343283</v>
      </c>
      <c r="H19" s="19">
        <v>0</v>
      </c>
      <c r="I19" s="19">
        <v>0</v>
      </c>
      <c r="J19" s="19">
        <v>343283</v>
      </c>
      <c r="K19" s="19">
        <v>0</v>
      </c>
      <c r="L19" s="30">
        <f t="shared" si="0"/>
        <v>0</v>
      </c>
      <c r="M19" s="1" t="s">
        <v>91</v>
      </c>
      <c r="N19" s="1"/>
    </row>
    <row r="20" spans="2:14" x14ac:dyDescent="0.25">
      <c r="B20" s="1" t="s">
        <v>6</v>
      </c>
      <c r="C20" s="2">
        <v>43989</v>
      </c>
      <c r="D20" s="2">
        <v>43994</v>
      </c>
      <c r="E20" s="19">
        <v>94889</v>
      </c>
      <c r="F20" s="19">
        <v>94889</v>
      </c>
      <c r="H20" s="19">
        <v>0</v>
      </c>
      <c r="I20" s="19">
        <v>0</v>
      </c>
      <c r="J20" s="19">
        <v>94889</v>
      </c>
      <c r="K20" s="19">
        <v>0</v>
      </c>
      <c r="L20" s="30">
        <f t="shared" si="0"/>
        <v>0</v>
      </c>
      <c r="M20" s="1" t="s">
        <v>150</v>
      </c>
      <c r="N20" s="1"/>
    </row>
    <row r="21" spans="2:14" x14ac:dyDescent="0.25">
      <c r="B21" s="1" t="s">
        <v>12</v>
      </c>
      <c r="C21" s="2">
        <v>43930</v>
      </c>
      <c r="D21" s="2">
        <v>43994</v>
      </c>
      <c r="E21" s="19">
        <v>296402</v>
      </c>
      <c r="F21" s="19">
        <v>296402</v>
      </c>
      <c r="G21" s="29"/>
      <c r="H21" s="19">
        <v>0</v>
      </c>
      <c r="I21" s="19">
        <v>49740</v>
      </c>
      <c r="J21" s="19">
        <v>246662</v>
      </c>
      <c r="K21" s="19">
        <v>0</v>
      </c>
      <c r="L21" s="30">
        <f t="shared" si="0"/>
        <v>0</v>
      </c>
      <c r="M21" s="1" t="s">
        <v>151</v>
      </c>
      <c r="N21" s="1"/>
    </row>
    <row r="22" spans="2:14" x14ac:dyDescent="0.25">
      <c r="B22" s="1" t="s">
        <v>15</v>
      </c>
      <c r="C22" s="2">
        <v>43911</v>
      </c>
      <c r="D22" s="2">
        <v>43994</v>
      </c>
      <c r="E22" s="19">
        <v>387205</v>
      </c>
      <c r="F22" s="19">
        <v>387205</v>
      </c>
      <c r="G22" s="29"/>
      <c r="H22" s="19">
        <v>51640</v>
      </c>
      <c r="I22" s="19">
        <v>0</v>
      </c>
      <c r="J22" s="19">
        <v>335565</v>
      </c>
      <c r="K22" s="19">
        <v>0</v>
      </c>
      <c r="L22" s="30">
        <f t="shared" si="0"/>
        <v>0</v>
      </c>
      <c r="M22" s="1" t="s">
        <v>92</v>
      </c>
      <c r="N22" s="1"/>
    </row>
    <row r="23" spans="2:14" x14ac:dyDescent="0.25">
      <c r="B23" s="1" t="s">
        <v>8</v>
      </c>
      <c r="C23" s="2">
        <v>44014</v>
      </c>
      <c r="D23" s="2">
        <v>44028</v>
      </c>
      <c r="E23" s="19">
        <v>107317</v>
      </c>
      <c r="F23" s="19">
        <v>107317</v>
      </c>
      <c r="H23" s="19">
        <v>0</v>
      </c>
      <c r="I23" s="19">
        <v>9615</v>
      </c>
      <c r="J23" s="19">
        <v>97702</v>
      </c>
      <c r="K23" s="19">
        <v>0</v>
      </c>
      <c r="L23" s="30">
        <f t="shared" si="0"/>
        <v>0</v>
      </c>
      <c r="M23" s="1" t="s">
        <v>150</v>
      </c>
      <c r="N23" s="1"/>
    </row>
    <row r="24" spans="2:14" x14ac:dyDescent="0.25">
      <c r="B24" s="1" t="s">
        <v>17</v>
      </c>
      <c r="C24" s="2">
        <v>43974</v>
      </c>
      <c r="D24" s="2">
        <v>44029</v>
      </c>
      <c r="E24" s="19">
        <v>4588372</v>
      </c>
      <c r="F24" s="19">
        <v>4588372</v>
      </c>
      <c r="H24" s="19">
        <v>0</v>
      </c>
      <c r="I24" s="19">
        <v>0</v>
      </c>
      <c r="J24" s="19">
        <v>0</v>
      </c>
      <c r="K24" s="19">
        <v>4588372</v>
      </c>
      <c r="L24" s="30">
        <f t="shared" si="0"/>
        <v>0</v>
      </c>
      <c r="M24" s="1" t="s">
        <v>96</v>
      </c>
      <c r="N24" s="2">
        <v>44090</v>
      </c>
    </row>
    <row r="25" spans="2:14" x14ac:dyDescent="0.25">
      <c r="B25" s="1" t="s">
        <v>9</v>
      </c>
      <c r="C25" s="2">
        <v>44056</v>
      </c>
      <c r="D25" s="2">
        <v>44068</v>
      </c>
      <c r="E25" s="19">
        <v>197961</v>
      </c>
      <c r="F25" s="19">
        <v>197961</v>
      </c>
      <c r="G25" s="29"/>
      <c r="H25" s="19">
        <v>0</v>
      </c>
      <c r="I25" s="19">
        <v>21060</v>
      </c>
      <c r="J25" s="19">
        <v>176901</v>
      </c>
      <c r="K25" s="19">
        <v>0</v>
      </c>
      <c r="L25" s="30">
        <f t="shared" si="0"/>
        <v>0</v>
      </c>
      <c r="M25" s="1" t="s">
        <v>149</v>
      </c>
      <c r="N25" s="1"/>
    </row>
    <row r="26" spans="2:14" x14ac:dyDescent="0.25">
      <c r="B26" s="61" t="s">
        <v>32</v>
      </c>
      <c r="C26" s="62"/>
      <c r="D26" s="63"/>
      <c r="E26" s="13">
        <f>SUM(E8:E25)</f>
        <v>19842493</v>
      </c>
      <c r="F26" s="13">
        <f>SUM(F8:F25)</f>
        <v>8124097</v>
      </c>
      <c r="H26" s="28">
        <f>SUM(H8:H25)</f>
        <v>51640</v>
      </c>
      <c r="I26" s="28">
        <f>SUM(I8:I25)</f>
        <v>80415</v>
      </c>
      <c r="J26" s="28">
        <f>SUM(J8:J25)</f>
        <v>2065172</v>
      </c>
      <c r="K26" s="28">
        <f>SUM(K8:K25)</f>
        <v>5926870</v>
      </c>
      <c r="L26" s="13">
        <f>SUM(L8:L25)</f>
        <v>0</v>
      </c>
      <c r="M26" s="13"/>
      <c r="N26" s="13"/>
    </row>
    <row r="28" spans="2:14" x14ac:dyDescent="0.25">
      <c r="E28" s="65" t="s">
        <v>145</v>
      </c>
      <c r="F28" s="65"/>
      <c r="G28" s="65"/>
      <c r="H28" s="65"/>
      <c r="I28" s="65"/>
      <c r="J28" s="65"/>
      <c r="K28" s="65"/>
    </row>
    <row r="29" spans="2:14" x14ac:dyDescent="0.25">
      <c r="E29" s="65"/>
      <c r="F29" s="65"/>
      <c r="G29" s="65"/>
      <c r="H29" s="65"/>
      <c r="I29" s="65"/>
      <c r="J29" s="65"/>
      <c r="K29" s="65"/>
    </row>
    <row r="30" spans="2:14" x14ac:dyDescent="0.25">
      <c r="E30" s="59" t="s">
        <v>146</v>
      </c>
      <c r="F30" s="59"/>
      <c r="G30" s="59"/>
      <c r="H30" s="59"/>
      <c r="I30" s="59"/>
      <c r="J30" s="59"/>
      <c r="K30" s="28">
        <f>+F26</f>
        <v>8124097</v>
      </c>
    </row>
    <row r="31" spans="2:14" x14ac:dyDescent="0.25">
      <c r="E31" s="60" t="s">
        <v>26</v>
      </c>
      <c r="F31" s="60"/>
      <c r="G31" s="60"/>
      <c r="H31" s="60"/>
      <c r="I31" s="60"/>
      <c r="J31" s="60"/>
      <c r="K31" s="19">
        <f>+I26</f>
        <v>80415</v>
      </c>
    </row>
    <row r="32" spans="2:14" x14ac:dyDescent="0.25">
      <c r="E32" s="60" t="s">
        <v>27</v>
      </c>
      <c r="F32" s="60"/>
      <c r="G32" s="60"/>
      <c r="H32" s="60"/>
      <c r="I32" s="60"/>
      <c r="J32" s="60"/>
      <c r="K32" s="19">
        <f>+J26</f>
        <v>2065172</v>
      </c>
    </row>
    <row r="33" spans="5:11" x14ac:dyDescent="0.25">
      <c r="E33" s="60" t="s">
        <v>28</v>
      </c>
      <c r="F33" s="60"/>
      <c r="G33" s="60"/>
      <c r="H33" s="60"/>
      <c r="I33" s="60"/>
      <c r="J33" s="60"/>
      <c r="K33" s="19">
        <f>+K26</f>
        <v>5926870</v>
      </c>
    </row>
    <row r="34" spans="5:11" x14ac:dyDescent="0.25">
      <c r="E34" s="60" t="s">
        <v>147</v>
      </c>
      <c r="F34" s="60"/>
      <c r="G34" s="60"/>
      <c r="H34" s="60"/>
      <c r="I34" s="60"/>
      <c r="J34" s="60"/>
      <c r="K34" s="57">
        <v>493891623</v>
      </c>
    </row>
    <row r="35" spans="5:11" x14ac:dyDescent="0.25">
      <c r="E35" s="59" t="s">
        <v>148</v>
      </c>
      <c r="F35" s="59"/>
      <c r="G35" s="59"/>
      <c r="H35" s="59"/>
      <c r="I35" s="59"/>
      <c r="J35" s="59"/>
      <c r="K35" s="28">
        <f>+K34-H26</f>
        <v>493839983</v>
      </c>
    </row>
  </sheetData>
  <mergeCells count="11">
    <mergeCell ref="B26:D26"/>
    <mergeCell ref="B6:F6"/>
    <mergeCell ref="H6:N6"/>
    <mergeCell ref="E3:K4"/>
    <mergeCell ref="E28:K29"/>
    <mergeCell ref="E30:J30"/>
    <mergeCell ref="E35:J35"/>
    <mergeCell ref="E31:J31"/>
    <mergeCell ref="E32:J32"/>
    <mergeCell ref="E33:J33"/>
    <mergeCell ref="E34:J34"/>
  </mergeCells>
  <conditionalFormatting sqref="B1:B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5931-64A2-4FF9-AD4D-2B8AC735C7E4}">
  <dimension ref="A1:AI22"/>
  <sheetViews>
    <sheetView tabSelected="1" workbookViewId="0">
      <selection activeCell="F17" sqref="E17:F17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1.42578125" style="18"/>
    <col min="8" max="8" width="12.28515625" customWidth="1"/>
    <col min="10" max="13" width="14.140625" customWidth="1"/>
    <col min="15" max="15" width="11.42578125" style="18"/>
    <col min="19" max="19" width="12.42578125" style="18" customWidth="1"/>
    <col min="20" max="20" width="12.42578125" customWidth="1"/>
    <col min="24" max="24" width="12.85546875" style="18" customWidth="1"/>
    <col min="30" max="30" width="12.42578125" customWidth="1"/>
    <col min="31" max="33" width="11.42578125" style="18"/>
    <col min="34" max="34" width="13.85546875" customWidth="1"/>
    <col min="35" max="35" width="28.85546875" customWidth="1"/>
  </cols>
  <sheetData>
    <row r="1" spans="1:35" x14ac:dyDescent="0.25">
      <c r="A1" s="33" t="s">
        <v>98</v>
      </c>
    </row>
    <row r="2" spans="1:35" x14ac:dyDescent="0.25">
      <c r="A2" s="33" t="s">
        <v>99</v>
      </c>
      <c r="B2" s="33" t="s">
        <v>139</v>
      </c>
    </row>
    <row r="3" spans="1:35" x14ac:dyDescent="0.25">
      <c r="A3" s="33" t="s">
        <v>100</v>
      </c>
      <c r="B3" s="33" t="s">
        <v>140</v>
      </c>
    </row>
    <row r="4" spans="1:35" x14ac:dyDescent="0.25">
      <c r="A4" s="33" t="s">
        <v>101</v>
      </c>
      <c r="D4" s="38">
        <v>43921</v>
      </c>
    </row>
    <row r="5" spans="1:35" x14ac:dyDescent="0.25">
      <c r="A5" s="33" t="s">
        <v>102</v>
      </c>
      <c r="D5" s="38">
        <v>44158</v>
      </c>
    </row>
    <row r="6" spans="1:35" ht="15.75" thickBot="1" x14ac:dyDescent="0.3"/>
    <row r="7" spans="1:35" x14ac:dyDescent="0.25">
      <c r="A7" s="66" t="s">
        <v>103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69" t="s">
        <v>104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1"/>
    </row>
    <row r="8" spans="1:35" ht="56.25" x14ac:dyDescent="0.25">
      <c r="A8" s="39" t="s">
        <v>105</v>
      </c>
      <c r="B8" s="40" t="s">
        <v>106</v>
      </c>
      <c r="C8" s="39" t="s">
        <v>107</v>
      </c>
      <c r="D8" s="39" t="s">
        <v>108</v>
      </c>
      <c r="E8" s="41" t="s">
        <v>109</v>
      </c>
      <c r="F8" s="40" t="s">
        <v>110</v>
      </c>
      <c r="G8" s="42" t="s">
        <v>111</v>
      </c>
      <c r="H8" s="40" t="s">
        <v>112</v>
      </c>
      <c r="I8" s="40" t="s">
        <v>113</v>
      </c>
      <c r="J8" s="40" t="s">
        <v>114</v>
      </c>
      <c r="K8" s="40" t="s">
        <v>115</v>
      </c>
      <c r="L8" s="40" t="s">
        <v>116</v>
      </c>
      <c r="M8" s="40" t="s">
        <v>117</v>
      </c>
      <c r="N8" s="43" t="s">
        <v>118</v>
      </c>
      <c r="O8" s="42" t="s">
        <v>119</v>
      </c>
      <c r="P8" s="44" t="s">
        <v>120</v>
      </c>
      <c r="Q8" s="45" t="s">
        <v>121</v>
      </c>
      <c r="R8" s="46" t="s">
        <v>122</v>
      </c>
      <c r="S8" s="49" t="s">
        <v>123</v>
      </c>
      <c r="T8" s="36" t="s">
        <v>124</v>
      </c>
      <c r="U8" s="46" t="s">
        <v>125</v>
      </c>
      <c r="V8" s="36" t="s">
        <v>126</v>
      </c>
      <c r="W8" s="36" t="s">
        <v>127</v>
      </c>
      <c r="X8" s="49" t="s">
        <v>128</v>
      </c>
      <c r="Y8" s="45" t="s">
        <v>129</v>
      </c>
      <c r="Z8" s="36" t="s">
        <v>130</v>
      </c>
      <c r="AA8" s="34" t="s">
        <v>131</v>
      </c>
      <c r="AB8" s="36" t="s">
        <v>132</v>
      </c>
      <c r="AC8" s="36" t="s">
        <v>133</v>
      </c>
      <c r="AD8" s="34" t="s">
        <v>134</v>
      </c>
      <c r="AE8" s="49" t="s">
        <v>135</v>
      </c>
      <c r="AF8" s="49" t="s">
        <v>136</v>
      </c>
      <c r="AG8" s="49" t="s">
        <v>137</v>
      </c>
      <c r="AH8" s="34" t="s">
        <v>138</v>
      </c>
      <c r="AI8" s="35" t="s">
        <v>30</v>
      </c>
    </row>
    <row r="9" spans="1:35" x14ac:dyDescent="0.25">
      <c r="A9" s="1">
        <v>1</v>
      </c>
      <c r="B9" s="1"/>
      <c r="C9" s="1" t="s">
        <v>141</v>
      </c>
      <c r="D9" s="1">
        <v>1846090</v>
      </c>
      <c r="E9" s="2">
        <v>43387</v>
      </c>
      <c r="F9" s="2">
        <v>43475</v>
      </c>
      <c r="G9" s="19">
        <v>1831606</v>
      </c>
      <c r="H9" s="1"/>
      <c r="I9" s="1"/>
      <c r="J9" s="1"/>
      <c r="K9" s="1"/>
      <c r="L9" s="1"/>
      <c r="M9" s="1"/>
      <c r="N9" s="1"/>
      <c r="O9" s="19">
        <v>221971</v>
      </c>
      <c r="P9" s="1"/>
      <c r="Q9" s="1"/>
      <c r="R9" s="1"/>
      <c r="S9" s="19">
        <v>0</v>
      </c>
      <c r="T9" s="1"/>
      <c r="U9" s="1"/>
      <c r="V9" s="1"/>
      <c r="W9" s="1"/>
      <c r="X9" s="19">
        <v>0</v>
      </c>
      <c r="Y9" s="1"/>
      <c r="Z9" s="1"/>
      <c r="AA9" s="1"/>
      <c r="AB9" s="1"/>
      <c r="AC9" s="1"/>
      <c r="AD9" s="1"/>
      <c r="AE9" s="19">
        <v>0</v>
      </c>
      <c r="AF9" s="19">
        <v>0</v>
      </c>
      <c r="AG9" s="19">
        <v>0</v>
      </c>
      <c r="AH9" s="1"/>
      <c r="AI9" s="1" t="s">
        <v>156</v>
      </c>
    </row>
    <row r="10" spans="1:35" x14ac:dyDescent="0.25">
      <c r="A10" s="1">
        <v>2</v>
      </c>
      <c r="B10" s="1" t="s">
        <v>64</v>
      </c>
      <c r="C10" s="1" t="s">
        <v>142</v>
      </c>
      <c r="D10" s="1">
        <v>23586</v>
      </c>
      <c r="E10" s="2">
        <v>43539</v>
      </c>
      <c r="F10" s="2">
        <v>43600</v>
      </c>
      <c r="G10" s="19">
        <v>10422861</v>
      </c>
      <c r="H10" s="1"/>
      <c r="I10" s="1"/>
      <c r="J10" s="1"/>
      <c r="K10" s="1"/>
      <c r="L10" s="1"/>
      <c r="M10" s="1"/>
      <c r="N10" s="1"/>
      <c r="O10" s="19">
        <v>314100</v>
      </c>
      <c r="P10" s="1"/>
      <c r="Q10" s="1"/>
      <c r="R10" s="1"/>
      <c r="S10" s="19">
        <v>0</v>
      </c>
      <c r="T10" s="1"/>
      <c r="U10" s="1"/>
      <c r="V10" s="1"/>
      <c r="W10" s="1"/>
      <c r="X10" s="19">
        <v>0</v>
      </c>
      <c r="Y10" s="1"/>
      <c r="Z10" s="1"/>
      <c r="AA10" s="1"/>
      <c r="AB10" s="1"/>
      <c r="AC10" s="1"/>
      <c r="AD10" s="1"/>
      <c r="AE10" s="19">
        <v>0</v>
      </c>
      <c r="AF10" s="19">
        <v>0</v>
      </c>
      <c r="AG10" s="19">
        <v>0</v>
      </c>
      <c r="AH10" s="1"/>
      <c r="AI10" s="1" t="s">
        <v>156</v>
      </c>
    </row>
    <row r="11" spans="1:35" x14ac:dyDescent="0.25">
      <c r="A11" s="1">
        <v>3</v>
      </c>
      <c r="B11" s="1" t="s">
        <v>64</v>
      </c>
      <c r="C11" s="1" t="s">
        <v>142</v>
      </c>
      <c r="D11" s="1">
        <v>162407</v>
      </c>
      <c r="E11" s="2">
        <v>43851</v>
      </c>
      <c r="F11" s="2">
        <v>43894</v>
      </c>
      <c r="G11" s="19">
        <v>234099</v>
      </c>
      <c r="H11" s="1"/>
      <c r="I11" s="1"/>
      <c r="J11" s="1"/>
      <c r="K11" s="1"/>
      <c r="L11" s="1"/>
      <c r="M11" s="1"/>
      <c r="N11" s="1"/>
      <c r="O11" s="19">
        <v>234099</v>
      </c>
      <c r="P11" s="1"/>
      <c r="Q11" s="1"/>
      <c r="R11" s="1"/>
      <c r="S11" s="19">
        <v>0</v>
      </c>
      <c r="T11" s="1"/>
      <c r="U11" s="1"/>
      <c r="V11" s="1"/>
      <c r="W11" s="1"/>
      <c r="X11" s="19">
        <v>0</v>
      </c>
      <c r="Y11" s="1"/>
      <c r="Z11" s="1"/>
      <c r="AA11" s="1"/>
      <c r="AB11" s="1"/>
      <c r="AC11" s="1"/>
      <c r="AD11" s="1"/>
      <c r="AE11" s="19">
        <v>0</v>
      </c>
      <c r="AF11" s="19">
        <v>0</v>
      </c>
      <c r="AG11" s="19">
        <v>0</v>
      </c>
      <c r="AH11" s="1"/>
      <c r="AI11" s="1" t="s">
        <v>156</v>
      </c>
    </row>
    <row r="12" spans="1:35" x14ac:dyDescent="0.25">
      <c r="A12" s="1">
        <v>4</v>
      </c>
      <c r="B12" s="1" t="s">
        <v>64</v>
      </c>
      <c r="C12" s="1" t="s">
        <v>143</v>
      </c>
      <c r="D12" s="1">
        <v>535888</v>
      </c>
      <c r="E12" s="2">
        <v>43323</v>
      </c>
      <c r="F12" s="2">
        <v>43959</v>
      </c>
      <c r="G12" s="19">
        <v>31200</v>
      </c>
      <c r="H12" s="1"/>
      <c r="I12" s="1"/>
      <c r="J12" s="1"/>
      <c r="K12" s="1"/>
      <c r="L12" s="1"/>
      <c r="M12" s="1"/>
      <c r="N12" s="1"/>
      <c r="O12" s="19">
        <v>31200</v>
      </c>
      <c r="P12" s="1"/>
      <c r="Q12" s="1"/>
      <c r="R12" s="1"/>
      <c r="S12" s="19">
        <v>31200</v>
      </c>
      <c r="T12" s="2">
        <v>43749</v>
      </c>
      <c r="U12" s="1"/>
      <c r="V12" s="1"/>
      <c r="W12" s="1"/>
      <c r="X12" s="19">
        <v>0</v>
      </c>
      <c r="Y12" s="1"/>
      <c r="Z12" s="1"/>
      <c r="AA12" s="1"/>
      <c r="AB12" s="1"/>
      <c r="AC12" s="1"/>
      <c r="AD12" s="1"/>
      <c r="AE12" s="19">
        <v>0</v>
      </c>
      <c r="AF12" s="19">
        <v>0</v>
      </c>
      <c r="AG12" s="19">
        <v>0</v>
      </c>
      <c r="AH12" s="1"/>
      <c r="AI12" s="1"/>
    </row>
    <row r="13" spans="1:35" x14ac:dyDescent="0.25">
      <c r="A13" s="1">
        <v>5</v>
      </c>
      <c r="B13" s="1" t="s">
        <v>64</v>
      </c>
      <c r="C13" s="1" t="s">
        <v>143</v>
      </c>
      <c r="D13" s="1">
        <v>526393</v>
      </c>
      <c r="E13" s="2">
        <v>43281</v>
      </c>
      <c r="F13" s="2">
        <v>43959</v>
      </c>
      <c r="G13" s="19">
        <v>31200</v>
      </c>
      <c r="H13" s="1"/>
      <c r="I13" s="1"/>
      <c r="J13" s="1"/>
      <c r="K13" s="1"/>
      <c r="L13" s="1"/>
      <c r="M13" s="1"/>
      <c r="N13" s="1"/>
      <c r="O13" s="19">
        <v>31200</v>
      </c>
      <c r="P13" s="1"/>
      <c r="Q13" s="1"/>
      <c r="R13" s="1"/>
      <c r="S13" s="19">
        <v>31200</v>
      </c>
      <c r="T13" s="2">
        <v>43749</v>
      </c>
      <c r="U13" s="1"/>
      <c r="V13" s="1"/>
      <c r="W13" s="1"/>
      <c r="X13" s="19">
        <v>0</v>
      </c>
      <c r="Y13" s="1"/>
      <c r="Z13" s="1"/>
      <c r="AA13" s="1"/>
      <c r="AB13" s="1"/>
      <c r="AC13" s="1"/>
      <c r="AD13" s="1"/>
      <c r="AE13" s="19">
        <v>0</v>
      </c>
      <c r="AF13" s="19">
        <v>0</v>
      </c>
      <c r="AG13" s="19">
        <v>0</v>
      </c>
      <c r="AH13" s="1"/>
      <c r="AI13" s="1"/>
    </row>
    <row r="14" spans="1:35" x14ac:dyDescent="0.25">
      <c r="A14" s="1">
        <v>6</v>
      </c>
      <c r="B14" s="1" t="s">
        <v>64</v>
      </c>
      <c r="C14" s="1" t="s">
        <v>143</v>
      </c>
      <c r="D14" s="1">
        <v>526384</v>
      </c>
      <c r="E14" s="2">
        <v>43281</v>
      </c>
      <c r="F14" s="2">
        <v>43959</v>
      </c>
      <c r="G14" s="19">
        <v>31200</v>
      </c>
      <c r="H14" s="1"/>
      <c r="I14" s="1"/>
      <c r="J14" s="1"/>
      <c r="K14" s="1"/>
      <c r="L14" s="1"/>
      <c r="M14" s="1"/>
      <c r="N14" s="1"/>
      <c r="O14" s="19">
        <v>31200</v>
      </c>
      <c r="P14" s="1"/>
      <c r="Q14" s="1"/>
      <c r="R14" s="1"/>
      <c r="S14" s="19">
        <v>31200</v>
      </c>
      <c r="T14" s="2">
        <v>43749</v>
      </c>
      <c r="U14" s="1"/>
      <c r="V14" s="1"/>
      <c r="W14" s="1"/>
      <c r="X14" s="19">
        <v>0</v>
      </c>
      <c r="Y14" s="1"/>
      <c r="Z14" s="1"/>
      <c r="AA14" s="1"/>
      <c r="AB14" s="1"/>
      <c r="AC14" s="1"/>
      <c r="AD14" s="1"/>
      <c r="AE14" s="19">
        <v>0</v>
      </c>
      <c r="AF14" s="19">
        <v>0</v>
      </c>
      <c r="AG14" s="19">
        <v>0</v>
      </c>
      <c r="AH14" s="1"/>
      <c r="AI14" s="1"/>
    </row>
    <row r="15" spans="1:35" x14ac:dyDescent="0.25">
      <c r="A15" s="1">
        <v>7</v>
      </c>
      <c r="B15" s="1" t="s">
        <v>64</v>
      </c>
      <c r="C15" s="1" t="s">
        <v>143</v>
      </c>
      <c r="D15" s="1">
        <v>514249</v>
      </c>
      <c r="E15" s="2">
        <v>43224</v>
      </c>
      <c r="F15" s="2">
        <v>43959</v>
      </c>
      <c r="G15" s="19">
        <v>31200</v>
      </c>
      <c r="H15" s="1"/>
      <c r="I15" s="1"/>
      <c r="J15" s="1"/>
      <c r="K15" s="1"/>
      <c r="L15" s="1"/>
      <c r="M15" s="1"/>
      <c r="N15" s="1"/>
      <c r="O15" s="19">
        <v>31200</v>
      </c>
      <c r="P15" s="1"/>
      <c r="Q15" s="1"/>
      <c r="R15" s="1"/>
      <c r="S15" s="19">
        <v>31200</v>
      </c>
      <c r="T15" s="2">
        <v>43749</v>
      </c>
      <c r="U15" s="1"/>
      <c r="V15" s="1"/>
      <c r="W15" s="1"/>
      <c r="X15" s="19">
        <v>0</v>
      </c>
      <c r="Y15" s="1"/>
      <c r="Z15" s="1"/>
      <c r="AA15" s="1"/>
      <c r="AB15" s="1"/>
      <c r="AC15" s="1"/>
      <c r="AD15" s="1"/>
      <c r="AE15" s="19">
        <v>0</v>
      </c>
      <c r="AF15" s="19">
        <v>0</v>
      </c>
      <c r="AG15" s="19">
        <v>0</v>
      </c>
      <c r="AH15" s="1"/>
      <c r="AI15" s="1"/>
    </row>
    <row r="16" spans="1:35" x14ac:dyDescent="0.25">
      <c r="A16" s="1">
        <v>8</v>
      </c>
      <c r="B16" s="1" t="s">
        <v>64</v>
      </c>
      <c r="C16" s="1" t="s">
        <v>143</v>
      </c>
      <c r="D16" s="1">
        <v>537711</v>
      </c>
      <c r="E16" s="2">
        <v>43333</v>
      </c>
      <c r="F16" s="2">
        <v>43959</v>
      </c>
      <c r="G16" s="19">
        <v>51300</v>
      </c>
      <c r="H16" s="1"/>
      <c r="I16" s="1"/>
      <c r="J16" s="1"/>
      <c r="K16" s="1"/>
      <c r="L16" s="1"/>
      <c r="M16" s="1"/>
      <c r="N16" s="1"/>
      <c r="O16" s="19">
        <v>51300</v>
      </c>
      <c r="P16" s="1"/>
      <c r="Q16" s="1"/>
      <c r="R16" s="1"/>
      <c r="S16" s="19">
        <v>51300</v>
      </c>
      <c r="T16" s="2">
        <v>43753</v>
      </c>
      <c r="U16" s="1"/>
      <c r="V16" s="1"/>
      <c r="W16" s="1"/>
      <c r="X16" s="19">
        <v>0</v>
      </c>
      <c r="Y16" s="1"/>
      <c r="Z16" s="1"/>
      <c r="AA16" s="1"/>
      <c r="AB16" s="1"/>
      <c r="AC16" s="1"/>
      <c r="AD16" s="1"/>
      <c r="AE16" s="19">
        <v>0</v>
      </c>
      <c r="AF16" s="19">
        <v>0</v>
      </c>
      <c r="AG16" s="19">
        <v>0</v>
      </c>
      <c r="AH16" s="1"/>
      <c r="AI16" s="1"/>
    </row>
    <row r="17" spans="1:35" x14ac:dyDescent="0.25">
      <c r="A17" s="1">
        <v>9</v>
      </c>
      <c r="B17" s="1" t="s">
        <v>64</v>
      </c>
      <c r="C17" s="1" t="s">
        <v>143</v>
      </c>
      <c r="D17" s="1">
        <v>536584</v>
      </c>
      <c r="E17" s="2">
        <v>43326</v>
      </c>
      <c r="F17" s="2">
        <v>43959</v>
      </c>
      <c r="G17" s="19">
        <v>51300</v>
      </c>
      <c r="H17" s="1"/>
      <c r="I17" s="1"/>
      <c r="J17" s="1"/>
      <c r="K17" s="1"/>
      <c r="L17" s="1"/>
      <c r="M17" s="1"/>
      <c r="N17" s="1"/>
      <c r="O17" s="19">
        <v>51300</v>
      </c>
      <c r="P17" s="1"/>
      <c r="Q17" s="1"/>
      <c r="R17" s="1"/>
      <c r="S17" s="19">
        <v>51300</v>
      </c>
      <c r="T17" s="2">
        <v>43749</v>
      </c>
      <c r="U17" s="1"/>
      <c r="V17" s="1"/>
      <c r="W17" s="1"/>
      <c r="X17" s="19">
        <v>0</v>
      </c>
      <c r="Y17" s="1"/>
      <c r="Z17" s="1"/>
      <c r="AA17" s="1"/>
      <c r="AB17" s="1"/>
      <c r="AC17" s="1"/>
      <c r="AD17" s="1"/>
      <c r="AE17" s="19">
        <v>0</v>
      </c>
      <c r="AF17" s="19">
        <v>0</v>
      </c>
      <c r="AG17" s="19">
        <v>0</v>
      </c>
      <c r="AH17" s="1"/>
      <c r="AI17" s="1"/>
    </row>
    <row r="18" spans="1:35" x14ac:dyDescent="0.25">
      <c r="A18" s="1">
        <v>10</v>
      </c>
      <c r="B18" s="1" t="s">
        <v>64</v>
      </c>
      <c r="C18" s="1" t="s">
        <v>143</v>
      </c>
      <c r="D18" s="1">
        <v>530013</v>
      </c>
      <c r="E18" s="2">
        <v>43299</v>
      </c>
      <c r="F18" s="2">
        <v>43959</v>
      </c>
      <c r="G18" s="19">
        <v>100600</v>
      </c>
      <c r="H18" s="1"/>
      <c r="I18" s="1"/>
      <c r="J18" s="1"/>
      <c r="K18" s="1"/>
      <c r="L18" s="1"/>
      <c r="M18" s="1"/>
      <c r="N18" s="1"/>
      <c r="O18" s="19">
        <v>100600</v>
      </c>
      <c r="P18" s="1"/>
      <c r="Q18" s="1"/>
      <c r="R18" s="1"/>
      <c r="S18" s="19">
        <v>100600</v>
      </c>
      <c r="T18" s="2">
        <v>43749</v>
      </c>
      <c r="U18" s="1"/>
      <c r="V18" s="1"/>
      <c r="W18" s="1"/>
      <c r="X18" s="19">
        <v>0</v>
      </c>
      <c r="Y18" s="1"/>
      <c r="Z18" s="1"/>
      <c r="AA18" s="1"/>
      <c r="AB18" s="1"/>
      <c r="AC18" s="1"/>
      <c r="AD18" s="1"/>
      <c r="AE18" s="19">
        <v>0</v>
      </c>
      <c r="AF18" s="19">
        <v>0</v>
      </c>
      <c r="AG18" s="19">
        <v>0</v>
      </c>
      <c r="AH18" s="1"/>
      <c r="AI18" s="1"/>
    </row>
    <row r="19" spans="1:35" x14ac:dyDescent="0.25">
      <c r="A19" s="1">
        <v>11</v>
      </c>
      <c r="B19" s="1" t="s">
        <v>64</v>
      </c>
      <c r="C19" s="1" t="s">
        <v>141</v>
      </c>
      <c r="D19" s="1">
        <v>1869000</v>
      </c>
      <c r="E19" s="2">
        <v>43460</v>
      </c>
      <c r="F19" s="2">
        <v>43959</v>
      </c>
      <c r="G19" s="19">
        <v>1010498</v>
      </c>
      <c r="H19" s="1"/>
      <c r="I19" s="1"/>
      <c r="J19" s="1"/>
      <c r="K19" s="1"/>
      <c r="L19" s="1"/>
      <c r="M19" s="1"/>
      <c r="N19" s="1"/>
      <c r="O19" s="19">
        <v>1010498</v>
      </c>
      <c r="P19" s="1"/>
      <c r="Q19" s="1"/>
      <c r="R19" s="1"/>
      <c r="S19" s="19">
        <v>1010498</v>
      </c>
      <c r="T19" s="2">
        <v>43749</v>
      </c>
      <c r="U19" s="1"/>
      <c r="V19" s="1"/>
      <c r="W19" s="1"/>
      <c r="X19" s="19">
        <v>0</v>
      </c>
      <c r="Y19" s="1"/>
      <c r="Z19" s="1"/>
      <c r="AA19" s="1"/>
      <c r="AB19" s="1"/>
      <c r="AC19" s="1"/>
      <c r="AD19" s="1"/>
      <c r="AE19" s="19">
        <v>0</v>
      </c>
      <c r="AF19" s="19">
        <v>0</v>
      </c>
      <c r="AG19" s="19">
        <v>0</v>
      </c>
      <c r="AH19" s="1"/>
      <c r="AI19" s="1"/>
    </row>
    <row r="20" spans="1:35" x14ac:dyDescent="0.25">
      <c r="A20" s="1">
        <v>12</v>
      </c>
      <c r="B20" s="1" t="s">
        <v>64</v>
      </c>
      <c r="C20" s="1" t="s">
        <v>142</v>
      </c>
      <c r="D20" s="1">
        <v>184640</v>
      </c>
      <c r="E20" s="2">
        <v>43894</v>
      </c>
      <c r="F20" s="2">
        <v>43986</v>
      </c>
      <c r="G20" s="19">
        <v>343283</v>
      </c>
      <c r="H20" s="1"/>
      <c r="I20" s="1"/>
      <c r="J20" s="1"/>
      <c r="K20" s="1"/>
      <c r="L20" s="1"/>
      <c r="M20" s="1"/>
      <c r="N20" s="1"/>
      <c r="O20" s="19">
        <v>343283</v>
      </c>
      <c r="P20" s="1"/>
      <c r="Q20" s="1"/>
      <c r="R20" s="1"/>
      <c r="S20" s="19">
        <v>0</v>
      </c>
      <c r="T20" s="1"/>
      <c r="U20" s="1"/>
      <c r="V20" s="1"/>
      <c r="W20" s="1"/>
      <c r="X20" s="19">
        <v>0</v>
      </c>
      <c r="Y20" s="1"/>
      <c r="Z20" s="1"/>
      <c r="AA20" s="1"/>
      <c r="AB20" s="1"/>
      <c r="AC20" s="1"/>
      <c r="AD20" s="1"/>
      <c r="AE20" s="19">
        <v>0</v>
      </c>
      <c r="AF20" s="19">
        <v>0</v>
      </c>
      <c r="AG20" s="19">
        <v>0</v>
      </c>
      <c r="AH20" s="1"/>
      <c r="AI20" s="1" t="s">
        <v>156</v>
      </c>
    </row>
    <row r="21" spans="1:35" x14ac:dyDescent="0.25">
      <c r="A21" s="1">
        <v>13</v>
      </c>
      <c r="B21" s="1" t="s">
        <v>64</v>
      </c>
      <c r="C21" s="1" t="s">
        <v>142</v>
      </c>
      <c r="D21" s="1">
        <v>192596</v>
      </c>
      <c r="E21" s="2">
        <v>43911</v>
      </c>
      <c r="F21" s="2">
        <v>43994</v>
      </c>
      <c r="G21" s="19">
        <v>387205</v>
      </c>
      <c r="H21" s="1"/>
      <c r="I21" s="1"/>
      <c r="J21" s="1"/>
      <c r="K21" s="1"/>
      <c r="L21" s="1"/>
      <c r="M21" s="1"/>
      <c r="N21" s="1"/>
      <c r="O21" s="19">
        <v>387205</v>
      </c>
      <c r="P21" s="1"/>
      <c r="Q21" s="1"/>
      <c r="R21" s="1"/>
      <c r="S21" s="19">
        <v>0</v>
      </c>
      <c r="T21" s="1"/>
      <c r="U21" s="1"/>
      <c r="V21" s="50"/>
      <c r="W21" s="51"/>
      <c r="X21" s="19">
        <v>0</v>
      </c>
      <c r="Y21" s="1"/>
      <c r="Z21" s="1"/>
      <c r="AA21" s="1"/>
      <c r="AB21" s="1"/>
      <c r="AC21" s="1"/>
      <c r="AD21" s="1"/>
      <c r="AE21" s="19">
        <v>0</v>
      </c>
      <c r="AF21" s="19">
        <v>0</v>
      </c>
      <c r="AG21" s="19">
        <v>51640</v>
      </c>
      <c r="AH21" s="1"/>
      <c r="AI21" s="1" t="s">
        <v>156</v>
      </c>
    </row>
    <row r="22" spans="1:35" s="33" customFormat="1" x14ac:dyDescent="0.25">
      <c r="A22" s="47"/>
      <c r="B22" s="47"/>
      <c r="C22" s="47"/>
      <c r="D22" s="47"/>
      <c r="E22" s="47"/>
      <c r="F22" s="47"/>
      <c r="G22" s="48">
        <f>SUM(G9:G21)</f>
        <v>14557552</v>
      </c>
      <c r="H22" s="47"/>
      <c r="I22" s="47"/>
      <c r="J22" s="47"/>
      <c r="K22" s="47"/>
      <c r="L22" s="47"/>
      <c r="M22" s="47"/>
      <c r="N22" s="47"/>
      <c r="O22" s="48">
        <f>SUM(O9:O21)</f>
        <v>2839156</v>
      </c>
      <c r="P22" s="47"/>
      <c r="Q22" s="47"/>
      <c r="R22" s="47"/>
      <c r="S22" s="48">
        <f>SUM(S9:S21)</f>
        <v>1338498</v>
      </c>
      <c r="T22" s="47"/>
      <c r="U22" s="47"/>
      <c r="V22" s="47"/>
      <c r="W22" s="47"/>
      <c r="X22" s="48">
        <f>SUM(X9:X21)</f>
        <v>0</v>
      </c>
      <c r="Y22" s="47"/>
      <c r="Z22" s="47"/>
      <c r="AA22" s="47"/>
      <c r="AB22" s="47"/>
      <c r="AC22" s="47"/>
      <c r="AD22" s="47"/>
      <c r="AE22" s="48">
        <f>SUM(AE9:AE21)</f>
        <v>0</v>
      </c>
      <c r="AF22" s="48">
        <f>SUM(AF9:AF21)</f>
        <v>0</v>
      </c>
      <c r="AG22" s="48">
        <f>SUM(AG9:AG21)</f>
        <v>51640</v>
      </c>
      <c r="AH22" s="47"/>
      <c r="AI22" s="47"/>
    </row>
  </sheetData>
  <mergeCells count="2">
    <mergeCell ref="A7:O7"/>
    <mergeCell ref="P7:A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78FC-34AF-40B7-8B8F-C053874B9DFD}">
  <dimension ref="A1:I6"/>
  <sheetViews>
    <sheetView workbookViewId="0">
      <selection activeCell="A2" sqref="A2"/>
    </sheetView>
  </sheetViews>
  <sheetFormatPr baseColWidth="10" defaultRowHeight="15" x14ac:dyDescent="0.25"/>
  <cols>
    <col min="5" max="5" width="18.5703125" bestFit="1" customWidth="1"/>
    <col min="7" max="7" width="21.5703125" style="18" bestFit="1" customWidth="1"/>
    <col min="8" max="8" width="53.28515625" bestFit="1" customWidth="1"/>
    <col min="9" max="9" width="17.140625" bestFit="1" customWidth="1"/>
  </cols>
  <sheetData>
    <row r="1" spans="1:9" x14ac:dyDescent="0.25">
      <c r="A1" s="21" t="s">
        <v>33</v>
      </c>
      <c r="B1" s="21" t="s">
        <v>34</v>
      </c>
      <c r="C1" s="21" t="s">
        <v>35</v>
      </c>
      <c r="D1" s="21" t="s">
        <v>37</v>
      </c>
      <c r="E1" s="21" t="s">
        <v>38</v>
      </c>
      <c r="F1" s="21" t="s">
        <v>39</v>
      </c>
      <c r="G1" s="52" t="s">
        <v>40</v>
      </c>
      <c r="H1" s="21" t="s">
        <v>42</v>
      </c>
      <c r="I1" s="21" t="s">
        <v>48</v>
      </c>
    </row>
    <row r="2" spans="1:9" s="27" customFormat="1" x14ac:dyDescent="0.25">
      <c r="A2" s="24" t="s">
        <v>54</v>
      </c>
      <c r="B2" s="24" t="s">
        <v>55</v>
      </c>
      <c r="C2" s="24" t="s">
        <v>83</v>
      </c>
      <c r="D2" s="24" t="s">
        <v>84</v>
      </c>
      <c r="E2" s="25">
        <v>44096</v>
      </c>
      <c r="F2" s="24" t="s">
        <v>58</v>
      </c>
      <c r="G2" s="53">
        <v>7708885</v>
      </c>
      <c r="H2" s="24" t="s">
        <v>85</v>
      </c>
      <c r="I2" s="25">
        <v>44109</v>
      </c>
    </row>
    <row r="3" spans="1:9" s="27" customFormat="1" x14ac:dyDescent="0.25">
      <c r="A3" s="24"/>
      <c r="B3" s="24"/>
      <c r="C3" s="24" t="s">
        <v>80</v>
      </c>
      <c r="D3" s="24" t="s">
        <v>81</v>
      </c>
      <c r="E3" s="25">
        <v>44097</v>
      </c>
      <c r="F3" s="24" t="s">
        <v>86</v>
      </c>
      <c r="G3" s="53">
        <v>16532467</v>
      </c>
      <c r="H3" s="24" t="s">
        <v>87</v>
      </c>
      <c r="I3" s="25">
        <v>44109</v>
      </c>
    </row>
    <row r="4" spans="1:9" s="27" customFormat="1" x14ac:dyDescent="0.25">
      <c r="D4" s="27" t="s">
        <v>152</v>
      </c>
      <c r="G4" s="54">
        <v>476072</v>
      </c>
      <c r="H4" s="27" t="s">
        <v>154</v>
      </c>
      <c r="I4" s="55">
        <v>44111</v>
      </c>
    </row>
    <row r="5" spans="1:9" s="27" customFormat="1" x14ac:dyDescent="0.25">
      <c r="D5" s="27" t="s">
        <v>153</v>
      </c>
      <c r="G5" s="54">
        <v>1369380</v>
      </c>
      <c r="H5" s="27" t="s">
        <v>155</v>
      </c>
      <c r="I5" s="55">
        <v>44111</v>
      </c>
    </row>
    <row r="6" spans="1:9" s="27" customFormat="1" x14ac:dyDescent="0.25">
      <c r="G6" s="58">
        <f>SUM(G2:G5)</f>
        <v>26086804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9DB6-6C1A-4FCA-88C2-72D84C7D9357}">
  <dimension ref="A1:I6"/>
  <sheetViews>
    <sheetView workbookViewId="0">
      <selection activeCell="G6" sqref="G6"/>
    </sheetView>
  </sheetViews>
  <sheetFormatPr baseColWidth="10" defaultRowHeight="15" x14ac:dyDescent="0.25"/>
  <cols>
    <col min="7" max="7" width="21.5703125" bestFit="1" customWidth="1"/>
    <col min="8" max="8" width="30.140625" bestFit="1" customWidth="1"/>
  </cols>
  <sheetData>
    <row r="1" spans="1:9" x14ac:dyDescent="0.25">
      <c r="A1" s="21" t="s">
        <v>33</v>
      </c>
      <c r="B1" s="21" t="s">
        <v>34</v>
      </c>
      <c r="C1" s="21" t="s">
        <v>35</v>
      </c>
      <c r="D1" s="21" t="s">
        <v>37</v>
      </c>
      <c r="E1" s="21" t="s">
        <v>38</v>
      </c>
      <c r="F1" s="21" t="s">
        <v>39</v>
      </c>
      <c r="G1" s="21" t="s">
        <v>40</v>
      </c>
      <c r="H1" s="21" t="s">
        <v>42</v>
      </c>
      <c r="I1" s="21" t="s">
        <v>48</v>
      </c>
    </row>
    <row r="2" spans="1:9" x14ac:dyDescent="0.25">
      <c r="A2" s="20"/>
      <c r="B2" s="20"/>
      <c r="C2" s="20" t="s">
        <v>71</v>
      </c>
      <c r="D2" s="20" t="s">
        <v>8</v>
      </c>
      <c r="E2" s="22">
        <v>44021</v>
      </c>
      <c r="F2" s="20" t="s">
        <v>72</v>
      </c>
      <c r="G2" s="23">
        <v>-9615</v>
      </c>
      <c r="H2" s="20" t="s">
        <v>73</v>
      </c>
      <c r="I2" s="22">
        <v>44118</v>
      </c>
    </row>
    <row r="3" spans="1:9" x14ac:dyDescent="0.25">
      <c r="A3" s="20" t="s">
        <v>54</v>
      </c>
      <c r="B3" s="20" t="s">
        <v>55</v>
      </c>
      <c r="C3" s="20" t="s">
        <v>74</v>
      </c>
      <c r="D3" s="20" t="s">
        <v>9</v>
      </c>
      <c r="E3" s="22">
        <v>44056</v>
      </c>
      <c r="F3" s="20" t="s">
        <v>75</v>
      </c>
      <c r="G3" s="23">
        <v>-21060</v>
      </c>
      <c r="H3" s="20" t="s">
        <v>76</v>
      </c>
      <c r="I3" s="22">
        <v>44118</v>
      </c>
    </row>
    <row r="4" spans="1:9" x14ac:dyDescent="0.25">
      <c r="A4" s="20" t="s">
        <v>54</v>
      </c>
      <c r="B4" s="20" t="s">
        <v>55</v>
      </c>
      <c r="C4" s="20" t="s">
        <v>77</v>
      </c>
      <c r="D4" s="20" t="s">
        <v>12</v>
      </c>
      <c r="E4" s="22">
        <v>43930</v>
      </c>
      <c r="F4" s="20" t="s">
        <v>75</v>
      </c>
      <c r="G4" s="23">
        <v>-49740</v>
      </c>
      <c r="H4" s="20" t="s">
        <v>78</v>
      </c>
      <c r="I4" s="22">
        <v>44118</v>
      </c>
    </row>
    <row r="5" spans="1:9" x14ac:dyDescent="0.25">
      <c r="A5" s="20" t="s">
        <v>54</v>
      </c>
      <c r="B5" s="20" t="s">
        <v>55</v>
      </c>
      <c r="C5" s="20" t="s">
        <v>79</v>
      </c>
      <c r="D5" s="20" t="s">
        <v>15</v>
      </c>
      <c r="E5" s="22">
        <v>43911</v>
      </c>
      <c r="F5" s="20" t="s">
        <v>75</v>
      </c>
      <c r="G5" s="23">
        <v>-51640</v>
      </c>
      <c r="H5" s="20" t="s">
        <v>144</v>
      </c>
      <c r="I5" s="22">
        <v>44118</v>
      </c>
    </row>
    <row r="6" spans="1:9" s="27" customFormat="1" x14ac:dyDescent="0.25">
      <c r="A6" s="24"/>
      <c r="B6" s="24"/>
      <c r="C6" s="24" t="s">
        <v>80</v>
      </c>
      <c r="D6" s="24" t="s">
        <v>81</v>
      </c>
      <c r="E6" s="25">
        <v>44097</v>
      </c>
      <c r="F6" s="24" t="s">
        <v>75</v>
      </c>
      <c r="G6" s="26">
        <v>-942672</v>
      </c>
      <c r="H6" s="24" t="s">
        <v>82</v>
      </c>
      <c r="I6" s="25">
        <v>44139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77AD-36BD-4F3E-B379-6892C6C331A4}">
  <dimension ref="A1:U18"/>
  <sheetViews>
    <sheetView workbookViewId="0">
      <selection activeCell="H2" sqref="H2"/>
    </sheetView>
  </sheetViews>
  <sheetFormatPr baseColWidth="10" defaultRowHeight="15" x14ac:dyDescent="0.25"/>
  <cols>
    <col min="8" max="8" width="21.5703125" bestFit="1" customWidth="1"/>
    <col min="10" max="10" width="31" bestFit="1" customWidth="1"/>
  </cols>
  <sheetData>
    <row r="1" spans="1:21" x14ac:dyDescent="0.25">
      <c r="A1" s="21" t="s">
        <v>33</v>
      </c>
      <c r="B1" s="21" t="s">
        <v>34</v>
      </c>
      <c r="C1" s="21" t="s">
        <v>35</v>
      </c>
      <c r="D1" s="21" t="s">
        <v>36</v>
      </c>
      <c r="E1" s="21" t="s">
        <v>37</v>
      </c>
      <c r="F1" s="21" t="s">
        <v>38</v>
      </c>
      <c r="G1" s="21" t="s">
        <v>39</v>
      </c>
      <c r="H1" s="21" t="s">
        <v>40</v>
      </c>
      <c r="I1" s="21" t="s">
        <v>41</v>
      </c>
      <c r="J1" s="21" t="s">
        <v>42</v>
      </c>
      <c r="K1" s="21" t="s">
        <v>43</v>
      </c>
      <c r="L1" s="21" t="s">
        <v>44</v>
      </c>
      <c r="M1" s="21" t="s">
        <v>45</v>
      </c>
      <c r="N1" s="21" t="s">
        <v>46</v>
      </c>
      <c r="O1" s="21" t="s">
        <v>47</v>
      </c>
      <c r="P1" s="21" t="s">
        <v>48</v>
      </c>
      <c r="Q1" s="21" t="s">
        <v>49</v>
      </c>
      <c r="R1" s="21" t="s">
        <v>50</v>
      </c>
      <c r="S1" s="21" t="s">
        <v>51</v>
      </c>
      <c r="T1" s="21" t="s">
        <v>52</v>
      </c>
      <c r="U1" s="21" t="s">
        <v>53</v>
      </c>
    </row>
    <row r="2" spans="1:21" x14ac:dyDescent="0.25">
      <c r="A2" s="20" t="s">
        <v>54</v>
      </c>
      <c r="B2" s="20" t="s">
        <v>55</v>
      </c>
      <c r="C2" s="20" t="s">
        <v>56</v>
      </c>
      <c r="D2" s="22">
        <v>44144</v>
      </c>
      <c r="E2" s="20" t="s">
        <v>57</v>
      </c>
      <c r="F2" s="22">
        <v>44144</v>
      </c>
      <c r="G2" s="20" t="s">
        <v>58</v>
      </c>
      <c r="H2" s="23">
        <v>493891623</v>
      </c>
      <c r="I2" s="20"/>
      <c r="J2" s="20" t="s">
        <v>59</v>
      </c>
      <c r="K2" s="20" t="s">
        <v>60</v>
      </c>
      <c r="L2" s="20" t="s">
        <v>61</v>
      </c>
      <c r="M2" s="23">
        <v>10</v>
      </c>
      <c r="N2" s="22">
        <v>44144</v>
      </c>
      <c r="O2" s="20" t="s">
        <v>62</v>
      </c>
      <c r="P2" s="22">
        <v>44144</v>
      </c>
      <c r="Q2" s="20"/>
      <c r="R2" s="20" t="s">
        <v>63</v>
      </c>
      <c r="S2" s="20"/>
      <c r="T2" s="20"/>
      <c r="U2" s="20" t="s">
        <v>64</v>
      </c>
    </row>
    <row r="3" spans="1:21" x14ac:dyDescent="0.25">
      <c r="A3" s="20" t="s">
        <v>54</v>
      </c>
      <c r="B3" s="20" t="s">
        <v>55</v>
      </c>
      <c r="C3" s="20" t="s">
        <v>65</v>
      </c>
      <c r="D3" s="22">
        <v>44067</v>
      </c>
      <c r="E3" s="20" t="s">
        <v>66</v>
      </c>
      <c r="F3" s="22">
        <v>44067</v>
      </c>
      <c r="G3" s="20" t="s">
        <v>58</v>
      </c>
      <c r="H3" s="23">
        <v>110461928</v>
      </c>
      <c r="I3" s="20"/>
      <c r="J3" s="20" t="s">
        <v>67</v>
      </c>
      <c r="K3" s="20" t="s">
        <v>60</v>
      </c>
      <c r="L3" s="20" t="s">
        <v>61</v>
      </c>
      <c r="M3" s="23">
        <v>87</v>
      </c>
      <c r="N3" s="22">
        <v>44067</v>
      </c>
      <c r="O3" s="20" t="s">
        <v>62</v>
      </c>
      <c r="P3" s="22">
        <v>44067</v>
      </c>
      <c r="Q3" s="20"/>
      <c r="R3" s="20" t="s">
        <v>68</v>
      </c>
      <c r="S3" s="20"/>
      <c r="T3" s="20"/>
      <c r="U3" s="20" t="s">
        <v>64</v>
      </c>
    </row>
    <row r="4" spans="1:21" x14ac:dyDescent="0.25">
      <c r="A4" s="20" t="s">
        <v>54</v>
      </c>
      <c r="B4" s="20" t="s">
        <v>55</v>
      </c>
      <c r="C4" s="20" t="s">
        <v>69</v>
      </c>
      <c r="D4" s="22">
        <v>44067</v>
      </c>
      <c r="E4" s="20" t="s">
        <v>70</v>
      </c>
      <c r="F4" s="22">
        <v>44067</v>
      </c>
      <c r="G4" s="20" t="s">
        <v>58</v>
      </c>
      <c r="H4" s="23">
        <v>42804288</v>
      </c>
      <c r="I4" s="20"/>
      <c r="J4" s="20" t="s">
        <v>67</v>
      </c>
      <c r="K4" s="20" t="s">
        <v>60</v>
      </c>
      <c r="L4" s="20" t="s">
        <v>61</v>
      </c>
      <c r="M4" s="23">
        <v>87</v>
      </c>
      <c r="N4" s="22">
        <v>44067</v>
      </c>
      <c r="O4" s="20" t="s">
        <v>62</v>
      </c>
      <c r="P4" s="22">
        <v>44067</v>
      </c>
      <c r="Q4" s="20"/>
      <c r="R4" s="20" t="s">
        <v>68</v>
      </c>
      <c r="S4" s="20"/>
      <c r="T4" s="20"/>
      <c r="U4" s="20" t="s">
        <v>64</v>
      </c>
    </row>
    <row r="5" spans="1:21" x14ac:dyDescent="0.25">
      <c r="H5" s="37">
        <f>SUM(H2:H4)</f>
        <v>647157839</v>
      </c>
    </row>
    <row r="10" spans="1:21" x14ac:dyDescent="0.25">
      <c r="H10" s="18"/>
    </row>
    <row r="11" spans="1:21" x14ac:dyDescent="0.25">
      <c r="H11" s="18"/>
    </row>
    <row r="12" spans="1:21" x14ac:dyDescent="0.25">
      <c r="H12" s="18"/>
    </row>
    <row r="13" spans="1:21" x14ac:dyDescent="0.25">
      <c r="H13" s="18"/>
    </row>
    <row r="14" spans="1:21" x14ac:dyDescent="0.25">
      <c r="H14" s="18"/>
    </row>
    <row r="15" spans="1:21" x14ac:dyDescent="0.25">
      <c r="H15" s="18"/>
    </row>
    <row r="16" spans="1:21" x14ac:dyDescent="0.25">
      <c r="H16" s="56"/>
    </row>
    <row r="17" spans="8:8" x14ac:dyDescent="0.25">
      <c r="H17" s="18"/>
    </row>
    <row r="18" spans="8:8" x14ac:dyDescent="0.25">
      <c r="H18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CRUCE ADMINISTRATIVO</vt:lpstr>
      <vt:lpstr>CRUCE CIRCULAR 011</vt:lpstr>
      <vt:lpstr>CXP</vt:lpstr>
      <vt:lpstr>GL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 Mario Soto</cp:lastModifiedBy>
  <dcterms:created xsi:type="dcterms:W3CDTF">2020-10-06T20:05:41Z</dcterms:created>
  <dcterms:modified xsi:type="dcterms:W3CDTF">2020-12-09T14:27:11Z</dcterms:modified>
</cp:coreProperties>
</file>