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rupoelite\Desktop\FT022 A 26 05 2022\800074112 - CLÍNICA ZAYMA\"/>
    </mc:Choice>
  </mc:AlternateContent>
  <xr:revisionPtr revIDLastSave="0" documentId="8_{FEEA138A-8E39-4075-9637-A25E69211E11}" xr6:coauthVersionLast="47" xr6:coauthVersionMax="47" xr10:uidLastSave="{00000000-0000-0000-0000-000000000000}"/>
  <bookViews>
    <workbookView xWindow="-120" yWindow="-120" windowWidth="20730" windowHeight="11160" firstSheet="1" activeTab="1" xr2:uid="{A08B985C-BDF7-42BB-88F4-542A6D2CF00B}"/>
  </bookViews>
  <sheets>
    <sheet name="AIFT010" sheetId="1" r:id="rId1"/>
    <sheet name="CLINICA ZAYMA" sheetId="2" r:id="rId2"/>
    <sheet name="PAGOS " sheetId="4" state="hidden" r:id="rId3"/>
    <sheet name="T.P. rev" sheetId="3" state="hidden" r:id="rId4"/>
  </sheets>
  <externalReferences>
    <externalReference r:id="rId5"/>
  </externalReferences>
  <definedNames>
    <definedName name="_xlnm._FilterDatabase" localSheetId="0" hidden="1">AIFT010!$A$8:$AI$20</definedName>
    <definedName name="_xlnm._FilterDatabase" localSheetId="1" hidden="1">'CLINICA ZAYMA'!$A$8:$AI$28</definedName>
    <definedName name="_xlnm._FilterDatabase" localSheetId="3" hidden="1">'T.P. rev'!$A$1:$AB$161</definedName>
    <definedName name="ANDREA" localSheetId="0">#REF!</definedName>
    <definedName name="ANDREA" localSheetId="1">#REF!</definedName>
    <definedName name="ANDREA" localSheetId="3">#REF!</definedName>
    <definedName name="ANDREA">#REF!</definedName>
    <definedName name="Benjamin" localSheetId="0">#REF!</definedName>
    <definedName name="Benjamin" localSheetId="1">#REF!</definedName>
    <definedName name="Benjamin" localSheetId="3">#REF!</definedName>
    <definedName name="Benjamin">#REF!</definedName>
    <definedName name="CC" localSheetId="0">#REF!</definedName>
    <definedName name="CC" localSheetId="1">#REF!</definedName>
    <definedName name="CC" localSheetId="3">#REF!</definedName>
    <definedName name="CC">#REF!</definedName>
    <definedName name="Conciliacion" localSheetId="0">#REF!</definedName>
    <definedName name="Conciliacion" localSheetId="1">#REF!</definedName>
    <definedName name="Conciliacion" localSheetId="3">#REF!</definedName>
    <definedName name="Conciliacion">#REF!</definedName>
    <definedName name="Conciliar" localSheetId="0">#REF!</definedName>
    <definedName name="Conciliar" localSheetId="1">#REF!</definedName>
    <definedName name="Conciliar" localSheetId="3">#REF!</definedName>
    <definedName name="Conciliar">#REF!</definedName>
    <definedName name="DEV" localSheetId="0">#REF!</definedName>
    <definedName name="DEV" localSheetId="1">#REF!</definedName>
    <definedName name="DEV" localSheetId="3">#REF!</definedName>
    <definedName name="DEV">#REF!</definedName>
    <definedName name="DIC" localSheetId="0">#REF!</definedName>
    <definedName name="DIC" localSheetId="1">#REF!</definedName>
    <definedName name="DIC" localSheetId="3">#REF!</definedName>
    <definedName name="DIC">#REF!</definedName>
    <definedName name="GLO" localSheetId="0">[1]CRUCE!#REF!</definedName>
    <definedName name="GLO" localSheetId="1">[1]CRUCE!#REF!</definedName>
    <definedName name="GLO" localSheetId="3">[1]CRUCE!#REF!</definedName>
    <definedName name="GLO">[1]CRUCE!#REF!</definedName>
    <definedName name="ImagenElegida" localSheetId="0">INDIRECT(AIFT010!Resultado)</definedName>
    <definedName name="ImagenElegida" localSheetId="1">INDIRECT('CLINICA ZAYMA'!Resultado)</definedName>
    <definedName name="ImagenElegida" localSheetId="3">INDIRECT('T.P. rev'!Resultado)</definedName>
    <definedName name="ImagenElegida">INDIRECT(Resultado)</definedName>
    <definedName name="PAY" localSheetId="0">#REF!</definedName>
    <definedName name="PAY" localSheetId="1">#REF!</definedName>
    <definedName name="PAY" localSheetId="3">#REF!</definedName>
    <definedName name="PAY">#REF!</definedName>
    <definedName name="PAYI" localSheetId="0">#REF!</definedName>
    <definedName name="PAYI" localSheetId="1">#REF!</definedName>
    <definedName name="PAYI" localSheetId="3">#REF!</definedName>
    <definedName name="PAYI">#REF!</definedName>
    <definedName name="recobros" localSheetId="0">#REF!</definedName>
    <definedName name="recobros" localSheetId="1">#REF!</definedName>
    <definedName name="recobros" localSheetId="3">#REF!</definedName>
    <definedName name="recobros">#REF!</definedName>
    <definedName name="Resultado" localSheetId="0">#REF!</definedName>
    <definedName name="Resultado" localSheetId="1">#REF!</definedName>
    <definedName name="Resultado" localSheetId="3">#REF!</definedName>
    <definedName name="Resultado">#REF!</definedName>
    <definedName name="REV" localSheetId="0">#REF!</definedName>
    <definedName name="REV" localSheetId="1">#REF!</definedName>
    <definedName name="REV" localSheetId="3">#REF!</definedName>
    <definedName name="REV">#REF!</definedName>
    <definedName name="RR" localSheetId="0">#REF!</definedName>
    <definedName name="RR" localSheetId="1">#REF!</definedName>
    <definedName name="RR" localSheetId="3">#REF!</definedName>
    <definedName name="RR">#REF!</definedName>
    <definedName name="RudolfCorp" localSheetId="0">#REF!</definedName>
    <definedName name="RudolfCorp" localSheetId="1">#REF!</definedName>
    <definedName name="RudolfCorp" localSheetId="3">#REF!</definedName>
    <definedName name="RudolfCorp">#REF!</definedName>
    <definedName name="SAP" localSheetId="0">[1]CRUCE!#REF!</definedName>
    <definedName name="SAP" localSheetId="1">[1]CRUCE!#REF!</definedName>
    <definedName name="SAP" localSheetId="3">[1]CRUCE!#REF!</definedName>
    <definedName name="SAP">[1]CRUCE!#REF!</definedName>
    <definedName name="TDPA">#REF!</definedName>
    <definedName name="Yuly" localSheetId="0">#REF!</definedName>
    <definedName name="Yuly" localSheetId="1">#REF!</definedName>
    <definedName name="Yuly" localSheetId="3">#REF!</definedName>
    <definedName name="Yuly">#REF!</definedName>
  </definedNames>
  <calcPr calcId="191028"/>
  <pivotCaches>
    <pivotCache cacheId="30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4" l="1"/>
  <c r="Q20" i="1" l="1"/>
  <c r="P20" i="1"/>
  <c r="N20" i="1"/>
  <c r="AG20" i="1" s="1"/>
  <c r="Q19" i="1"/>
  <c r="P19" i="1"/>
  <c r="O19" i="1"/>
  <c r="N19" i="1"/>
  <c r="AG19" i="1" s="1"/>
  <c r="Q18" i="1"/>
  <c r="P18" i="1"/>
  <c r="N18" i="1"/>
  <c r="O18" i="1" s="1"/>
  <c r="Q17" i="1"/>
  <c r="P17" i="1"/>
  <c r="O17" i="1"/>
  <c r="N17" i="1"/>
  <c r="AG17" i="1" s="1"/>
  <c r="Q16" i="1"/>
  <c r="P16" i="1"/>
  <c r="N16" i="1"/>
  <c r="AG16" i="1" s="1"/>
  <c r="Q15" i="1"/>
  <c r="P15" i="1"/>
  <c r="O15" i="1"/>
  <c r="N15" i="1"/>
  <c r="AG15" i="1" s="1"/>
  <c r="Q14" i="1"/>
  <c r="P14" i="1"/>
  <c r="N14" i="1"/>
  <c r="O14" i="1" s="1"/>
  <c r="Q13" i="1"/>
  <c r="P13" i="1"/>
  <c r="O13" i="1"/>
  <c r="N13" i="1"/>
  <c r="AG13" i="1" s="1"/>
  <c r="Q12" i="1"/>
  <c r="P12" i="1"/>
  <c r="N12" i="1"/>
  <c r="AG12" i="1" s="1"/>
  <c r="Q11" i="1"/>
  <c r="P11" i="1"/>
  <c r="O11" i="1"/>
  <c r="N11" i="1"/>
  <c r="AG11" i="1" s="1"/>
  <c r="Q10" i="1"/>
  <c r="P10" i="1"/>
  <c r="N10" i="1"/>
  <c r="O10" i="1" s="1"/>
  <c r="Q9" i="1"/>
  <c r="P9" i="1"/>
  <c r="O9" i="1"/>
  <c r="N9" i="1"/>
  <c r="AG9" i="1" s="1"/>
  <c r="O12" i="1" l="1"/>
  <c r="O16" i="1"/>
  <c r="O20" i="1"/>
  <c r="AG10" i="1"/>
  <c r="AG14" i="1"/>
  <c r="A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9833D76D-2D22-44AD-88D2-B6152769D34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1DF4BE7-AB38-47E7-8ECB-2CBA2D5E943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82A523D-BB7E-4953-804F-C828AB980D84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41F705EA-F48E-4AEA-BD44-5EF2D8B0B4CF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<sst xmlns="http://schemas.openxmlformats.org/spreadsheetml/2006/main" count="2938" uniqueCount="506">
  <si>
    <t>FORMATO AIFT010 - Conciliación Cartera ERP – EBP</t>
  </si>
  <si>
    <t>EPS: COOSALUD - NIT  900226715-3</t>
  </si>
  <si>
    <t>IPS: FUNDACION JAVERIANA DE SERVICIOS MEDICOS ODONTOLOGICOS INTERUNIVERSITARIOS CARLOS MARQUEZ</t>
  </si>
  <si>
    <t>FECHA DE CORTE DE CONCILIACION: 2/06/2021</t>
  </si>
  <si>
    <t>FECHA DE CONCILIACION: 25/08/2021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</si>
  <si>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</si>
  <si>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</si>
  <si>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</si>
  <si>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</si>
  <si>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</si>
  <si>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</si>
  <si>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</si>
  <si>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</si>
  <si>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</si>
  <si>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</si>
  <si>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</si>
  <si>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</si>
  <si>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</si>
  <si>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</si>
  <si>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</si>
  <si>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</si>
  <si>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</si>
  <si>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</si>
  <si>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</si>
  <si>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</si>
  <si>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</si>
  <si>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</si>
  <si>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</si>
  <si>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</si>
  <si>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</si>
  <si>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</si>
  <si>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</si>
  <si>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</si>
  <si>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</si>
  <si>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</si>
  <si>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</si>
  <si>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</si>
  <si>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</si>
  <si>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</si>
  <si>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</si>
  <si>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</si>
  <si>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</si>
  <si>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</si>
  <si>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JVTB</t>
  </si>
  <si>
    <t>ACTA 02122020 Y 23102020</t>
  </si>
  <si>
    <t>ACTA 18082021</t>
  </si>
  <si>
    <t>IPS: CLINICA ZAYMA SAS</t>
  </si>
  <si>
    <t>FECHA DE CORTE DE CONCILIACION: 17/10/2021</t>
  </si>
  <si>
    <t>FECHA DE CONCILIACION: 29/10/2021</t>
  </si>
  <si>
    <t>EVENTO - SIN CONTRATO</t>
  </si>
  <si>
    <t>CZ</t>
  </si>
  <si>
    <t>CZ986426</t>
  </si>
  <si>
    <t>CZE</t>
  </si>
  <si>
    <t>CZE24741</t>
  </si>
  <si>
    <t>CZE75888</t>
  </si>
  <si>
    <t>CZE77628</t>
  </si>
  <si>
    <t>CZE77693</t>
  </si>
  <si>
    <t>CZE79044</t>
  </si>
  <si>
    <t>CZE14724</t>
  </si>
  <si>
    <t>CZE59524</t>
  </si>
  <si>
    <t>CZE25723</t>
  </si>
  <si>
    <t>CZE35363</t>
  </si>
  <si>
    <t>CZE60088</t>
  </si>
  <si>
    <t>CZE71985</t>
  </si>
  <si>
    <t>CZE79530</t>
  </si>
  <si>
    <t>CZE89055</t>
  </si>
  <si>
    <t>CZ1000403</t>
  </si>
  <si>
    <t>CZE113497</t>
  </si>
  <si>
    <t>CZE109652</t>
  </si>
  <si>
    <t>Asignación</t>
  </si>
  <si>
    <t>(Varios elementos)</t>
  </si>
  <si>
    <t>Referencia a factura</t>
  </si>
  <si>
    <t>Nº documento</t>
  </si>
  <si>
    <t>Clase de documento</t>
  </si>
  <si>
    <t>Doc.compensación</t>
  </si>
  <si>
    <t>Fecha de documento</t>
  </si>
  <si>
    <t>Referencia editada</t>
  </si>
  <si>
    <t>Suma de Importe en moneda local</t>
  </si>
  <si>
    <t>2000058613</t>
  </si>
  <si>
    <t>102187466</t>
  </si>
  <si>
    <t>AB</t>
  </si>
  <si>
    <t>CZ000000847100</t>
  </si>
  <si>
    <t>2000021468</t>
  </si>
  <si>
    <t>1900515879</t>
  </si>
  <si>
    <t>KR</t>
  </si>
  <si>
    <t>4800002288</t>
  </si>
  <si>
    <t>Total general</t>
  </si>
  <si>
    <t>2000021889</t>
  </si>
  <si>
    <t>2000032808</t>
  </si>
  <si>
    <t>2000037777</t>
  </si>
  <si>
    <t>2000050120</t>
  </si>
  <si>
    <t>2000120963</t>
  </si>
  <si>
    <t>2000121818</t>
  </si>
  <si>
    <t>2000139445</t>
  </si>
  <si>
    <t>2000169713</t>
  </si>
  <si>
    <t>2000327119</t>
  </si>
  <si>
    <t>2000516697</t>
  </si>
  <si>
    <t>Bloqueo de pago</t>
  </si>
  <si>
    <t>Clave referencia 1</t>
  </si>
  <si>
    <t>Clave referencia 3</t>
  </si>
  <si>
    <t>Cuenta</t>
  </si>
  <si>
    <t>Referencia</t>
  </si>
  <si>
    <t>Fe.contabilización</t>
  </si>
  <si>
    <t>Base p. plazo pago</t>
  </si>
  <si>
    <t>Vencimiento neto</t>
  </si>
  <si>
    <t>Demora tras vencimiento neto</t>
  </si>
  <si>
    <t>Importe en moneda local</t>
  </si>
  <si>
    <t>Indicador CME</t>
  </si>
  <si>
    <t>Cuenta de mayor</t>
  </si>
  <si>
    <t>Texto</t>
  </si>
  <si>
    <t>Centro de beneficio</t>
  </si>
  <si>
    <t>EjerCompensación</t>
  </si>
  <si>
    <t>Fecha compensación</t>
  </si>
  <si>
    <t>Referencia de pago</t>
  </si>
  <si>
    <t>Nombre del usuario</t>
  </si>
  <si>
    <t>Segmento</t>
  </si>
  <si>
    <t>Texto cab.documento</t>
  </si>
  <si>
    <t>Indicador Debe/Haber</t>
  </si>
  <si>
    <t>A</t>
  </si>
  <si>
    <t>8000741126</t>
  </si>
  <si>
    <t>CLINICA ZAYMA LTDA</t>
  </si>
  <si>
    <t>4800003774</t>
  </si>
  <si>
    <t>1005</t>
  </si>
  <si>
    <t>2000031308</t>
  </si>
  <si>
    <t>KP</t>
  </si>
  <si>
    <t>2905100202</t>
  </si>
  <si>
    <t>20180629</t>
  </si>
  <si>
    <t>FACTURAS PAGO JUNIO 2018</t>
  </si>
  <si>
    <t>500000000</t>
  </si>
  <si>
    <t>2018</t>
  </si>
  <si>
    <t>JSOTO</t>
  </si>
  <si>
    <t>H</t>
  </si>
  <si>
    <t>2000017034</t>
  </si>
  <si>
    <t>B</t>
  </si>
  <si>
    <t>1330050204</t>
  </si>
  <si>
    <t>20180430</t>
  </si>
  <si>
    <t>TRASLADO SAP 300</t>
  </si>
  <si>
    <t>2300000000</t>
  </si>
  <si>
    <t>CONTADOR_COR</t>
  </si>
  <si>
    <t>23</t>
  </si>
  <si>
    <t>MPS COR-101</t>
  </si>
  <si>
    <t>2000576585</t>
  </si>
  <si>
    <t>ZV</t>
  </si>
  <si>
    <t>CORDOBA</t>
  </si>
  <si>
    <t>SALDO SALDO CARTERA EVENTO</t>
  </si>
  <si>
    <t>549520011</t>
  </si>
  <si>
    <t>S</t>
  </si>
  <si>
    <t>20210630</t>
  </si>
  <si>
    <t>2021</t>
  </si>
  <si>
    <t>2905100203</t>
  </si>
  <si>
    <t>2300120011</t>
  </si>
  <si>
    <t>2905100206</t>
  </si>
  <si>
    <t>SALDO CARTERA EVENTO</t>
  </si>
  <si>
    <t>2000437795</t>
  </si>
  <si>
    <t>2205100201</t>
  </si>
  <si>
    <t>20210430</t>
  </si>
  <si>
    <t>2905100103</t>
  </si>
  <si>
    <t>ZP</t>
  </si>
  <si>
    <t>CARTERA EVENTO</t>
  </si>
  <si>
    <t>KJIMENEZ</t>
  </si>
  <si>
    <t>COMPENSACION</t>
  </si>
  <si>
    <t>20200529</t>
  </si>
  <si>
    <t>PAGO EVENTO - DESENCAJE RESERVAS TECNICAS</t>
  </si>
  <si>
    <t>2300116011</t>
  </si>
  <si>
    <t>2020</t>
  </si>
  <si>
    <t>70500589 COR-611</t>
  </si>
  <si>
    <t>2000323455</t>
  </si>
  <si>
    <t>cordoba</t>
  </si>
  <si>
    <t>EVENTO - DESENCAJE RESERVAS TECNICAS</t>
  </si>
  <si>
    <t>2905100102</t>
  </si>
  <si>
    <t>20190809</t>
  </si>
  <si>
    <t>PAGO JULIO 2019</t>
  </si>
  <si>
    <t>579017011</t>
  </si>
  <si>
    <t>2019</t>
  </si>
  <si>
    <t>53051028 COR-83</t>
  </si>
  <si>
    <t>2000166783</t>
  </si>
  <si>
    <t>EVENTO JUL 2019 CARTERA NIT 900</t>
  </si>
  <si>
    <t>RMARRUGO</t>
  </si>
  <si>
    <t>2000152078</t>
  </si>
  <si>
    <t>5091032566</t>
  </si>
  <si>
    <t>SALDO FACTURA CZ986426</t>
  </si>
  <si>
    <t>2355517011</t>
  </si>
  <si>
    <t>1902671170</t>
  </si>
  <si>
    <t>20190614</t>
  </si>
  <si>
    <t>PAGO JUNIO 2019</t>
  </si>
  <si>
    <t>2000117021</t>
  </si>
  <si>
    <t>MPS COR-1038</t>
  </si>
  <si>
    <t>2000150183</t>
  </si>
  <si>
    <t>EVENTO JUN_2019</t>
  </si>
  <si>
    <t>PAGO EVENTO</t>
  </si>
  <si>
    <t>20190531</t>
  </si>
  <si>
    <t>COMPENSACION PAGO EVENTO MAYO 2019</t>
  </si>
  <si>
    <t>JHENAO</t>
  </si>
  <si>
    <t>PAGO EVENTO MAYO 2019</t>
  </si>
  <si>
    <t>50025377 ANT-84</t>
  </si>
  <si>
    <t>2000137484</t>
  </si>
  <si>
    <t>antioquia</t>
  </si>
  <si>
    <t>EVENTO MAY_2019</t>
  </si>
  <si>
    <t>ANTIOQUIA</t>
  </si>
  <si>
    <t>20190429</t>
  </si>
  <si>
    <t>COMPENSACION PAGO EVENTO ABRIL 2019</t>
  </si>
  <si>
    <t>YB999</t>
  </si>
  <si>
    <t>PAGO EVENTO ABRIL 2019</t>
  </si>
  <si>
    <t>CZ000000871102</t>
  </si>
  <si>
    <t>20181109</t>
  </si>
  <si>
    <t>SALDO FACTURA CZ000000871102 GLOSA ACEPTADA 24 OCT</t>
  </si>
  <si>
    <t>2300117011</t>
  </si>
  <si>
    <t>1901562880</t>
  </si>
  <si>
    <t>20190424</t>
  </si>
  <si>
    <t>PAGO ABRIL 2019</t>
  </si>
  <si>
    <t>MPS ANT 1494</t>
  </si>
  <si>
    <t>2000110363</t>
  </si>
  <si>
    <t>EVENTO ABR_2019</t>
  </si>
  <si>
    <t>MPS COR 747</t>
  </si>
  <si>
    <t>2000109616</t>
  </si>
  <si>
    <t>20181113</t>
  </si>
  <si>
    <t>PAGO EVENTO MARZO 2018</t>
  </si>
  <si>
    <t>20180926</t>
  </si>
  <si>
    <t>COMPENSACION PAGO EVENTO SEPTIEMBRE 2018</t>
  </si>
  <si>
    <t>CAREIZA</t>
  </si>
  <si>
    <t>5</t>
  </si>
  <si>
    <t>PAGO EVENTO SEPTIEMBRE</t>
  </si>
  <si>
    <t>515417011</t>
  </si>
  <si>
    <t>MPS ANT SEPT_201</t>
  </si>
  <si>
    <t>2000045864</t>
  </si>
  <si>
    <t>EVENTO SEPT_2018</t>
  </si>
  <si>
    <t>20180727</t>
  </si>
  <si>
    <t>COMPENSACION PAGO EVENTO JULIO  2018</t>
  </si>
  <si>
    <t>PAGO EVENTO JULIO  2018</t>
  </si>
  <si>
    <t>MPS ANT JUL_2018</t>
  </si>
  <si>
    <t>2000034733</t>
  </si>
  <si>
    <t>EVENTO JUL_2018</t>
  </si>
  <si>
    <t>20180705</t>
  </si>
  <si>
    <t>COMPENSACION PAGO EVENTO JUNIO 2018</t>
  </si>
  <si>
    <t>PAGO EVENTO JUNIO 2018</t>
  </si>
  <si>
    <t>32355671 ANT JUN</t>
  </si>
  <si>
    <t>EVENTO Jun_2018</t>
  </si>
  <si>
    <t>20180507</t>
  </si>
  <si>
    <t>COMPENSACION PAGO EVENTO ABRIL  2018</t>
  </si>
  <si>
    <t>PAGO EVENTO ABRIL  2018</t>
  </si>
  <si>
    <t>20180502</t>
  </si>
  <si>
    <t>COMPENSACION PAGO EVENTO MARZO  2018</t>
  </si>
  <si>
    <t>PAGO EVENTO MARZO  2018</t>
  </si>
  <si>
    <t>MPS ANT ABR_2018</t>
  </si>
  <si>
    <t>2000018082</t>
  </si>
  <si>
    <t>EVENTO Abr_2018</t>
  </si>
  <si>
    <t>MPS COR ABR_2018</t>
  </si>
  <si>
    <t>MPS ANT MAR_2018</t>
  </si>
  <si>
    <t>2000013833</t>
  </si>
  <si>
    <t>EVENTO Mar_2018</t>
  </si>
  <si>
    <t>MPS COR MAR_2018</t>
  </si>
  <si>
    <t>2000012783</t>
  </si>
  <si>
    <t>1908239917</t>
  </si>
  <si>
    <t>9111018302</t>
  </si>
  <si>
    <t>05154526984 FRANKLIN RIVERO</t>
  </si>
  <si>
    <t>COOSALUD</t>
  </si>
  <si>
    <t>CONTRATO-EVENTO</t>
  </si>
  <si>
    <t>2205200101</t>
  </si>
  <si>
    <t>GLOSA INICIAL GL-23065385247</t>
  </si>
  <si>
    <t>1908239800</t>
  </si>
  <si>
    <t>9101646948</t>
  </si>
  <si>
    <t>05495177513 ANDRES RAVELO</t>
  </si>
  <si>
    <t>GLOSA INICIAL GL-231373272</t>
  </si>
  <si>
    <t>CZE111471</t>
  </si>
  <si>
    <t>1908147076</t>
  </si>
  <si>
    <t>9111328689</t>
  </si>
  <si>
    <t>70001147907 ANTONIO PATERNINA</t>
  </si>
  <si>
    <t>1908101907</t>
  </si>
  <si>
    <t>9111342104</t>
  </si>
  <si>
    <t>05154369758 JUAN MORENO</t>
  </si>
  <si>
    <t>1908101893</t>
  </si>
  <si>
    <t>9111323881</t>
  </si>
  <si>
    <t>23001208901 MARIA ORTIZ</t>
  </si>
  <si>
    <t>1908058760</t>
  </si>
  <si>
    <t>8090928557</t>
  </si>
  <si>
    <t>23419253676 DAVID GONZALEZ</t>
  </si>
  <si>
    <t>2205200201</t>
  </si>
  <si>
    <t>GLOSA INICIAL GL-23765433203702</t>
  </si>
  <si>
    <t>1908058742</t>
  </si>
  <si>
    <t>80615488430</t>
  </si>
  <si>
    <t>23001212562 GERARDO SALGADO</t>
  </si>
  <si>
    <t>GLOSA INICIAL GL-23065385191</t>
  </si>
  <si>
    <t>1908058707</t>
  </si>
  <si>
    <t>8061528807</t>
  </si>
  <si>
    <t>1907457363</t>
  </si>
  <si>
    <t>7081339656</t>
  </si>
  <si>
    <t>23574185603 LUIS RAMOS</t>
  </si>
  <si>
    <t>2357420011</t>
  </si>
  <si>
    <t>GLOSA INICIAL GL-23765433203634</t>
  </si>
  <si>
    <t>1907156642</t>
  </si>
  <si>
    <t>6020921642</t>
  </si>
  <si>
    <t>23580210572 LUISJOSE ARROYO</t>
  </si>
  <si>
    <t>2358020011</t>
  </si>
  <si>
    <t>1907153073</t>
  </si>
  <si>
    <t>6020916759</t>
  </si>
  <si>
    <t>23001162465 JHOHEMMYS FLOREZ</t>
  </si>
  <si>
    <t>1907107483</t>
  </si>
  <si>
    <t>5101410572</t>
  </si>
  <si>
    <t>1906678315</t>
  </si>
  <si>
    <t>2120956360</t>
  </si>
  <si>
    <t>23001161183 ANDRES BALLESTA</t>
  </si>
  <si>
    <t>23-seperez Eurek</t>
  </si>
  <si>
    <t>1906678293</t>
  </si>
  <si>
    <t>2120953871</t>
  </si>
  <si>
    <t>23001146625 ANGIE RESTREPO</t>
  </si>
  <si>
    <t>GLOSA INICIAL GL-05765433203229</t>
  </si>
  <si>
    <t>1906678259</t>
  </si>
  <si>
    <t>2121002725</t>
  </si>
  <si>
    <t>23001254104 JESUS GARCIA</t>
  </si>
  <si>
    <t>1906678235</t>
  </si>
  <si>
    <t>2120948684</t>
  </si>
  <si>
    <t>23807205985 EDILBERTO FUENTES</t>
  </si>
  <si>
    <t>2380720011</t>
  </si>
  <si>
    <t>1905549597</t>
  </si>
  <si>
    <t>11071037246</t>
  </si>
  <si>
    <t>05-apaniagua Eurek</t>
  </si>
  <si>
    <t>CZ1012255</t>
  </si>
  <si>
    <t>1904797709</t>
  </si>
  <si>
    <t>GL</t>
  </si>
  <si>
    <t>20200706</t>
  </si>
  <si>
    <t>NOTIFICACION RESPUESTA A GLOSA 24/10/2019</t>
  </si>
  <si>
    <t>GL-23399386098</t>
  </si>
  <si>
    <t>CZE23442</t>
  </si>
  <si>
    <t>1904564306</t>
  </si>
  <si>
    <t>3020819461</t>
  </si>
  <si>
    <t>23001225518 EDUARDO PEREZ</t>
  </si>
  <si>
    <t>23-wmartinez Eurek</t>
  </si>
  <si>
    <t>CZE34578</t>
  </si>
  <si>
    <t>1904465112</t>
  </si>
  <si>
    <t>4061041058</t>
  </si>
  <si>
    <t>23001003112 MARGARITA GUZMAN</t>
  </si>
  <si>
    <t>CZE4769</t>
  </si>
  <si>
    <t>1904254348</t>
  </si>
  <si>
    <t>1101623665</t>
  </si>
  <si>
    <t>CZE4045</t>
  </si>
  <si>
    <t>1904220268</t>
  </si>
  <si>
    <t>1101620387</t>
  </si>
  <si>
    <t>23574182649 PEDRO MARTINEZ</t>
  </si>
  <si>
    <t>CZ1045570</t>
  </si>
  <si>
    <t>1904217441</t>
  </si>
  <si>
    <t>1101626256</t>
  </si>
  <si>
    <t>23500003648 SINDY FAJARDO</t>
  </si>
  <si>
    <t>2350020011</t>
  </si>
  <si>
    <t>CZ998596</t>
  </si>
  <si>
    <t>1904013557</t>
  </si>
  <si>
    <t>NOTIFICACION RESPUESTA A GLOSA 13/08/2019</t>
  </si>
  <si>
    <t>2309017011</t>
  </si>
  <si>
    <t>GL-23399383258</t>
  </si>
  <si>
    <t>PERSISTE GLOSA</t>
  </si>
  <si>
    <t>105189934</t>
  </si>
  <si>
    <t>20200131</t>
  </si>
  <si>
    <t>NOTIFICACION RESPUESTA DE GLOSA 16/08/2019</t>
  </si>
  <si>
    <t>1903961493</t>
  </si>
  <si>
    <t>20200130</t>
  </si>
  <si>
    <t>NOTIFICACION RESPUESTA DE GLOSA 14/08/2019</t>
  </si>
  <si>
    <t>1700012523</t>
  </si>
  <si>
    <t>CZ1035155</t>
  </si>
  <si>
    <t>1903851334</t>
  </si>
  <si>
    <t>11140854342</t>
  </si>
  <si>
    <t>05154491934 AMELIA MARTINEZ</t>
  </si>
  <si>
    <t>05-jmarin Eurek</t>
  </si>
  <si>
    <t>CZ977523</t>
  </si>
  <si>
    <t>1903734995</t>
  </si>
  <si>
    <t>10171102099</t>
  </si>
  <si>
    <t>05790092107 JHONY ANDRES PANTOJA TAPIAS</t>
  </si>
  <si>
    <t>05-cecheverri Eurek</t>
  </si>
  <si>
    <t>RTA GLOSA GL-05171322008 FACT CZ977523 ABR - A</t>
  </si>
  <si>
    <t>CZ973624</t>
  </si>
  <si>
    <t>1903729508</t>
  </si>
  <si>
    <t>10151105988</t>
  </si>
  <si>
    <t>05895195281 LIDIS  SIMANCA</t>
  </si>
  <si>
    <t>1903534996</t>
  </si>
  <si>
    <t>9120825284</t>
  </si>
  <si>
    <t>23001178450 EMANUEL  OLAVE MARQUEZ</t>
  </si>
  <si>
    <t>GLOSA INICIAL GL-23399386098</t>
  </si>
  <si>
    <t>1903065034</t>
  </si>
  <si>
    <t>7110844097</t>
  </si>
  <si>
    <t>23090114231 OSCAR LUIS FLOREZ VILORIA</t>
  </si>
  <si>
    <t>GLOSA INICIAL GL-23399383258</t>
  </si>
  <si>
    <t>23555121102 DABIER DAVID MIRANDA FERNANDEZ</t>
  </si>
  <si>
    <t>1902657683</t>
  </si>
  <si>
    <t>ABONO FACTURA CZ000000871102 CLINICA ZAYMA</t>
  </si>
  <si>
    <t>8091037828</t>
  </si>
  <si>
    <t>SALDO FACTURA CZ000000871102 CLINICA ZAYMA</t>
  </si>
  <si>
    <t>1901271058</t>
  </si>
  <si>
    <t>1902439445</t>
  </si>
  <si>
    <t>ABONO FACTURA CZ000000871102 CLINICA ZAYMA LTDA</t>
  </si>
  <si>
    <t>SALDO FACTURA CZ000000871102 CLINICA ZAYMA LTDA</t>
  </si>
  <si>
    <t>CZ000000892530</t>
  </si>
  <si>
    <t>1902002427</t>
  </si>
  <si>
    <t>12130851077</t>
  </si>
  <si>
    <t>05154438373 INES MARIA QUINTO MORENO</t>
  </si>
  <si>
    <t>CZ000000867691</t>
  </si>
  <si>
    <t>1901860106</t>
  </si>
  <si>
    <t>20190709</t>
  </si>
  <si>
    <t>RTA GLOSA GL-1731939303 FACT CZ000000867691 -AB -A</t>
  </si>
  <si>
    <t>lmendoza</t>
  </si>
  <si>
    <t>CZ000000871743</t>
  </si>
  <si>
    <t>1901860077</t>
  </si>
  <si>
    <t>20190509</t>
  </si>
  <si>
    <t>05120364029 MORELO MONTES YORLEIS ANTONIO</t>
  </si>
  <si>
    <t>CZ000000869885</t>
  </si>
  <si>
    <t>1901562885</t>
  </si>
  <si>
    <t>8091041397</t>
  </si>
  <si>
    <t>EPS ACEPTA GLOSA SEGUN ACTA 24 DE OCTUBRE DE 2018</t>
  </si>
  <si>
    <t>1901202828</t>
  </si>
  <si>
    <t>GL-0592420357303</t>
  </si>
  <si>
    <t>ACEPTACION DE GLOSA SEGUN ACTA OCTUBRE 24 DE 2018</t>
  </si>
  <si>
    <t>1901562881</t>
  </si>
  <si>
    <t>GL-05171318653</t>
  </si>
  <si>
    <t>EPS ACEPTA GLOSA SEGUN NOTIFICACION 20/09/2018</t>
  </si>
  <si>
    <t>NOTIFICACION RESPUESTA A GLOSA</t>
  </si>
  <si>
    <t>CZ000000884138</t>
  </si>
  <si>
    <t>1901526473</t>
  </si>
  <si>
    <t>10100846132</t>
  </si>
  <si>
    <t>23500124441 DALIS MELANIA CORREA NARVAEZ</t>
  </si>
  <si>
    <t>2350017011</t>
  </si>
  <si>
    <t>CZ000000880741</t>
  </si>
  <si>
    <t>1901441291</t>
  </si>
  <si>
    <t>9170807559</t>
  </si>
  <si>
    <t>23555132069 ARTURO SDAVID SOTO CALONGE</t>
  </si>
  <si>
    <t>EPS ACEPTA GLOSA SEGUN ACTA NOVIEMBRE 26 DE 2018</t>
  </si>
  <si>
    <t>20190518</t>
  </si>
  <si>
    <t>EPS ACEPTA GLOSA SEGUN NOTIFICACION 19/10/2018</t>
  </si>
  <si>
    <t>CZ000000858714</t>
  </si>
  <si>
    <t>1901416361</t>
  </si>
  <si>
    <t>7121002099</t>
  </si>
  <si>
    <t>EPS ACEPTA GLOSA SEGUN ACTA 29/08/2018</t>
  </si>
  <si>
    <t>1901129553</t>
  </si>
  <si>
    <t>GL-2351037090</t>
  </si>
  <si>
    <t>20181011</t>
  </si>
  <si>
    <t>ACEPTACION DE GLOSA SEGUN ACTA 29/08/2018</t>
  </si>
  <si>
    <t>CZ000000869533</t>
  </si>
  <si>
    <t>1901333808</t>
  </si>
  <si>
    <t>8091032254</t>
  </si>
  <si>
    <t>05154442599 JOSE AURENTINO IDARRAGA AGUIRRE</t>
  </si>
  <si>
    <t>05-lmendoza Eurek</t>
  </si>
  <si>
    <t>1901324304</t>
  </si>
  <si>
    <t>ABONO    FTRA  CZ000000871102  CLINCA ZAYMA</t>
  </si>
  <si>
    <t>SALDO     FTRA  CZ000000871102  CLINCA ZAYMA</t>
  </si>
  <si>
    <t>SALDO FTRA   CZ000000871102  CLINICA  ZAYMA</t>
  </si>
  <si>
    <t>05790003064 JONATHAN DE JESUS MILLAN SIERRA</t>
  </si>
  <si>
    <t>GLOSA INICIAL GL-05171318653</t>
  </si>
  <si>
    <t>GLOSA INICIAL GL-0592420357303</t>
  </si>
  <si>
    <t>23001148393 OMAR DAVID HERRERA DORIA</t>
  </si>
  <si>
    <t>GLOSA INICIAL GL-2351037090</t>
  </si>
  <si>
    <t>CZ000000868996</t>
  </si>
  <si>
    <t>1901054022</t>
  </si>
  <si>
    <t>7121005538</t>
  </si>
  <si>
    <t>13001276138 ROGER ALBERTO SIERRA DELAROSA</t>
  </si>
  <si>
    <t>CZ000000869024</t>
  </si>
  <si>
    <t>1901052176</t>
  </si>
  <si>
    <t>7121007172</t>
  </si>
  <si>
    <t>20001091541 SANDRY JOHANA PEÑA SANTOS</t>
  </si>
  <si>
    <t>CZ000000860708</t>
  </si>
  <si>
    <t>1900839096</t>
  </si>
  <si>
    <t>6131526870</t>
  </si>
  <si>
    <t>05250087230 JOSE MANUEL CORREA MARTINEZ</t>
  </si>
  <si>
    <t>525017011</t>
  </si>
  <si>
    <t>REGLOSA GL-05234319408 FACT CZ000000860708 -ABR -N</t>
  </si>
  <si>
    <t>103161833</t>
  </si>
  <si>
    <t>20180713</t>
  </si>
  <si>
    <t>RTA GL GL-05234319408 FACT CZ000000860708 -ABR -N</t>
  </si>
  <si>
    <t>CZ000000856348</t>
  </si>
  <si>
    <t>1900564405</t>
  </si>
  <si>
    <t>4130847597</t>
  </si>
  <si>
    <t>ABONO FTRA  CZ000000856348 CLINICA ZAYMA</t>
  </si>
  <si>
    <t>REGLOSA GL-05171317489 FACT CZ000000856348 - ABR</t>
  </si>
  <si>
    <t>103161827</t>
  </si>
  <si>
    <t>SALDO   FTRA  CZ000000856348 CLINICA ZAYMA</t>
  </si>
  <si>
    <t>1900564207</t>
  </si>
  <si>
    <t>ABONO   FTRA  CZ000000847100 CLINICA ZAYMA</t>
  </si>
  <si>
    <t>20180401</t>
  </si>
  <si>
    <t>SALDO    FTRA  CZ000000847100 CLINICA ZAYMA</t>
  </si>
  <si>
    <t>SALDO FTRA   CZ000000847100  CLINICA ZAYMA</t>
  </si>
  <si>
    <t>3090819487</t>
  </si>
  <si>
    <t>ABONO    FTRA  CZ000000847100  CLINICA ZAYMA</t>
  </si>
  <si>
    <t>GLOSA INICIAL GL-05171317172</t>
  </si>
  <si>
    <t>SALDO     FTRA  CZ000000847100  CLINICA ZAYMA</t>
  </si>
  <si>
    <t>GY</t>
  </si>
  <si>
    <t>EVILARO</t>
  </si>
  <si>
    <t>105404316</t>
  </si>
  <si>
    <t>N99</t>
  </si>
  <si>
    <t>0</t>
  </si>
  <si>
    <t>9900000000</t>
  </si>
  <si>
    <t>EPS ACEPTA GLOSA SEGUN ACTA SEPTIEMBRE 17 DE 2018</t>
  </si>
  <si>
    <t>ACEPTACION DE GLOSAS SEGUN ACTA SEPTIEM 17 DE 2018</t>
  </si>
  <si>
    <t>105019091</t>
  </si>
  <si>
    <t>SY</t>
  </si>
  <si>
    <t>104993489</t>
  </si>
  <si>
    <t>SA</t>
  </si>
  <si>
    <t>RTA GL GL-05234319408 FACT CZ000000860708 -AB -N/A</t>
  </si>
  <si>
    <t>KMARQUEZ</t>
  </si>
  <si>
    <t>GL-05234319408</t>
  </si>
  <si>
    <t>20180828</t>
  </si>
  <si>
    <t>RTA GLOSA GL-05234319408 FACT CZ000000860708 - ABR</t>
  </si>
  <si>
    <t>RTA GLOSA GL-05171317489 FACT CZ000000856348 -AB A</t>
  </si>
  <si>
    <t>GL-05171317489</t>
  </si>
  <si>
    <t>RTA GLOSA GL-05171317489 FACT CZ000000856348 - ABR</t>
  </si>
  <si>
    <t>103161822</t>
  </si>
  <si>
    <t>RTA GLOSA GL-05171317172 FACT CZ000000847100 -AB A</t>
  </si>
  <si>
    <t>GL-05171317172</t>
  </si>
  <si>
    <t>RTA GLOSA GL-05171317172 FACT CZ000000847100 - ABR</t>
  </si>
  <si>
    <t>20180709</t>
  </si>
  <si>
    <t>RTA GLOSA GL-05171317172 FAC CZ000000847100 -AB -N</t>
  </si>
  <si>
    <t>REGLOSA GL-05171317172 FAC CZ000000847100 -AB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</si>
</sst>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yyyy\-mm\-d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EE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50">
    <xf numFmtId="0" fontId="0" fillId="0" borderId="0" xfId="0"/>
    <xf numFmtId="0" fontId="2" fillId="0" borderId="0" xfId="2" applyFont="1"/>
    <xf numFmtId="0" fontId="1" fillId="0" borderId="0" xfId="2"/>
    <xf numFmtId="0" fontId="4" fillId="2" borderId="4" xfId="3" applyFont="1" applyFill="1" applyBorder="1" applyAlignment="1">
      <alignment horizontal="center" vertical="center" wrapText="1"/>
    </xf>
    <xf numFmtId="3" fontId="4" fillId="2" borderId="4" xfId="4" applyNumberFormat="1" applyFont="1" applyFill="1" applyBorder="1" applyAlignment="1">
      <alignment horizontal="center" vertical="center" wrapText="1"/>
    </xf>
    <xf numFmtId="14" fontId="4" fillId="2" borderId="4" xfId="3" applyNumberFormat="1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>
      <alignment horizontal="center" vertical="center" wrapText="1"/>
    </xf>
    <xf numFmtId="3" fontId="4" fillId="3" borderId="4" xfId="4" applyNumberFormat="1" applyFont="1" applyFill="1" applyBorder="1" applyAlignment="1">
      <alignment horizontal="center" vertical="center" wrapText="1"/>
    </xf>
    <xf numFmtId="3" fontId="4" fillId="3" borderId="5" xfId="4" applyNumberFormat="1" applyFont="1" applyFill="1" applyBorder="1" applyAlignment="1">
      <alignment horizontal="center" vertical="center" wrapText="1"/>
    </xf>
    <xf numFmtId="164" fontId="4" fillId="3" borderId="5" xfId="4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/>
    </xf>
    <xf numFmtId="14" fontId="5" fillId="0" borderId="5" xfId="2" applyNumberFormat="1" applyFont="1" applyBorder="1" applyAlignment="1">
      <alignment horizontal="center"/>
    </xf>
    <xf numFmtId="165" fontId="5" fillId="0" borderId="6" xfId="5" applyNumberFormat="1" applyFont="1" applyBorder="1"/>
    <xf numFmtId="3" fontId="5" fillId="0" borderId="5" xfId="4" applyNumberFormat="1" applyFont="1" applyFill="1" applyBorder="1"/>
    <xf numFmtId="165" fontId="5" fillId="0" borderId="5" xfId="5" applyNumberFormat="1" applyFont="1" applyBorder="1"/>
    <xf numFmtId="3" fontId="5" fillId="0" borderId="5" xfId="2" applyNumberFormat="1" applyFont="1" applyBorder="1"/>
    <xf numFmtId="3" fontId="5" fillId="4" borderId="5" xfId="2" applyNumberFormat="1" applyFont="1" applyFill="1" applyBorder="1"/>
    <xf numFmtId="165" fontId="1" fillId="0" borderId="5" xfId="6" applyNumberFormat="1" applyBorder="1"/>
    <xf numFmtId="0" fontId="1" fillId="0" borderId="5" xfId="2" applyBorder="1"/>
    <xf numFmtId="165" fontId="0" fillId="0" borderId="0" xfId="1" applyNumberFormat="1" applyFont="1"/>
    <xf numFmtId="14" fontId="5" fillId="4" borderId="5" xfId="2" applyNumberFormat="1" applyFont="1" applyFill="1" applyBorder="1" applyAlignment="1">
      <alignment horizontal="center"/>
    </xf>
    <xf numFmtId="0" fontId="0" fillId="0" borderId="5" xfId="0" applyBorder="1"/>
    <xf numFmtId="0" fontId="9" fillId="0" borderId="5" xfId="0" applyFont="1" applyBorder="1"/>
    <xf numFmtId="166" fontId="9" fillId="0" borderId="5" xfId="0" applyNumberFormat="1" applyFont="1" applyBorder="1"/>
    <xf numFmtId="3" fontId="9" fillId="0" borderId="5" xfId="0" applyNumberFormat="1" applyFont="1" applyBorder="1"/>
    <xf numFmtId="3" fontId="1" fillId="0" borderId="0" xfId="2" applyNumberFormat="1"/>
    <xf numFmtId="165" fontId="1" fillId="0" borderId="0" xfId="2" applyNumberFormat="1"/>
    <xf numFmtId="165" fontId="0" fillId="0" borderId="5" xfId="1" applyNumberFormat="1" applyFont="1" applyBorder="1"/>
    <xf numFmtId="0" fontId="10" fillId="4" borderId="0" xfId="7" applyFill="1"/>
    <xf numFmtId="0" fontId="10" fillId="5" borderId="5" xfId="7" applyFill="1" applyBorder="1"/>
    <xf numFmtId="0" fontId="10" fillId="0" borderId="0" xfId="7"/>
    <xf numFmtId="14" fontId="10" fillId="0" borderId="0" xfId="7" applyNumberFormat="1" applyAlignment="1">
      <alignment horizontal="right"/>
    </xf>
    <xf numFmtId="3" fontId="10" fillId="0" borderId="0" xfId="7" applyNumberFormat="1" applyAlignment="1">
      <alignment horizontal="right"/>
    </xf>
    <xf numFmtId="0" fontId="10" fillId="6" borderId="5" xfId="7" applyFill="1" applyBorder="1"/>
    <xf numFmtId="14" fontId="10" fillId="6" borderId="5" xfId="7" applyNumberFormat="1" applyFill="1" applyBorder="1" applyAlignment="1">
      <alignment horizontal="right"/>
    </xf>
    <xf numFmtId="3" fontId="10" fillId="6" borderId="5" xfId="7" applyNumberFormat="1" applyFill="1" applyBorder="1" applyAlignment="1">
      <alignment horizontal="right"/>
    </xf>
    <xf numFmtId="0" fontId="0" fillId="0" borderId="0" xfId="0" pivotButton="1"/>
    <xf numFmtId="14" fontId="0" fillId="0" borderId="0" xfId="0" applyNumberFormat="1"/>
    <xf numFmtId="0" fontId="2" fillId="0" borderId="0" xfId="0" applyFont="1"/>
    <xf numFmtId="0" fontId="2" fillId="4" borderId="0" xfId="0" applyFont="1" applyFill="1"/>
    <xf numFmtId="3" fontId="0" fillId="0" borderId="0" xfId="0" applyNumberFormat="1"/>
    <xf numFmtId="0" fontId="2" fillId="0" borderId="1" xfId="2" applyFont="1" applyBorder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 wrapText="1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165" fontId="1" fillId="0" borderId="4" xfId="6" applyNumberFormat="1" applyBorder="1"/>
  </cellXfs>
  <cellStyles count="8">
    <cellStyle name="Millares" xfId="1" builtinId="3"/>
    <cellStyle name="Millares 2 4" xfId="4" xr:uid="{465336E6-BB4F-4338-8A67-5DEA2286FAD2}"/>
    <cellStyle name="Millares 3" xfId="5" xr:uid="{CD4C323D-83B4-47A9-ADE1-5B45B8991CDD}"/>
    <cellStyle name="Normal" xfId="0" builtinId="0"/>
    <cellStyle name="Normal 2" xfId="7" xr:uid="{58E2A1AD-F1C2-4110-85C0-1FCDF620D6DC}"/>
    <cellStyle name="Normal 2 2" xfId="3" xr:uid="{A0890378-36AC-4F45-8F15-FB7932FAA905}"/>
    <cellStyle name="Normal 2 9 2 2 2" xfId="6" xr:uid="{2F06749D-6488-4211-A7CC-9F0174564C5E}"/>
    <cellStyle name="Normal 3 2 2" xfId="2" xr:uid="{E95955CD-690F-4195-8D59-E7C8C4E684C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upo Elite" refreshedDate="44524.422543981484" createdVersion="7" refreshedVersion="7" minRefreshableVersion="3" recordCount="159" xr:uid="{ECBE1B49-7FFC-4BD6-9DA4-8C3D8061D11C}">
  <cacheSource type="worksheet">
    <worksheetSource ref="A1:AB160" sheet="T.P. rev"/>
  </cacheSource>
  <cacheFields count="28">
    <cacheField name="Referencia editada" numFmtId="0">
      <sharedItems containsMixedTypes="1" containsNumber="1" containsInteger="1" minValue="1902657683" maxValue="2000437795" count="62">
        <n v="2000031308"/>
        <n v="2000017034"/>
        <s v="MPS COR-101"/>
        <s v="COMPENSACION"/>
        <s v="70500589 COR-611"/>
        <s v="53051028 COR-83"/>
        <s v="CZ986426"/>
        <s v="MPS COR-1038"/>
        <s v="PAGO EVENTO"/>
        <s v="50025377 ANT-84"/>
        <s v="CZ000000871102"/>
        <s v="MPS ANT 1494"/>
        <s v="MPS COR 747"/>
        <s v="MPS ANT SEPT_201"/>
        <s v="MPS ANT JUL_2018"/>
        <s v="32355671 ANT JUN"/>
        <s v="MPS ANT ABR_2018"/>
        <s v="MPS COR ABR_2018"/>
        <s v="MPS ANT MAR_2018"/>
        <s v="MPS COR MAR_2018"/>
        <s v="CZ1000403"/>
        <s v="CZE25723"/>
        <s v="CZE111471"/>
        <s v="CZE113497"/>
        <s v="CZE14724"/>
        <s v="CZE109652"/>
        <s v="CZE60088"/>
        <s v="CZE79530"/>
        <s v="CZE89055"/>
        <s v="CZE35363"/>
        <s v="CZE71985"/>
        <s v="CZE59524"/>
        <s v="CZE77628"/>
        <s v="CZE79044"/>
        <s v="CZE75888"/>
        <s v="CZE77693"/>
        <s v="CZE24741"/>
        <s v="CZ1012255"/>
        <s v="CZE23442"/>
        <s v="CZE34578"/>
        <s v="CZE4769"/>
        <s v="CZE4045"/>
        <s v="CZ1045570"/>
        <s v="CZ998596"/>
        <s v="CZ1035155"/>
        <s v="CZ977523"/>
        <s v="CZ973624"/>
        <s v="CZ000000892530"/>
        <s v="CZ000000867691"/>
        <s v="CZ000000871743"/>
        <s v="CZ000000869885"/>
        <s v="CZ000000884138"/>
        <s v="CZ000000880741"/>
        <s v="CZ000000858714"/>
        <s v="CZ000000869533"/>
        <s v="CZ000000868996"/>
        <s v="CZ000000869024"/>
        <s v="CZ000000860708"/>
        <s v="CZ000000856348"/>
        <s v="CZ000000847100"/>
        <n v="2000437795"/>
        <n v="1902657683"/>
      </sharedItems>
    </cacheField>
    <cacheField name="Bloqueo de pago" numFmtId="0">
      <sharedItems containsBlank="1"/>
    </cacheField>
    <cacheField name="Clave referencia 1" numFmtId="0">
      <sharedItems containsBlank="1"/>
    </cacheField>
    <cacheField name="Clave referencia 3" numFmtId="0">
      <sharedItems containsBlank="1"/>
    </cacheField>
    <cacheField name="Nº documento" numFmtId="0">
      <sharedItems count="92">
        <s v="4800003774"/>
        <s v="4800002288"/>
        <s v="2000576585"/>
        <s v="2000516697"/>
        <s v="2000437795"/>
        <s v="2000327119"/>
        <s v="2000323455"/>
        <s v="2000169713"/>
        <s v="2000166783"/>
        <s v="2000152078"/>
        <s v="2000150183"/>
        <s v="2000139445"/>
        <s v="2000137484"/>
        <s v="2000121818"/>
        <s v="2000120963"/>
        <s v="2000110363"/>
        <s v="2000109616"/>
        <s v="2000058613"/>
        <s v="2000050120"/>
        <s v="2000045864"/>
        <s v="2000037777"/>
        <s v="2000034733"/>
        <s v="2000032808"/>
        <s v="2000031308"/>
        <s v="2000021889"/>
        <s v="2000021468"/>
        <s v="2000018082"/>
        <s v="2000017034"/>
        <s v="2000013833"/>
        <s v="2000012783"/>
        <s v="1908239917"/>
        <s v="1908239800"/>
        <s v="1908147076"/>
        <s v="1908101907"/>
        <s v="1908101893"/>
        <s v="1908058760"/>
        <s v="1908058742"/>
        <s v="1908058707"/>
        <s v="1907457363"/>
        <s v="1907156642"/>
        <s v="1907153073"/>
        <s v="1907107483"/>
        <s v="1906678315"/>
        <s v="1906678293"/>
        <s v="1906678259"/>
        <s v="1906678235"/>
        <s v="1905549597"/>
        <s v="1904797709"/>
        <s v="1904564306"/>
        <s v="1904465112"/>
        <s v="1904254348"/>
        <s v="1904220268"/>
        <s v="1904217441"/>
        <s v="1904013557"/>
        <s v="1903961493"/>
        <s v="1903851334"/>
        <s v="1903734995"/>
        <s v="1903729508"/>
        <s v="1903534996"/>
        <s v="1903065034"/>
        <s v="1902671170"/>
        <s v="1902657683"/>
        <s v="1902439445"/>
        <s v="1902002427"/>
        <s v="1901860106"/>
        <s v="1901860077"/>
        <s v="1901562885"/>
        <s v="1901562881"/>
        <s v="1901562880"/>
        <s v="1901526473"/>
        <s v="1901441291"/>
        <s v="1901416361"/>
        <s v="1901333808"/>
        <s v="1901324304"/>
        <s v="1901271058"/>
        <s v="1901202828"/>
        <s v="1901129553"/>
        <s v="1901054022"/>
        <s v="1901052176"/>
        <s v="1900839096"/>
        <s v="1900564405"/>
        <s v="1900564207"/>
        <s v="1900515879"/>
        <s v="1700012523"/>
        <s v="105404316"/>
        <s v="105189934"/>
        <s v="105019091"/>
        <s v="104993489"/>
        <s v="103161833"/>
        <s v="103161827"/>
        <s v="103161822"/>
        <s v="102187466"/>
      </sharedItems>
    </cacheField>
    <cacheField name="Cuenta" numFmtId="0">
      <sharedItems/>
    </cacheField>
    <cacheField name="Referencia" numFmtId="0">
      <sharedItems/>
    </cacheField>
    <cacheField name="Clase de documento" numFmtId="0">
      <sharedItems count="9">
        <s v="KP"/>
        <s v="ZV"/>
        <s v="ZP"/>
        <s v="KR"/>
        <s v="GL"/>
        <s v="GY"/>
        <s v="AB"/>
        <s v="SY"/>
        <s v="SA"/>
      </sharedItems>
    </cacheField>
    <cacheField name="Fecha de documento" numFmtId="14">
      <sharedItems containsSemiMixedTypes="0" containsNonDate="0" containsDate="1" containsString="0" minDate="2018-02-10T00:00:00" maxDate="2021-08-22T00:00:00" count="73">
        <d v="2018-06-22T00:00:00"/>
        <d v="2018-04-30T00:00:00"/>
        <d v="2021-01-18T00:00:00"/>
        <d v="2020-05-29T00:00:00"/>
        <d v="2020-05-22T00:00:00"/>
        <d v="2019-08-09T00:00:00"/>
        <d v="2019-07-18T00:00:00"/>
        <d v="2019-06-14T00:00:00"/>
        <d v="2019-06-07T00:00:00"/>
        <d v="2019-05-31T00:00:00"/>
        <d v="2019-05-27T00:00:00"/>
        <d v="2019-04-29T00:00:00"/>
        <d v="2019-04-24T00:00:00"/>
        <d v="2019-04-05T00:00:00"/>
        <d v="2018-11-13T00:00:00"/>
        <d v="2018-09-26T00:00:00"/>
        <d v="2018-09-07T00:00:00"/>
        <d v="2018-07-27T00:00:00"/>
        <d v="2018-07-09T00:00:00"/>
        <d v="2018-07-05T00:00:00"/>
        <d v="2018-05-07T00:00:00"/>
        <d v="2018-05-02T00:00:00"/>
        <d v="2018-04-05T00:00:00"/>
        <d v="2018-03-06T00:00:00"/>
        <d v="2021-06-17T00:00:00"/>
        <d v="2020-02-20T00:00:00"/>
        <d v="2021-08-12T00:00:00"/>
        <d v="2021-08-21T00:00:00"/>
        <d v="2020-01-17T00:00:00"/>
        <d v="2021-07-30T00:00:00"/>
        <d v="2020-08-21T00:00:00"/>
        <d v="2021-01-22T00:00:00"/>
        <d v="2021-04-05T00:00:00"/>
        <d v="2020-03-25T00:00:00"/>
        <d v="2020-11-25T00:00:00"/>
        <d v="2020-08-14T00:00:00"/>
        <d v="2021-01-07T00:00:00"/>
        <d v="2021-01-20T00:00:00"/>
        <d v="2020-12-22T00:00:00"/>
        <d v="2020-02-17T00:00:00"/>
        <d v="2019-10-24T00:00:00"/>
        <d v="2020-02-12T00:00:00"/>
        <d v="2020-03-20T00:00:00"/>
        <d v="2019-12-18T00:00:00"/>
        <d v="2019-12-17T00:00:00"/>
        <d v="2019-11-30T00:00:00"/>
        <d v="2019-08-16T00:00:00"/>
        <d v="2019-08-13T00:00:00"/>
        <d v="2019-10-31T00:00:00"/>
        <d v="2019-03-02T00:00:00"/>
        <d v="2019-02-06T00:00:00"/>
        <d v="2019-08-30T00:00:00"/>
        <d v="2019-07-03T00:00:00"/>
        <d v="2018-06-14T00:00:00"/>
        <d v="2018-11-19T00:00:00"/>
        <d v="2018-06-21T00:00:00"/>
        <d v="2018-07-19T00:00:00"/>
        <d v="2018-10-24T00:00:00"/>
        <d v="2018-11-09T00:00:00"/>
        <d v="2018-09-25T00:00:00"/>
        <d v="2018-09-10T00:00:00"/>
        <d v="2018-10-11T00:00:00"/>
        <d v="2018-07-07T00:00:00"/>
        <d v="2018-04-24T00:00:00"/>
        <d v="2018-07-03T00:00:00"/>
        <d v="2018-04-11T00:00:00"/>
        <d v="2018-02-10T00:00:00"/>
        <d v="2018-09-17T00:00:00"/>
        <d v="2019-07-19T00:00:00"/>
        <d v="2018-06-25T00:00:00"/>
        <d v="2018-04-20T00:00:00"/>
        <d v="2018-03-26T00:00:00"/>
        <d v="2018-03-23T00:00:00"/>
      </sharedItems>
    </cacheField>
    <cacheField name="Fe.contabilización" numFmtId="14">
      <sharedItems containsSemiMixedTypes="0" containsNonDate="0" containsDate="1" containsString="0" minDate="2018-03-06T00:00:00" maxDate="2021-09-12T00:00:00"/>
    </cacheField>
    <cacheField name="Base p. plazo pago" numFmtId="14">
      <sharedItems containsSemiMixedTypes="0" containsNonDate="0" containsDate="1" containsString="0" minDate="2018-02-10T00:00:00" maxDate="2021-10-05T00:00:00"/>
    </cacheField>
    <cacheField name="Vencimiento neto" numFmtId="14">
      <sharedItems containsSemiMixedTypes="0" containsNonDate="0" containsDate="1" containsString="0" minDate="2018-02-10T00:00:00" maxDate="2021-12-04T00:00:00"/>
    </cacheField>
    <cacheField name="Demora tras vencimiento neto" numFmtId="3">
      <sharedItems containsSemiMixedTypes="0" containsString="0" containsNumber="1" containsInteger="1" minValue="-45" maxValue="501"/>
    </cacheField>
    <cacheField name="Importe en moneda local" numFmtId="3">
      <sharedItems containsSemiMixedTypes="0" containsString="0" containsNumber="1" containsInteger="1" minValue="-195191121" maxValue="195191121"/>
    </cacheField>
    <cacheField name="Indicador CME" numFmtId="0">
      <sharedItems containsBlank="1"/>
    </cacheField>
    <cacheField name="Cuenta de mayor" numFmtId="0">
      <sharedItems/>
    </cacheField>
    <cacheField name="Asignación" numFmtId="0">
      <sharedItems count="72">
        <s v="20180629"/>
        <s v="20180430"/>
        <s v="CORDOBA"/>
        <s v="20210630"/>
        <s v="20210430"/>
        <s v="20200529"/>
        <s v="20190809"/>
        <s v="5091032566"/>
        <s v="20190614"/>
        <s v="20190531"/>
        <s v="antioquia"/>
        <s v="20190429"/>
        <s v="20181109"/>
        <s v="20190424"/>
        <s v="20181113"/>
        <s v="20180926"/>
        <s v="20180727"/>
        <s v="20180705"/>
        <s v="20180507"/>
        <s v="20180502"/>
        <s v="9111018302"/>
        <s v="9101646948"/>
        <s v="9111328689"/>
        <s v="9111342104"/>
        <s v="9111323881"/>
        <s v="8090928557"/>
        <s v="80615488430"/>
        <s v="8061528807"/>
        <s v="7081339656"/>
        <s v="6020921642"/>
        <s v="6020916759"/>
        <s v="5101410572"/>
        <s v="2120956360"/>
        <s v="2120953871"/>
        <s v="2121002725"/>
        <s v="2120948684"/>
        <s v="11071037246"/>
        <s v="20200706"/>
        <s v="3020819461"/>
        <s v="4061041058"/>
        <s v="1101623665"/>
        <s v="1101620387"/>
        <s v="1101626256"/>
        <s v="CZ998596"/>
        <s v="20200131"/>
        <s v="20200130"/>
        <s v="11140854342"/>
        <s v="10171102099"/>
        <s v="10151105988"/>
        <s v="9120825284"/>
        <s v="7110844097"/>
        <s v="8091037828"/>
        <s v="12130851077"/>
        <s v="20190709"/>
        <s v="20190509"/>
        <s v="8091041397"/>
        <s v="10100846132"/>
        <s v="9170807559"/>
        <s v="20190518"/>
        <s v="7121002099"/>
        <s v="20181011"/>
        <s v="8091032254"/>
        <s v="7121005538"/>
        <s v="7121007172"/>
        <s v="6131526870"/>
        <s v="20180713"/>
        <s v="4130847597"/>
        <s v="20180401"/>
        <s v="3090819487"/>
        <s v="N99"/>
        <s v="20180828"/>
        <s v="20180709"/>
      </sharedItems>
    </cacheField>
    <cacheField name="Texto" numFmtId="0">
      <sharedItems containsBlank="1"/>
    </cacheField>
    <cacheField name="Centro de beneficio" numFmtId="0">
      <sharedItems containsBlank="1"/>
    </cacheField>
    <cacheField name="Referencia a factura" numFmtId="0">
      <sharedItems count="92">
        <s v="4800003774"/>
        <s v="4800002288"/>
        <s v="2000576585"/>
        <s v="2000516697"/>
        <s v="2000437795"/>
        <s v="2000327119"/>
        <s v="2000323455"/>
        <s v="2000169713"/>
        <s v="2000166783"/>
        <s v="1902671170"/>
        <s v="2000152078"/>
        <s v="2000150183"/>
        <s v="2000139445"/>
        <s v="2000137484"/>
        <s v="2000121818"/>
        <s v="1901562880"/>
        <s v="2000120963"/>
        <s v="2000110363"/>
        <s v="2000109616"/>
        <s v="2000058613"/>
        <s v="2000050120"/>
        <s v="2000045864"/>
        <s v="2000037777"/>
        <s v="2000034733"/>
        <s v="2000032808"/>
        <s v="2000031308"/>
        <s v="2000021889"/>
        <s v="2000021468"/>
        <s v="2000018082"/>
        <s v="2000017034"/>
        <s v="2000013833"/>
        <s v="2000012783"/>
        <s v="1908239917"/>
        <s v="1908239800"/>
        <s v="1908147076"/>
        <s v="1908101907"/>
        <s v="1908101893"/>
        <s v="1908058760"/>
        <s v="1908058742"/>
        <s v="1908058707"/>
        <s v="1907457363"/>
        <s v="1907156642"/>
        <s v="1907153073"/>
        <s v="1907107483"/>
        <s v="1906678315"/>
        <s v="1906678293"/>
        <s v="1906678259"/>
        <s v="1906678235"/>
        <s v="1905549597"/>
        <s v="1904797709"/>
        <s v="1904564306"/>
        <s v="1904465112"/>
        <s v="1904254348"/>
        <s v="1904220268"/>
        <s v="1904217441"/>
        <s v="1904013557"/>
        <s v="1903961493"/>
        <s v="1903851334"/>
        <s v="1903734995"/>
        <s v="1903729508"/>
        <s v="1903534996"/>
        <s v="1903065034"/>
        <s v="1902657683"/>
        <s v="1901271058"/>
        <s v="1902439445"/>
        <s v="1902002427"/>
        <s v="1901860106"/>
        <s v="1901860077"/>
        <s v="1901202828"/>
        <s v="1901562885"/>
        <s v="1901562881"/>
        <s v="1901526473"/>
        <s v="1901441291"/>
        <s v="1901129553"/>
        <s v="1901416361"/>
        <s v="1901333808"/>
        <s v="1901324304"/>
        <s v="1901054022"/>
        <s v="1901052176"/>
        <s v="1900839096"/>
        <s v="1900564405"/>
        <s v="1900564207"/>
        <s v="1900515879"/>
        <s v="1700012523"/>
        <s v="105404316"/>
        <s v="105189934"/>
        <s v="105019091"/>
        <s v="104993489"/>
        <s v="103161833"/>
        <s v="103161827"/>
        <s v="103161822"/>
        <s v="102187466"/>
      </sharedItems>
    </cacheField>
    <cacheField name="Doc.compensación" numFmtId="0">
      <sharedItems containsBlank="1" count="33">
        <s v="2000032808"/>
        <s v="4800002288"/>
        <m/>
        <s v="2000576585"/>
        <s v="2000516697"/>
        <s v="2000327119"/>
        <s v="2000169713"/>
        <s v="2000152078"/>
        <s v="2000139445"/>
        <s v="2000121818"/>
        <s v="2000120963"/>
        <s v="2000058613"/>
        <s v="2000050120"/>
        <s v="2000037777"/>
        <s v="2000021889"/>
        <s v="2000021468"/>
        <s v="1904797709"/>
        <s v="105189934"/>
        <s v="1904013557"/>
        <s v="1700012523"/>
        <s v="1902657683"/>
        <s v="1902439445"/>
        <s v="1901562885"/>
        <s v="1901562881"/>
        <s v="1901562880"/>
        <s v="1901416361"/>
        <s v="1901324304"/>
        <s v="103161833"/>
        <s v="103161827"/>
        <s v="1900564207"/>
        <s v="102187466"/>
        <s v="105019091"/>
        <s v="103161822"/>
      </sharedItems>
    </cacheField>
    <cacheField name="EjerCompensación" numFmtId="0">
      <sharedItems containsBlank="1"/>
    </cacheField>
    <cacheField name="Fecha compensación" numFmtId="14">
      <sharedItems containsNonDate="0" containsDate="1" containsString="0" containsBlank="1" minDate="2018-04-30T00:00:00" maxDate="2021-07-01T00:00:00"/>
    </cacheField>
    <cacheField name="Referencia de pago" numFmtId="0">
      <sharedItems containsBlank="1"/>
    </cacheField>
    <cacheField name="Nombre del usuario" numFmtId="0">
      <sharedItems/>
    </cacheField>
    <cacheField name="Segmento" numFmtId="0">
      <sharedItems containsBlank="1"/>
    </cacheField>
    <cacheField name="Texto cab.documento" numFmtId="0">
      <sharedItems containsBlank="1"/>
    </cacheField>
    <cacheField name="Indicador Debe/Hab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9">
  <r>
    <x v="0"/>
    <s v="A"/>
    <s v="8000741126"/>
    <s v="CLINICA ZAYMA LTDA"/>
    <x v="0"/>
    <s v="1005"/>
    <s v="2000031308"/>
    <x v="0"/>
    <x v="0"/>
    <d v="2018-06-29T00:00:00"/>
    <d v="2018-06-29T00:00:00"/>
    <d v="2018-06-29T00:00:00"/>
    <n v="6"/>
    <n v="-578461"/>
    <m/>
    <s v="2905100202"/>
    <x v="0"/>
    <s v="FACTURAS PAGO JUNIO 2018"/>
    <s v="500000000"/>
    <x v="0"/>
    <x v="0"/>
    <s v="2018"/>
    <d v="2018-07-05T00:00:00"/>
    <m/>
    <s v="JSOTO"/>
    <m/>
    <s v="FACTURAS PAGO JUNIO 2018"/>
    <s v="H"/>
  </r>
  <r>
    <x v="1"/>
    <m/>
    <s v="8000741126"/>
    <s v="CLINICA ZAYMA LTDA"/>
    <x v="1"/>
    <s v="1005"/>
    <s v="2000017034"/>
    <x v="0"/>
    <x v="1"/>
    <d v="2018-04-30T00:00:00"/>
    <d v="2018-04-30T00:00:00"/>
    <d v="2018-04-30T00:00:00"/>
    <n v="0"/>
    <n v="-18000000"/>
    <s v="B"/>
    <s v="1330050204"/>
    <x v="1"/>
    <s v="TRASLADO SAP 300"/>
    <s v="2300000000"/>
    <x v="1"/>
    <x v="1"/>
    <s v="2018"/>
    <d v="2018-04-30T00:00:00"/>
    <m/>
    <s v="CONTADOR_COR"/>
    <s v="23"/>
    <s v="2000017034"/>
    <s v="H"/>
  </r>
  <r>
    <x v="2"/>
    <m/>
    <s v="8000741126"/>
    <s v="CLINICA ZAYMA LTDA"/>
    <x v="2"/>
    <s v="1005"/>
    <s v="MPS COR-101"/>
    <x v="1"/>
    <x v="2"/>
    <d v="2021-06-30T00:00:00"/>
    <d v="2021-01-18T00:00:00"/>
    <d v="2021-01-18T00:00:00"/>
    <n v="274"/>
    <n v="11561515"/>
    <m/>
    <s v="2905100202"/>
    <x v="2"/>
    <s v="SALDO SALDO CARTERA EVENTO"/>
    <s v="549520011"/>
    <x v="2"/>
    <x v="2"/>
    <m/>
    <m/>
    <s v="2000516697"/>
    <s v="CONTADOR_COR"/>
    <m/>
    <s v="EVENTO"/>
    <s v="S"/>
  </r>
  <r>
    <x v="2"/>
    <m/>
    <s v="8000741126"/>
    <s v="CLINICA ZAYMA LTDA"/>
    <x v="2"/>
    <s v="1005"/>
    <s v="MPS COR-101"/>
    <x v="1"/>
    <x v="2"/>
    <d v="2021-06-30T00:00:00"/>
    <d v="2021-01-18T00:00:00"/>
    <d v="2021-01-18T00:00:00"/>
    <n v="163"/>
    <n v="-13012684"/>
    <m/>
    <s v="2905100202"/>
    <x v="3"/>
    <m/>
    <s v="549520011"/>
    <x v="2"/>
    <x v="3"/>
    <s v="2021"/>
    <d v="2021-06-30T00:00:00"/>
    <m/>
    <s v="CONTADOR_COR"/>
    <m/>
    <s v="EVENTO"/>
    <s v="H"/>
  </r>
  <r>
    <x v="2"/>
    <m/>
    <s v="8000741126"/>
    <s v="CLINICA ZAYMA LTDA"/>
    <x v="2"/>
    <s v="1005"/>
    <s v="MPS COR-101"/>
    <x v="1"/>
    <x v="2"/>
    <d v="2021-06-30T00:00:00"/>
    <d v="2021-01-18T00:00:00"/>
    <d v="2021-01-18T00:00:00"/>
    <n v="163"/>
    <n v="1349169"/>
    <m/>
    <s v="2905100203"/>
    <x v="3"/>
    <m/>
    <s v="2300120011"/>
    <x v="2"/>
    <x v="3"/>
    <s v="2021"/>
    <d v="2021-06-30T00:00:00"/>
    <m/>
    <s v="CONTADOR_COR"/>
    <m/>
    <s v="EVENTO"/>
    <s v="S"/>
  </r>
  <r>
    <x v="2"/>
    <m/>
    <s v="8000741126"/>
    <s v="CLINICA ZAYMA LTDA"/>
    <x v="2"/>
    <s v="1005"/>
    <s v="MPS COR-101"/>
    <x v="1"/>
    <x v="2"/>
    <d v="2021-06-30T00:00:00"/>
    <d v="2021-01-18T00:00:00"/>
    <d v="2021-01-18T00:00:00"/>
    <n v="163"/>
    <n v="102000"/>
    <m/>
    <s v="2905100206"/>
    <x v="3"/>
    <m/>
    <s v="2300120011"/>
    <x v="2"/>
    <x v="3"/>
    <s v="2021"/>
    <d v="2021-06-30T00:00:00"/>
    <m/>
    <s v="CONTADOR_COR"/>
    <m/>
    <s v="EVENTO"/>
    <s v="S"/>
  </r>
  <r>
    <x v="2"/>
    <m/>
    <s v="8000741126"/>
    <s v="CLINICA ZAYMA LTDA"/>
    <x v="3"/>
    <s v="1005"/>
    <s v="MPS COR-101"/>
    <x v="1"/>
    <x v="2"/>
    <d v="2021-04-30T00:00:00"/>
    <d v="2021-01-18T00:00:00"/>
    <d v="2021-01-18T00:00:00"/>
    <n v="163"/>
    <n v="13012684"/>
    <m/>
    <s v="2905100202"/>
    <x v="2"/>
    <s v="SALDO CARTERA EVENTO"/>
    <s v="549520011"/>
    <x v="3"/>
    <x v="3"/>
    <s v="2021"/>
    <d v="2021-06-30T00:00:00"/>
    <s v="2000437795"/>
    <s v="CONTADOR_COR"/>
    <m/>
    <s v="EVENTO"/>
    <s v="S"/>
  </r>
  <r>
    <x v="2"/>
    <m/>
    <s v="8000741126"/>
    <s v="CLINICA ZAYMA LTDA"/>
    <x v="3"/>
    <s v="1005"/>
    <s v="MPS COR-101"/>
    <x v="1"/>
    <x v="2"/>
    <d v="2021-04-30T00:00:00"/>
    <d v="2021-01-18T00:00:00"/>
    <d v="2021-01-18T00:00:00"/>
    <n v="102"/>
    <n v="279720"/>
    <m/>
    <s v="2205100201"/>
    <x v="4"/>
    <m/>
    <s v="549520011"/>
    <x v="3"/>
    <x v="4"/>
    <s v="2021"/>
    <d v="2021-04-30T00:00:00"/>
    <m/>
    <s v="CONTADOR_COR"/>
    <m/>
    <s v="EVENTO"/>
    <s v="S"/>
  </r>
  <r>
    <x v="2"/>
    <m/>
    <s v="8000741126"/>
    <s v="CLINICA ZAYMA LTDA"/>
    <x v="3"/>
    <s v="1005"/>
    <s v="MPS COR-101"/>
    <x v="1"/>
    <x v="2"/>
    <d v="2021-04-30T00:00:00"/>
    <d v="2021-01-18T00:00:00"/>
    <d v="2021-01-18T00:00:00"/>
    <n v="102"/>
    <n v="301400"/>
    <m/>
    <s v="2905100103"/>
    <x v="4"/>
    <m/>
    <s v="2300120011"/>
    <x v="3"/>
    <x v="4"/>
    <s v="2021"/>
    <d v="2021-04-30T00:00:00"/>
    <m/>
    <s v="CONTADOR_COR"/>
    <m/>
    <s v="EVENTO"/>
    <s v="S"/>
  </r>
  <r>
    <x v="2"/>
    <m/>
    <s v="8000741126"/>
    <s v="CLINICA ZAYMA LTDA"/>
    <x v="3"/>
    <s v="1005"/>
    <s v="MPS COR-101"/>
    <x v="1"/>
    <x v="2"/>
    <d v="2021-04-30T00:00:00"/>
    <d v="2021-01-18T00:00:00"/>
    <d v="2021-01-18T00:00:00"/>
    <n v="102"/>
    <n v="-13907284"/>
    <m/>
    <s v="2905100202"/>
    <x v="4"/>
    <m/>
    <s v="2300000000"/>
    <x v="3"/>
    <x v="4"/>
    <s v="2021"/>
    <d v="2021-04-30T00:00:00"/>
    <m/>
    <s v="CONTADOR_COR"/>
    <m/>
    <s v="EVENTO"/>
    <s v="H"/>
  </r>
  <r>
    <x v="2"/>
    <m/>
    <s v="8000741126"/>
    <s v="CLINICA ZAYMA LTDA"/>
    <x v="3"/>
    <s v="1005"/>
    <s v="MPS COR-101"/>
    <x v="1"/>
    <x v="2"/>
    <d v="2021-04-30T00:00:00"/>
    <d v="2021-01-18T00:00:00"/>
    <d v="2021-01-18T00:00:00"/>
    <n v="102"/>
    <n v="313480"/>
    <m/>
    <s v="2905100203"/>
    <x v="4"/>
    <m/>
    <s v="2300120011"/>
    <x v="3"/>
    <x v="4"/>
    <s v="2021"/>
    <d v="2021-04-30T00:00:00"/>
    <m/>
    <s v="CONTADOR_COR"/>
    <m/>
    <s v="EVENTO"/>
    <s v="S"/>
  </r>
  <r>
    <x v="2"/>
    <m/>
    <s v="8000741126"/>
    <s v="CLINICA ZAYMA LTDA"/>
    <x v="4"/>
    <s v="1005"/>
    <s v="MPS COR-101"/>
    <x v="2"/>
    <x v="2"/>
    <d v="2021-01-18T00:00:00"/>
    <d v="2021-01-18T00:00:00"/>
    <d v="2021-01-18T00:00:00"/>
    <n v="102"/>
    <n v="13993087"/>
    <m/>
    <s v="2905100202"/>
    <x v="2"/>
    <s v="CARTERA EVENTO"/>
    <s v="2300000000"/>
    <x v="4"/>
    <x v="4"/>
    <s v="2021"/>
    <d v="2021-04-30T00:00:00"/>
    <m/>
    <s v="KJIMENEZ"/>
    <m/>
    <s v="EVENTO"/>
    <s v="S"/>
  </r>
  <r>
    <x v="3"/>
    <m/>
    <s v="8000741126"/>
    <s v="CLINICA ZAYMA LTDA"/>
    <x v="5"/>
    <s v="1005"/>
    <s v="COMPENSACION"/>
    <x v="1"/>
    <x v="3"/>
    <d v="2020-05-29T00:00:00"/>
    <d v="2020-05-29T00:00:00"/>
    <d v="2020-05-29T00:00:00"/>
    <n v="0"/>
    <n v="48867766"/>
    <m/>
    <s v="2905100202"/>
    <x v="5"/>
    <s v="PAGO EVENTO - DESENCAJE RESERVAS TECNICAS"/>
    <s v="2300116011"/>
    <x v="5"/>
    <x v="5"/>
    <s v="2020"/>
    <d v="2020-05-29T00:00:00"/>
    <m/>
    <s v="CONTADOR_COR"/>
    <m/>
    <s v="COMPENSACION"/>
    <s v="S"/>
  </r>
  <r>
    <x v="3"/>
    <m/>
    <s v="8000741126"/>
    <s v="CLINICA ZAYMA LTDA"/>
    <x v="5"/>
    <s v="1005"/>
    <s v="COMPENSACION"/>
    <x v="1"/>
    <x v="3"/>
    <d v="2020-05-29T00:00:00"/>
    <d v="2020-05-29T00:00:00"/>
    <d v="2020-05-29T00:00:00"/>
    <n v="0"/>
    <n v="-48867766"/>
    <m/>
    <s v="2905100202"/>
    <x v="5"/>
    <s v="PAGO EVENTO - DESENCAJE RESERVAS TECNICAS"/>
    <s v="2300000000"/>
    <x v="5"/>
    <x v="5"/>
    <s v="2020"/>
    <d v="2020-05-29T00:00:00"/>
    <m/>
    <s v="CONTADOR_COR"/>
    <m/>
    <s v="COMPENSACION"/>
    <s v="H"/>
  </r>
  <r>
    <x v="4"/>
    <m/>
    <s v="8000741126"/>
    <s v="CLINICA ZAYMA LTDA"/>
    <x v="6"/>
    <s v="1005"/>
    <s v="70500589 COR-611"/>
    <x v="2"/>
    <x v="4"/>
    <d v="2020-05-22T00:00:00"/>
    <d v="2020-05-22T00:00:00"/>
    <d v="2020-05-22T00:00:00"/>
    <n v="7"/>
    <n v="48867766"/>
    <m/>
    <s v="2905100202"/>
    <x v="2"/>
    <s v="EVENTO - DESENCAJE RESERVAS TECNICAS"/>
    <s v="2300000000"/>
    <x v="6"/>
    <x v="5"/>
    <s v="2020"/>
    <d v="2020-05-29T00:00:00"/>
    <m/>
    <s v="KJIMENEZ"/>
    <m/>
    <s v="CORDOBA"/>
    <s v="S"/>
  </r>
  <r>
    <x v="3"/>
    <m/>
    <s v="8000741126"/>
    <s v="CLINICA ZAYMA LTDA"/>
    <x v="7"/>
    <s v="1005"/>
    <s v="COMPENSACION"/>
    <x v="1"/>
    <x v="5"/>
    <d v="2019-08-09T00:00:00"/>
    <d v="2019-08-09T00:00:00"/>
    <d v="2019-08-09T00:00:00"/>
    <n v="0"/>
    <n v="60305660"/>
    <m/>
    <s v="2905100102"/>
    <x v="6"/>
    <s v="PAGO JULIO 2019"/>
    <s v="579017011"/>
    <x v="7"/>
    <x v="6"/>
    <s v="2019"/>
    <d v="2019-08-09T00:00:00"/>
    <m/>
    <s v="CONTADOR_COR"/>
    <m/>
    <s v="COMPENSACION"/>
    <s v="S"/>
  </r>
  <r>
    <x v="3"/>
    <m/>
    <s v="8000741126"/>
    <s v="CLINICA ZAYMA LTDA"/>
    <x v="7"/>
    <s v="1005"/>
    <s v="COMPENSACION"/>
    <x v="1"/>
    <x v="5"/>
    <d v="2019-08-09T00:00:00"/>
    <d v="2019-08-09T00:00:00"/>
    <d v="2019-08-09T00:00:00"/>
    <n v="0"/>
    <n v="-60305660"/>
    <m/>
    <s v="2905100202"/>
    <x v="6"/>
    <s v="PAGO JULIO 2019"/>
    <s v="2300000000"/>
    <x v="7"/>
    <x v="6"/>
    <s v="2019"/>
    <d v="2019-08-09T00:00:00"/>
    <m/>
    <s v="CONTADOR_COR"/>
    <m/>
    <s v="COMPENSACION"/>
    <s v="H"/>
  </r>
  <r>
    <x v="5"/>
    <m/>
    <s v="8000741126"/>
    <s v="CLINICA ZAYMA LTDA"/>
    <x v="8"/>
    <s v="1005"/>
    <s v="53051028 COR-83"/>
    <x v="2"/>
    <x v="6"/>
    <d v="2019-07-18T00:00:00"/>
    <d v="2019-07-18T00:00:00"/>
    <d v="2019-07-18T00:00:00"/>
    <n v="22"/>
    <n v="69354381"/>
    <m/>
    <s v="2905100202"/>
    <x v="2"/>
    <s v="EVENTO JUL 2019 CARTERA NIT 900"/>
    <s v="2300000000"/>
    <x v="8"/>
    <x v="6"/>
    <s v="2019"/>
    <d v="2019-08-09T00:00:00"/>
    <m/>
    <s v="RMARRUGO"/>
    <m/>
    <s v="CORDOBA"/>
    <s v="S"/>
  </r>
  <r>
    <x v="6"/>
    <s v="A"/>
    <s v="8000741126"/>
    <s v="CLINICA ZAYMA LTDA"/>
    <x v="9"/>
    <s v="1005"/>
    <s v="CZ986426"/>
    <x v="1"/>
    <x v="7"/>
    <d v="2019-06-14T00:00:00"/>
    <d v="2019-05-09T00:00:00"/>
    <d v="2019-07-08T00:00:00"/>
    <n v="32"/>
    <n v="-66821"/>
    <m/>
    <s v="2905100202"/>
    <x v="7"/>
    <s v="SALDO FACTURA CZ986426"/>
    <s v="2355517011"/>
    <x v="9"/>
    <x v="6"/>
    <s v="2019"/>
    <d v="2019-08-09T00:00:00"/>
    <m/>
    <s v="CONTADOR_COR"/>
    <m/>
    <s v="CZ986426"/>
    <s v="H"/>
  </r>
  <r>
    <x v="6"/>
    <m/>
    <s v="8000741126"/>
    <s v="CLINICA ZAYMA LTDA"/>
    <x v="9"/>
    <s v="1005"/>
    <s v="CZ986426"/>
    <x v="1"/>
    <x v="7"/>
    <d v="2019-06-14T00:00:00"/>
    <d v="2019-06-14T00:00:00"/>
    <d v="2019-06-14T00:00:00"/>
    <n v="0"/>
    <n v="-281091"/>
    <m/>
    <s v="2905100202"/>
    <x v="8"/>
    <s v="PAGO JUNIO 2019"/>
    <s v="579017011"/>
    <x v="10"/>
    <x v="7"/>
    <s v="2019"/>
    <d v="2019-06-14T00:00:00"/>
    <m/>
    <s v="CONTADOR_COR"/>
    <m/>
    <s v="CZ986426"/>
    <s v="H"/>
  </r>
  <r>
    <x v="6"/>
    <m/>
    <s v="8000741126"/>
    <s v="CLINICA ZAYMA LTDA"/>
    <x v="9"/>
    <s v="1005"/>
    <s v="CZ986426"/>
    <x v="1"/>
    <x v="7"/>
    <d v="2019-06-14T00:00:00"/>
    <d v="2019-06-14T00:00:00"/>
    <d v="2019-06-14T00:00:00"/>
    <n v="0"/>
    <n v="347912"/>
    <m/>
    <s v="2905100203"/>
    <x v="8"/>
    <s v="PAGO JUNIO 2019"/>
    <s v="2000117021"/>
    <x v="10"/>
    <x v="7"/>
    <s v="2019"/>
    <d v="2019-06-14T00:00:00"/>
    <m/>
    <s v="CONTADOR_COR"/>
    <m/>
    <s v="CZ986426"/>
    <s v="S"/>
  </r>
  <r>
    <x v="7"/>
    <m/>
    <s v="8000741126"/>
    <s v="CLINICA ZAYMA LTDA"/>
    <x v="10"/>
    <s v="1005"/>
    <s v="MPS COR-1038"/>
    <x v="2"/>
    <x v="8"/>
    <d v="2019-06-07T00:00:00"/>
    <d v="2019-06-07T00:00:00"/>
    <d v="2019-06-07T00:00:00"/>
    <n v="7"/>
    <n v="40000000"/>
    <m/>
    <s v="2905100202"/>
    <x v="2"/>
    <s v="EVENTO JUN_2019"/>
    <s v="2300000000"/>
    <x v="11"/>
    <x v="7"/>
    <s v="2019"/>
    <d v="2019-06-14T00:00:00"/>
    <m/>
    <s v="RMARRUGO"/>
    <m/>
    <s v="CORDOBA"/>
    <s v="S"/>
  </r>
  <r>
    <x v="8"/>
    <m/>
    <s v="8000741126"/>
    <s v="CLINICA ZAYMA LTDA"/>
    <x v="11"/>
    <s v="1005"/>
    <s v="PAGO EVENTO"/>
    <x v="1"/>
    <x v="9"/>
    <d v="2019-05-31T00:00:00"/>
    <d v="2019-05-31T00:00:00"/>
    <d v="2019-05-31T00:00:00"/>
    <n v="0"/>
    <n v="19600000"/>
    <m/>
    <s v="2905100102"/>
    <x v="9"/>
    <s v="COMPENSACION PAGO EVENTO MAYO 2019"/>
    <s v="579017011"/>
    <x v="12"/>
    <x v="8"/>
    <s v="2019"/>
    <d v="2019-05-31T00:00:00"/>
    <m/>
    <s v="JHENAO"/>
    <m/>
    <s v="PAGO EVENTO MAYO 2019"/>
    <s v="S"/>
  </r>
  <r>
    <x v="8"/>
    <m/>
    <s v="8000741126"/>
    <s v="CLINICA ZAYMA LTDA"/>
    <x v="11"/>
    <s v="1005"/>
    <s v="PAGO EVENTO"/>
    <x v="1"/>
    <x v="9"/>
    <d v="2019-05-31T00:00:00"/>
    <d v="2019-05-31T00:00:00"/>
    <d v="2019-05-31T00:00:00"/>
    <n v="0"/>
    <n v="-19600000"/>
    <m/>
    <s v="2905100202"/>
    <x v="9"/>
    <s v="COMPENSACION PAGO EVENTO MAYO 2019"/>
    <s v="500000000"/>
    <x v="12"/>
    <x v="8"/>
    <s v="2019"/>
    <d v="2019-05-31T00:00:00"/>
    <m/>
    <s v="JHENAO"/>
    <m/>
    <s v="PAGO EVENTO MAYO 2019"/>
    <s v="H"/>
  </r>
  <r>
    <x v="9"/>
    <m/>
    <s v="8000741126"/>
    <s v="CLINICA ZAYMA LTDA"/>
    <x v="12"/>
    <s v="1005"/>
    <s v="50025377 ANT-84"/>
    <x v="2"/>
    <x v="10"/>
    <d v="2019-05-27T00:00:00"/>
    <d v="2019-05-27T00:00:00"/>
    <d v="2019-05-27T00:00:00"/>
    <n v="4"/>
    <n v="19600000"/>
    <m/>
    <s v="2905100202"/>
    <x v="10"/>
    <s v="EVENTO MAY_2019"/>
    <s v="500000000"/>
    <x v="13"/>
    <x v="8"/>
    <s v="2019"/>
    <d v="2019-05-31T00:00:00"/>
    <m/>
    <s v="RMARRUGO"/>
    <m/>
    <s v="ANTIOQUIA"/>
    <s v="S"/>
  </r>
  <r>
    <x v="8"/>
    <m/>
    <s v="8000741126"/>
    <s v="CLINICA ZAYMA LTDA"/>
    <x v="13"/>
    <s v="1005"/>
    <s v="PAGO EVENTO"/>
    <x v="1"/>
    <x v="11"/>
    <d v="2019-04-29T00:00:00"/>
    <d v="2019-04-29T00:00:00"/>
    <d v="2019-04-29T00:00:00"/>
    <n v="0"/>
    <n v="20000000"/>
    <m/>
    <s v="2905100202"/>
    <x v="11"/>
    <s v="COMPENSACION PAGO EVENTO ABRIL 2019"/>
    <s v="YB999"/>
    <x v="14"/>
    <x v="9"/>
    <s v="2019"/>
    <d v="2019-04-29T00:00:00"/>
    <m/>
    <s v="JHENAO"/>
    <m/>
    <s v="PAGO EVENTO ABRIL 2019"/>
    <s v="S"/>
  </r>
  <r>
    <x v="8"/>
    <m/>
    <s v="8000741126"/>
    <s v="CLINICA ZAYMA LTDA"/>
    <x v="13"/>
    <s v="1005"/>
    <s v="PAGO EVENTO"/>
    <x v="1"/>
    <x v="11"/>
    <d v="2019-04-29T00:00:00"/>
    <d v="2019-04-29T00:00:00"/>
    <d v="2019-04-29T00:00:00"/>
    <n v="0"/>
    <n v="-20000000"/>
    <m/>
    <s v="2905100202"/>
    <x v="11"/>
    <s v="COMPENSACION PAGO EVENTO ABRIL 2019"/>
    <s v="500000000"/>
    <x v="14"/>
    <x v="9"/>
    <s v="2019"/>
    <d v="2019-04-29T00:00:00"/>
    <m/>
    <s v="JHENAO"/>
    <m/>
    <s v="PAGO EVENTO ABRIL 2019"/>
    <s v="H"/>
  </r>
  <r>
    <x v="10"/>
    <m/>
    <s v="8000741126"/>
    <s v="CLINICA ZAYMA LTDA"/>
    <x v="14"/>
    <s v="1005"/>
    <s v="CZ000000871102"/>
    <x v="1"/>
    <x v="12"/>
    <d v="2019-04-24T00:00:00"/>
    <d v="2018-11-09T00:00:00"/>
    <d v="2018-11-09T00:00:00"/>
    <n v="217"/>
    <n v="-1260582"/>
    <m/>
    <s v="2905100202"/>
    <x v="12"/>
    <s v="SALDO FACTURA CZ000000871102 GLOSA ACEPTADA 24 OCT"/>
    <s v="2300117011"/>
    <x v="15"/>
    <x v="7"/>
    <s v="2019"/>
    <d v="2019-06-14T00:00:00"/>
    <m/>
    <s v="CONTADOR_COR"/>
    <m/>
    <s v="CZ000000871102"/>
    <s v="H"/>
  </r>
  <r>
    <x v="10"/>
    <m/>
    <s v="8000741126"/>
    <s v="CLINICA ZAYMA LTDA"/>
    <x v="14"/>
    <s v="1005"/>
    <s v="CZ000000871102"/>
    <x v="1"/>
    <x v="12"/>
    <d v="2019-04-24T00:00:00"/>
    <d v="2019-04-24T00:00:00"/>
    <d v="2019-04-24T00:00:00"/>
    <n v="0"/>
    <n v="1260582"/>
    <m/>
    <s v="2905100202"/>
    <x v="13"/>
    <s v="PAGO ABRIL 2019"/>
    <s v="2300000000"/>
    <x v="16"/>
    <x v="10"/>
    <s v="2019"/>
    <d v="2019-04-24T00:00:00"/>
    <m/>
    <s v="CONTADOR_COR"/>
    <m/>
    <s v="CZ000000871102"/>
    <s v="S"/>
  </r>
  <r>
    <x v="11"/>
    <m/>
    <s v="8000741126"/>
    <s v="CLINICA ZAYMA LTDA"/>
    <x v="15"/>
    <s v="1005"/>
    <s v="MPS ANT 1494"/>
    <x v="2"/>
    <x v="13"/>
    <d v="2019-04-05T00:00:00"/>
    <d v="2019-04-05T00:00:00"/>
    <d v="2019-04-05T00:00:00"/>
    <n v="24"/>
    <n v="20000000"/>
    <m/>
    <s v="2905100202"/>
    <x v="10"/>
    <s v="EVENTO ABR_2019"/>
    <s v="500000000"/>
    <x v="17"/>
    <x v="9"/>
    <s v="2019"/>
    <d v="2019-04-29T00:00:00"/>
    <m/>
    <s v="RMARRUGO"/>
    <m/>
    <s v="ANTIOQUIA"/>
    <s v="S"/>
  </r>
  <r>
    <x v="12"/>
    <m/>
    <s v="8000741126"/>
    <s v="CLINICA ZAYMA LTDA"/>
    <x v="16"/>
    <s v="1005"/>
    <s v="MPS COR 747"/>
    <x v="2"/>
    <x v="13"/>
    <d v="2019-04-05T00:00:00"/>
    <d v="2019-04-05T00:00:00"/>
    <d v="2019-04-05T00:00:00"/>
    <n v="19"/>
    <n v="23000000"/>
    <m/>
    <s v="2905100202"/>
    <x v="2"/>
    <s v="EVENTO ABR_2019"/>
    <s v="2300000000"/>
    <x v="18"/>
    <x v="10"/>
    <s v="2019"/>
    <d v="2019-04-24T00:00:00"/>
    <m/>
    <s v="RMARRUGO"/>
    <m/>
    <s v="CORDOBA"/>
    <s v="S"/>
  </r>
  <r>
    <x v="10"/>
    <m/>
    <s v="8000741126"/>
    <s v="CLINICA ZAYMA LTDA"/>
    <x v="17"/>
    <s v="1005"/>
    <s v="CZ000000871102"/>
    <x v="1"/>
    <x v="14"/>
    <d v="2018-11-13T00:00:00"/>
    <d v="2018-11-09T00:00:00"/>
    <d v="2018-11-09T00:00:00"/>
    <n v="166"/>
    <n v="-24260582"/>
    <m/>
    <s v="2905100202"/>
    <x v="12"/>
    <s v="SALDO FACTURA CZ000000871102 GLOSA ACEPTADA 24 OCT"/>
    <s v="2300117011"/>
    <x v="15"/>
    <x v="10"/>
    <s v="2019"/>
    <d v="2019-04-24T00:00:00"/>
    <m/>
    <s v="CONTADOR_COR"/>
    <m/>
    <s v="CZ000000871102"/>
    <s v="H"/>
  </r>
  <r>
    <x v="10"/>
    <m/>
    <s v="8000741126"/>
    <s v="CLINICA ZAYMA LTDA"/>
    <x v="17"/>
    <s v="1005"/>
    <s v="CZ000000871102"/>
    <x v="1"/>
    <x v="14"/>
    <d v="2018-11-13T00:00:00"/>
    <d v="2018-11-13T00:00:00"/>
    <d v="2018-11-13T00:00:00"/>
    <n v="0"/>
    <n v="-15000000"/>
    <s v="B"/>
    <s v="1330050204"/>
    <x v="14"/>
    <s v="PAGO EVENTO MARZO 2018"/>
    <s v="2300000000"/>
    <x v="19"/>
    <x v="11"/>
    <s v="2018"/>
    <d v="2018-11-13T00:00:00"/>
    <m/>
    <s v="CONTADOR_COR"/>
    <s v="23"/>
    <s v="CZ000000871102"/>
    <s v="H"/>
  </r>
  <r>
    <x v="10"/>
    <m/>
    <s v="8000741126"/>
    <s v="CLINICA ZAYMA LTDA"/>
    <x v="17"/>
    <s v="1005"/>
    <s v="CZ000000871102"/>
    <x v="1"/>
    <x v="14"/>
    <d v="2018-11-13T00:00:00"/>
    <d v="2018-11-13T00:00:00"/>
    <d v="2018-11-13T00:00:00"/>
    <n v="0"/>
    <n v="39260582"/>
    <m/>
    <s v="2905100202"/>
    <x v="14"/>
    <s v="PAGO EVENTO MARZO 2018"/>
    <s v="2300117011"/>
    <x v="19"/>
    <x v="11"/>
    <s v="2018"/>
    <d v="2018-11-13T00:00:00"/>
    <m/>
    <s v="CONTADOR_COR"/>
    <m/>
    <s v="CZ000000871102"/>
    <s v="S"/>
  </r>
  <r>
    <x v="8"/>
    <m/>
    <s v="8000741126"/>
    <s v="CLINICA ZAYMA LTDA"/>
    <x v="18"/>
    <s v="1005"/>
    <s v="PAGO EVENTO"/>
    <x v="1"/>
    <x v="15"/>
    <d v="2018-09-26T00:00:00"/>
    <d v="2018-09-26T00:00:00"/>
    <d v="2018-09-26T00:00:00"/>
    <n v="0"/>
    <n v="-144557561"/>
    <s v="B"/>
    <s v="1330050204"/>
    <x v="15"/>
    <s v="COMPENSACION PAGO EVENTO SEPTIEMBRE 2018"/>
    <s v="500000000"/>
    <x v="20"/>
    <x v="12"/>
    <s v="2018"/>
    <d v="2018-09-26T00:00:00"/>
    <m/>
    <s v="CAREIZA"/>
    <s v="5"/>
    <s v="PAGO EVENTO SEPTIEMBRE"/>
    <s v="H"/>
  </r>
  <r>
    <x v="8"/>
    <m/>
    <s v="8000741126"/>
    <s v="CLINICA ZAYMA LTDA"/>
    <x v="18"/>
    <s v="1005"/>
    <s v="PAGO EVENTO"/>
    <x v="1"/>
    <x v="15"/>
    <d v="2018-09-26T00:00:00"/>
    <d v="2018-09-26T00:00:00"/>
    <d v="2018-09-26T00:00:00"/>
    <n v="0"/>
    <n v="95285461"/>
    <m/>
    <s v="2905100102"/>
    <x v="15"/>
    <s v="COMPENSACION PAGO EVENTO SEPTIEMBRE 2018"/>
    <s v="579017011"/>
    <x v="20"/>
    <x v="12"/>
    <s v="2018"/>
    <d v="2018-09-26T00:00:00"/>
    <m/>
    <s v="CAREIZA"/>
    <m/>
    <s v="PAGO EVENTO SEPTIEMBRE"/>
    <s v="S"/>
  </r>
  <r>
    <x v="8"/>
    <m/>
    <s v="8000741126"/>
    <s v="CLINICA ZAYMA LTDA"/>
    <x v="18"/>
    <s v="1005"/>
    <s v="PAGO EVENTO"/>
    <x v="1"/>
    <x v="15"/>
    <d v="2018-09-26T00:00:00"/>
    <d v="2018-09-26T00:00:00"/>
    <d v="2018-09-26T00:00:00"/>
    <n v="0"/>
    <n v="49272100"/>
    <m/>
    <s v="2905100202"/>
    <x v="15"/>
    <s v="COMPENSACION PAGO EVENTO SEPTIEMBRE 2018"/>
    <s v="515417011"/>
    <x v="20"/>
    <x v="12"/>
    <s v="2018"/>
    <d v="2018-09-26T00:00:00"/>
    <m/>
    <s v="CAREIZA"/>
    <m/>
    <s v="PAGO EVENTO SEPTIEMBRE"/>
    <s v="S"/>
  </r>
  <r>
    <x v="13"/>
    <m/>
    <s v="8000741126"/>
    <s v="CLINICA ZAYMA LTDA"/>
    <x v="19"/>
    <s v="1005"/>
    <s v="MPS ANT SEPT_201"/>
    <x v="2"/>
    <x v="16"/>
    <d v="2018-09-07T00:00:00"/>
    <d v="2018-09-07T00:00:00"/>
    <d v="2018-09-07T00:00:00"/>
    <n v="0"/>
    <n v="144557561"/>
    <s v="B"/>
    <s v="1330050204"/>
    <x v="10"/>
    <s v="EVENTO SEPT_2018"/>
    <s v="500000000"/>
    <x v="21"/>
    <x v="12"/>
    <s v="2018"/>
    <d v="2018-09-26T00:00:00"/>
    <m/>
    <s v="RMARRUGO"/>
    <s v="5"/>
    <s v="ANTIOQUIA"/>
    <s v="S"/>
  </r>
  <r>
    <x v="8"/>
    <m/>
    <s v="8000741126"/>
    <s v="CLINICA ZAYMA LTDA"/>
    <x v="20"/>
    <s v="1005"/>
    <s v="PAGO EVENTO"/>
    <x v="1"/>
    <x v="17"/>
    <d v="2018-07-27T00:00:00"/>
    <d v="2018-07-27T00:00:00"/>
    <d v="2018-07-27T00:00:00"/>
    <n v="0"/>
    <n v="-17477680"/>
    <s v="B"/>
    <s v="1330050204"/>
    <x v="16"/>
    <s v="COMPENSACION PAGO EVENTO JULIO  2018"/>
    <s v="500000000"/>
    <x v="22"/>
    <x v="13"/>
    <s v="2018"/>
    <d v="2018-07-27T00:00:00"/>
    <m/>
    <s v="CAREIZA"/>
    <s v="5"/>
    <s v="PAGO EVENTO JULIO  2018"/>
    <s v="H"/>
  </r>
  <r>
    <x v="8"/>
    <m/>
    <s v="8000741126"/>
    <s v="CLINICA ZAYMA LTDA"/>
    <x v="20"/>
    <s v="1005"/>
    <s v="PAGO EVENTO"/>
    <x v="1"/>
    <x v="17"/>
    <d v="2018-07-27T00:00:00"/>
    <d v="2018-07-27T00:00:00"/>
    <d v="2018-07-27T00:00:00"/>
    <n v="0"/>
    <n v="17477680"/>
    <m/>
    <s v="2905100202"/>
    <x v="16"/>
    <s v="COMPENSACION PAGO EVENTO JULIO  2018"/>
    <s v="515417011"/>
    <x v="22"/>
    <x v="13"/>
    <s v="2018"/>
    <d v="2018-07-27T00:00:00"/>
    <m/>
    <s v="CAREIZA"/>
    <m/>
    <s v="PAGO EVENTO JULIO  2018"/>
    <s v="S"/>
  </r>
  <r>
    <x v="14"/>
    <m/>
    <s v="8000741126"/>
    <s v="CLINICA ZAYMA LTDA"/>
    <x v="21"/>
    <s v="1005"/>
    <s v="MPS ANT JUL_2018"/>
    <x v="2"/>
    <x v="18"/>
    <d v="2018-07-09T00:00:00"/>
    <d v="2018-07-09T00:00:00"/>
    <d v="2018-07-09T00:00:00"/>
    <n v="0"/>
    <n v="17477680"/>
    <s v="B"/>
    <s v="1330050204"/>
    <x v="10"/>
    <s v="EVENTO JUL_2018"/>
    <s v="500000000"/>
    <x v="23"/>
    <x v="13"/>
    <s v="2018"/>
    <d v="2018-07-27T00:00:00"/>
    <m/>
    <s v="RMARRUGO"/>
    <s v="5"/>
    <s v="ANTIOQUIA"/>
    <s v="S"/>
  </r>
  <r>
    <x v="8"/>
    <m/>
    <s v="8000741126"/>
    <s v="CLINICA ZAYMA LTDA"/>
    <x v="22"/>
    <s v="1005"/>
    <s v="PAGO EVENTO"/>
    <x v="1"/>
    <x v="19"/>
    <d v="2018-07-05T00:00:00"/>
    <d v="2018-07-05T00:00:00"/>
    <d v="2018-07-05T00:00:00"/>
    <n v="0"/>
    <n v="-578461"/>
    <s v="B"/>
    <s v="1330050204"/>
    <x v="17"/>
    <s v="COMPENSACION PAGO EVENTO JUNIO 2018"/>
    <s v="500000000"/>
    <x v="24"/>
    <x v="0"/>
    <s v="2018"/>
    <d v="2018-07-05T00:00:00"/>
    <m/>
    <s v="CAREIZA"/>
    <s v="5"/>
    <s v="PAGO EVENTO JUNIO 2018"/>
    <s v="H"/>
  </r>
  <r>
    <x v="8"/>
    <m/>
    <s v="8000741126"/>
    <s v="CLINICA ZAYMA LTDA"/>
    <x v="22"/>
    <s v="1005"/>
    <s v="PAGO EVENTO"/>
    <x v="1"/>
    <x v="19"/>
    <d v="2018-07-05T00:00:00"/>
    <d v="2018-07-05T00:00:00"/>
    <d v="2018-07-05T00:00:00"/>
    <n v="0"/>
    <n v="578461"/>
    <m/>
    <s v="2905100202"/>
    <x v="17"/>
    <s v="COMPENSACION PAGO EVENTO JUNIO 2018"/>
    <s v="500000000"/>
    <x v="24"/>
    <x v="0"/>
    <s v="2018"/>
    <d v="2018-07-05T00:00:00"/>
    <m/>
    <s v="CAREIZA"/>
    <m/>
    <s v="PAGO EVENTO JUNIO 2018"/>
    <s v="S"/>
  </r>
  <r>
    <x v="15"/>
    <m/>
    <s v="8000741126"/>
    <s v="CLINICA ZAYMA LTDA"/>
    <x v="23"/>
    <s v="1005"/>
    <s v="32355671 ANT JUN"/>
    <x v="2"/>
    <x v="0"/>
    <d v="2018-06-22T00:00:00"/>
    <d v="2018-06-22T00:00:00"/>
    <d v="2018-06-22T00:00:00"/>
    <n v="0"/>
    <n v="578461"/>
    <s v="B"/>
    <s v="1330050204"/>
    <x v="10"/>
    <s v="EVENTO Jun_2018"/>
    <s v="500000000"/>
    <x v="25"/>
    <x v="0"/>
    <s v="2018"/>
    <d v="2018-07-05T00:00:00"/>
    <m/>
    <s v="RMARRUGO"/>
    <s v="5"/>
    <s v="ANTIOQUIA"/>
    <s v="S"/>
  </r>
  <r>
    <x v="8"/>
    <m/>
    <s v="8000741126"/>
    <s v="CLINICA ZAYMA LTDA"/>
    <x v="24"/>
    <s v="1005"/>
    <s v="PAGO EVENTO"/>
    <x v="1"/>
    <x v="20"/>
    <d v="2018-05-07T00:00:00"/>
    <d v="2018-05-07T00:00:00"/>
    <d v="2018-05-07T00:00:00"/>
    <n v="0"/>
    <n v="-8078278"/>
    <s v="B"/>
    <s v="1330050204"/>
    <x v="18"/>
    <s v="COMPENSACION PAGO EVENTO ABRIL  2018"/>
    <s v="500000000"/>
    <x v="26"/>
    <x v="14"/>
    <s v="2018"/>
    <d v="2018-05-07T00:00:00"/>
    <m/>
    <s v="CAREIZA"/>
    <s v="5"/>
    <s v="PAGO EVENTO ABRIL  2018"/>
    <s v="H"/>
  </r>
  <r>
    <x v="8"/>
    <m/>
    <s v="8000741126"/>
    <s v="CLINICA ZAYMA LTDA"/>
    <x v="24"/>
    <s v="1005"/>
    <s v="PAGO EVENTO"/>
    <x v="1"/>
    <x v="20"/>
    <d v="2018-05-07T00:00:00"/>
    <d v="2018-05-07T00:00:00"/>
    <d v="2018-05-07T00:00:00"/>
    <n v="0"/>
    <n v="8078278"/>
    <m/>
    <s v="2905100202"/>
    <x v="18"/>
    <s v="COMPENSACION PAGO EVENTO ABRIL  2018"/>
    <s v="YB999"/>
    <x v="26"/>
    <x v="14"/>
    <s v="2018"/>
    <d v="2018-05-07T00:00:00"/>
    <m/>
    <s v="CAREIZA"/>
    <m/>
    <s v="PAGO EVENTO ABRIL  2018"/>
    <s v="S"/>
  </r>
  <r>
    <x v="8"/>
    <m/>
    <s v="8000741126"/>
    <s v="CLINICA ZAYMA LTDA"/>
    <x v="25"/>
    <s v="1005"/>
    <s v="PAGO EVENTO"/>
    <x v="1"/>
    <x v="21"/>
    <d v="2018-05-02T00:00:00"/>
    <d v="2018-05-02T00:00:00"/>
    <d v="2018-05-02T00:00:00"/>
    <n v="0"/>
    <n v="-25718278"/>
    <s v="B"/>
    <s v="1330050204"/>
    <x v="19"/>
    <s v="COMPENSACION PAGO EVENTO MARZO  2018"/>
    <s v="500000000"/>
    <x v="27"/>
    <x v="15"/>
    <s v="2018"/>
    <d v="2018-05-02T00:00:00"/>
    <m/>
    <s v="CAREIZA"/>
    <s v="5"/>
    <s v="PAGO EVENTO MARZO  2018"/>
    <s v="H"/>
  </r>
  <r>
    <x v="8"/>
    <m/>
    <s v="8000741126"/>
    <s v="CLINICA ZAYMA LTDA"/>
    <x v="25"/>
    <s v="1005"/>
    <s v="PAGO EVENTO"/>
    <x v="1"/>
    <x v="21"/>
    <d v="2018-05-02T00:00:00"/>
    <d v="2018-05-02T00:00:00"/>
    <d v="2018-05-02T00:00:00"/>
    <n v="0"/>
    <n v="25718278"/>
    <m/>
    <s v="2905100202"/>
    <x v="19"/>
    <s v="COMPENSACION PAGO EVENTO MARZO  2018"/>
    <s v="579017011"/>
    <x v="27"/>
    <x v="15"/>
    <s v="2018"/>
    <d v="2018-05-02T00:00:00"/>
    <m/>
    <s v="CAREIZA"/>
    <m/>
    <s v="PAGO EVENTO MARZO  2018"/>
    <s v="S"/>
  </r>
  <r>
    <x v="16"/>
    <m/>
    <s v="8000741126"/>
    <s v="CLINICA ZAYMA LTDA"/>
    <x v="26"/>
    <s v="1005"/>
    <s v="MPS ANT ABR_2018"/>
    <x v="2"/>
    <x v="22"/>
    <d v="2018-04-05T00:00:00"/>
    <d v="2018-04-05T00:00:00"/>
    <d v="2018-04-05T00:00:00"/>
    <n v="0"/>
    <n v="8078278"/>
    <s v="B"/>
    <s v="1330050204"/>
    <x v="10"/>
    <s v="EVENTO Abr_2018"/>
    <s v="500000000"/>
    <x v="28"/>
    <x v="14"/>
    <s v="2018"/>
    <d v="2018-05-07T00:00:00"/>
    <m/>
    <s v="RMARRUGO"/>
    <s v="5"/>
    <s v="ANTIOQUIA"/>
    <s v="S"/>
  </r>
  <r>
    <x v="17"/>
    <m/>
    <s v="8000741126"/>
    <s v="CLINICA ZAYMA LTDA"/>
    <x v="27"/>
    <s v="1005"/>
    <s v="MPS COR ABR_2018"/>
    <x v="2"/>
    <x v="22"/>
    <d v="2018-04-05T00:00:00"/>
    <d v="2018-04-05T00:00:00"/>
    <d v="2018-04-05T00:00:00"/>
    <n v="0"/>
    <n v="18000000"/>
    <s v="B"/>
    <s v="1330050204"/>
    <x v="2"/>
    <s v="EVENTO Abr_2018"/>
    <s v="2300000000"/>
    <x v="29"/>
    <x v="1"/>
    <s v="2018"/>
    <d v="2018-04-30T00:00:00"/>
    <m/>
    <s v="RMARRUGO"/>
    <s v="23"/>
    <s v="CORDOBA"/>
    <s v="S"/>
  </r>
  <r>
    <x v="18"/>
    <m/>
    <s v="8000741126"/>
    <s v="CLINICA ZAYMA LTDA"/>
    <x v="28"/>
    <s v="1005"/>
    <s v="MPS ANT MAR_2018"/>
    <x v="2"/>
    <x v="23"/>
    <d v="2018-03-06T00:00:00"/>
    <d v="2018-03-06T00:00:00"/>
    <d v="2018-03-06T00:00:00"/>
    <n v="0"/>
    <n v="25718278"/>
    <s v="B"/>
    <s v="1330050204"/>
    <x v="10"/>
    <s v="EVENTO Mar_2018"/>
    <s v="500000000"/>
    <x v="30"/>
    <x v="15"/>
    <s v="2018"/>
    <d v="2018-05-02T00:00:00"/>
    <m/>
    <s v="RMARRUGO"/>
    <s v="5"/>
    <s v="ANTIOQUIA"/>
    <s v="S"/>
  </r>
  <r>
    <x v="19"/>
    <m/>
    <s v="8000741126"/>
    <s v="CLINICA ZAYMA LTDA"/>
    <x v="29"/>
    <s v="1005"/>
    <s v="MPS COR MAR_2018"/>
    <x v="2"/>
    <x v="23"/>
    <d v="2018-03-06T00:00:00"/>
    <d v="2018-03-06T00:00:00"/>
    <d v="2018-03-06T00:00:00"/>
    <n v="0"/>
    <n v="15000000"/>
    <s v="B"/>
    <s v="1330050204"/>
    <x v="2"/>
    <s v="EVENTO Mar_2018"/>
    <s v="2300000000"/>
    <x v="31"/>
    <x v="11"/>
    <s v="2018"/>
    <d v="2018-11-13T00:00:00"/>
    <m/>
    <s v="RMARRUGO"/>
    <s v="23"/>
    <s v="CORDOBA"/>
    <s v="S"/>
  </r>
  <r>
    <x v="20"/>
    <s v="A"/>
    <m/>
    <m/>
    <x v="30"/>
    <s v="1005"/>
    <s v="CZ1000403"/>
    <x v="3"/>
    <x v="24"/>
    <d v="2021-09-11T00:00:00"/>
    <d v="2021-09-11T00:00:00"/>
    <d v="2021-11-10T00:00:00"/>
    <n v="-22"/>
    <n v="-18996830"/>
    <m/>
    <s v="2905100203"/>
    <x v="20"/>
    <s v="05154526984 FRANKLIN RIVERO"/>
    <m/>
    <x v="32"/>
    <x v="2"/>
    <m/>
    <m/>
    <m/>
    <s v="COOSALUD"/>
    <m/>
    <s v="CONTRATO-EVENTO"/>
    <s v="H"/>
  </r>
  <r>
    <x v="20"/>
    <s v="A"/>
    <m/>
    <m/>
    <x v="30"/>
    <s v="1005"/>
    <s v="CZ1000403"/>
    <x v="3"/>
    <x v="24"/>
    <d v="2021-09-11T00:00:00"/>
    <d v="2021-10-04T00:00:00"/>
    <d v="2021-12-03T00:00:00"/>
    <n v="-45"/>
    <n v="-3213920"/>
    <m/>
    <s v="2205200101"/>
    <x v="20"/>
    <s v="GLOSA INICIAL GL-23065385247"/>
    <m/>
    <x v="32"/>
    <x v="2"/>
    <m/>
    <m/>
    <m/>
    <s v="COOSALUD"/>
    <m/>
    <s v="CONTRATO-EVENTO"/>
    <s v="H"/>
  </r>
  <r>
    <x v="21"/>
    <s v="A"/>
    <m/>
    <m/>
    <x v="31"/>
    <s v="1005"/>
    <s v="CZE25723"/>
    <x v="3"/>
    <x v="25"/>
    <d v="2021-09-10T00:00:00"/>
    <d v="2021-09-10T00:00:00"/>
    <d v="2021-11-09T00:00:00"/>
    <n v="-21"/>
    <n v="-16475812"/>
    <m/>
    <s v="2905100203"/>
    <x v="21"/>
    <s v="05495177513 ANDRES RAVELO"/>
    <m/>
    <x v="33"/>
    <x v="2"/>
    <m/>
    <m/>
    <m/>
    <s v="COOSALUD"/>
    <m/>
    <s v="CONTRATO-EVENTO"/>
    <s v="H"/>
  </r>
  <r>
    <x v="21"/>
    <s v="A"/>
    <m/>
    <m/>
    <x v="31"/>
    <s v="1005"/>
    <s v="CZE25723"/>
    <x v="3"/>
    <x v="25"/>
    <d v="2021-09-10T00:00:00"/>
    <d v="2021-10-02T00:00:00"/>
    <d v="2021-12-01T00:00:00"/>
    <n v="-43"/>
    <n v="-875700"/>
    <m/>
    <s v="2205200101"/>
    <x v="21"/>
    <s v="GLOSA INICIAL GL-231373272"/>
    <m/>
    <x v="33"/>
    <x v="2"/>
    <m/>
    <m/>
    <m/>
    <s v="COOSALUD"/>
    <m/>
    <s v="CONTRATO-EVENTO"/>
    <s v="H"/>
  </r>
  <r>
    <x v="22"/>
    <s v="A"/>
    <m/>
    <m/>
    <x v="32"/>
    <s v="1005"/>
    <s v="CZE111471"/>
    <x v="3"/>
    <x v="26"/>
    <d v="2021-09-11T00:00:00"/>
    <d v="2021-09-11T00:00:00"/>
    <d v="2021-11-10T00:00:00"/>
    <n v="-22"/>
    <n v="-116560"/>
    <m/>
    <s v="2905100202"/>
    <x v="22"/>
    <s v="70001147907 ANTONIO PATERNINA"/>
    <m/>
    <x v="34"/>
    <x v="2"/>
    <m/>
    <m/>
    <m/>
    <s v="COOSALUD"/>
    <m/>
    <s v="CONTRATO-EVENTO"/>
    <s v="H"/>
  </r>
  <r>
    <x v="23"/>
    <s v="A"/>
    <m/>
    <m/>
    <x v="33"/>
    <s v="1005"/>
    <s v="CZE113497"/>
    <x v="3"/>
    <x v="27"/>
    <d v="2021-09-11T00:00:00"/>
    <d v="2021-09-11T00:00:00"/>
    <d v="2021-11-10T00:00:00"/>
    <n v="-22"/>
    <n v="-403100"/>
    <m/>
    <s v="2905100203"/>
    <x v="23"/>
    <s v="05154369758 JUAN MORENO"/>
    <m/>
    <x v="35"/>
    <x v="2"/>
    <m/>
    <m/>
    <m/>
    <s v="COOSALUD"/>
    <m/>
    <s v="CONTRATO-EVENTO"/>
    <s v="H"/>
  </r>
  <r>
    <x v="24"/>
    <s v="A"/>
    <m/>
    <m/>
    <x v="34"/>
    <s v="1005"/>
    <s v="CZE14724"/>
    <x v="3"/>
    <x v="28"/>
    <d v="2021-09-11T00:00:00"/>
    <d v="2021-09-11T00:00:00"/>
    <d v="2021-11-10T00:00:00"/>
    <n v="-22"/>
    <n v="-1915115"/>
    <m/>
    <s v="2905100202"/>
    <x v="24"/>
    <s v="23001208901 MARIA ORTIZ"/>
    <m/>
    <x v="36"/>
    <x v="2"/>
    <m/>
    <m/>
    <m/>
    <s v="COOSALUD"/>
    <m/>
    <s v="CONTRATO-EVENTO"/>
    <s v="H"/>
  </r>
  <r>
    <x v="25"/>
    <s v="A"/>
    <m/>
    <m/>
    <x v="35"/>
    <s v="1005"/>
    <s v="CZE109652"/>
    <x v="3"/>
    <x v="29"/>
    <d v="2021-09-09T00:00:00"/>
    <d v="2021-08-09T00:00:00"/>
    <d v="2021-10-08T00:00:00"/>
    <n v="11"/>
    <n v="-975545"/>
    <m/>
    <s v="2905100202"/>
    <x v="25"/>
    <s v="23419253676 DAVID GONZALEZ"/>
    <m/>
    <x v="37"/>
    <x v="2"/>
    <m/>
    <m/>
    <m/>
    <s v="COOSALUD"/>
    <m/>
    <s v="CONTRATO-EVENTO"/>
    <s v="H"/>
  </r>
  <r>
    <x v="25"/>
    <s v="A"/>
    <m/>
    <m/>
    <x v="35"/>
    <s v="1005"/>
    <s v="CZE109652"/>
    <x v="3"/>
    <x v="29"/>
    <d v="2021-09-09T00:00:00"/>
    <d v="2021-08-31T00:00:00"/>
    <d v="2021-10-30T00:00:00"/>
    <n v="-11"/>
    <n v="-1951900"/>
    <m/>
    <s v="2205200201"/>
    <x v="25"/>
    <s v="GLOSA INICIAL GL-23765433203702"/>
    <m/>
    <x v="37"/>
    <x v="2"/>
    <m/>
    <m/>
    <m/>
    <s v="COOSALUD"/>
    <m/>
    <s v="CONTRATO-EVENTO"/>
    <s v="H"/>
  </r>
  <r>
    <x v="26"/>
    <s v="A"/>
    <m/>
    <m/>
    <x v="36"/>
    <s v="1005"/>
    <s v="CZE60088"/>
    <x v="3"/>
    <x v="30"/>
    <d v="2021-09-06T00:00:00"/>
    <d v="2021-08-06T00:00:00"/>
    <d v="2021-10-05T00:00:00"/>
    <n v="14"/>
    <n v="-23450147"/>
    <m/>
    <s v="2905100202"/>
    <x v="26"/>
    <s v="23001212562 GERARDO SALGADO"/>
    <m/>
    <x v="38"/>
    <x v="2"/>
    <m/>
    <m/>
    <m/>
    <s v="COOSALUD"/>
    <m/>
    <s v="CONTRATO-EVENTO"/>
    <s v="H"/>
  </r>
  <r>
    <x v="26"/>
    <s v="A"/>
    <m/>
    <m/>
    <x v="36"/>
    <s v="1005"/>
    <s v="CZE60088"/>
    <x v="3"/>
    <x v="30"/>
    <d v="2021-09-06T00:00:00"/>
    <d v="2021-08-30T00:00:00"/>
    <d v="2021-10-29T00:00:00"/>
    <n v="-10"/>
    <n v="-3186857"/>
    <m/>
    <s v="2205200201"/>
    <x v="26"/>
    <s v="GLOSA INICIAL GL-23065385191"/>
    <m/>
    <x v="38"/>
    <x v="2"/>
    <m/>
    <m/>
    <m/>
    <s v="COOSALUD"/>
    <m/>
    <s v="CONTRATO-EVENTO"/>
    <s v="H"/>
  </r>
  <r>
    <x v="27"/>
    <s v="A"/>
    <m/>
    <m/>
    <x v="37"/>
    <s v="1005"/>
    <s v="CZE79530"/>
    <x v="3"/>
    <x v="31"/>
    <d v="2021-09-06T00:00:00"/>
    <d v="2021-08-06T00:00:00"/>
    <d v="2021-10-05T00:00:00"/>
    <n v="14"/>
    <n v="-714840"/>
    <m/>
    <s v="2905100206"/>
    <x v="27"/>
    <s v="23001212562 GERARDO SALGADO"/>
    <m/>
    <x v="39"/>
    <x v="2"/>
    <m/>
    <m/>
    <m/>
    <s v="COOSALUD"/>
    <m/>
    <s v="CONTRATO-EVENTO"/>
    <s v="H"/>
  </r>
  <r>
    <x v="28"/>
    <s v="A"/>
    <s v="8000741126"/>
    <s v="CLINICA ZAYMA LTDA"/>
    <x v="38"/>
    <s v="1005"/>
    <s v="CZE89055"/>
    <x v="3"/>
    <x v="32"/>
    <d v="2021-07-08T00:00:00"/>
    <d v="2021-07-08T00:00:00"/>
    <d v="2021-09-06T00:00:00"/>
    <n v="43"/>
    <n v="-193740"/>
    <m/>
    <s v="2905100202"/>
    <x v="28"/>
    <s v="23574185603 LUIS RAMOS"/>
    <s v="2357420011"/>
    <x v="40"/>
    <x v="2"/>
    <m/>
    <m/>
    <m/>
    <s v="COOSALUD"/>
    <m/>
    <s v="CONTRATO-EVENTO"/>
    <s v="H"/>
  </r>
  <r>
    <x v="28"/>
    <s v="A"/>
    <s v="8000741126"/>
    <s v="CLINICA ZAYMA LTDA"/>
    <x v="38"/>
    <s v="1005"/>
    <s v="CZE89055"/>
    <x v="3"/>
    <x v="32"/>
    <d v="2021-07-08T00:00:00"/>
    <d v="2021-07-19T00:00:00"/>
    <d v="2021-09-17T00:00:00"/>
    <n v="32"/>
    <n v="-1636600"/>
    <m/>
    <s v="2205200201"/>
    <x v="28"/>
    <s v="GLOSA INICIAL GL-23765433203634"/>
    <s v="2357420011"/>
    <x v="40"/>
    <x v="2"/>
    <m/>
    <m/>
    <m/>
    <s v="COOSALUD"/>
    <m/>
    <s v="CONTRATO-EVENTO"/>
    <s v="H"/>
  </r>
  <r>
    <x v="29"/>
    <m/>
    <s v="8000741126"/>
    <s v="CLINICA ZAYMA LTDA"/>
    <x v="39"/>
    <s v="1005"/>
    <s v="CZE35363"/>
    <x v="3"/>
    <x v="33"/>
    <d v="2021-05-02T00:00:00"/>
    <d v="2021-06-02T00:00:00"/>
    <d v="2021-08-01T00:00:00"/>
    <n v="-32"/>
    <n v="-1144969"/>
    <m/>
    <s v="2905100203"/>
    <x v="29"/>
    <s v="23580210572 LUISJOSE ARROYO"/>
    <s v="2358020011"/>
    <x v="41"/>
    <x v="3"/>
    <s v="2021"/>
    <d v="2021-06-30T00:00:00"/>
    <m/>
    <s v="COOSALUD"/>
    <m/>
    <s v="CONTRATO-EVENTO"/>
    <s v="H"/>
  </r>
  <r>
    <x v="30"/>
    <m/>
    <s v="8000741126"/>
    <s v="CLINICA ZAYMA LTDA"/>
    <x v="40"/>
    <s v="1005"/>
    <s v="CZE71985"/>
    <x v="3"/>
    <x v="34"/>
    <d v="2021-05-02T00:00:00"/>
    <d v="2021-06-02T00:00:00"/>
    <d v="2021-08-01T00:00:00"/>
    <n v="-32"/>
    <n v="-204200"/>
    <m/>
    <s v="2905100203"/>
    <x v="30"/>
    <s v="23001162465 JHOHEMMYS FLOREZ"/>
    <s v="2300120011"/>
    <x v="42"/>
    <x v="3"/>
    <s v="2021"/>
    <d v="2021-06-30T00:00:00"/>
    <m/>
    <s v="COOSALUD"/>
    <m/>
    <s v="CONTRATO-EVENTO"/>
    <s v="H"/>
  </r>
  <r>
    <x v="31"/>
    <m/>
    <s v="8000741126"/>
    <s v="CLINICA ZAYMA LTDA"/>
    <x v="41"/>
    <s v="1005"/>
    <s v="CZE59524"/>
    <x v="3"/>
    <x v="35"/>
    <d v="2021-05-10T00:00:00"/>
    <d v="2021-05-10T00:00:00"/>
    <d v="2021-07-09T00:00:00"/>
    <n v="-9"/>
    <n v="-102000"/>
    <m/>
    <s v="2905100206"/>
    <x v="31"/>
    <s v="23001212562 GERARDO SALGADO"/>
    <s v="2300120011"/>
    <x v="43"/>
    <x v="3"/>
    <s v="2021"/>
    <d v="2021-06-30T00:00:00"/>
    <m/>
    <s v="COOSALUD"/>
    <m/>
    <s v="CONTRATO-EVENTO"/>
    <s v="H"/>
  </r>
  <r>
    <x v="32"/>
    <m/>
    <s v="8000741126"/>
    <s v="CLINICA ZAYMA LTDA"/>
    <x v="42"/>
    <s v="1005"/>
    <s v="CZE77628"/>
    <x v="3"/>
    <x v="36"/>
    <d v="2021-04-30T00:00:00"/>
    <d v="2021-02-12T00:00:00"/>
    <d v="2021-04-13T00:00:00"/>
    <n v="17"/>
    <n v="-189380"/>
    <m/>
    <s v="2905100203"/>
    <x v="32"/>
    <s v="23001161183 ANDRES BALLESTA"/>
    <s v="2300120011"/>
    <x v="44"/>
    <x v="4"/>
    <s v="2021"/>
    <d v="2021-04-30T00:00:00"/>
    <m/>
    <s v="CONTADOR_COR"/>
    <m/>
    <s v="23-seperez Eurek"/>
    <s v="H"/>
  </r>
  <r>
    <x v="33"/>
    <m/>
    <s v="8000741126"/>
    <s v="CLINICA ZAYMA LTDA"/>
    <x v="43"/>
    <s v="1005"/>
    <s v="CZE79044"/>
    <x v="3"/>
    <x v="37"/>
    <d v="2021-04-30T00:00:00"/>
    <d v="2021-02-12T00:00:00"/>
    <d v="2021-04-13T00:00:00"/>
    <n v="17"/>
    <n v="-301400"/>
    <m/>
    <s v="2905100103"/>
    <x v="33"/>
    <s v="23001146625 ANGIE RESTREPO"/>
    <s v="2300120011"/>
    <x v="45"/>
    <x v="4"/>
    <s v="2021"/>
    <d v="2021-04-30T00:00:00"/>
    <m/>
    <s v="CONTADOR_COR"/>
    <m/>
    <s v="23-seperez Eurek"/>
    <s v="H"/>
  </r>
  <r>
    <x v="33"/>
    <s v="A"/>
    <s v="8000741126"/>
    <s v="CLINICA ZAYMA LTDA"/>
    <x v="43"/>
    <s v="1005"/>
    <s v="CZE79044"/>
    <x v="3"/>
    <x v="37"/>
    <d v="2021-04-30T00:00:00"/>
    <d v="2021-03-10T00:00:00"/>
    <d v="2021-05-09T00:00:00"/>
    <n v="163"/>
    <n v="-46100"/>
    <m/>
    <s v="2205200101"/>
    <x v="33"/>
    <s v="GLOSA INICIAL GL-05765433203229"/>
    <s v="2300120011"/>
    <x v="45"/>
    <x v="2"/>
    <m/>
    <m/>
    <m/>
    <s v="CONTADOR_COR"/>
    <m/>
    <s v="23-seperez Eurek"/>
    <s v="H"/>
  </r>
  <r>
    <x v="34"/>
    <m/>
    <s v="8000741126"/>
    <s v="CLINICA ZAYMA LTDA"/>
    <x v="44"/>
    <s v="1005"/>
    <s v="CZE75888"/>
    <x v="3"/>
    <x v="38"/>
    <d v="2021-04-30T00:00:00"/>
    <d v="2021-02-12T00:00:00"/>
    <d v="2021-04-13T00:00:00"/>
    <n v="17"/>
    <n v="-124100"/>
    <m/>
    <s v="2905100203"/>
    <x v="34"/>
    <s v="23001254104 JESUS GARCIA"/>
    <s v="2300120011"/>
    <x v="46"/>
    <x v="4"/>
    <s v="2021"/>
    <d v="2021-04-30T00:00:00"/>
    <m/>
    <s v="CONTADOR_COR"/>
    <m/>
    <s v="23-seperez Eurek"/>
    <s v="H"/>
  </r>
  <r>
    <x v="35"/>
    <m/>
    <s v="8000741126"/>
    <s v="CLINICA ZAYMA LTDA"/>
    <x v="45"/>
    <s v="1005"/>
    <s v="CZE77693"/>
    <x v="3"/>
    <x v="36"/>
    <d v="2021-04-30T00:00:00"/>
    <d v="2021-02-12T00:00:00"/>
    <d v="2021-04-13T00:00:00"/>
    <n v="17"/>
    <n v="-85803"/>
    <m/>
    <s v="2905100202"/>
    <x v="35"/>
    <s v="23807205985 EDILBERTO FUENTES"/>
    <s v="2380720011"/>
    <x v="47"/>
    <x v="4"/>
    <s v="2021"/>
    <d v="2021-04-30T00:00:00"/>
    <m/>
    <s v="CONTADOR_COR"/>
    <m/>
    <s v="23-seperez Eurek"/>
    <s v="H"/>
  </r>
  <r>
    <x v="36"/>
    <m/>
    <s v="8000741126"/>
    <s v="CLINICA ZAYMA LTDA"/>
    <x v="46"/>
    <s v="1005"/>
    <s v="CZE24741"/>
    <x v="3"/>
    <x v="39"/>
    <d v="2020-12-31T00:00:00"/>
    <d v="2020-11-07T00:00:00"/>
    <d v="2021-01-06T00:00:00"/>
    <n v="114"/>
    <n v="-279720"/>
    <m/>
    <s v="2205100201"/>
    <x v="36"/>
    <s v="05495177513 ANDRES RAVELO"/>
    <s v="549520011"/>
    <x v="48"/>
    <x v="4"/>
    <s v="2021"/>
    <d v="2021-04-30T00:00:00"/>
    <m/>
    <s v="COOSALUD"/>
    <m/>
    <s v="05-apaniagua Eurek"/>
    <s v="H"/>
  </r>
  <r>
    <x v="37"/>
    <m/>
    <s v="8000741126"/>
    <s v="CLINICA ZAYMA LTDA"/>
    <x v="47"/>
    <s v="1005"/>
    <s v="CZ1012255"/>
    <x v="4"/>
    <x v="40"/>
    <d v="2020-07-06T00:00:00"/>
    <d v="2019-10-24T00:00:00"/>
    <d v="2019-10-24T00:00:00"/>
    <n v="256"/>
    <n v="18700"/>
    <m/>
    <s v="2205200201"/>
    <x v="37"/>
    <s v="NOTIFICACION RESPUESTA A GLOSA 24/10/2019"/>
    <s v="2300117011"/>
    <x v="49"/>
    <x v="16"/>
    <s v="2020"/>
    <d v="2020-07-06T00:00:00"/>
    <m/>
    <s v="CONTADOR_COR"/>
    <m/>
    <s v="GL-23399386098"/>
    <s v="S"/>
  </r>
  <r>
    <x v="38"/>
    <s v="A"/>
    <s v="8000741126"/>
    <s v="CLINICA ZAYMA LTDA"/>
    <x v="48"/>
    <s v="1005"/>
    <s v="CZE23442"/>
    <x v="3"/>
    <x v="41"/>
    <d v="2020-05-04T00:00:00"/>
    <d v="2020-03-02T00:00:00"/>
    <d v="2020-05-01T00:00:00"/>
    <n v="28"/>
    <n v="-171125"/>
    <m/>
    <s v="2905100202"/>
    <x v="38"/>
    <s v="23001225518 EDUARDO PEREZ"/>
    <s v="2300120011"/>
    <x v="50"/>
    <x v="5"/>
    <s v="2020"/>
    <d v="2020-05-29T00:00:00"/>
    <m/>
    <s v="CONTADOR_COR"/>
    <m/>
    <s v="23-wmartinez Eurek"/>
    <s v="H"/>
  </r>
  <r>
    <x v="39"/>
    <s v="A"/>
    <s v="8000741126"/>
    <s v="CLINICA ZAYMA LTDA"/>
    <x v="49"/>
    <s v="1005"/>
    <s v="CZE34578"/>
    <x v="3"/>
    <x v="42"/>
    <d v="2020-05-17T00:00:00"/>
    <d v="2020-04-06T00:00:00"/>
    <d v="2020-06-05T00:00:00"/>
    <n v="-7"/>
    <n v="-348205"/>
    <m/>
    <s v="2905100202"/>
    <x v="39"/>
    <s v="23001003112 MARGARITA GUZMAN"/>
    <s v="2300120011"/>
    <x v="51"/>
    <x v="5"/>
    <s v="2020"/>
    <d v="2020-05-29T00:00:00"/>
    <m/>
    <s v="CONTADOR_COR"/>
    <m/>
    <s v="23-wmartinez Eurek"/>
    <s v="H"/>
  </r>
  <r>
    <x v="40"/>
    <s v="A"/>
    <s v="8000741126"/>
    <s v="CLINICA ZAYMA LTDA"/>
    <x v="50"/>
    <s v="1005"/>
    <s v="CZE4769"/>
    <x v="3"/>
    <x v="43"/>
    <d v="2020-05-03T00:00:00"/>
    <d v="2020-01-10T00:00:00"/>
    <d v="2020-03-10T00:00:00"/>
    <n v="80"/>
    <n v="-387250"/>
    <m/>
    <s v="2905100202"/>
    <x v="40"/>
    <s v="23001212562 GERARDO SALGADO"/>
    <s v="2300120011"/>
    <x v="52"/>
    <x v="5"/>
    <s v="2020"/>
    <d v="2020-05-29T00:00:00"/>
    <m/>
    <s v="CONTADOR_COR"/>
    <m/>
    <s v="23-wmartinez Eurek"/>
    <s v="H"/>
  </r>
  <r>
    <x v="41"/>
    <s v="A"/>
    <s v="8000741126"/>
    <s v="CLINICA ZAYMA LTDA"/>
    <x v="51"/>
    <s v="1005"/>
    <s v="CZE4045"/>
    <x v="3"/>
    <x v="44"/>
    <d v="2020-05-25T00:00:00"/>
    <d v="2020-01-10T00:00:00"/>
    <d v="2020-03-10T00:00:00"/>
    <n v="80"/>
    <n v="-46350"/>
    <m/>
    <s v="2905100202"/>
    <x v="41"/>
    <s v="23574182649 PEDRO MARTINEZ"/>
    <s v="2357420011"/>
    <x v="53"/>
    <x v="5"/>
    <s v="2020"/>
    <d v="2020-05-29T00:00:00"/>
    <m/>
    <s v="CONTADOR_COR"/>
    <m/>
    <s v="23-wmartinez Eurek"/>
    <s v="H"/>
  </r>
  <r>
    <x v="42"/>
    <s v="A"/>
    <s v="8000741126"/>
    <s v="CLINICA ZAYMA LTDA"/>
    <x v="52"/>
    <s v="1005"/>
    <s v="CZ1045570"/>
    <x v="3"/>
    <x v="45"/>
    <d v="2020-05-25T00:00:00"/>
    <d v="2020-01-10T00:00:00"/>
    <d v="2020-03-10T00:00:00"/>
    <n v="80"/>
    <n v="-99700"/>
    <m/>
    <s v="2905100202"/>
    <x v="42"/>
    <s v="23500003648 SINDY FAJARDO"/>
    <s v="2350020011"/>
    <x v="54"/>
    <x v="5"/>
    <s v="2020"/>
    <d v="2020-05-29T00:00:00"/>
    <m/>
    <s v="CONTADOR_COR"/>
    <m/>
    <s v="23-wmartinez Eurek"/>
    <s v="H"/>
  </r>
  <r>
    <x v="43"/>
    <s v="A"/>
    <s v="8000741126"/>
    <s v="CLINICA ZAYMA LTDA"/>
    <x v="53"/>
    <s v="1005"/>
    <s v="CZ998596"/>
    <x v="4"/>
    <x v="46"/>
    <d v="2020-01-31T00:00:00"/>
    <d v="2020-01-31T00:00:00"/>
    <d v="2020-01-31T00:00:00"/>
    <n v="119"/>
    <n v="-16060"/>
    <m/>
    <s v="2905100202"/>
    <x v="43"/>
    <s v="NOTIFICACION RESPUESTA A GLOSA 13/08/2019"/>
    <s v="2309017011"/>
    <x v="55"/>
    <x v="5"/>
    <s v="2020"/>
    <d v="2020-05-29T00:00:00"/>
    <m/>
    <s v="CONTADOR_COR"/>
    <m/>
    <s v="GL-23399383258"/>
    <s v="H"/>
  </r>
  <r>
    <x v="43"/>
    <s v="A"/>
    <s v="8000741126"/>
    <s v="CLINICA ZAYMA LTDA"/>
    <x v="53"/>
    <s v="1005"/>
    <s v="CZ998596"/>
    <x v="4"/>
    <x v="46"/>
    <d v="2020-01-31T00:00:00"/>
    <d v="2020-01-31T00:00:00"/>
    <d v="2020-01-31T00:00:00"/>
    <n v="0"/>
    <n v="-279484"/>
    <m/>
    <s v="2205200201"/>
    <x v="43"/>
    <s v="PERSISTE GLOSA"/>
    <s v="2309017011"/>
    <x v="55"/>
    <x v="17"/>
    <s v="2020"/>
    <d v="2020-01-31T00:00:00"/>
    <m/>
    <s v="CONTADOR_COR"/>
    <m/>
    <s v="GL-23399383258"/>
    <s v="H"/>
  </r>
  <r>
    <x v="43"/>
    <m/>
    <s v="8000741126"/>
    <s v="CLINICA ZAYMA LTDA"/>
    <x v="53"/>
    <s v="1005"/>
    <s v="CZ998596"/>
    <x v="4"/>
    <x v="46"/>
    <d v="2020-01-31T00:00:00"/>
    <d v="2019-08-16T00:00:00"/>
    <d v="2019-08-16T00:00:00"/>
    <n v="168"/>
    <n v="295544"/>
    <m/>
    <s v="2205200201"/>
    <x v="44"/>
    <s v="NOTIFICACION RESPUESTA DE GLOSA 16/08/2019"/>
    <s v="2309017011"/>
    <x v="55"/>
    <x v="18"/>
    <s v="2020"/>
    <d v="2020-01-31T00:00:00"/>
    <m/>
    <s v="CONTADOR_COR"/>
    <m/>
    <s v="GL-23399383258"/>
    <s v="S"/>
  </r>
  <r>
    <x v="43"/>
    <m/>
    <s v="8000741126"/>
    <s v="CLINICA ZAYMA LTDA"/>
    <x v="54"/>
    <s v="1005"/>
    <s v="CZ998596"/>
    <x v="4"/>
    <x v="47"/>
    <d v="2020-01-30T00:00:00"/>
    <d v="2019-08-13T00:00:00"/>
    <d v="2019-08-13T00:00:00"/>
    <n v="170"/>
    <n v="295544"/>
    <m/>
    <s v="2205200201"/>
    <x v="45"/>
    <s v="NOTIFICACION RESPUESTA DE GLOSA 14/08/2019"/>
    <s v="2309017011"/>
    <x v="56"/>
    <x v="19"/>
    <s v="2020"/>
    <d v="2020-01-30T00:00:00"/>
    <m/>
    <s v="CONTADOR_COR"/>
    <m/>
    <s v="GL-23399383258"/>
    <s v="S"/>
  </r>
  <r>
    <x v="44"/>
    <s v="A"/>
    <s v="8000741126"/>
    <s v="CLINICA ZAYMA LTDA"/>
    <x v="55"/>
    <s v="1005"/>
    <s v="CZ1035155"/>
    <x v="3"/>
    <x v="48"/>
    <d v="2020-05-01T00:00:00"/>
    <d v="2019-11-14T00:00:00"/>
    <d v="2020-01-13T00:00:00"/>
    <n v="137"/>
    <n v="-70865"/>
    <m/>
    <s v="2905100202"/>
    <x v="46"/>
    <s v="05154491934 AMELIA MARTINEZ"/>
    <s v="2300116011"/>
    <x v="57"/>
    <x v="5"/>
    <s v="2020"/>
    <d v="2020-05-29T00:00:00"/>
    <m/>
    <s v="CONTADOR_COR"/>
    <m/>
    <s v="05-jmarin Eurek"/>
    <s v="H"/>
  </r>
  <r>
    <x v="45"/>
    <s v="A"/>
    <s v="8000741126"/>
    <s v="CLINICA ZAYMA LTDA"/>
    <x v="56"/>
    <s v="1005"/>
    <s v="CZ977523"/>
    <x v="3"/>
    <x v="49"/>
    <d v="2020-05-17T00:00:00"/>
    <d v="2019-10-17T00:00:00"/>
    <d v="2019-12-16T00:00:00"/>
    <n v="165"/>
    <n v="-38474740"/>
    <m/>
    <s v="2905100202"/>
    <x v="47"/>
    <s v="05790092107 JHONY ANDRES PANTOJA TAPIAS"/>
    <s v="2300116011"/>
    <x v="58"/>
    <x v="5"/>
    <s v="2020"/>
    <d v="2020-05-29T00:00:00"/>
    <m/>
    <s v="CONTADOR_COR"/>
    <m/>
    <s v="05-cecheverri Eurek"/>
    <s v="H"/>
  </r>
  <r>
    <x v="45"/>
    <s v="A"/>
    <s v="8000741126"/>
    <s v="CLINICA ZAYMA LTDA"/>
    <x v="56"/>
    <s v="1005"/>
    <s v="CZ977523"/>
    <x v="3"/>
    <x v="49"/>
    <d v="2020-05-17T00:00:00"/>
    <d v="2019-12-13T00:00:00"/>
    <d v="2020-02-11T00:00:00"/>
    <n v="108"/>
    <n v="-577800"/>
    <m/>
    <s v="2905100202"/>
    <x v="47"/>
    <s v="RTA GLOSA GL-05171322008 FACT CZ977523 ABR - A"/>
    <s v="2300116011"/>
    <x v="58"/>
    <x v="5"/>
    <s v="2020"/>
    <d v="2020-05-29T00:00:00"/>
    <m/>
    <s v="CONTADOR_COR"/>
    <m/>
    <s v="05-cecheverri Eurek"/>
    <s v="H"/>
  </r>
  <r>
    <x v="46"/>
    <s v="A"/>
    <s v="8000741126"/>
    <s v="CLINICA ZAYMA LTDA"/>
    <x v="57"/>
    <s v="1005"/>
    <s v="CZ973624"/>
    <x v="3"/>
    <x v="50"/>
    <d v="2020-05-01T00:00:00"/>
    <d v="2019-10-15T00:00:00"/>
    <d v="2019-12-14T00:00:00"/>
    <n v="167"/>
    <n v="-7903582"/>
    <m/>
    <s v="2905100202"/>
    <x v="48"/>
    <s v="05895195281 LIDIS  SIMANCA"/>
    <s v="2300116011"/>
    <x v="59"/>
    <x v="5"/>
    <s v="2020"/>
    <d v="2020-05-29T00:00:00"/>
    <m/>
    <s v="CONTADOR_COR"/>
    <m/>
    <s v="05-jmarin Eurek"/>
    <s v="H"/>
  </r>
  <r>
    <x v="37"/>
    <s v="A"/>
    <s v="8000741126"/>
    <s v="CLINICA ZAYMA LTDA"/>
    <x v="58"/>
    <s v="1005"/>
    <s v="CZ1012255"/>
    <x v="3"/>
    <x v="51"/>
    <d v="2020-05-12T00:00:00"/>
    <d v="2019-09-12T00:00:00"/>
    <d v="2019-11-11T00:00:00"/>
    <n v="200"/>
    <n v="-115200"/>
    <m/>
    <s v="2905100202"/>
    <x v="49"/>
    <s v="23001178450 EMANUEL  OLAVE MARQUEZ"/>
    <s v="2300117011"/>
    <x v="60"/>
    <x v="5"/>
    <s v="2020"/>
    <d v="2020-05-29T00:00:00"/>
    <m/>
    <s v="CONTADOR_COR"/>
    <m/>
    <s v="23-wmartinez Eurek"/>
    <s v="H"/>
  </r>
  <r>
    <x v="37"/>
    <s v="A"/>
    <s v="8000741126"/>
    <s v="CLINICA ZAYMA LTDA"/>
    <x v="58"/>
    <s v="1005"/>
    <s v="CZ1012255"/>
    <x v="3"/>
    <x v="51"/>
    <d v="2020-05-12T00:00:00"/>
    <d v="2019-09-26T00:00:00"/>
    <d v="2019-11-25T00:00:00"/>
    <n v="224"/>
    <n v="-18700"/>
    <m/>
    <s v="2205200201"/>
    <x v="49"/>
    <s v="GLOSA INICIAL GL-23399386098"/>
    <s v="2300117011"/>
    <x v="60"/>
    <x v="16"/>
    <s v="2020"/>
    <d v="2020-07-06T00:00:00"/>
    <m/>
    <s v="CONTADOR_COR"/>
    <m/>
    <s v="23-wmartinez Eurek"/>
    <s v="H"/>
  </r>
  <r>
    <x v="43"/>
    <s v="A"/>
    <s v="8000741126"/>
    <s v="CLINICA ZAYMA LTDA"/>
    <x v="59"/>
    <s v="1005"/>
    <s v="CZ998596"/>
    <x v="3"/>
    <x v="52"/>
    <d v="2019-12-20T00:00:00"/>
    <d v="2019-07-11T00:00:00"/>
    <d v="2019-09-09T00:00:00"/>
    <n v="263"/>
    <n v="-398686"/>
    <m/>
    <s v="2905100202"/>
    <x v="50"/>
    <s v="23090114231 OSCAR LUIS FLOREZ VILORIA"/>
    <s v="2309017011"/>
    <x v="61"/>
    <x v="5"/>
    <s v="2020"/>
    <d v="2020-05-29T00:00:00"/>
    <m/>
    <s v="CONTADOR_COR"/>
    <m/>
    <s v="23-wmartinez Eurek"/>
    <s v="H"/>
  </r>
  <r>
    <x v="43"/>
    <s v="A"/>
    <s v="8000741126"/>
    <s v="CLINICA ZAYMA LTDA"/>
    <x v="59"/>
    <s v="1005"/>
    <s v="CZ998596"/>
    <x v="3"/>
    <x v="52"/>
    <d v="2019-12-20T00:00:00"/>
    <d v="2019-07-29T00:00:00"/>
    <d v="2019-09-27T00:00:00"/>
    <n v="126"/>
    <n v="-295544"/>
    <m/>
    <s v="2205200201"/>
    <x v="50"/>
    <s v="GLOSA INICIAL GL-23399383258"/>
    <s v="2309017011"/>
    <x v="61"/>
    <x v="18"/>
    <s v="2020"/>
    <d v="2020-01-31T00:00:00"/>
    <m/>
    <s v="CONTADOR_COR"/>
    <m/>
    <s v="23-wmartinez Eurek"/>
    <s v="H"/>
  </r>
  <r>
    <x v="6"/>
    <s v="A"/>
    <s v="8000741126"/>
    <s v="CLINICA ZAYMA LTDA"/>
    <x v="60"/>
    <s v="1005"/>
    <s v="CZ986426"/>
    <x v="3"/>
    <x v="11"/>
    <d v="2019-06-10T00:00:00"/>
    <d v="2019-05-09T00:00:00"/>
    <d v="2019-07-08T00:00:00"/>
    <n v="-24"/>
    <n v="-145150"/>
    <m/>
    <s v="2905100202"/>
    <x v="7"/>
    <s v="23555121102 DABIER DAVID MIRANDA FERNANDEZ"/>
    <s v="2355517011"/>
    <x v="9"/>
    <x v="7"/>
    <s v="2019"/>
    <d v="2019-06-14T00:00:00"/>
    <m/>
    <s v="CONTADOR_COR"/>
    <m/>
    <s v="23-wmartinez Eurek"/>
    <s v="H"/>
  </r>
  <r>
    <x v="10"/>
    <m/>
    <s v="8000741126"/>
    <s v="CLINICA ZAYMA LTDA"/>
    <x v="61"/>
    <s v="1005"/>
    <s v="CZ000000871102"/>
    <x v="3"/>
    <x v="53"/>
    <d v="2019-05-31T00:00:00"/>
    <d v="2018-06-14T00:00:00"/>
    <d v="2018-08-13T00:00:00"/>
    <n v="291"/>
    <n v="-19600000"/>
    <m/>
    <s v="2905100102"/>
    <x v="9"/>
    <s v="ABONO FACTURA CZ000000871102 CLINICA ZAYMA"/>
    <s v="579017011"/>
    <x v="62"/>
    <x v="8"/>
    <s v="2019"/>
    <d v="2019-05-31T00:00:00"/>
    <m/>
    <s v="JHENAO"/>
    <m/>
    <s v="CZ000000871102"/>
    <s v="H"/>
  </r>
  <r>
    <x v="10"/>
    <s v="A"/>
    <s v="8000741126"/>
    <s v="CLINICA ZAYMA LTDA"/>
    <x v="61"/>
    <s v="1005"/>
    <s v="CZ000000871102"/>
    <x v="3"/>
    <x v="53"/>
    <d v="2019-05-31T00:00:00"/>
    <d v="2018-08-09T00:00:00"/>
    <d v="2018-10-08T00:00:00"/>
    <n v="305"/>
    <n v="-60305660"/>
    <m/>
    <s v="2905100102"/>
    <x v="51"/>
    <s v="SALDO FACTURA CZ000000871102 CLINICA ZAYMA"/>
    <s v="579017011"/>
    <x v="63"/>
    <x v="6"/>
    <s v="2019"/>
    <d v="2019-08-09T00:00:00"/>
    <m/>
    <s v="JHENAO"/>
    <m/>
    <s v="CZ000000871102"/>
    <s v="H"/>
  </r>
  <r>
    <x v="10"/>
    <m/>
    <s v="8000741126"/>
    <s v="CLINICA ZAYMA LTDA"/>
    <x v="61"/>
    <s v="1005"/>
    <s v="CZ000000871102"/>
    <x v="3"/>
    <x v="53"/>
    <d v="2019-05-31T00:00:00"/>
    <d v="2018-06-14T00:00:00"/>
    <d v="2018-06-14T00:00:00"/>
    <n v="351"/>
    <n v="79905660"/>
    <m/>
    <s v="2905100102"/>
    <x v="9"/>
    <s v="SALDO FACTURA CZ000000871102 CLINICA ZAYMA"/>
    <s v="579017011"/>
    <x v="62"/>
    <x v="20"/>
    <s v="2019"/>
    <d v="2019-05-31T00:00:00"/>
    <m/>
    <s v="JHENAO"/>
    <m/>
    <s v="CZ000000871102"/>
    <s v="S"/>
  </r>
  <r>
    <x v="10"/>
    <m/>
    <s v="8000741126"/>
    <s v="CLINICA ZAYMA LTDA"/>
    <x v="62"/>
    <s v="1005"/>
    <s v="CZ000000871102"/>
    <x v="3"/>
    <x v="53"/>
    <d v="2019-04-29T00:00:00"/>
    <d v="2018-06-14T00:00:00"/>
    <d v="2018-08-13T00:00:00"/>
    <n v="259"/>
    <n v="-20000000"/>
    <m/>
    <s v="2905100202"/>
    <x v="11"/>
    <s v="ABONO FACTURA CZ000000871102 CLINICA ZAYMA LTDA"/>
    <s v="YB999"/>
    <x v="64"/>
    <x v="9"/>
    <s v="2019"/>
    <d v="2019-04-29T00:00:00"/>
    <m/>
    <s v="JHENAO"/>
    <m/>
    <s v="CZ000000871102"/>
    <s v="H"/>
  </r>
  <r>
    <x v="10"/>
    <s v="A"/>
    <s v="8000741126"/>
    <s v="CLINICA ZAYMA LTDA"/>
    <x v="62"/>
    <s v="1005"/>
    <s v="CZ000000871102"/>
    <x v="3"/>
    <x v="53"/>
    <d v="2019-04-29T00:00:00"/>
    <d v="2018-08-09T00:00:00"/>
    <d v="2018-10-08T00:00:00"/>
    <n v="235"/>
    <n v="-79905660"/>
    <m/>
    <s v="2905100102"/>
    <x v="51"/>
    <s v="SALDO FACTURA CZ000000871102 CLINICA ZAYMA LTDA"/>
    <s v="579017011"/>
    <x v="63"/>
    <x v="20"/>
    <s v="2019"/>
    <d v="2019-05-31T00:00:00"/>
    <m/>
    <s v="JHENAO"/>
    <m/>
    <s v="CZ000000871102"/>
    <s v="H"/>
  </r>
  <r>
    <x v="10"/>
    <m/>
    <s v="8000741126"/>
    <s v="CLINICA ZAYMA LTDA"/>
    <x v="62"/>
    <s v="1005"/>
    <s v="CZ000000871102"/>
    <x v="3"/>
    <x v="53"/>
    <d v="2019-04-29T00:00:00"/>
    <d v="2018-06-14T00:00:00"/>
    <d v="2018-06-14T00:00:00"/>
    <n v="319"/>
    <n v="99905660"/>
    <m/>
    <s v="2905100102"/>
    <x v="11"/>
    <s v="SALDO FACTURA CZ000000871102 CLINICA ZAYMA LTDA"/>
    <s v="579017011"/>
    <x v="64"/>
    <x v="21"/>
    <s v="2019"/>
    <d v="2019-04-29T00:00:00"/>
    <m/>
    <s v="JHENAO"/>
    <m/>
    <s v="CZ000000871102"/>
    <s v="S"/>
  </r>
  <r>
    <x v="47"/>
    <s v="A"/>
    <s v="8000741126"/>
    <s v="CLINICA ZAYMA LTDA"/>
    <x v="63"/>
    <s v="1005"/>
    <s v="CZ000000892530"/>
    <x v="3"/>
    <x v="54"/>
    <d v="2019-07-13T00:00:00"/>
    <d v="2018-12-13T00:00:00"/>
    <d v="2019-02-11T00:00:00"/>
    <n v="179"/>
    <n v="-1462500"/>
    <m/>
    <s v="2905100202"/>
    <x v="52"/>
    <s v="05154438373 INES MARIA QUINTO MORENO"/>
    <s v="2300116011"/>
    <x v="65"/>
    <x v="6"/>
    <s v="2019"/>
    <d v="2019-08-09T00:00:00"/>
    <m/>
    <s v="CONTADOR_COR"/>
    <m/>
    <s v="05-jmarin Eurek"/>
    <s v="H"/>
  </r>
  <r>
    <x v="48"/>
    <s v="A"/>
    <s v="8000741126"/>
    <s v="CLINICA ZAYMA LTDA"/>
    <x v="64"/>
    <s v="1005"/>
    <s v="CZ000000867691"/>
    <x v="3"/>
    <x v="55"/>
    <d v="2019-07-09T00:00:00"/>
    <d v="2018-11-29T00:00:00"/>
    <d v="2019-01-28T00:00:00"/>
    <n v="193"/>
    <n v="-6439475"/>
    <m/>
    <s v="2905100202"/>
    <x v="53"/>
    <s v="RTA GLOSA GL-1731939303 FACT CZ000000867691 -AB -A"/>
    <s v="2300116011"/>
    <x v="66"/>
    <x v="6"/>
    <s v="2019"/>
    <d v="2019-08-09T00:00:00"/>
    <m/>
    <s v="CONTADOR_COR"/>
    <m/>
    <s v="lmendoza"/>
    <s v="H"/>
  </r>
  <r>
    <x v="49"/>
    <s v="A"/>
    <s v="8000741126"/>
    <s v="CLINICA ZAYMA LTDA"/>
    <x v="65"/>
    <s v="1005"/>
    <s v="CZ000000871743"/>
    <x v="3"/>
    <x v="56"/>
    <d v="2019-05-09T00:00:00"/>
    <d v="2018-09-18T00:00:00"/>
    <d v="2018-11-17T00:00:00"/>
    <n v="209"/>
    <n v="-6011863"/>
    <m/>
    <s v="2905100202"/>
    <x v="54"/>
    <s v="05120364029 MORELO MONTES YORLEIS ANTONIO"/>
    <s v="2300116011"/>
    <x v="67"/>
    <x v="7"/>
    <s v="2019"/>
    <d v="2019-06-14T00:00:00"/>
    <m/>
    <s v="CONTADOR_COR"/>
    <m/>
    <s v="lmendoza"/>
    <s v="H"/>
  </r>
  <r>
    <x v="50"/>
    <s v="A"/>
    <s v="8000741126"/>
    <s v="CLINICA ZAYMA LTDA"/>
    <x v="66"/>
    <s v="1005"/>
    <s v="CZ000000869885"/>
    <x v="4"/>
    <x v="57"/>
    <d v="2018-11-09T00:00:00"/>
    <d v="2018-08-23T00:00:00"/>
    <d v="2018-10-22T00:00:00"/>
    <n v="235"/>
    <n v="-1079610"/>
    <m/>
    <s v="2905100202"/>
    <x v="55"/>
    <s v="EPS ACEPTA GLOSA SEGUN ACTA 24 DE OCTUBRE DE 2018"/>
    <s v="579017011"/>
    <x v="68"/>
    <x v="7"/>
    <s v="2019"/>
    <d v="2019-06-14T00:00:00"/>
    <m/>
    <s v="CONTADOR_COR"/>
    <m/>
    <s v="GL-0592420357303"/>
    <s v="H"/>
  </r>
  <r>
    <x v="50"/>
    <m/>
    <s v="8000741126"/>
    <s v="CLINICA ZAYMA LTDA"/>
    <x v="66"/>
    <s v="1005"/>
    <s v="CZ000000869885"/>
    <x v="4"/>
    <x v="57"/>
    <d v="2018-11-09T00:00:00"/>
    <d v="2018-10-24T00:00:00"/>
    <d v="2018-10-24T00:00:00"/>
    <n v="16"/>
    <n v="1079610"/>
    <m/>
    <s v="2205200201"/>
    <x v="12"/>
    <s v="ACEPTACION DE GLOSA SEGUN ACTA OCTUBRE 24 DE 2018"/>
    <s v="579017011"/>
    <x v="69"/>
    <x v="22"/>
    <s v="2018"/>
    <d v="2018-11-09T00:00:00"/>
    <m/>
    <s v="CONTADOR_COR"/>
    <m/>
    <s v="GL-0592420357303"/>
    <s v="S"/>
  </r>
  <r>
    <x v="10"/>
    <m/>
    <s v="8000741126"/>
    <s v="CLINICA ZAYMA LTDA"/>
    <x v="67"/>
    <s v="1005"/>
    <s v="CZ000000871102"/>
    <x v="4"/>
    <x v="58"/>
    <d v="2018-11-09T00:00:00"/>
    <d v="2018-11-09T00:00:00"/>
    <d v="2018-11-09T00:00:00"/>
    <n v="4"/>
    <n v="-39260582"/>
    <m/>
    <s v="2905100202"/>
    <x v="12"/>
    <s v="EPS ACEPTA GLOSA SEGUN ACTA 24 DE OCTUBRE DE 2018"/>
    <s v="2300117011"/>
    <x v="15"/>
    <x v="11"/>
    <s v="2018"/>
    <d v="2018-11-13T00:00:00"/>
    <m/>
    <s v="CONTADOR_COR"/>
    <m/>
    <s v="GL-05171318653"/>
    <s v="H"/>
  </r>
  <r>
    <x v="10"/>
    <m/>
    <s v="8000741126"/>
    <s v="CLINICA ZAYMA LTDA"/>
    <x v="67"/>
    <s v="1005"/>
    <s v="CZ000000871102"/>
    <x v="4"/>
    <x v="58"/>
    <d v="2018-11-09T00:00:00"/>
    <d v="2018-11-09T00:00:00"/>
    <d v="2018-11-09T00:00:00"/>
    <n v="0"/>
    <n v="59963758"/>
    <m/>
    <s v="2205200101"/>
    <x v="12"/>
    <s v="ACEPTACION DE GLOSA SEGUN ACTA OCTUBRE 24 DE 2018"/>
    <s v="2300117011"/>
    <x v="70"/>
    <x v="23"/>
    <s v="2018"/>
    <d v="2018-11-09T00:00:00"/>
    <m/>
    <s v="CONTADOR_COR"/>
    <m/>
    <s v="GL-05171318653"/>
    <s v="S"/>
  </r>
  <r>
    <x v="10"/>
    <s v="A"/>
    <s v="8000741126"/>
    <s v="CLINICA ZAYMA LTDA"/>
    <x v="68"/>
    <s v="1005"/>
    <s v="CZ000000871102"/>
    <x v="4"/>
    <x v="58"/>
    <d v="2018-11-09T00:00:00"/>
    <d v="2018-11-09T00:00:00"/>
    <d v="2018-11-09T00:00:00"/>
    <n v="217"/>
    <n v="-307000"/>
    <m/>
    <s v="2905100202"/>
    <x v="12"/>
    <s v="EPS ACEPTA GLOSA SEGUN NOTIFICACION 20/09/2018"/>
    <s v="2300117011"/>
    <x v="15"/>
    <x v="7"/>
    <s v="2019"/>
    <d v="2019-06-14T00:00:00"/>
    <m/>
    <s v="CONTADOR_COR"/>
    <m/>
    <s v="GL-05171318653"/>
    <s v="H"/>
  </r>
  <r>
    <x v="10"/>
    <m/>
    <s v="8000741126"/>
    <s v="CLINICA ZAYMA LTDA"/>
    <x v="68"/>
    <s v="1005"/>
    <s v="CZ000000871102"/>
    <x v="4"/>
    <x v="58"/>
    <d v="2018-11-09T00:00:00"/>
    <d v="2018-11-09T00:00:00"/>
    <d v="2018-11-09T00:00:00"/>
    <n v="0"/>
    <n v="-59963758"/>
    <m/>
    <s v="2205200101"/>
    <x v="12"/>
    <s v="PERSISTE GLOSA"/>
    <s v="2300117011"/>
    <x v="15"/>
    <x v="23"/>
    <s v="2018"/>
    <d v="2018-11-09T00:00:00"/>
    <m/>
    <s v="CONTADOR_COR"/>
    <m/>
    <s v="GL-05171318653"/>
    <s v="H"/>
  </r>
  <r>
    <x v="10"/>
    <m/>
    <s v="8000741126"/>
    <s v="CLINICA ZAYMA LTDA"/>
    <x v="68"/>
    <s v="1005"/>
    <s v="CZ000000871102"/>
    <x v="4"/>
    <x v="58"/>
    <d v="2018-11-09T00:00:00"/>
    <d v="2018-11-09T00:00:00"/>
    <d v="2018-11-09T00:00:00"/>
    <n v="0"/>
    <n v="63802358"/>
    <m/>
    <s v="2205200101"/>
    <x v="12"/>
    <s v="NOTIFICACION RESPUESTA A GLOSA"/>
    <s v="579017011"/>
    <x v="15"/>
    <x v="24"/>
    <s v="2018"/>
    <d v="2018-11-09T00:00:00"/>
    <m/>
    <s v="CONTADOR_COR"/>
    <m/>
    <s v="GL-05171318653"/>
    <s v="S"/>
  </r>
  <r>
    <x v="51"/>
    <s v="A"/>
    <s v="8000741126"/>
    <s v="CLINICA ZAYMA LTDA"/>
    <x v="69"/>
    <s v="1005"/>
    <s v="CZ000000884138"/>
    <x v="3"/>
    <x v="59"/>
    <d v="2019-05-02T00:00:00"/>
    <d v="2018-10-10T00:00:00"/>
    <d v="2018-12-09T00:00:00"/>
    <n v="187"/>
    <n v="-65600"/>
    <m/>
    <s v="2905100202"/>
    <x v="56"/>
    <s v="23500124441 DALIS MELANIA CORREA NARVAEZ"/>
    <s v="2350017011"/>
    <x v="71"/>
    <x v="7"/>
    <s v="2019"/>
    <d v="2019-06-14T00:00:00"/>
    <m/>
    <s v="CONTADOR_COR"/>
    <m/>
    <s v="23-wmartinez Eurek"/>
    <s v="H"/>
  </r>
  <r>
    <x v="52"/>
    <s v="A"/>
    <s v="8000741126"/>
    <s v="CLINICA ZAYMA LTDA"/>
    <x v="70"/>
    <s v="1005"/>
    <s v="CZ000000880741"/>
    <x v="3"/>
    <x v="60"/>
    <d v="2019-05-18T00:00:00"/>
    <d v="2018-09-17T00:00:00"/>
    <d v="2018-11-16T00:00:00"/>
    <n v="210"/>
    <n v="-5319752"/>
    <m/>
    <s v="2905100202"/>
    <x v="57"/>
    <s v="23555132069 ARTURO SDAVID SOTO CALONGE"/>
    <s v="2355517011"/>
    <x v="72"/>
    <x v="7"/>
    <s v="2019"/>
    <d v="2019-06-14T00:00:00"/>
    <m/>
    <s v="CONTADOR_COR"/>
    <m/>
    <s v="23-wmartinez Eurek"/>
    <s v="H"/>
  </r>
  <r>
    <x v="52"/>
    <s v="A"/>
    <s v="8000741126"/>
    <s v="CLINICA ZAYMA LTDA"/>
    <x v="70"/>
    <s v="1005"/>
    <s v="CZ000000880741"/>
    <x v="3"/>
    <x v="60"/>
    <d v="2019-05-18T00:00:00"/>
    <d v="2018-10-01T00:00:00"/>
    <d v="2018-11-30T00:00:00"/>
    <n v="196"/>
    <n v="-7103558"/>
    <m/>
    <s v="2905100202"/>
    <x v="57"/>
    <s v="EPS ACEPTA GLOSA SEGUN ACTA NOVIEMBRE 26 DE 2018"/>
    <s v="2355517011"/>
    <x v="72"/>
    <x v="7"/>
    <s v="2019"/>
    <d v="2019-06-14T00:00:00"/>
    <m/>
    <s v="CONTADOR_COR"/>
    <m/>
    <s v="23-wmartinez Eurek"/>
    <s v="H"/>
  </r>
  <r>
    <x v="52"/>
    <s v="A"/>
    <s v="8000741126"/>
    <s v="CLINICA ZAYMA LTDA"/>
    <x v="70"/>
    <s v="1005"/>
    <s v="CZ000000880741"/>
    <x v="3"/>
    <x v="60"/>
    <d v="2019-05-18T00:00:00"/>
    <d v="2018-11-09T00:00:00"/>
    <d v="2018-11-09T00:00:00"/>
    <n v="273"/>
    <n v="-1079925"/>
    <m/>
    <s v="2905100202"/>
    <x v="58"/>
    <s v="EPS ACEPTA GLOSA SEGUN NOTIFICACION 19/10/2018"/>
    <s v="2355517011"/>
    <x v="72"/>
    <x v="6"/>
    <s v="2019"/>
    <d v="2019-08-09T00:00:00"/>
    <m/>
    <s v="CONTADOR_COR"/>
    <m/>
    <s v="23-wmartinez Eurek"/>
    <s v="H"/>
  </r>
  <r>
    <x v="53"/>
    <s v="A"/>
    <s v="8000741126"/>
    <s v="CLINICA ZAYMA LTDA"/>
    <x v="71"/>
    <s v="1005"/>
    <s v="CZ000000858714"/>
    <x v="4"/>
    <x v="61"/>
    <d v="2018-10-11T00:00:00"/>
    <d v="2018-07-18T00:00:00"/>
    <d v="2018-09-16T00:00:00"/>
    <n v="271"/>
    <n v="-93700"/>
    <m/>
    <s v="2905100202"/>
    <x v="59"/>
    <s v="EPS ACEPTA GLOSA SEGUN ACTA 29/08/2018"/>
    <s v="2300117011"/>
    <x v="73"/>
    <x v="7"/>
    <s v="2019"/>
    <d v="2019-06-14T00:00:00"/>
    <m/>
    <s v="CONTADOR_COR"/>
    <m/>
    <s v="GL-2351037090"/>
    <s v="H"/>
  </r>
  <r>
    <x v="53"/>
    <m/>
    <s v="8000741126"/>
    <s v="CLINICA ZAYMA LTDA"/>
    <x v="71"/>
    <s v="1005"/>
    <s v="CZ000000858714"/>
    <x v="4"/>
    <x v="61"/>
    <d v="2018-10-11T00:00:00"/>
    <d v="2018-10-11T00:00:00"/>
    <d v="2018-10-11T00:00:00"/>
    <n v="0"/>
    <n v="93700"/>
    <m/>
    <s v="2205200201"/>
    <x v="60"/>
    <s v="ACEPTACION DE GLOSA SEGUN ACTA 29/08/2018"/>
    <s v="2300117011"/>
    <x v="74"/>
    <x v="25"/>
    <s v="2018"/>
    <d v="2018-10-11T00:00:00"/>
    <m/>
    <s v="CONTADOR_COR"/>
    <m/>
    <s v="GL-2351037090"/>
    <s v="S"/>
  </r>
  <r>
    <x v="54"/>
    <s v="A"/>
    <s v="8000741126"/>
    <s v="CLINICA ZAYMA LTDA"/>
    <x v="72"/>
    <s v="1005"/>
    <s v="CZ000000869533"/>
    <x v="3"/>
    <x v="19"/>
    <d v="2019-05-01T00:00:00"/>
    <d v="2018-08-09T00:00:00"/>
    <d v="2018-10-08T00:00:00"/>
    <n v="249"/>
    <n v="-15499454"/>
    <m/>
    <s v="2905100202"/>
    <x v="61"/>
    <s v="05154442599 JOSE AURENTINO IDARRAGA AGUIRRE"/>
    <s v="2300116011"/>
    <x v="75"/>
    <x v="7"/>
    <s v="2019"/>
    <d v="2019-06-14T00:00:00"/>
    <m/>
    <s v="CONTADOR_COR"/>
    <m/>
    <s v="05-lmendoza Eurek"/>
    <s v="H"/>
  </r>
  <r>
    <x v="54"/>
    <s v="A"/>
    <s v="8000741126"/>
    <s v="CLINICA ZAYMA LTDA"/>
    <x v="72"/>
    <s v="1005"/>
    <s v="CZ000000869533"/>
    <x v="3"/>
    <x v="19"/>
    <d v="2019-05-01T00:00:00"/>
    <d v="2018-09-03T00:00:00"/>
    <d v="2018-11-02T00:00:00"/>
    <n v="224"/>
    <n v="-65450"/>
    <m/>
    <s v="2905100202"/>
    <x v="61"/>
    <s v="EPS ACEPTA GLOSA SEGUN ACTA 24 DE OCTUBRE DE 2018"/>
    <s v="2300116011"/>
    <x v="75"/>
    <x v="7"/>
    <s v="2019"/>
    <d v="2019-06-14T00:00:00"/>
    <m/>
    <s v="CONTADOR_COR"/>
    <m/>
    <s v="05-lmendoza Eurek"/>
    <s v="H"/>
  </r>
  <r>
    <x v="10"/>
    <m/>
    <s v="8000741126"/>
    <s v="CLINICA ZAYMA LTDA"/>
    <x v="73"/>
    <s v="1005"/>
    <s v="CZ000000871102"/>
    <x v="3"/>
    <x v="53"/>
    <d v="2018-09-26T00:00:00"/>
    <d v="2018-06-14T00:00:00"/>
    <d v="2018-08-13T00:00:00"/>
    <n v="44"/>
    <n v="-95285461"/>
    <m/>
    <s v="2905100102"/>
    <x v="15"/>
    <s v="ABONO    FTRA  CZ000000871102  CLINCA ZAYMA"/>
    <s v="579017011"/>
    <x v="76"/>
    <x v="12"/>
    <s v="2018"/>
    <d v="2018-09-26T00:00:00"/>
    <m/>
    <s v="CAREIZA"/>
    <m/>
    <s v="CZ000000871102"/>
    <s v="H"/>
  </r>
  <r>
    <x v="10"/>
    <s v="A"/>
    <s v="8000741126"/>
    <s v="CLINICA ZAYMA LTDA"/>
    <x v="73"/>
    <s v="1005"/>
    <s v="CZ000000871102"/>
    <x v="3"/>
    <x v="53"/>
    <d v="2018-09-26T00:00:00"/>
    <d v="2018-08-09T00:00:00"/>
    <d v="2018-10-08T00:00:00"/>
    <n v="203"/>
    <n v="-99905660"/>
    <m/>
    <s v="2905100102"/>
    <x v="51"/>
    <s v="SALDO     FTRA  CZ000000871102  CLINCA ZAYMA"/>
    <s v="579017011"/>
    <x v="63"/>
    <x v="21"/>
    <s v="2019"/>
    <d v="2019-04-29T00:00:00"/>
    <m/>
    <s v="CAREIZA"/>
    <m/>
    <s v="CZ000000871102"/>
    <s v="H"/>
  </r>
  <r>
    <x v="10"/>
    <m/>
    <s v="8000741126"/>
    <s v="CLINICA ZAYMA LTDA"/>
    <x v="73"/>
    <s v="1005"/>
    <s v="CZ000000871102"/>
    <x v="3"/>
    <x v="53"/>
    <d v="2018-09-26T00:00:00"/>
    <d v="2018-06-14T00:00:00"/>
    <d v="2018-06-14T00:00:00"/>
    <n v="104"/>
    <n v="195191121"/>
    <m/>
    <s v="2905100102"/>
    <x v="15"/>
    <s v="SALDO FTRA   CZ000000871102  CLINICA  ZAYMA"/>
    <s v="579017011"/>
    <x v="76"/>
    <x v="26"/>
    <s v="2018"/>
    <d v="2018-09-26T00:00:00"/>
    <m/>
    <s v="CAREIZA"/>
    <m/>
    <s v="CZ000000871102"/>
    <s v="S"/>
  </r>
  <r>
    <x v="10"/>
    <s v="A"/>
    <s v="8000741126"/>
    <s v="CLINICA ZAYMA LTDA"/>
    <x v="74"/>
    <s v="1005"/>
    <s v="CZ000000871102"/>
    <x v="3"/>
    <x v="53"/>
    <d v="2018-08-09T00:00:00"/>
    <d v="2018-08-09T00:00:00"/>
    <d v="2018-10-08T00:00:00"/>
    <n v="-12"/>
    <n v="-195191121"/>
    <m/>
    <s v="2905100102"/>
    <x v="51"/>
    <s v="05790003064 JONATHAN DE JESUS MILLAN SIERRA"/>
    <s v="579017011"/>
    <x v="63"/>
    <x v="26"/>
    <s v="2018"/>
    <d v="2018-09-26T00:00:00"/>
    <m/>
    <s v="COOSALUD"/>
    <m/>
    <s v="05-lmendoza Eurek"/>
    <s v="H"/>
  </r>
  <r>
    <x v="10"/>
    <s v="A"/>
    <s v="8000741126"/>
    <s v="CLINICA ZAYMA LTDA"/>
    <x v="74"/>
    <s v="1005"/>
    <s v="CZ000000871102"/>
    <x v="3"/>
    <x v="53"/>
    <d v="2018-08-09T00:00:00"/>
    <d v="2018-08-31T00:00:00"/>
    <d v="2018-10-30T00:00:00"/>
    <n v="10"/>
    <n v="-63802358"/>
    <m/>
    <s v="2205200101"/>
    <x v="51"/>
    <s v="GLOSA INICIAL GL-05171318653"/>
    <s v="579017011"/>
    <x v="63"/>
    <x v="24"/>
    <s v="2018"/>
    <d v="2018-11-09T00:00:00"/>
    <m/>
    <s v="COOSALUD"/>
    <m/>
    <s v="05-lmendoza Eurek"/>
    <s v="H"/>
  </r>
  <r>
    <x v="50"/>
    <s v="A"/>
    <s v="8000741126"/>
    <s v="CLINICA ZAYMA LTDA"/>
    <x v="75"/>
    <s v="1005"/>
    <s v="CZ000000869885"/>
    <x v="3"/>
    <x v="62"/>
    <d v="2018-08-09T00:00:00"/>
    <d v="2018-08-09T00:00:00"/>
    <d v="2018-10-08T00:00:00"/>
    <n v="-12"/>
    <n v="-957390"/>
    <m/>
    <s v="2905100202"/>
    <x v="55"/>
    <s v="05790003064 JONATHAN DE JESUS MILLAN SIERRA"/>
    <s v="579017011"/>
    <x v="68"/>
    <x v="12"/>
    <s v="2018"/>
    <d v="2018-09-26T00:00:00"/>
    <m/>
    <s v="COOSALUD"/>
    <m/>
    <s v="05-lmendoza Eurek"/>
    <s v="H"/>
  </r>
  <r>
    <x v="50"/>
    <s v="A"/>
    <s v="8000741126"/>
    <s v="CLINICA ZAYMA LTDA"/>
    <x v="75"/>
    <s v="1005"/>
    <s v="CZ000000869885"/>
    <x v="3"/>
    <x v="62"/>
    <d v="2018-08-09T00:00:00"/>
    <d v="2018-08-23T00:00:00"/>
    <d v="2018-10-22T00:00:00"/>
    <n v="18"/>
    <n v="-1079610"/>
    <m/>
    <s v="2205200201"/>
    <x v="55"/>
    <s v="GLOSA INICIAL GL-0592420357303"/>
    <s v="579017011"/>
    <x v="68"/>
    <x v="22"/>
    <s v="2018"/>
    <d v="2018-11-09T00:00:00"/>
    <m/>
    <s v="COOSALUD"/>
    <m/>
    <s v="05-lmendoza Eurek"/>
    <s v="H"/>
  </r>
  <r>
    <x v="53"/>
    <s v="A"/>
    <s v="8000741126"/>
    <s v="CLINICA ZAYMA LTDA"/>
    <x v="76"/>
    <s v="1005"/>
    <s v="CZ000000858714"/>
    <x v="3"/>
    <x v="63"/>
    <d v="2018-08-21T00:00:00"/>
    <d v="2018-07-12T00:00:00"/>
    <d v="2018-09-10T00:00:00"/>
    <n v="277"/>
    <n v="-2658590"/>
    <m/>
    <s v="2905100202"/>
    <x v="59"/>
    <s v="23001148393 OMAR DAVID HERRERA DORIA"/>
    <s v="2300117011"/>
    <x v="73"/>
    <x v="7"/>
    <s v="2019"/>
    <d v="2019-06-14T00:00:00"/>
    <m/>
    <s v="COOSALUD"/>
    <m/>
    <s v="23-wmartinez Eurek"/>
    <s v="H"/>
  </r>
  <r>
    <x v="53"/>
    <s v="A"/>
    <s v="8000741126"/>
    <s v="CLINICA ZAYMA LTDA"/>
    <x v="76"/>
    <s v="1005"/>
    <s v="CZ000000858714"/>
    <x v="3"/>
    <x v="63"/>
    <d v="2018-08-21T00:00:00"/>
    <d v="2018-07-18T00:00:00"/>
    <d v="2018-09-16T00:00:00"/>
    <n v="25"/>
    <n v="-93700"/>
    <m/>
    <s v="2205200201"/>
    <x v="59"/>
    <s v="GLOSA INICIAL GL-2351037090"/>
    <s v="2300117011"/>
    <x v="73"/>
    <x v="25"/>
    <s v="2018"/>
    <d v="2018-10-11T00:00:00"/>
    <m/>
    <s v="COOSALUD"/>
    <m/>
    <s v="23-wmartinez Eurek"/>
    <s v="H"/>
  </r>
  <r>
    <x v="55"/>
    <s v="A"/>
    <s v="8000741126"/>
    <s v="CLINICA ZAYMA LTDA"/>
    <x v="77"/>
    <s v="1005"/>
    <s v="CZ000000868996"/>
    <x v="3"/>
    <x v="64"/>
    <d v="2018-08-06T00:00:00"/>
    <d v="2018-07-12T00:00:00"/>
    <d v="2018-09-10T00:00:00"/>
    <n v="277"/>
    <n v="-108600"/>
    <m/>
    <s v="2905100202"/>
    <x v="62"/>
    <s v="13001276138 ROGER ALBERTO SIERRA DELAROSA"/>
    <s v="2300117011"/>
    <x v="77"/>
    <x v="7"/>
    <s v="2019"/>
    <d v="2019-06-14T00:00:00"/>
    <m/>
    <s v="COOSALUD"/>
    <m/>
    <s v="23-wmartinez Eurek"/>
    <s v="H"/>
  </r>
  <r>
    <x v="56"/>
    <s v="A"/>
    <s v="8000741126"/>
    <s v="CLINICA ZAYMA LTDA"/>
    <x v="78"/>
    <s v="1005"/>
    <s v="CZ000000869024"/>
    <x v="3"/>
    <x v="64"/>
    <d v="2018-08-06T00:00:00"/>
    <d v="2018-07-12T00:00:00"/>
    <d v="2018-09-10T00:00:00"/>
    <n v="277"/>
    <n v="-347912"/>
    <m/>
    <s v="2905100203"/>
    <x v="63"/>
    <s v="20001091541 SANDRY JOHANA PEÑA SANTOS"/>
    <s v="2000117021"/>
    <x v="78"/>
    <x v="7"/>
    <s v="2019"/>
    <d v="2019-06-14T00:00:00"/>
    <m/>
    <s v="COOSALUD"/>
    <m/>
    <s v="23-wmartinez Eurek"/>
    <s v="H"/>
  </r>
  <r>
    <x v="57"/>
    <s v="A"/>
    <s v="8000741126"/>
    <s v="CLINICA ZAYMA LTDA"/>
    <x v="79"/>
    <s v="1005"/>
    <s v="CZ000000860708"/>
    <x v="3"/>
    <x v="20"/>
    <d v="2018-07-13T00:00:00"/>
    <d v="2018-06-13T00:00:00"/>
    <d v="2018-08-12T00:00:00"/>
    <n v="45"/>
    <n v="-31297499"/>
    <m/>
    <s v="2905100202"/>
    <x v="64"/>
    <s v="05250087230 JOSE MANUEL CORREA MARTINEZ"/>
    <s v="525017011"/>
    <x v="79"/>
    <x v="12"/>
    <s v="2018"/>
    <d v="2018-09-26T00:00:00"/>
    <m/>
    <s v="COOSALUD"/>
    <m/>
    <s v="05-lmendoza Eurek"/>
    <s v="H"/>
  </r>
  <r>
    <x v="57"/>
    <s v="A"/>
    <s v="8000741126"/>
    <s v="CLINICA ZAYMA LTDA"/>
    <x v="79"/>
    <s v="1005"/>
    <s v="CZ000000860708"/>
    <x v="3"/>
    <x v="20"/>
    <d v="2018-07-13T00:00:00"/>
    <d v="2018-06-25T00:00:00"/>
    <d v="2018-08-24T00:00:00"/>
    <n v="4"/>
    <n v="-2436660"/>
    <m/>
    <s v="2205200201"/>
    <x v="64"/>
    <s v="REGLOSA GL-05234319408 FACT CZ000000860708 -ABR -N"/>
    <s v="525017011"/>
    <x v="79"/>
    <x v="27"/>
    <s v="2018"/>
    <d v="2018-08-28T00:00:00"/>
    <m/>
    <s v="COOSALUD"/>
    <m/>
    <s v="05-lmendoza Eurek"/>
    <s v="H"/>
  </r>
  <r>
    <x v="57"/>
    <s v="A"/>
    <s v="8000741126"/>
    <s v="CLINICA ZAYMA LTDA"/>
    <x v="79"/>
    <s v="1005"/>
    <s v="CZ000000860708"/>
    <x v="3"/>
    <x v="20"/>
    <d v="2018-07-13T00:00:00"/>
    <d v="2018-06-13T00:00:00"/>
    <d v="2018-08-12T00:00:00"/>
    <n v="16"/>
    <n v="-1167000"/>
    <m/>
    <s v="2905100202"/>
    <x v="65"/>
    <s v="RTA GL GL-05234319408 FACT CZ000000860708 -ABR -N"/>
    <s v="525017011"/>
    <x v="79"/>
    <x v="27"/>
    <s v="2018"/>
    <d v="2018-08-28T00:00:00"/>
    <m/>
    <s v="COOSALUD"/>
    <m/>
    <s v="05-lmendoza Eurek"/>
    <s v="H"/>
  </r>
  <r>
    <x v="58"/>
    <s v="A"/>
    <s v="8000741126"/>
    <s v="CLINICA ZAYMA LTDA"/>
    <x v="80"/>
    <s v="1005"/>
    <s v="CZ000000856348"/>
    <x v="3"/>
    <x v="65"/>
    <d v="2018-07-13T00:00:00"/>
    <d v="2018-04-13T00:00:00"/>
    <d v="2018-06-12T00:00:00"/>
    <n v="45"/>
    <n v="-4663643"/>
    <m/>
    <s v="2905100202"/>
    <x v="66"/>
    <s v="ABONO FTRA  CZ000000856348 CLINICA ZAYMA"/>
    <s v="515417011"/>
    <x v="80"/>
    <x v="13"/>
    <s v="2018"/>
    <d v="2018-07-27T00:00:00"/>
    <m/>
    <s v="CAREIZA"/>
    <m/>
    <s v="05-cecheverri Eurek"/>
    <s v="H"/>
  </r>
  <r>
    <x v="58"/>
    <s v="A"/>
    <s v="8000741126"/>
    <s v="CLINICA ZAYMA LTDA"/>
    <x v="80"/>
    <s v="1005"/>
    <s v="CZ000000856348"/>
    <x v="3"/>
    <x v="65"/>
    <d v="2018-07-13T00:00:00"/>
    <d v="2018-04-20T00:00:00"/>
    <d v="2018-06-19T00:00:00"/>
    <n v="70"/>
    <n v="-528380"/>
    <m/>
    <s v="2205200201"/>
    <x v="66"/>
    <s v="REGLOSA GL-05171317489 FACT CZ000000856348 - ABR"/>
    <s v="515417011"/>
    <x v="80"/>
    <x v="28"/>
    <s v="2018"/>
    <d v="2018-08-28T00:00:00"/>
    <m/>
    <s v="CAREIZA"/>
    <m/>
    <s v="05-cecheverri Eurek"/>
    <s v="H"/>
  </r>
  <r>
    <x v="58"/>
    <s v="A"/>
    <s v="8000741126"/>
    <s v="CLINICA ZAYMA LTDA"/>
    <x v="80"/>
    <s v="1005"/>
    <s v="CZ000000856348"/>
    <x v="3"/>
    <x v="65"/>
    <d v="2018-07-13T00:00:00"/>
    <d v="2018-04-13T00:00:00"/>
    <d v="2018-06-12T00:00:00"/>
    <n v="106"/>
    <n v="-8273408"/>
    <m/>
    <s v="2905100202"/>
    <x v="65"/>
    <s v="SALDO   FTRA  CZ000000856348 CLINICA ZAYMA"/>
    <s v="515417011"/>
    <x v="80"/>
    <x v="12"/>
    <s v="2018"/>
    <d v="2018-09-26T00:00:00"/>
    <m/>
    <s v="CAREIZA"/>
    <m/>
    <s v="05-cecheverri Eurek"/>
    <s v="H"/>
  </r>
  <r>
    <x v="59"/>
    <m/>
    <s v="8000741126"/>
    <s v="CLINICA ZAYMA LTDA"/>
    <x v="81"/>
    <s v="1005"/>
    <s v="CZ000000847100"/>
    <x v="3"/>
    <x v="66"/>
    <d v="2018-05-07T00:00:00"/>
    <d v="2018-02-10T00:00:00"/>
    <d v="2018-04-11T00:00:00"/>
    <n v="26"/>
    <n v="-8078278"/>
    <m/>
    <s v="2905100202"/>
    <x v="18"/>
    <s v="ABONO   FTRA  CZ000000847100 CLINICA ZAYMA"/>
    <s v="YB999"/>
    <x v="81"/>
    <x v="14"/>
    <s v="2018"/>
    <d v="2018-05-07T00:00:00"/>
    <m/>
    <s v="CAREIZA"/>
    <m/>
    <s v="CZ000000847100"/>
    <s v="H"/>
  </r>
  <r>
    <x v="59"/>
    <s v="A"/>
    <s v="8000741126"/>
    <s v="CLINICA ZAYMA LTDA"/>
    <x v="81"/>
    <s v="1005"/>
    <s v="CZ000000847100"/>
    <x v="3"/>
    <x v="66"/>
    <d v="2018-05-07T00:00:00"/>
    <d v="2018-03-09T00:00:00"/>
    <d v="2018-05-08T00:00:00"/>
    <n v="80"/>
    <n v="-12402437"/>
    <m/>
    <s v="2905100202"/>
    <x v="67"/>
    <s v="SALDO    FTRA  CZ000000847100 CLINICA ZAYMA"/>
    <s v="579017011"/>
    <x v="82"/>
    <x v="13"/>
    <s v="2018"/>
    <d v="2018-07-27T00:00:00"/>
    <m/>
    <s v="CAREIZA"/>
    <m/>
    <s v="CZ000000847100"/>
    <s v="H"/>
  </r>
  <r>
    <x v="59"/>
    <m/>
    <s v="8000741126"/>
    <s v="CLINICA ZAYMA LTDA"/>
    <x v="81"/>
    <s v="1005"/>
    <s v="CZ000000847100"/>
    <x v="3"/>
    <x v="66"/>
    <d v="2018-05-07T00:00:00"/>
    <d v="2018-02-10T00:00:00"/>
    <d v="2018-02-10T00:00:00"/>
    <n v="86"/>
    <n v="20480715"/>
    <m/>
    <s v="2905100202"/>
    <x v="18"/>
    <s v="SALDO FTRA   CZ000000847100  CLINICA ZAYMA"/>
    <s v="579017011"/>
    <x v="81"/>
    <x v="29"/>
    <s v="2018"/>
    <d v="2018-05-07T00:00:00"/>
    <m/>
    <s v="CAREIZA"/>
    <m/>
    <s v="CZ000000847100"/>
    <s v="S"/>
  </r>
  <r>
    <x v="59"/>
    <s v="A"/>
    <s v="8000741126"/>
    <s v="CLINICA ZAYMA LTDA"/>
    <x v="82"/>
    <s v="1005"/>
    <s v="CZ000000847100"/>
    <x v="3"/>
    <x v="66"/>
    <d v="2018-04-01T00:00:00"/>
    <d v="2018-03-09T00:00:00"/>
    <d v="2018-05-08T00:00:00"/>
    <n v="-6"/>
    <n v="-25718278"/>
    <m/>
    <s v="2905100202"/>
    <x v="68"/>
    <s v="ABONO    FTRA  CZ000000847100  CLINICA ZAYMA"/>
    <s v="579017011"/>
    <x v="82"/>
    <x v="15"/>
    <s v="2018"/>
    <d v="2018-05-02T00:00:00"/>
    <m/>
    <s v="CAREIZA"/>
    <m/>
    <s v="05-cecheverri Eurek"/>
    <s v="H"/>
  </r>
  <r>
    <x v="59"/>
    <s v="A"/>
    <s v="8000741126"/>
    <s v="CLINICA ZAYMA LTDA"/>
    <x v="82"/>
    <s v="1005"/>
    <s v="CZ000000847100"/>
    <x v="3"/>
    <x v="66"/>
    <d v="2018-04-01T00:00:00"/>
    <d v="2018-03-23T00:00:00"/>
    <d v="2018-05-22T00:00:00"/>
    <n v="48"/>
    <n v="-5237563"/>
    <m/>
    <s v="2205200201"/>
    <x v="68"/>
    <s v="GLOSA INICIAL GL-05171317172"/>
    <s v="579017011"/>
    <x v="82"/>
    <x v="30"/>
    <s v="2018"/>
    <d v="2018-07-09T00:00:00"/>
    <m/>
    <s v="CAREIZA"/>
    <m/>
    <s v="05-cecheverri Eurek"/>
    <s v="H"/>
  </r>
  <r>
    <x v="59"/>
    <s v="A"/>
    <s v="8000741126"/>
    <s v="CLINICA ZAYMA LTDA"/>
    <x v="82"/>
    <s v="1005"/>
    <s v="CZ000000847100"/>
    <x v="3"/>
    <x v="66"/>
    <d v="2018-04-01T00:00:00"/>
    <d v="2018-03-09T00:00:00"/>
    <d v="2018-05-08T00:00:00"/>
    <n v="-1"/>
    <n v="-20480715"/>
    <m/>
    <s v="2905100202"/>
    <x v="67"/>
    <s v="SALDO     FTRA  CZ000000847100  CLINICA ZAYMA"/>
    <s v="579017011"/>
    <x v="82"/>
    <x v="29"/>
    <s v="2018"/>
    <d v="2018-05-07T00:00:00"/>
    <m/>
    <s v="CAREIZA"/>
    <m/>
    <s v="05-cecheverri Eurek"/>
    <s v="H"/>
  </r>
  <r>
    <x v="43"/>
    <m/>
    <s v="8000741126"/>
    <s v="CLINICA ZAYMA LTDA"/>
    <x v="83"/>
    <s v="1005"/>
    <s v="CZ998596"/>
    <x v="5"/>
    <x v="47"/>
    <d v="2020-01-30T00:00:00"/>
    <d v="2019-08-13T00:00:00"/>
    <d v="2019-08-13T00:00:00"/>
    <n v="170"/>
    <n v="-295544"/>
    <m/>
    <s v="2205200201"/>
    <x v="45"/>
    <s v="NOTIFICACION RESPUESTA DE GLOSA 14/08/2019"/>
    <s v="2309017011"/>
    <x v="83"/>
    <x v="19"/>
    <s v="2020"/>
    <d v="2020-01-30T00:00:00"/>
    <m/>
    <s v="EVILARO"/>
    <m/>
    <s v="GL-23399383258"/>
    <s v="H"/>
  </r>
  <r>
    <x v="60"/>
    <s v="A"/>
    <s v="8000741126"/>
    <s v="CLINICA ZAYMA LTDA"/>
    <x v="84"/>
    <s v="1005"/>
    <s v="2000437795"/>
    <x v="6"/>
    <x v="2"/>
    <d v="2021-01-18T00:00:00"/>
    <d v="2021-01-18T00:00:00"/>
    <d v="2021-01-18T00:00:00"/>
    <n v="274"/>
    <n v="-13993087"/>
    <m/>
    <s v="2905100202"/>
    <x v="69"/>
    <s v="0"/>
    <s v="9900000000"/>
    <x v="84"/>
    <x v="2"/>
    <m/>
    <m/>
    <m/>
    <s v="COOSALUD"/>
    <m/>
    <s v="0"/>
    <s v="H"/>
  </r>
  <r>
    <x v="43"/>
    <s v="A"/>
    <s v="8000741126"/>
    <s v="CLINICA ZAYMA LTDA"/>
    <x v="85"/>
    <s v="1005"/>
    <s v="CZ998596"/>
    <x v="6"/>
    <x v="67"/>
    <d v="2020-01-31T00:00:00"/>
    <d v="2020-01-31T00:00:00"/>
    <d v="2020-01-31T00:00:00"/>
    <n v="119"/>
    <n v="-258203"/>
    <m/>
    <s v="2905100202"/>
    <x v="43"/>
    <s v="EPS ACEPTA GLOSA SEGUN ACTA SEPTIEMBRE 17 DE 2018"/>
    <s v="YB999"/>
    <x v="85"/>
    <x v="5"/>
    <s v="2020"/>
    <d v="2020-05-29T00:00:00"/>
    <m/>
    <s v="CONTADOR_COR"/>
    <m/>
    <s v="GL-23399383258"/>
    <s v="H"/>
  </r>
  <r>
    <x v="43"/>
    <m/>
    <s v="8000741126"/>
    <s v="CLINICA ZAYMA LTDA"/>
    <x v="85"/>
    <s v="1005"/>
    <s v="CZ998596"/>
    <x v="6"/>
    <x v="67"/>
    <d v="2020-01-31T00:00:00"/>
    <d v="2018-09-17T00:00:00"/>
    <d v="2018-09-17T00:00:00"/>
    <n v="501"/>
    <n v="279484"/>
    <m/>
    <s v="2205200201"/>
    <x v="44"/>
    <s v="ACEPTACION DE GLOSAS SEGUN ACTA SEPTIEM 17 DE 2018"/>
    <s v="2309017011"/>
    <x v="85"/>
    <x v="17"/>
    <s v="2020"/>
    <d v="2020-01-31T00:00:00"/>
    <m/>
    <s v="CONTADOR_COR"/>
    <m/>
    <s v="GL-23399383258"/>
    <s v="S"/>
  </r>
  <r>
    <x v="61"/>
    <s v="A"/>
    <s v="8000741126"/>
    <s v="CLINICA ZAYMA LTDA"/>
    <x v="86"/>
    <s v="1005"/>
    <s v="1902657683"/>
    <x v="7"/>
    <x v="68"/>
    <d v="2019-08-17T00:00:00"/>
    <d v="2019-07-14T00:00:00"/>
    <d v="2019-07-14T00:00:00"/>
    <n v="34"/>
    <n v="60305660"/>
    <m/>
    <s v="2905100202"/>
    <x v="69"/>
    <m/>
    <s v="YB999"/>
    <x v="86"/>
    <x v="31"/>
    <s v="2019"/>
    <d v="2019-08-17T00:00:00"/>
    <m/>
    <s v="COOSALUD"/>
    <m/>
    <m/>
    <s v="S"/>
  </r>
  <r>
    <x v="61"/>
    <m/>
    <s v="8000741126"/>
    <s v="CLINICA ZAYMA LTDA"/>
    <x v="86"/>
    <s v="1005"/>
    <s v="1902657683"/>
    <x v="7"/>
    <x v="68"/>
    <d v="2019-08-17T00:00:00"/>
    <d v="2019-07-19T00:00:00"/>
    <d v="2019-07-19T00:00:00"/>
    <n v="29"/>
    <n v="-60305660"/>
    <m/>
    <s v="2905100102"/>
    <x v="69"/>
    <m/>
    <s v="YB999"/>
    <x v="86"/>
    <x v="31"/>
    <s v="2019"/>
    <d v="2019-08-17T00:00:00"/>
    <m/>
    <s v="COOSALUD"/>
    <m/>
    <m/>
    <s v="H"/>
  </r>
  <r>
    <x v="61"/>
    <s v="A"/>
    <s v="8000741126"/>
    <s v="CLINICA ZAYMA LTDA"/>
    <x v="87"/>
    <s v="1005"/>
    <s v="1902657683"/>
    <x v="8"/>
    <x v="68"/>
    <d v="2019-07-19T00:00:00"/>
    <d v="2019-07-14T00:00:00"/>
    <d v="2019-07-14T00:00:00"/>
    <n v="34"/>
    <n v="-60305660"/>
    <m/>
    <s v="2905100202"/>
    <x v="69"/>
    <m/>
    <s v="YB999"/>
    <x v="87"/>
    <x v="31"/>
    <s v="2019"/>
    <d v="2019-08-17T00:00:00"/>
    <m/>
    <s v="COOSALUD"/>
    <m/>
    <m/>
    <s v="H"/>
  </r>
  <r>
    <x v="61"/>
    <m/>
    <s v="8000741126"/>
    <s v="CLINICA ZAYMA LTDA"/>
    <x v="87"/>
    <s v="1005"/>
    <s v="1902657683"/>
    <x v="8"/>
    <x v="68"/>
    <d v="2019-07-19T00:00:00"/>
    <d v="2019-07-19T00:00:00"/>
    <d v="2019-07-19T00:00:00"/>
    <n v="29"/>
    <n v="60305660"/>
    <m/>
    <s v="2905100102"/>
    <x v="69"/>
    <m/>
    <s v="YB999"/>
    <x v="87"/>
    <x v="31"/>
    <s v="2019"/>
    <d v="2019-08-17T00:00:00"/>
    <m/>
    <s v="COOSALUD"/>
    <m/>
    <m/>
    <s v="S"/>
  </r>
  <r>
    <x v="57"/>
    <s v="A"/>
    <s v="8000741126"/>
    <s v="CLINICA ZAYMA LTDA"/>
    <x v="88"/>
    <s v="1005"/>
    <s v="CZ000000860708"/>
    <x v="6"/>
    <x v="69"/>
    <d v="2018-08-28T00:00:00"/>
    <d v="2018-07-31T00:00:00"/>
    <d v="2018-09-29T00:00:00"/>
    <n v="-3"/>
    <n v="-3492760"/>
    <m/>
    <s v="2905100202"/>
    <x v="65"/>
    <s v="RTA GL GL-05234319408 FACT CZ000000860708 -AB -N/A"/>
    <s v="525017011"/>
    <x v="79"/>
    <x v="12"/>
    <s v="2018"/>
    <d v="2018-09-26T00:00:00"/>
    <m/>
    <s v="KMARQUEZ"/>
    <m/>
    <s v="GL-05234319408"/>
    <s v="H"/>
  </r>
  <r>
    <x v="57"/>
    <m/>
    <s v="8000741126"/>
    <s v="CLINICA ZAYMA LTDA"/>
    <x v="88"/>
    <s v="1005"/>
    <s v="CZ000000860708"/>
    <x v="6"/>
    <x v="69"/>
    <d v="2018-08-28T00:00:00"/>
    <d v="2018-06-25T00:00:00"/>
    <d v="2018-06-25T00:00:00"/>
    <n v="64"/>
    <n v="2436660"/>
    <m/>
    <s v="2205200201"/>
    <x v="70"/>
    <s v="RTA GLOSA GL-05234319408 FACT CZ000000860708 - ABR"/>
    <s v="525017011"/>
    <x v="88"/>
    <x v="27"/>
    <s v="2018"/>
    <d v="2018-08-28T00:00:00"/>
    <m/>
    <s v="KMARQUEZ"/>
    <m/>
    <s v="GL-05234319408"/>
    <s v="S"/>
  </r>
  <r>
    <x v="57"/>
    <m/>
    <s v="8000741126"/>
    <s v="CLINICA ZAYMA LTDA"/>
    <x v="88"/>
    <s v="1005"/>
    <s v="CZ000000860708"/>
    <x v="6"/>
    <x v="69"/>
    <d v="2018-08-28T00:00:00"/>
    <d v="2018-06-25T00:00:00"/>
    <d v="2018-06-25T00:00:00"/>
    <n v="64"/>
    <n v="1167000"/>
    <m/>
    <s v="2905100202"/>
    <x v="70"/>
    <s v="RTA GLOSA GL-05234319408 FACT CZ000000860708 - ABR"/>
    <s v="525017011"/>
    <x v="88"/>
    <x v="27"/>
    <s v="2018"/>
    <d v="2018-08-28T00:00:00"/>
    <m/>
    <s v="KMARQUEZ"/>
    <m/>
    <s v="GL-05234319408"/>
    <s v="S"/>
  </r>
  <r>
    <x v="58"/>
    <s v="A"/>
    <s v="8000741126"/>
    <s v="CLINICA ZAYMA LTDA"/>
    <x v="89"/>
    <s v="1005"/>
    <s v="CZ000000856348"/>
    <x v="6"/>
    <x v="70"/>
    <d v="2018-08-28T00:00:00"/>
    <d v="2018-07-31T00:00:00"/>
    <d v="2018-09-29T00:00:00"/>
    <n v="-3"/>
    <n v="-528380"/>
    <m/>
    <s v="2905100202"/>
    <x v="70"/>
    <s v="RTA GLOSA GL-05171317489 FACT CZ000000856348 -AB A"/>
    <s v="515417011"/>
    <x v="89"/>
    <x v="12"/>
    <s v="2018"/>
    <d v="2018-09-26T00:00:00"/>
    <m/>
    <s v="KMARQUEZ"/>
    <m/>
    <s v="GL-05171317489"/>
    <s v="H"/>
  </r>
  <r>
    <x v="58"/>
    <m/>
    <s v="8000741126"/>
    <s v="CLINICA ZAYMA LTDA"/>
    <x v="89"/>
    <s v="1005"/>
    <s v="CZ000000856348"/>
    <x v="6"/>
    <x v="70"/>
    <d v="2018-08-28T00:00:00"/>
    <d v="2018-04-20T00:00:00"/>
    <d v="2018-04-20T00:00:00"/>
    <n v="130"/>
    <n v="528380"/>
    <m/>
    <s v="2205200201"/>
    <x v="70"/>
    <s v="RTA GLOSA GL-05171317489 FACT CZ000000856348 - ABR"/>
    <s v="515417011"/>
    <x v="89"/>
    <x v="28"/>
    <s v="2018"/>
    <d v="2018-08-28T00:00:00"/>
    <m/>
    <s v="KMARQUEZ"/>
    <m/>
    <s v="GL-05171317489"/>
    <s v="S"/>
  </r>
  <r>
    <x v="59"/>
    <s v="A"/>
    <s v="8000741126"/>
    <s v="CLINICA ZAYMA LTDA"/>
    <x v="90"/>
    <s v="1005"/>
    <s v="CZ000000847100"/>
    <x v="6"/>
    <x v="71"/>
    <d v="2018-08-28T00:00:00"/>
    <d v="2018-07-31T00:00:00"/>
    <d v="2018-09-29T00:00:00"/>
    <n v="-3"/>
    <n v="-4722663"/>
    <m/>
    <s v="2905100202"/>
    <x v="70"/>
    <s v="RTA GLOSA GL-05171317172 FACT CZ000000847100 -AB A"/>
    <s v="579017011"/>
    <x v="90"/>
    <x v="12"/>
    <s v="2018"/>
    <d v="2018-09-26T00:00:00"/>
    <m/>
    <s v="KMARQUEZ"/>
    <m/>
    <s v="GL-05171317172"/>
    <s v="H"/>
  </r>
  <r>
    <x v="59"/>
    <m/>
    <s v="8000741126"/>
    <s v="CLINICA ZAYMA LTDA"/>
    <x v="90"/>
    <s v="1005"/>
    <s v="CZ000000847100"/>
    <x v="6"/>
    <x v="71"/>
    <d v="2018-08-28T00:00:00"/>
    <d v="2018-03-26T00:00:00"/>
    <d v="2018-03-26T00:00:00"/>
    <n v="155"/>
    <n v="4825963"/>
    <m/>
    <s v="2205200201"/>
    <x v="70"/>
    <s v="RTA GLOSA GL-05171317172 FACT CZ000000847100 - ABR"/>
    <s v="579017011"/>
    <x v="90"/>
    <x v="32"/>
    <s v="2018"/>
    <d v="2018-08-28T00:00:00"/>
    <m/>
    <s v="KMARQUEZ"/>
    <m/>
    <s v="GL-05171317172"/>
    <s v="S"/>
  </r>
  <r>
    <x v="59"/>
    <s v="A"/>
    <s v="8000741126"/>
    <s v="CLINICA ZAYMA LTDA"/>
    <x v="91"/>
    <s v="1005"/>
    <s v="CZ000000847100"/>
    <x v="6"/>
    <x v="72"/>
    <d v="2018-07-09T00:00:00"/>
    <d v="2018-04-11T00:00:00"/>
    <d v="2018-06-10T00:00:00"/>
    <n v="47"/>
    <n v="-411600"/>
    <m/>
    <s v="2905100202"/>
    <x v="71"/>
    <s v="RTA GLOSA GL-05171317172 FAC CZ000000847100 -AB -N"/>
    <s v="579017011"/>
    <x v="91"/>
    <x v="13"/>
    <s v="2018"/>
    <d v="2018-07-27T00:00:00"/>
    <m/>
    <s v="KMARQUEZ"/>
    <m/>
    <s v="GL-05171317172"/>
    <s v="H"/>
  </r>
  <r>
    <x v="59"/>
    <s v="A"/>
    <s v="8000741126"/>
    <s v="CLINICA ZAYMA LTDA"/>
    <x v="91"/>
    <s v="1005"/>
    <s v="CZ000000847100"/>
    <x v="6"/>
    <x v="72"/>
    <d v="2018-07-09T00:00:00"/>
    <d v="2018-03-23T00:00:00"/>
    <d v="2018-05-22T00:00:00"/>
    <n v="98"/>
    <n v="-4825963"/>
    <m/>
    <s v="2205200201"/>
    <x v="68"/>
    <s v="REGLOSA GL-05171317172 FAC CZ000000847100 -AB"/>
    <s v="579017011"/>
    <x v="82"/>
    <x v="32"/>
    <s v="2018"/>
    <d v="2018-08-28T00:00:00"/>
    <m/>
    <s v="KMARQUEZ"/>
    <m/>
    <s v="GL-05171317172"/>
    <s v="H"/>
  </r>
  <r>
    <x v="59"/>
    <m/>
    <s v="8000741126"/>
    <s v="CLINICA ZAYMA LTDA"/>
    <x v="91"/>
    <s v="1005"/>
    <s v="CZ000000847100"/>
    <x v="6"/>
    <x v="72"/>
    <d v="2018-07-09T00:00:00"/>
    <d v="2018-03-23T00:00:00"/>
    <d v="2018-03-23T00:00:00"/>
    <n v="108"/>
    <n v="5237563"/>
    <m/>
    <s v="2205200201"/>
    <x v="71"/>
    <s v="RTA GLOSA GL-05171317172 FACT CZ000000847100 - ABR"/>
    <s v="579017011"/>
    <x v="91"/>
    <x v="30"/>
    <s v="2018"/>
    <d v="2018-07-09T00:00:00"/>
    <m/>
    <s v="KMARQUEZ"/>
    <m/>
    <s v="GL-05171317172"/>
    <s v="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5FC816-45DD-4851-9732-C03C3C1E95E3}" name="TablaDinámica3" cacheId="304" applyNumberFormats="0" applyBorderFormats="0" applyFontFormats="0" applyPatternFormats="0" applyAlignmentFormats="0" applyWidthHeightFormats="1" dataCaption="Valores" updatedVersion="7" minRefreshableVersion="3" showDrill="0" useAutoFormatting="1" itemPrintTitles="1" createdVersion="7" indent="0" compact="0" compactData="0" multipleFieldFilters="0">
  <location ref="A3:G6" firstHeaderRow="1" firstDataRow="1" firstDataCol="6" rowPageCount="1" colPageCount="1"/>
  <pivotFields count="28">
    <pivotField axis="axisRow" compact="0" outline="0" showAll="0" defaultSubtotal="0">
      <items count="62">
        <item x="61"/>
        <item x="1"/>
        <item x="0"/>
        <item x="60"/>
        <item x="15"/>
        <item x="9"/>
        <item x="5"/>
        <item x="4"/>
        <item x="3"/>
        <item x="59"/>
        <item x="58"/>
        <item x="53"/>
        <item x="57"/>
        <item x="48"/>
        <item x="55"/>
        <item x="56"/>
        <item x="54"/>
        <item x="50"/>
        <item x="10"/>
        <item x="49"/>
        <item x="52"/>
        <item x="51"/>
        <item x="47"/>
        <item x="20"/>
        <item x="37"/>
        <item x="44"/>
        <item x="42"/>
        <item x="46"/>
        <item x="45"/>
        <item x="6"/>
        <item x="43"/>
        <item x="25"/>
        <item x="22"/>
        <item x="23"/>
        <item x="24"/>
        <item x="38"/>
        <item x="36"/>
        <item x="21"/>
        <item x="39"/>
        <item x="29"/>
        <item x="41"/>
        <item x="40"/>
        <item x="31"/>
        <item x="26"/>
        <item x="30"/>
        <item x="34"/>
        <item x="32"/>
        <item x="35"/>
        <item x="33"/>
        <item x="27"/>
        <item x="28"/>
        <item x="11"/>
        <item x="16"/>
        <item x="14"/>
        <item x="18"/>
        <item x="13"/>
        <item x="12"/>
        <item x="17"/>
        <item x="19"/>
        <item x="2"/>
        <item x="7"/>
        <item x="8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92"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9">
        <item x="6"/>
        <item x="4"/>
        <item x="5"/>
        <item x="0"/>
        <item x="3"/>
        <item x="8"/>
        <item x="7"/>
        <item x="2"/>
        <item x="1"/>
      </items>
    </pivotField>
    <pivotField axis="axisRow" compact="0" numFmtId="14" outline="0" showAll="0" defaultSubtotal="0">
      <items count="73">
        <item x="66"/>
        <item x="23"/>
        <item x="72"/>
        <item x="71"/>
        <item x="22"/>
        <item x="65"/>
        <item x="70"/>
        <item x="63"/>
        <item x="1"/>
        <item x="21"/>
        <item x="20"/>
        <item x="53"/>
        <item x="55"/>
        <item x="0"/>
        <item x="69"/>
        <item x="64"/>
        <item x="19"/>
        <item x="62"/>
        <item x="18"/>
        <item x="56"/>
        <item x="17"/>
        <item x="16"/>
        <item x="60"/>
        <item x="67"/>
        <item x="59"/>
        <item x="15"/>
        <item x="61"/>
        <item x="57"/>
        <item x="58"/>
        <item x="14"/>
        <item x="54"/>
        <item x="50"/>
        <item x="49"/>
        <item x="13"/>
        <item x="12"/>
        <item x="11"/>
        <item x="10"/>
        <item x="9"/>
        <item x="8"/>
        <item x="7"/>
        <item x="52"/>
        <item x="6"/>
        <item x="68"/>
        <item x="5"/>
        <item x="47"/>
        <item x="46"/>
        <item x="51"/>
        <item x="40"/>
        <item x="48"/>
        <item x="45"/>
        <item x="44"/>
        <item x="43"/>
        <item x="28"/>
        <item x="41"/>
        <item x="39"/>
        <item x="25"/>
        <item x="42"/>
        <item x="33"/>
        <item x="4"/>
        <item x="3"/>
        <item x="35"/>
        <item x="30"/>
        <item x="34"/>
        <item x="38"/>
        <item x="36"/>
        <item x="2"/>
        <item x="37"/>
        <item x="31"/>
        <item x="32"/>
        <item x="24"/>
        <item x="29"/>
        <item x="26"/>
        <item x="27"/>
      </items>
    </pivotField>
    <pivotField compact="0" numFmtId="14" outline="0" showAll="0" defaultSubtotal="0"/>
    <pivotField compact="0" numFmtId="14" outline="0" showAll="0" defaultSubtotal="0"/>
    <pivotField compact="0" numFmtId="14" outline="0" showAll="0" defaultSubtotal="0"/>
    <pivotField compact="0" numFmtId="3" outline="0" showAll="0" defaultSubtotal="0"/>
    <pivotField dataField="1" compact="0" numFmtId="3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72">
        <item x="56"/>
        <item x="48"/>
        <item x="47"/>
        <item x="41"/>
        <item x="40"/>
        <item x="42"/>
        <item x="36"/>
        <item x="46"/>
        <item x="52"/>
        <item x="67"/>
        <item x="1"/>
        <item x="19"/>
        <item x="18"/>
        <item x="0"/>
        <item x="17"/>
        <item x="71"/>
        <item x="65"/>
        <item x="16"/>
        <item x="70"/>
        <item x="15"/>
        <item x="60"/>
        <item x="12"/>
        <item x="14"/>
        <item x="13"/>
        <item x="11"/>
        <item x="54"/>
        <item x="58"/>
        <item x="9"/>
        <item x="8"/>
        <item x="53"/>
        <item x="6"/>
        <item x="45"/>
        <item x="44"/>
        <item x="5"/>
        <item x="37"/>
        <item x="4"/>
        <item x="3"/>
        <item x="35"/>
        <item x="33"/>
        <item x="32"/>
        <item x="34"/>
        <item x="38"/>
        <item x="68"/>
        <item x="39"/>
        <item x="66"/>
        <item x="7"/>
        <item x="31"/>
        <item x="30"/>
        <item x="29"/>
        <item x="64"/>
        <item x="28"/>
        <item x="50"/>
        <item x="59"/>
        <item x="62"/>
        <item x="63"/>
        <item x="27"/>
        <item x="26"/>
        <item x="25"/>
        <item x="61"/>
        <item x="51"/>
        <item x="55"/>
        <item x="21"/>
        <item x="20"/>
        <item x="24"/>
        <item x="22"/>
        <item x="23"/>
        <item x="49"/>
        <item x="57"/>
        <item x="10"/>
        <item x="2"/>
        <item x="43"/>
        <item h="1" x="6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92">
        <item x="31"/>
        <item x="91"/>
        <item x="90"/>
        <item x="89"/>
        <item x="88"/>
        <item x="87"/>
        <item x="86"/>
        <item x="85"/>
        <item x="84"/>
        <item x="83"/>
        <item x="30"/>
        <item x="82"/>
        <item x="81"/>
        <item x="80"/>
        <item x="79"/>
        <item x="11"/>
        <item x="78"/>
        <item x="77"/>
        <item x="73"/>
        <item x="68"/>
        <item x="63"/>
        <item x="76"/>
        <item x="75"/>
        <item x="74"/>
        <item x="72"/>
        <item x="71"/>
        <item x="15"/>
        <item x="70"/>
        <item x="69"/>
        <item x="67"/>
        <item x="66"/>
        <item x="65"/>
        <item x="64"/>
        <item x="62"/>
        <item x="9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4"/>
        <item x="13"/>
        <item x="12"/>
        <item x="10"/>
        <item x="8"/>
        <item x="7"/>
        <item x="6"/>
        <item x="5"/>
        <item x="4"/>
        <item x="3"/>
        <item x="2"/>
        <item x="1"/>
        <item x="0"/>
      </items>
    </pivotField>
    <pivotField axis="axisRow" compact="0" outline="0" showAll="0" defaultSubtotal="0">
      <items count="33">
        <item x="30"/>
        <item h="1" x="32"/>
        <item h="1" x="28"/>
        <item h="1" x="27"/>
        <item h="1" x="31"/>
        <item h="1" x="17"/>
        <item h="1" x="19"/>
        <item h="1" x="29"/>
        <item h="1" x="26"/>
        <item h="1" x="25"/>
        <item h="1" x="24"/>
        <item h="1" x="23"/>
        <item h="1" x="22"/>
        <item h="1" x="21"/>
        <item h="1" x="20"/>
        <item h="1" x="18"/>
        <item h="1" x="16"/>
        <item h="1" x="15"/>
        <item h="1" x="14"/>
        <item h="1" x="0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1"/>
        <item h="1"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6">
    <field x="19"/>
    <field x="4"/>
    <field x="7"/>
    <field x="20"/>
    <field x="8"/>
    <field x="0"/>
  </rowFields>
  <rowItems count="3">
    <i>
      <x v="1"/>
      <x/>
      <x/>
      <x/>
      <x v="2"/>
      <x v="9"/>
    </i>
    <i>
      <x v="11"/>
      <x v="9"/>
      <x v="4"/>
      <x/>
      <x/>
      <x v="9"/>
    </i>
    <i t="grand">
      <x/>
    </i>
  </rowItems>
  <colItems count="1">
    <i/>
  </colItems>
  <pageFields count="1">
    <pageField fld="16" hier="-1"/>
  </pageFields>
  <dataFields count="1">
    <dataField name="Suma de Importe en moneda local" fld="1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BA43-128D-452D-B6F0-673344F931D3}">
  <dimension ref="A1:AI20"/>
  <sheetViews>
    <sheetView topLeftCell="D1" zoomScale="98" zoomScaleNormal="98" workbookViewId="0">
      <pane ySplit="8" topLeftCell="A9" activePane="bottomLeft" state="frozen"/>
      <selection activeCell="AG10" sqref="AG10"/>
      <selection pane="bottomLeft" activeCell="R13" sqref="R13"/>
    </sheetView>
  </sheetViews>
  <sheetFormatPr baseColWidth="10" defaultColWidth="11.42578125" defaultRowHeight="15" x14ac:dyDescent="0.25"/>
  <cols>
    <col min="1" max="1" width="11.42578125" style="2"/>
    <col min="2" max="2" width="14.7109375" style="2" customWidth="1"/>
    <col min="3" max="3" width="13.5703125" style="2" bestFit="1" customWidth="1"/>
    <col min="4" max="6" width="11.42578125" style="2"/>
    <col min="7" max="7" width="14.140625" style="2" bestFit="1" customWidth="1"/>
    <col min="8" max="8" width="12.28515625" style="2" customWidth="1"/>
    <col min="9" max="9" width="11.42578125" style="2"/>
    <col min="10" max="13" width="14.140625" style="2" customWidth="1"/>
    <col min="14" max="15" width="11.42578125" style="2"/>
    <col min="16" max="16" width="16.140625" style="2" bestFit="1" customWidth="1"/>
    <col min="17" max="18" width="11.42578125" style="2"/>
    <col min="19" max="20" width="12.42578125" style="2" customWidth="1"/>
    <col min="21" max="23" width="11.42578125" style="2"/>
    <col min="24" max="24" width="12.85546875" style="2" customWidth="1"/>
    <col min="25" max="29" width="11.42578125" style="2"/>
    <col min="30" max="30" width="14.5703125" style="2" customWidth="1"/>
    <col min="31" max="33" width="11.42578125" style="2"/>
    <col min="34" max="34" width="13.85546875" style="2" customWidth="1"/>
    <col min="35" max="35" width="26.42578125" style="2" customWidth="1"/>
    <col min="36" max="16384" width="11.42578125" style="2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2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ht="15.75" customHeight="1" thickBot="1" x14ac:dyDescent="0.3">
      <c r="A7" s="43" t="s">
        <v>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6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3" t="s">
        <v>7</v>
      </c>
      <c r="B8" s="4" t="s">
        <v>8</v>
      </c>
      <c r="C8" s="3" t="s">
        <v>9</v>
      </c>
      <c r="D8" s="3" t="s">
        <v>10</v>
      </c>
      <c r="E8" s="5" t="s">
        <v>11</v>
      </c>
      <c r="F8" s="4" t="s">
        <v>12</v>
      </c>
      <c r="G8" s="6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6" t="s">
        <v>20</v>
      </c>
      <c r="O8" s="6" t="s">
        <v>21</v>
      </c>
      <c r="P8" s="7" t="s">
        <v>22</v>
      </c>
      <c r="Q8" s="8" t="s">
        <v>23</v>
      </c>
      <c r="R8" s="8" t="s">
        <v>24</v>
      </c>
      <c r="S8" s="8" t="s">
        <v>25</v>
      </c>
      <c r="T8" s="9" t="s">
        <v>26</v>
      </c>
      <c r="U8" s="8" t="s">
        <v>27</v>
      </c>
      <c r="V8" s="9" t="s">
        <v>28</v>
      </c>
      <c r="W8" s="9" t="s">
        <v>29</v>
      </c>
      <c r="X8" s="9" t="s">
        <v>30</v>
      </c>
      <c r="Y8" s="8" t="s">
        <v>31</v>
      </c>
      <c r="Z8" s="9" t="s">
        <v>32</v>
      </c>
      <c r="AA8" s="9" t="s">
        <v>33</v>
      </c>
      <c r="AB8" s="9" t="s">
        <v>34</v>
      </c>
      <c r="AC8" s="9" t="s">
        <v>35</v>
      </c>
      <c r="AD8" s="9" t="s">
        <v>36</v>
      </c>
      <c r="AE8" s="9" t="s">
        <v>37</v>
      </c>
      <c r="AF8" s="9" t="s">
        <v>38</v>
      </c>
      <c r="AG8" s="9" t="s">
        <v>39</v>
      </c>
      <c r="AH8" s="10" t="s">
        <v>40</v>
      </c>
      <c r="AI8" s="11" t="s">
        <v>41</v>
      </c>
    </row>
    <row r="9" spans="1:35" x14ac:dyDescent="0.25">
      <c r="A9" s="12">
        <v>1</v>
      </c>
      <c r="B9" s="12" t="s">
        <v>42</v>
      </c>
      <c r="C9" s="12" t="s">
        <v>43</v>
      </c>
      <c r="D9" s="12">
        <v>90</v>
      </c>
      <c r="E9" s="13">
        <v>44083</v>
      </c>
      <c r="F9" s="13">
        <v>44083</v>
      </c>
      <c r="G9" s="14">
        <v>14859460</v>
      </c>
      <c r="H9" s="15">
        <v>0</v>
      </c>
      <c r="I9" s="15"/>
      <c r="J9" s="16">
        <v>0</v>
      </c>
      <c r="K9" s="16">
        <v>14837172</v>
      </c>
      <c r="L9" s="16"/>
      <c r="M9" s="16"/>
      <c r="N9" s="15">
        <f t="shared" ref="N9:N20" si="0">+SUM(J9:M9)</f>
        <v>14837172</v>
      </c>
      <c r="O9" s="15">
        <f>G9-H9-I9-N9</f>
        <v>22288</v>
      </c>
      <c r="P9" s="13" t="str">
        <f>C9&amp;D9</f>
        <v>JVTB90</v>
      </c>
      <c r="Q9" s="14">
        <f>G9</f>
        <v>14859460</v>
      </c>
      <c r="R9" s="15">
        <v>0</v>
      </c>
      <c r="S9" s="15">
        <v>0</v>
      </c>
      <c r="T9" s="13"/>
      <c r="U9" s="15"/>
      <c r="V9" s="17"/>
      <c r="W9" s="12"/>
      <c r="X9" s="15">
        <v>0</v>
      </c>
      <c r="Y9" s="12"/>
      <c r="Z9" s="15">
        <v>0</v>
      </c>
      <c r="AA9" s="15">
        <v>0</v>
      </c>
      <c r="AB9" s="15">
        <v>0</v>
      </c>
      <c r="AC9" s="15">
        <v>22288</v>
      </c>
      <c r="AD9" s="18" t="s">
        <v>44</v>
      </c>
      <c r="AE9" s="15">
        <v>0</v>
      </c>
      <c r="AF9" s="17">
        <v>0</v>
      </c>
      <c r="AG9" s="19">
        <f t="shared" ref="AG9:AG18" si="1">G9-H9-I9-N9-R9-S9-U9-Z9-AC9-AE9</f>
        <v>0</v>
      </c>
      <c r="AH9" s="17">
        <v>0</v>
      </c>
      <c r="AI9" s="20"/>
    </row>
    <row r="10" spans="1:35" x14ac:dyDescent="0.25">
      <c r="A10" s="12">
        <v>2</v>
      </c>
      <c r="B10" s="12" t="s">
        <v>42</v>
      </c>
      <c r="C10" s="12" t="s">
        <v>43</v>
      </c>
      <c r="D10" s="12">
        <v>216</v>
      </c>
      <c r="E10" s="13">
        <v>44096</v>
      </c>
      <c r="F10" s="13">
        <v>44096</v>
      </c>
      <c r="G10" s="14">
        <v>13186</v>
      </c>
      <c r="H10" s="15">
        <v>0</v>
      </c>
      <c r="I10" s="15"/>
      <c r="J10" s="16">
        <v>0</v>
      </c>
      <c r="K10" s="16">
        <v>0</v>
      </c>
      <c r="L10" s="16"/>
      <c r="M10" s="16"/>
      <c r="N10" s="15">
        <f t="shared" si="0"/>
        <v>0</v>
      </c>
      <c r="O10" s="15">
        <f t="shared" ref="O10:O20" si="2">G10-H10-I10-N10</f>
        <v>13186</v>
      </c>
      <c r="P10" s="13" t="str">
        <f t="shared" ref="P10:P20" si="3">C10&amp;D10</f>
        <v>JVTB216</v>
      </c>
      <c r="Q10" s="14">
        <f t="shared" ref="Q10:Q20" si="4">G10</f>
        <v>13186</v>
      </c>
      <c r="R10" s="15">
        <v>0</v>
      </c>
      <c r="S10" s="21">
        <v>13186</v>
      </c>
      <c r="T10" s="22"/>
      <c r="U10" s="15"/>
      <c r="V10" s="17"/>
      <c r="W10" s="12"/>
      <c r="X10" s="15">
        <v>0</v>
      </c>
      <c r="Y10" s="12"/>
      <c r="Z10" s="15">
        <v>0</v>
      </c>
      <c r="AA10" s="15">
        <v>0</v>
      </c>
      <c r="AB10" s="15">
        <v>0</v>
      </c>
      <c r="AC10" s="15">
        <v>0</v>
      </c>
      <c r="AD10" s="17"/>
      <c r="AE10" s="15">
        <v>0</v>
      </c>
      <c r="AF10" s="17">
        <v>0</v>
      </c>
      <c r="AG10" s="19">
        <f t="shared" si="1"/>
        <v>0</v>
      </c>
      <c r="AH10" s="17">
        <v>0</v>
      </c>
      <c r="AI10" s="20"/>
    </row>
    <row r="11" spans="1:35" x14ac:dyDescent="0.25">
      <c r="A11" s="12">
        <v>3</v>
      </c>
      <c r="B11" s="12" t="s">
        <v>42</v>
      </c>
      <c r="C11" s="12" t="s">
        <v>43</v>
      </c>
      <c r="D11" s="12">
        <v>1892</v>
      </c>
      <c r="E11" s="13">
        <v>44231</v>
      </c>
      <c r="F11" s="13">
        <v>44231</v>
      </c>
      <c r="G11" s="14">
        <v>31707972</v>
      </c>
      <c r="H11" s="15">
        <v>0</v>
      </c>
      <c r="I11" s="15"/>
      <c r="J11" s="16">
        <v>0</v>
      </c>
      <c r="K11" s="16">
        <v>23794838</v>
      </c>
      <c r="L11" s="16"/>
      <c r="M11" s="16"/>
      <c r="N11" s="15">
        <f t="shared" si="0"/>
        <v>23794838</v>
      </c>
      <c r="O11" s="15">
        <f t="shared" si="2"/>
        <v>7913134</v>
      </c>
      <c r="P11" s="13" t="str">
        <f t="shared" si="3"/>
        <v>JVTB1892</v>
      </c>
      <c r="Q11" s="14">
        <f t="shared" si="4"/>
        <v>31707972</v>
      </c>
      <c r="R11" s="15">
        <v>0</v>
      </c>
      <c r="S11" s="15">
        <v>0</v>
      </c>
      <c r="T11" s="13"/>
      <c r="U11" s="15"/>
      <c r="V11" s="17"/>
      <c r="W11" s="12"/>
      <c r="X11" s="15">
        <v>0</v>
      </c>
      <c r="Y11" s="12"/>
      <c r="Z11" s="15">
        <v>0</v>
      </c>
      <c r="AA11" s="15">
        <v>0</v>
      </c>
      <c r="AB11" s="15">
        <v>0</v>
      </c>
      <c r="AC11" s="15">
        <v>7913134</v>
      </c>
      <c r="AD11" s="18" t="s">
        <v>45</v>
      </c>
      <c r="AE11" s="15">
        <v>0</v>
      </c>
      <c r="AF11" s="17">
        <v>0</v>
      </c>
      <c r="AG11" s="19">
        <f t="shared" si="1"/>
        <v>0</v>
      </c>
      <c r="AH11" s="17">
        <v>0</v>
      </c>
      <c r="AI11" s="20"/>
    </row>
    <row r="12" spans="1:35" x14ac:dyDescent="0.25">
      <c r="A12" s="12">
        <v>4</v>
      </c>
      <c r="B12" s="12" t="s">
        <v>42</v>
      </c>
      <c r="C12" s="12" t="s">
        <v>43</v>
      </c>
      <c r="D12" s="12">
        <v>2397</v>
      </c>
      <c r="E12" s="13">
        <v>44263</v>
      </c>
      <c r="F12" s="13">
        <v>44258</v>
      </c>
      <c r="G12" s="14">
        <v>40377569</v>
      </c>
      <c r="H12" s="15">
        <v>0</v>
      </c>
      <c r="I12" s="15"/>
      <c r="J12" s="16">
        <v>0</v>
      </c>
      <c r="K12" s="16">
        <v>40377569</v>
      </c>
      <c r="L12" s="16"/>
      <c r="M12" s="16"/>
      <c r="N12" s="15">
        <f t="shared" si="0"/>
        <v>40377569</v>
      </c>
      <c r="O12" s="15">
        <f t="shared" si="2"/>
        <v>0</v>
      </c>
      <c r="P12" s="13" t="str">
        <f t="shared" si="3"/>
        <v>JVTB2397</v>
      </c>
      <c r="Q12" s="14">
        <f t="shared" si="4"/>
        <v>40377569</v>
      </c>
      <c r="R12" s="15">
        <v>0</v>
      </c>
      <c r="S12" s="15">
        <v>0</v>
      </c>
      <c r="T12" s="13"/>
      <c r="U12" s="15"/>
      <c r="V12" s="17"/>
      <c r="W12" s="12"/>
      <c r="X12" s="15">
        <v>0</v>
      </c>
      <c r="Y12" s="12"/>
      <c r="Z12" s="15">
        <v>0</v>
      </c>
      <c r="AA12" s="15">
        <v>0</v>
      </c>
      <c r="AB12" s="15">
        <v>0</v>
      </c>
      <c r="AC12" s="15">
        <v>0</v>
      </c>
      <c r="AD12" s="17"/>
      <c r="AE12" s="15">
        <v>0</v>
      </c>
      <c r="AF12" s="17">
        <v>0</v>
      </c>
      <c r="AG12" s="19">
        <f t="shared" si="1"/>
        <v>0</v>
      </c>
      <c r="AH12" s="17">
        <v>0</v>
      </c>
      <c r="AI12" s="20"/>
    </row>
    <row r="13" spans="1:35" x14ac:dyDescent="0.25">
      <c r="A13" s="12">
        <v>5</v>
      </c>
      <c r="B13" s="12" t="s">
        <v>42</v>
      </c>
      <c r="C13" s="12" t="s">
        <v>43</v>
      </c>
      <c r="D13" s="12">
        <v>2424</v>
      </c>
      <c r="E13" s="13">
        <v>44263</v>
      </c>
      <c r="F13" s="13">
        <v>44265</v>
      </c>
      <c r="G13" s="14">
        <v>17590652</v>
      </c>
      <c r="H13" s="15">
        <v>0</v>
      </c>
      <c r="I13" s="15"/>
      <c r="J13" s="16">
        <v>0</v>
      </c>
      <c r="K13" s="16">
        <v>17590652</v>
      </c>
      <c r="L13" s="16"/>
      <c r="M13" s="16"/>
      <c r="N13" s="15">
        <f t="shared" si="0"/>
        <v>17590652</v>
      </c>
      <c r="O13" s="15">
        <f t="shared" si="2"/>
        <v>0</v>
      </c>
      <c r="P13" s="13" t="str">
        <f t="shared" si="3"/>
        <v>JVTB2424</v>
      </c>
      <c r="Q13" s="14">
        <f t="shared" si="4"/>
        <v>17590652</v>
      </c>
      <c r="R13" s="15">
        <v>0</v>
      </c>
      <c r="S13" s="15">
        <v>0</v>
      </c>
      <c r="T13" s="13"/>
      <c r="U13" s="15"/>
      <c r="V13" s="17"/>
      <c r="W13" s="12"/>
      <c r="X13" s="15">
        <v>0</v>
      </c>
      <c r="Y13" s="12"/>
      <c r="Z13" s="15">
        <v>0</v>
      </c>
      <c r="AA13" s="15">
        <v>0</v>
      </c>
      <c r="AB13" s="15">
        <v>0</v>
      </c>
      <c r="AC13" s="15">
        <v>0</v>
      </c>
      <c r="AD13" s="17"/>
      <c r="AE13" s="15">
        <v>0</v>
      </c>
      <c r="AF13" s="17">
        <v>0</v>
      </c>
      <c r="AG13" s="19">
        <f t="shared" si="1"/>
        <v>0</v>
      </c>
      <c r="AH13" s="17">
        <v>0</v>
      </c>
      <c r="AI13" s="20"/>
    </row>
    <row r="14" spans="1:35" x14ac:dyDescent="0.25">
      <c r="A14" s="12">
        <v>6</v>
      </c>
      <c r="B14" s="12" t="s">
        <v>42</v>
      </c>
      <c r="C14" s="12" t="s">
        <v>43</v>
      </c>
      <c r="D14" s="12">
        <v>2429</v>
      </c>
      <c r="E14" s="13">
        <v>44265</v>
      </c>
      <c r="F14" s="13">
        <v>44265</v>
      </c>
      <c r="G14" s="14">
        <v>23818503</v>
      </c>
      <c r="H14" s="15">
        <v>0</v>
      </c>
      <c r="I14" s="15"/>
      <c r="J14" s="16">
        <v>0</v>
      </c>
      <c r="K14" s="16">
        <v>23818503</v>
      </c>
      <c r="L14" s="16"/>
      <c r="M14" s="16"/>
      <c r="N14" s="15">
        <f t="shared" si="0"/>
        <v>23818503</v>
      </c>
      <c r="O14" s="15">
        <f t="shared" si="2"/>
        <v>0</v>
      </c>
      <c r="P14" s="13" t="str">
        <f t="shared" si="3"/>
        <v>JVTB2429</v>
      </c>
      <c r="Q14" s="14">
        <f t="shared" si="4"/>
        <v>23818503</v>
      </c>
      <c r="R14" s="15">
        <v>0</v>
      </c>
      <c r="S14" s="15">
        <v>0</v>
      </c>
      <c r="T14" s="13"/>
      <c r="U14" s="15"/>
      <c r="V14" s="17"/>
      <c r="W14" s="12"/>
      <c r="X14" s="15">
        <v>0</v>
      </c>
      <c r="Y14" s="12"/>
      <c r="Z14" s="15">
        <v>0</v>
      </c>
      <c r="AA14" s="15">
        <v>0</v>
      </c>
      <c r="AB14" s="15">
        <v>0</v>
      </c>
      <c r="AC14" s="15">
        <v>0</v>
      </c>
      <c r="AD14" s="17"/>
      <c r="AE14" s="15">
        <v>0</v>
      </c>
      <c r="AF14" s="17">
        <v>0</v>
      </c>
      <c r="AG14" s="19">
        <f t="shared" si="1"/>
        <v>0</v>
      </c>
      <c r="AH14" s="17">
        <v>0</v>
      </c>
      <c r="AI14" s="20"/>
    </row>
    <row r="15" spans="1:35" x14ac:dyDescent="0.25">
      <c r="A15" s="12">
        <v>7</v>
      </c>
      <c r="B15" s="12" t="s">
        <v>42</v>
      </c>
      <c r="C15" s="12" t="s">
        <v>43</v>
      </c>
      <c r="D15" s="12">
        <v>2432</v>
      </c>
      <c r="E15" s="13">
        <v>44265</v>
      </c>
      <c r="F15" s="13">
        <v>44265</v>
      </c>
      <c r="G15" s="14">
        <v>22557772</v>
      </c>
      <c r="H15" s="15">
        <v>0</v>
      </c>
      <c r="I15" s="15"/>
      <c r="J15" s="16">
        <v>0</v>
      </c>
      <c r="K15" s="16">
        <v>22557772</v>
      </c>
      <c r="L15" s="16"/>
      <c r="M15" s="16"/>
      <c r="N15" s="15">
        <f t="shared" si="0"/>
        <v>22557772</v>
      </c>
      <c r="O15" s="15">
        <f t="shared" si="2"/>
        <v>0</v>
      </c>
      <c r="P15" s="13" t="str">
        <f t="shared" si="3"/>
        <v>JVTB2432</v>
      </c>
      <c r="Q15" s="14">
        <f t="shared" si="4"/>
        <v>22557772</v>
      </c>
      <c r="R15" s="15">
        <v>0</v>
      </c>
      <c r="S15" s="15">
        <v>0</v>
      </c>
      <c r="T15" s="13"/>
      <c r="U15" s="15"/>
      <c r="V15" s="17"/>
      <c r="W15" s="12"/>
      <c r="X15" s="15">
        <v>0</v>
      </c>
      <c r="Y15" s="12"/>
      <c r="Z15" s="15">
        <v>0</v>
      </c>
      <c r="AA15" s="15">
        <v>0</v>
      </c>
      <c r="AB15" s="15">
        <v>0</v>
      </c>
      <c r="AC15" s="15">
        <v>0</v>
      </c>
      <c r="AD15" s="17"/>
      <c r="AE15" s="15">
        <v>0</v>
      </c>
      <c r="AF15" s="17">
        <v>0</v>
      </c>
      <c r="AG15" s="19">
        <f t="shared" si="1"/>
        <v>0</v>
      </c>
      <c r="AH15" s="17">
        <v>0</v>
      </c>
      <c r="AI15" s="20"/>
    </row>
    <row r="16" spans="1:35" x14ac:dyDescent="0.25">
      <c r="A16" s="12">
        <v>8</v>
      </c>
      <c r="B16" s="12" t="s">
        <v>42</v>
      </c>
      <c r="C16" s="12" t="s">
        <v>43</v>
      </c>
      <c r="D16" s="12">
        <v>2433</v>
      </c>
      <c r="E16" s="13">
        <v>44265</v>
      </c>
      <c r="F16" s="13">
        <v>44265</v>
      </c>
      <c r="G16" s="14">
        <v>24426602</v>
      </c>
      <c r="H16" s="15">
        <v>0</v>
      </c>
      <c r="I16" s="15"/>
      <c r="J16" s="16">
        <v>0</v>
      </c>
      <c r="K16" s="16">
        <v>24426602</v>
      </c>
      <c r="L16" s="16"/>
      <c r="M16" s="16"/>
      <c r="N16" s="15">
        <f t="shared" si="0"/>
        <v>24426602</v>
      </c>
      <c r="O16" s="15">
        <f t="shared" si="2"/>
        <v>0</v>
      </c>
      <c r="P16" s="13" t="str">
        <f t="shared" si="3"/>
        <v>JVTB2433</v>
      </c>
      <c r="Q16" s="14">
        <f t="shared" si="4"/>
        <v>24426602</v>
      </c>
      <c r="R16" s="15">
        <v>0</v>
      </c>
      <c r="S16" s="15">
        <v>0</v>
      </c>
      <c r="T16" s="13"/>
      <c r="U16" s="15"/>
      <c r="V16" s="17"/>
      <c r="W16" s="12"/>
      <c r="X16" s="15">
        <v>0</v>
      </c>
      <c r="Y16" s="12"/>
      <c r="Z16" s="15">
        <v>0</v>
      </c>
      <c r="AA16" s="15">
        <v>0</v>
      </c>
      <c r="AB16" s="15">
        <v>0</v>
      </c>
      <c r="AC16" s="15">
        <v>0</v>
      </c>
      <c r="AD16" s="17"/>
      <c r="AE16" s="15">
        <v>0</v>
      </c>
      <c r="AF16" s="17">
        <v>0</v>
      </c>
      <c r="AG16" s="19">
        <f t="shared" si="1"/>
        <v>0</v>
      </c>
      <c r="AH16" s="17">
        <v>0</v>
      </c>
      <c r="AI16" s="20"/>
    </row>
    <row r="17" spans="1:35" x14ac:dyDescent="0.25">
      <c r="A17" s="12">
        <v>9</v>
      </c>
      <c r="B17" s="12" t="s">
        <v>42</v>
      </c>
      <c r="C17" s="12" t="s">
        <v>43</v>
      </c>
      <c r="D17" s="12">
        <v>2790</v>
      </c>
      <c r="E17" s="13">
        <v>44293</v>
      </c>
      <c r="F17" s="13">
        <v>44293</v>
      </c>
      <c r="G17" s="14">
        <v>33547570</v>
      </c>
      <c r="H17" s="15">
        <v>0</v>
      </c>
      <c r="I17" s="15"/>
      <c r="J17" s="16">
        <v>0</v>
      </c>
      <c r="K17" s="16">
        <v>33547570</v>
      </c>
      <c r="L17" s="16"/>
      <c r="M17" s="16"/>
      <c r="N17" s="15">
        <f t="shared" si="0"/>
        <v>33547570</v>
      </c>
      <c r="O17" s="15">
        <f t="shared" si="2"/>
        <v>0</v>
      </c>
      <c r="P17" s="13" t="str">
        <f t="shared" si="3"/>
        <v>JVTB2790</v>
      </c>
      <c r="Q17" s="14">
        <f t="shared" si="4"/>
        <v>33547570</v>
      </c>
      <c r="R17" s="15">
        <v>0</v>
      </c>
      <c r="S17" s="15">
        <v>0</v>
      </c>
      <c r="T17" s="13"/>
      <c r="U17" s="15"/>
      <c r="V17" s="17"/>
      <c r="W17" s="12"/>
      <c r="X17" s="15">
        <v>0</v>
      </c>
      <c r="Y17" s="12"/>
      <c r="Z17" s="15">
        <v>0</v>
      </c>
      <c r="AA17" s="15">
        <v>0</v>
      </c>
      <c r="AB17" s="15">
        <v>0</v>
      </c>
      <c r="AC17" s="15">
        <v>0</v>
      </c>
      <c r="AD17" s="17"/>
      <c r="AE17" s="15">
        <v>0</v>
      </c>
      <c r="AF17" s="17">
        <v>0</v>
      </c>
      <c r="AG17" s="19">
        <f t="shared" si="1"/>
        <v>0</v>
      </c>
      <c r="AH17" s="17">
        <v>0</v>
      </c>
      <c r="AI17" s="20"/>
    </row>
    <row r="18" spans="1:35" x14ac:dyDescent="0.25">
      <c r="A18" s="12">
        <v>10</v>
      </c>
      <c r="B18" s="12" t="s">
        <v>42</v>
      </c>
      <c r="C18" s="12" t="s">
        <v>43</v>
      </c>
      <c r="D18" s="12">
        <v>11635</v>
      </c>
      <c r="E18" s="13">
        <v>44049</v>
      </c>
      <c r="F18" s="13">
        <v>44053</v>
      </c>
      <c r="G18" s="14">
        <v>16160215</v>
      </c>
      <c r="H18" s="15">
        <v>0</v>
      </c>
      <c r="I18" s="15"/>
      <c r="J18" s="16">
        <v>0</v>
      </c>
      <c r="K18" s="16">
        <v>14301024</v>
      </c>
      <c r="L18" s="16"/>
      <c r="M18" s="16"/>
      <c r="N18" s="15">
        <f t="shared" si="0"/>
        <v>14301024</v>
      </c>
      <c r="O18" s="15">
        <f t="shared" si="2"/>
        <v>1859191</v>
      </c>
      <c r="P18" s="13" t="str">
        <f t="shared" si="3"/>
        <v>JVTB11635</v>
      </c>
      <c r="Q18" s="14">
        <f t="shared" si="4"/>
        <v>16160215</v>
      </c>
      <c r="R18" s="15">
        <v>0</v>
      </c>
      <c r="S18" s="15">
        <v>0</v>
      </c>
      <c r="T18" s="13"/>
      <c r="U18" s="15"/>
      <c r="V18" s="17"/>
      <c r="W18" s="12"/>
      <c r="X18" s="15">
        <v>0</v>
      </c>
      <c r="Y18" s="12"/>
      <c r="Z18" s="15">
        <v>0</v>
      </c>
      <c r="AA18" s="15">
        <v>0</v>
      </c>
      <c r="AB18" s="15">
        <v>0</v>
      </c>
      <c r="AC18" s="15">
        <v>1859191</v>
      </c>
      <c r="AD18" s="18"/>
      <c r="AE18" s="15">
        <v>0</v>
      </c>
      <c r="AF18" s="17">
        <v>0</v>
      </c>
      <c r="AG18" s="19">
        <f t="shared" si="1"/>
        <v>0</v>
      </c>
      <c r="AH18" s="17">
        <v>0</v>
      </c>
      <c r="AI18" s="20"/>
    </row>
    <row r="19" spans="1:35" x14ac:dyDescent="0.25">
      <c r="A19" s="12">
        <v>11</v>
      </c>
      <c r="B19" s="12" t="s">
        <v>42</v>
      </c>
      <c r="C19" s="12" t="s">
        <v>43</v>
      </c>
      <c r="D19" s="12">
        <v>3175</v>
      </c>
      <c r="E19" s="13">
        <v>44320</v>
      </c>
      <c r="F19" s="13">
        <v>44320</v>
      </c>
      <c r="G19" s="14">
        <v>39578526</v>
      </c>
      <c r="H19" s="15">
        <v>3234200</v>
      </c>
      <c r="I19" s="15"/>
      <c r="J19" s="16">
        <v>0</v>
      </c>
      <c r="K19" s="16">
        <v>23953261</v>
      </c>
      <c r="L19" s="16"/>
      <c r="M19" s="16"/>
      <c r="N19" s="15">
        <f t="shared" si="0"/>
        <v>23953261</v>
      </c>
      <c r="O19" s="15">
        <f t="shared" si="2"/>
        <v>12391065</v>
      </c>
      <c r="P19" s="13" t="str">
        <f t="shared" si="3"/>
        <v>JVTB3175</v>
      </c>
      <c r="Q19" s="14">
        <f t="shared" si="4"/>
        <v>39578526</v>
      </c>
      <c r="R19" s="15">
        <v>0</v>
      </c>
      <c r="S19" s="15">
        <v>0</v>
      </c>
      <c r="T19" s="13"/>
      <c r="U19" s="15"/>
      <c r="V19" s="17"/>
      <c r="W19" s="12"/>
      <c r="X19" s="15">
        <v>0</v>
      </c>
      <c r="Y19" s="12"/>
      <c r="Z19" s="15">
        <v>0</v>
      </c>
      <c r="AA19" s="15">
        <v>0</v>
      </c>
      <c r="AB19" s="15">
        <v>0</v>
      </c>
      <c r="AC19" s="15">
        <v>0</v>
      </c>
      <c r="AD19" s="17"/>
      <c r="AE19" s="15">
        <v>0</v>
      </c>
      <c r="AF19" s="17">
        <v>0</v>
      </c>
      <c r="AG19" s="19">
        <f>G19-H19-I19-N19-R19-S19-U19-Z19-AC19-AE19</f>
        <v>12391065</v>
      </c>
      <c r="AH19" s="17">
        <v>0</v>
      </c>
      <c r="AI19" s="20"/>
    </row>
    <row r="20" spans="1:35" x14ac:dyDescent="0.25">
      <c r="A20" s="12">
        <v>12</v>
      </c>
      <c r="B20" s="12" t="s">
        <v>42</v>
      </c>
      <c r="C20" s="12" t="s">
        <v>43</v>
      </c>
      <c r="D20" s="12">
        <v>3542</v>
      </c>
      <c r="E20" s="13">
        <v>44349</v>
      </c>
      <c r="F20" s="13">
        <v>44349</v>
      </c>
      <c r="G20" s="14">
        <v>25869155</v>
      </c>
      <c r="H20" s="15">
        <v>2475400</v>
      </c>
      <c r="I20" s="15"/>
      <c r="J20" s="16">
        <v>0</v>
      </c>
      <c r="K20" s="16">
        <v>23393755</v>
      </c>
      <c r="L20" s="16"/>
      <c r="M20" s="16"/>
      <c r="N20" s="15">
        <f t="shared" si="0"/>
        <v>23393755</v>
      </c>
      <c r="O20" s="15">
        <f t="shared" si="2"/>
        <v>0</v>
      </c>
      <c r="P20" s="13" t="str">
        <f t="shared" si="3"/>
        <v>JVTB3542</v>
      </c>
      <c r="Q20" s="14">
        <f t="shared" si="4"/>
        <v>25869155</v>
      </c>
      <c r="R20" s="15">
        <v>0</v>
      </c>
      <c r="S20" s="15">
        <v>0</v>
      </c>
      <c r="T20" s="13"/>
      <c r="U20" s="15"/>
      <c r="V20" s="17"/>
      <c r="W20" s="12"/>
      <c r="X20" s="15">
        <v>0</v>
      </c>
      <c r="Y20" s="12"/>
      <c r="Z20" s="15">
        <v>0</v>
      </c>
      <c r="AA20" s="15">
        <v>0</v>
      </c>
      <c r="AB20" s="15">
        <v>0</v>
      </c>
      <c r="AC20" s="15">
        <v>0</v>
      </c>
      <c r="AD20" s="17"/>
      <c r="AE20" s="15">
        <v>0</v>
      </c>
      <c r="AF20" s="17">
        <v>0</v>
      </c>
      <c r="AG20" s="19">
        <f>G20-H20-I20-N20-R20-S20-U20-Z20-AC20-AE20</f>
        <v>0</v>
      </c>
      <c r="AH20" s="17">
        <v>0</v>
      </c>
      <c r="AI20" s="20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E058-4A58-499E-BE14-91CC143793BC}">
  <dimension ref="A1:AI28"/>
  <sheetViews>
    <sheetView tabSelected="1" zoomScale="90" zoomScaleNormal="90" workbookViewId="0">
      <pane ySplit="8" topLeftCell="A9" activePane="bottomLeft" state="frozen"/>
      <selection activeCell="AG10" sqref="AG10"/>
      <selection pane="bottomLeft" activeCell="A8" sqref="A8"/>
    </sheetView>
  </sheetViews>
  <sheetFormatPr baseColWidth="10" defaultColWidth="11.42578125" defaultRowHeight="15" x14ac:dyDescent="0.25"/>
  <cols>
    <col min="1" max="1" width="11.42578125" style="2"/>
    <col min="2" max="2" width="20.7109375" style="2" bestFit="1" customWidth="1"/>
    <col min="3" max="3" width="13.5703125" style="2" bestFit="1" customWidth="1"/>
    <col min="4" max="6" width="11.42578125" style="2"/>
    <col min="7" max="7" width="14.140625" style="2" bestFit="1" customWidth="1"/>
    <col min="8" max="8" width="12.28515625" style="2" customWidth="1"/>
    <col min="9" max="9" width="11.42578125" style="2"/>
    <col min="10" max="13" width="14.140625" style="2" customWidth="1"/>
    <col min="14" max="15" width="11.42578125" style="2"/>
    <col min="16" max="16" width="16.140625" style="2" bestFit="1" customWidth="1"/>
    <col min="17" max="18" width="11.42578125" style="2"/>
    <col min="19" max="20" width="12.42578125" style="2" customWidth="1"/>
    <col min="21" max="23" width="11.42578125" style="2"/>
    <col min="24" max="24" width="12.85546875" style="2" customWidth="1"/>
    <col min="25" max="29" width="11.42578125" style="2"/>
    <col min="30" max="30" width="14.5703125" style="2" customWidth="1"/>
    <col min="31" max="32" width="11.42578125" style="2"/>
    <col min="33" max="33" width="13.42578125" style="2" bestFit="1" customWidth="1"/>
    <col min="34" max="34" width="13.85546875" style="2" customWidth="1"/>
    <col min="35" max="35" width="26.42578125" style="2" customWidth="1"/>
    <col min="36" max="16384" width="11.42578125" style="2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46</v>
      </c>
    </row>
    <row r="4" spans="1:35" x14ac:dyDescent="0.25">
      <c r="A4" s="1" t="s">
        <v>47</v>
      </c>
      <c r="M4" s="28"/>
    </row>
    <row r="5" spans="1:35" x14ac:dyDescent="0.25">
      <c r="A5" s="1" t="s">
        <v>48</v>
      </c>
    </row>
    <row r="6" spans="1:35" ht="15.75" thickBot="1" x14ac:dyDescent="0.3"/>
    <row r="7" spans="1:35" ht="15.75" customHeight="1" thickBot="1" x14ac:dyDescent="0.3">
      <c r="A7" s="43" t="s">
        <v>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6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3" t="s">
        <v>7</v>
      </c>
      <c r="B8" s="4" t="s">
        <v>8</v>
      </c>
      <c r="C8" s="3" t="s">
        <v>9</v>
      </c>
      <c r="D8" s="3" t="s">
        <v>10</v>
      </c>
      <c r="E8" s="5" t="s">
        <v>11</v>
      </c>
      <c r="F8" s="4" t="s">
        <v>12</v>
      </c>
      <c r="G8" s="6" t="s">
        <v>13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6" t="s">
        <v>20</v>
      </c>
      <c r="O8" s="6" t="s">
        <v>21</v>
      </c>
      <c r="P8" s="7" t="s">
        <v>22</v>
      </c>
      <c r="Q8" s="8" t="s">
        <v>23</v>
      </c>
      <c r="R8" s="8" t="s">
        <v>24</v>
      </c>
      <c r="S8" s="8" t="s">
        <v>25</v>
      </c>
      <c r="T8" s="9" t="s">
        <v>26</v>
      </c>
      <c r="U8" s="8" t="s">
        <v>27</v>
      </c>
      <c r="V8" s="9" t="s">
        <v>28</v>
      </c>
      <c r="W8" s="9" t="s">
        <v>29</v>
      </c>
      <c r="X8" s="9" t="s">
        <v>30</v>
      </c>
      <c r="Y8" s="8" t="s">
        <v>31</v>
      </c>
      <c r="Z8" s="9" t="s">
        <v>32</v>
      </c>
      <c r="AA8" s="9" t="s">
        <v>33</v>
      </c>
      <c r="AB8" s="9" t="s">
        <v>34</v>
      </c>
      <c r="AC8" s="9" t="s">
        <v>35</v>
      </c>
      <c r="AD8" s="9" t="s">
        <v>36</v>
      </c>
      <c r="AE8" s="9" t="s">
        <v>37</v>
      </c>
      <c r="AF8" s="9" t="s">
        <v>38</v>
      </c>
      <c r="AG8" s="9" t="s">
        <v>39</v>
      </c>
      <c r="AH8" s="10" t="s">
        <v>40</v>
      </c>
      <c r="AI8" s="11" t="s">
        <v>41</v>
      </c>
    </row>
    <row r="9" spans="1:35" x14ac:dyDescent="0.25">
      <c r="A9" s="12">
        <v>1</v>
      </c>
      <c r="B9" s="12" t="s">
        <v>49</v>
      </c>
      <c r="C9" s="23" t="s">
        <v>50</v>
      </c>
      <c r="D9" s="24">
        <v>869024</v>
      </c>
      <c r="E9" s="25">
        <v>43284.433692129627</v>
      </c>
      <c r="F9" s="25">
        <v>43293.672962962963</v>
      </c>
      <c r="G9" s="26">
        <v>347912</v>
      </c>
      <c r="H9" s="20"/>
      <c r="I9" s="26">
        <v>281091</v>
      </c>
      <c r="J9" s="20"/>
      <c r="K9" s="16">
        <v>66821</v>
      </c>
      <c r="L9" s="16"/>
      <c r="M9" s="16"/>
      <c r="N9" s="16"/>
      <c r="O9" s="15">
        <v>0</v>
      </c>
      <c r="P9" s="23" t="s">
        <v>51</v>
      </c>
      <c r="Q9" s="16">
        <v>347912</v>
      </c>
      <c r="R9" s="15"/>
      <c r="S9" s="29"/>
      <c r="T9" s="29"/>
      <c r="U9" s="15"/>
      <c r="V9" s="17"/>
      <c r="W9" s="12"/>
      <c r="X9" s="15"/>
      <c r="Y9" s="12"/>
      <c r="Z9" s="29">
        <v>0</v>
      </c>
      <c r="AA9" s="15"/>
      <c r="AB9" s="15"/>
      <c r="AC9" s="15"/>
      <c r="AD9" s="17"/>
      <c r="AE9" s="15"/>
      <c r="AF9" s="17"/>
      <c r="AG9" s="19">
        <v>0</v>
      </c>
      <c r="AH9" s="17"/>
      <c r="AI9" s="20"/>
    </row>
    <row r="10" spans="1:35" x14ac:dyDescent="0.25">
      <c r="A10" s="12">
        <v>2</v>
      </c>
      <c r="B10" s="12" t="s">
        <v>49</v>
      </c>
      <c r="C10" s="23" t="s">
        <v>52</v>
      </c>
      <c r="D10" s="24">
        <v>24741</v>
      </c>
      <c r="E10" s="25">
        <v>43878.448854166665</v>
      </c>
      <c r="F10" s="25">
        <v>44142</v>
      </c>
      <c r="G10" s="26">
        <v>279720</v>
      </c>
      <c r="H10" s="26"/>
      <c r="I10" s="15"/>
      <c r="J10" s="16">
        <v>279720</v>
      </c>
      <c r="K10" s="20"/>
      <c r="L10" s="16"/>
      <c r="M10" s="16"/>
      <c r="N10" s="16"/>
      <c r="O10" s="15">
        <v>0</v>
      </c>
      <c r="P10" s="23" t="s">
        <v>53</v>
      </c>
      <c r="Q10" s="16">
        <v>279720</v>
      </c>
      <c r="R10" s="15"/>
      <c r="S10" s="15"/>
      <c r="T10" s="13"/>
      <c r="U10" s="15"/>
      <c r="V10" s="17"/>
      <c r="W10" s="12"/>
      <c r="X10" s="15"/>
      <c r="Y10" s="12"/>
      <c r="Z10" s="29">
        <v>0</v>
      </c>
      <c r="AA10" s="15"/>
      <c r="AB10" s="15"/>
      <c r="AC10" s="15"/>
      <c r="AD10" s="15"/>
      <c r="AE10" s="15"/>
      <c r="AF10" s="17"/>
      <c r="AG10" s="19">
        <v>0</v>
      </c>
      <c r="AH10" s="17"/>
      <c r="AI10" s="20"/>
    </row>
    <row r="11" spans="1:35" x14ac:dyDescent="0.25">
      <c r="A11" s="12">
        <v>3</v>
      </c>
      <c r="B11" s="12" t="s">
        <v>49</v>
      </c>
      <c r="C11" s="23" t="s">
        <v>52</v>
      </c>
      <c r="D11" s="24">
        <v>75888</v>
      </c>
      <c r="E11" s="25">
        <v>44187.443981481483</v>
      </c>
      <c r="F11" s="25">
        <v>44239</v>
      </c>
      <c r="G11" s="26">
        <v>124100</v>
      </c>
      <c r="H11" s="26"/>
      <c r="I11" s="15"/>
      <c r="J11" s="16">
        <v>124100</v>
      </c>
      <c r="K11" s="20"/>
      <c r="L11" s="16"/>
      <c r="M11" s="16"/>
      <c r="N11" s="16"/>
      <c r="O11" s="15">
        <v>0</v>
      </c>
      <c r="P11" s="23" t="s">
        <v>54</v>
      </c>
      <c r="Q11" s="16">
        <v>124100</v>
      </c>
      <c r="R11" s="15"/>
      <c r="S11" s="15"/>
      <c r="T11" s="13"/>
      <c r="U11" s="15"/>
      <c r="V11" s="17"/>
      <c r="W11" s="12"/>
      <c r="X11" s="15"/>
      <c r="Y11" s="12"/>
      <c r="Z11" s="29">
        <v>0</v>
      </c>
      <c r="AA11" s="15"/>
      <c r="AB11" s="15"/>
      <c r="AC11" s="15"/>
      <c r="AD11" s="17"/>
      <c r="AE11" s="15"/>
      <c r="AF11" s="17"/>
      <c r="AG11" s="19">
        <v>0</v>
      </c>
      <c r="AH11" s="17"/>
      <c r="AI11" s="20"/>
    </row>
    <row r="12" spans="1:35" x14ac:dyDescent="0.25">
      <c r="A12" s="12">
        <v>4</v>
      </c>
      <c r="B12" s="12" t="s">
        <v>49</v>
      </c>
      <c r="C12" s="23" t="s">
        <v>52</v>
      </c>
      <c r="D12" s="24">
        <v>77628</v>
      </c>
      <c r="E12" s="25">
        <v>44203.43546296296</v>
      </c>
      <c r="F12" s="25">
        <v>44239</v>
      </c>
      <c r="G12" s="26">
        <v>189380</v>
      </c>
      <c r="H12" s="26"/>
      <c r="I12" s="15"/>
      <c r="J12" s="16">
        <v>189380</v>
      </c>
      <c r="K12" s="20"/>
      <c r="L12" s="16"/>
      <c r="M12" s="16"/>
      <c r="N12" s="16"/>
      <c r="O12" s="15">
        <v>0</v>
      </c>
      <c r="P12" s="23" t="s">
        <v>55</v>
      </c>
      <c r="Q12" s="16">
        <v>189380</v>
      </c>
      <c r="R12" s="15"/>
      <c r="S12" s="15"/>
      <c r="T12" s="13"/>
      <c r="U12" s="15"/>
      <c r="V12" s="17"/>
      <c r="W12" s="12"/>
      <c r="X12" s="15"/>
      <c r="Y12" s="12"/>
      <c r="Z12" s="29">
        <v>0</v>
      </c>
      <c r="AA12" s="15"/>
      <c r="AB12" s="15"/>
      <c r="AC12" s="15"/>
      <c r="AD12" s="17"/>
      <c r="AE12" s="15"/>
      <c r="AF12" s="17"/>
      <c r="AG12" s="19">
        <v>0</v>
      </c>
      <c r="AH12" s="17"/>
      <c r="AI12" s="20"/>
    </row>
    <row r="13" spans="1:35" x14ac:dyDescent="0.25">
      <c r="A13" s="12">
        <v>5</v>
      </c>
      <c r="B13" s="12" t="s">
        <v>49</v>
      </c>
      <c r="C13" s="23" t="s">
        <v>52</v>
      </c>
      <c r="D13" s="24">
        <v>77693</v>
      </c>
      <c r="E13" s="25">
        <v>44203.586886574078</v>
      </c>
      <c r="F13" s="25">
        <v>44239</v>
      </c>
      <c r="G13" s="26">
        <v>85803</v>
      </c>
      <c r="H13" s="26"/>
      <c r="I13" s="15"/>
      <c r="J13" s="16">
        <v>85803</v>
      </c>
      <c r="K13" s="20"/>
      <c r="L13" s="16"/>
      <c r="M13" s="16"/>
      <c r="N13" s="16"/>
      <c r="O13" s="15">
        <v>0</v>
      </c>
      <c r="P13" s="23" t="s">
        <v>56</v>
      </c>
      <c r="Q13" s="16">
        <v>85803</v>
      </c>
      <c r="R13" s="15"/>
      <c r="S13" s="15"/>
      <c r="T13" s="13"/>
      <c r="U13" s="15"/>
      <c r="V13" s="17"/>
      <c r="W13" s="12"/>
      <c r="X13" s="15"/>
      <c r="Y13" s="12"/>
      <c r="Z13" s="29">
        <v>0</v>
      </c>
      <c r="AA13" s="15"/>
      <c r="AB13" s="15"/>
      <c r="AC13" s="15"/>
      <c r="AD13" s="17"/>
      <c r="AE13" s="15"/>
      <c r="AF13" s="17"/>
      <c r="AG13" s="19">
        <v>0</v>
      </c>
      <c r="AH13" s="17"/>
      <c r="AI13" s="20"/>
    </row>
    <row r="14" spans="1:35" x14ac:dyDescent="0.25">
      <c r="A14" s="12">
        <v>6</v>
      </c>
      <c r="B14" s="12" t="s">
        <v>49</v>
      </c>
      <c r="C14" s="23" t="s">
        <v>52</v>
      </c>
      <c r="D14" s="24">
        <v>79044</v>
      </c>
      <c r="E14" s="25">
        <v>44216.323009259257</v>
      </c>
      <c r="F14" s="25">
        <v>44239</v>
      </c>
      <c r="G14" s="26">
        <v>347500</v>
      </c>
      <c r="H14" s="26"/>
      <c r="I14" s="15"/>
      <c r="J14" s="16">
        <v>301400</v>
      </c>
      <c r="K14" s="20"/>
      <c r="L14" s="16"/>
      <c r="M14" s="16"/>
      <c r="N14" s="16"/>
      <c r="O14" s="15">
        <v>46100</v>
      </c>
      <c r="P14" s="23" t="s">
        <v>57</v>
      </c>
      <c r="Q14" s="16">
        <v>347500</v>
      </c>
      <c r="R14" s="15"/>
      <c r="S14" s="15"/>
      <c r="T14" s="13"/>
      <c r="U14" s="15"/>
      <c r="V14" s="17"/>
      <c r="W14" s="12"/>
      <c r="X14" s="15"/>
      <c r="Y14" s="12"/>
      <c r="Z14" s="29">
        <v>0</v>
      </c>
      <c r="AA14" s="15"/>
      <c r="AB14" s="15"/>
      <c r="AC14" s="15"/>
      <c r="AD14" s="17"/>
      <c r="AE14" s="15"/>
      <c r="AF14" s="17"/>
      <c r="AG14" s="19">
        <v>46100</v>
      </c>
      <c r="AH14" s="17"/>
      <c r="AI14" s="20"/>
    </row>
    <row r="15" spans="1:35" x14ac:dyDescent="0.25">
      <c r="A15" s="12">
        <v>7</v>
      </c>
      <c r="B15" s="12" t="s">
        <v>49</v>
      </c>
      <c r="C15" s="23" t="s">
        <v>52</v>
      </c>
      <c r="D15" s="24">
        <v>14724</v>
      </c>
      <c r="E15" s="25">
        <v>43847.624837962961</v>
      </c>
      <c r="F15" s="25">
        <v>44298</v>
      </c>
      <c r="G15" s="26">
        <v>1915115</v>
      </c>
      <c r="H15" s="26"/>
      <c r="I15" s="15"/>
      <c r="J15" s="16">
        <v>0</v>
      </c>
      <c r="K15" s="20"/>
      <c r="L15" s="16"/>
      <c r="M15" s="16"/>
      <c r="N15" s="16"/>
      <c r="O15" s="15">
        <v>1915115</v>
      </c>
      <c r="P15" s="23" t="s">
        <v>58</v>
      </c>
      <c r="Q15" s="16">
        <v>1915115</v>
      </c>
      <c r="R15" s="15"/>
      <c r="S15" s="15"/>
      <c r="T15" s="13"/>
      <c r="U15" s="15"/>
      <c r="V15" s="17"/>
      <c r="W15" s="12"/>
      <c r="X15" s="15"/>
      <c r="Y15" s="12"/>
      <c r="Z15" s="29">
        <v>0</v>
      </c>
      <c r="AA15" s="15"/>
      <c r="AB15" s="15"/>
      <c r="AC15" s="15"/>
      <c r="AD15" s="17"/>
      <c r="AE15" s="15"/>
      <c r="AF15" s="17"/>
      <c r="AG15" s="19">
        <v>1915115</v>
      </c>
      <c r="AH15" s="17"/>
      <c r="AI15" s="20"/>
    </row>
    <row r="16" spans="1:35" x14ac:dyDescent="0.25">
      <c r="A16" s="12">
        <v>8</v>
      </c>
      <c r="B16" s="12" t="s">
        <v>49</v>
      </c>
      <c r="C16" s="23" t="s">
        <v>52</v>
      </c>
      <c r="D16" s="24">
        <v>59524</v>
      </c>
      <c r="E16" s="25">
        <v>44057.4062962963</v>
      </c>
      <c r="F16" s="25">
        <v>44326</v>
      </c>
      <c r="G16" s="26">
        <v>102000</v>
      </c>
      <c r="H16" s="26"/>
      <c r="I16" s="15"/>
      <c r="J16" s="16">
        <v>102000</v>
      </c>
      <c r="K16" s="20"/>
      <c r="L16" s="16"/>
      <c r="M16" s="16"/>
      <c r="N16" s="16"/>
      <c r="O16" s="15">
        <v>0</v>
      </c>
      <c r="P16" s="23" t="s">
        <v>59</v>
      </c>
      <c r="Q16" s="16">
        <v>102000</v>
      </c>
      <c r="R16" s="15"/>
      <c r="S16" s="15"/>
      <c r="T16" s="13"/>
      <c r="U16" s="15"/>
      <c r="V16" s="17"/>
      <c r="W16" s="12"/>
      <c r="X16" s="15"/>
      <c r="Y16" s="12"/>
      <c r="Z16" s="29">
        <v>0</v>
      </c>
      <c r="AA16" s="15"/>
      <c r="AB16" s="15"/>
      <c r="AC16" s="15"/>
      <c r="AD16" s="17"/>
      <c r="AE16" s="15"/>
      <c r="AF16" s="17"/>
      <c r="AG16" s="19">
        <v>0</v>
      </c>
      <c r="AH16" s="17"/>
      <c r="AI16" s="20"/>
    </row>
    <row r="17" spans="1:35" x14ac:dyDescent="0.25">
      <c r="A17" s="12">
        <v>9</v>
      </c>
      <c r="B17" s="12" t="s">
        <v>49</v>
      </c>
      <c r="C17" s="23" t="s">
        <v>52</v>
      </c>
      <c r="D17" s="24">
        <v>25723</v>
      </c>
      <c r="E17" s="25">
        <v>43881.370763888888</v>
      </c>
      <c r="F17" s="25">
        <v>44349</v>
      </c>
      <c r="G17" s="26">
        <v>17351512</v>
      </c>
      <c r="H17" s="26"/>
      <c r="I17" s="15"/>
      <c r="J17" s="16">
        <v>0</v>
      </c>
      <c r="K17" s="20"/>
      <c r="L17" s="16"/>
      <c r="M17" s="16"/>
      <c r="N17" s="16"/>
      <c r="O17" s="15">
        <v>17351512</v>
      </c>
      <c r="P17" s="23" t="s">
        <v>60</v>
      </c>
      <c r="Q17" s="16">
        <v>17351512</v>
      </c>
      <c r="R17" s="15"/>
      <c r="S17" s="15"/>
      <c r="T17" s="13"/>
      <c r="U17" s="15"/>
      <c r="V17" s="17"/>
      <c r="W17" s="12"/>
      <c r="X17" s="15"/>
      <c r="Y17" s="12"/>
      <c r="Z17" s="29">
        <v>0</v>
      </c>
      <c r="AA17" s="15"/>
      <c r="AB17" s="15"/>
      <c r="AC17" s="15"/>
      <c r="AD17" s="17"/>
      <c r="AE17" s="15"/>
      <c r="AF17" s="17"/>
      <c r="AG17" s="19">
        <v>17351512</v>
      </c>
      <c r="AH17" s="17"/>
      <c r="AI17" s="20"/>
    </row>
    <row r="18" spans="1:35" x14ac:dyDescent="0.25">
      <c r="A18" s="12">
        <v>10</v>
      </c>
      <c r="B18" s="12" t="s">
        <v>49</v>
      </c>
      <c r="C18" s="23" t="s">
        <v>52</v>
      </c>
      <c r="D18" s="24">
        <v>35363</v>
      </c>
      <c r="E18" s="25">
        <v>43915.413425925923</v>
      </c>
      <c r="F18" s="25">
        <v>44349</v>
      </c>
      <c r="G18" s="26">
        <v>1144969</v>
      </c>
      <c r="H18" s="26"/>
      <c r="I18" s="15"/>
      <c r="J18" s="16">
        <v>1144969</v>
      </c>
      <c r="K18" s="20"/>
      <c r="L18" s="16"/>
      <c r="M18" s="16"/>
      <c r="N18" s="16"/>
      <c r="O18" s="15">
        <v>0</v>
      </c>
      <c r="P18" s="23" t="s">
        <v>61</v>
      </c>
      <c r="Q18" s="16">
        <v>1144969</v>
      </c>
      <c r="R18" s="15"/>
      <c r="S18" s="15"/>
      <c r="T18" s="13"/>
      <c r="U18" s="15"/>
      <c r="V18" s="17"/>
      <c r="W18" s="12"/>
      <c r="X18" s="15"/>
      <c r="Y18" s="12"/>
      <c r="Z18" s="29">
        <v>0</v>
      </c>
      <c r="AA18" s="15"/>
      <c r="AB18" s="15"/>
      <c r="AC18" s="15"/>
      <c r="AD18" s="17"/>
      <c r="AE18" s="15"/>
      <c r="AF18" s="17"/>
      <c r="AG18" s="19">
        <v>0</v>
      </c>
      <c r="AH18" s="17"/>
      <c r="AI18" s="20"/>
    </row>
    <row r="19" spans="1:35" x14ac:dyDescent="0.25">
      <c r="A19" s="12">
        <v>11</v>
      </c>
      <c r="B19" s="12" t="s">
        <v>49</v>
      </c>
      <c r="C19" s="23" t="s">
        <v>52</v>
      </c>
      <c r="D19" s="24">
        <v>60088</v>
      </c>
      <c r="E19" s="25">
        <v>44064.732939814814</v>
      </c>
      <c r="F19" s="25">
        <v>44349</v>
      </c>
      <c r="G19" s="26">
        <v>26637004</v>
      </c>
      <c r="H19" s="26"/>
      <c r="I19" s="15"/>
      <c r="J19" s="16">
        <v>11367775</v>
      </c>
      <c r="K19" s="20"/>
      <c r="L19" s="16"/>
      <c r="M19" s="16"/>
      <c r="N19" s="16"/>
      <c r="O19" s="15">
        <v>15269229</v>
      </c>
      <c r="P19" s="23" t="s">
        <v>62</v>
      </c>
      <c r="Q19" s="16">
        <v>26637004</v>
      </c>
      <c r="R19" s="15"/>
      <c r="S19" s="15"/>
      <c r="T19" s="13"/>
      <c r="U19" s="15"/>
      <c r="V19" s="17"/>
      <c r="W19" s="12"/>
      <c r="X19" s="15"/>
      <c r="Y19" s="12"/>
      <c r="Z19" s="29">
        <v>940428</v>
      </c>
      <c r="AA19" s="15"/>
      <c r="AB19" s="15"/>
      <c r="AC19" s="15"/>
      <c r="AD19" s="17"/>
      <c r="AE19" s="15"/>
      <c r="AF19" s="17"/>
      <c r="AG19" s="19">
        <v>14328801</v>
      </c>
      <c r="AH19" s="17"/>
      <c r="AI19" s="20"/>
    </row>
    <row r="20" spans="1:35" x14ac:dyDescent="0.25">
      <c r="A20" s="12">
        <v>12</v>
      </c>
      <c r="B20" s="12" t="s">
        <v>49</v>
      </c>
      <c r="C20" s="23" t="s">
        <v>52</v>
      </c>
      <c r="D20" s="24">
        <v>71985</v>
      </c>
      <c r="E20" s="25">
        <v>44160.506458333337</v>
      </c>
      <c r="F20" s="25">
        <v>44349</v>
      </c>
      <c r="G20" s="26">
        <v>204200</v>
      </c>
      <c r="H20" s="26"/>
      <c r="I20" s="15"/>
      <c r="J20" s="16">
        <v>204200</v>
      </c>
      <c r="K20" s="20"/>
      <c r="L20" s="16"/>
      <c r="M20" s="16"/>
      <c r="N20" s="16"/>
      <c r="O20" s="15">
        <v>0</v>
      </c>
      <c r="P20" s="23" t="s">
        <v>63</v>
      </c>
      <c r="Q20" s="16">
        <v>204200</v>
      </c>
      <c r="R20" s="15"/>
      <c r="S20" s="15"/>
      <c r="T20" s="13"/>
      <c r="U20" s="15"/>
      <c r="V20" s="17"/>
      <c r="W20" s="12"/>
      <c r="X20" s="15"/>
      <c r="Y20" s="12"/>
      <c r="Z20" s="29">
        <v>0</v>
      </c>
      <c r="AA20" s="15"/>
      <c r="AB20" s="15"/>
      <c r="AC20" s="15"/>
      <c r="AD20" s="17"/>
      <c r="AE20" s="15"/>
      <c r="AF20" s="17"/>
      <c r="AG20" s="19">
        <v>0</v>
      </c>
      <c r="AH20" s="17"/>
      <c r="AI20" s="20"/>
    </row>
    <row r="21" spans="1:35" x14ac:dyDescent="0.25">
      <c r="A21" s="12">
        <v>13</v>
      </c>
      <c r="B21" s="12" t="s">
        <v>49</v>
      </c>
      <c r="C21" s="23" t="s">
        <v>52</v>
      </c>
      <c r="D21" s="24">
        <v>79530</v>
      </c>
      <c r="E21" s="25">
        <v>44218.276284722226</v>
      </c>
      <c r="F21" s="25">
        <v>44349</v>
      </c>
      <c r="G21" s="26">
        <v>714840</v>
      </c>
      <c r="H21" s="26"/>
      <c r="I21" s="15"/>
      <c r="J21" s="16">
        <v>0</v>
      </c>
      <c r="K21" s="20"/>
      <c r="L21" s="16"/>
      <c r="M21" s="16"/>
      <c r="N21" s="16"/>
      <c r="O21" s="15">
        <v>714840</v>
      </c>
      <c r="P21" s="23" t="s">
        <v>64</v>
      </c>
      <c r="Q21" s="16">
        <v>714840</v>
      </c>
      <c r="R21" s="15"/>
      <c r="S21" s="15"/>
      <c r="T21" s="13"/>
      <c r="U21" s="15"/>
      <c r="V21" s="17"/>
      <c r="W21" s="12"/>
      <c r="X21" s="15"/>
      <c r="Y21" s="12"/>
      <c r="Z21" s="29">
        <v>0</v>
      </c>
      <c r="AA21" s="15"/>
      <c r="AB21" s="15"/>
      <c r="AC21" s="15"/>
      <c r="AD21" s="17"/>
      <c r="AE21" s="15"/>
      <c r="AF21" s="17"/>
      <c r="AG21" s="19">
        <v>714840</v>
      </c>
      <c r="AH21" s="17"/>
      <c r="AI21" s="20"/>
    </row>
    <row r="22" spans="1:35" x14ac:dyDescent="0.25">
      <c r="A22" s="12">
        <v>14</v>
      </c>
      <c r="B22" s="12" t="s">
        <v>49</v>
      </c>
      <c r="C22" s="23" t="s">
        <v>52</v>
      </c>
      <c r="D22" s="24">
        <v>89055</v>
      </c>
      <c r="E22" s="25">
        <v>44291.420046296298</v>
      </c>
      <c r="F22" s="25">
        <v>44291.420046296298</v>
      </c>
      <c r="G22" s="26">
        <v>1830340</v>
      </c>
      <c r="H22" s="26"/>
      <c r="I22" s="15"/>
      <c r="J22" s="16">
        <v>193740</v>
      </c>
      <c r="K22" s="20"/>
      <c r="L22" s="16"/>
      <c r="M22" s="16"/>
      <c r="N22" s="16"/>
      <c r="O22" s="15">
        <v>1636600</v>
      </c>
      <c r="P22" s="23" t="s">
        <v>65</v>
      </c>
      <c r="Q22" s="16">
        <v>1830340</v>
      </c>
      <c r="R22" s="15"/>
      <c r="S22" s="15"/>
      <c r="T22" s="13"/>
      <c r="U22" s="15"/>
      <c r="V22" s="17"/>
      <c r="W22" s="12"/>
      <c r="X22" s="15"/>
      <c r="Y22" s="12"/>
      <c r="Z22" s="29">
        <v>0</v>
      </c>
      <c r="AA22" s="15"/>
      <c r="AB22" s="15"/>
      <c r="AC22" s="15"/>
      <c r="AD22" s="17"/>
      <c r="AE22" s="15"/>
      <c r="AF22" s="17"/>
      <c r="AG22" s="19">
        <v>1636600</v>
      </c>
      <c r="AH22" s="17"/>
      <c r="AI22" s="20"/>
    </row>
    <row r="23" spans="1:35" x14ac:dyDescent="0.25">
      <c r="A23" s="12">
        <v>15</v>
      </c>
      <c r="B23" s="12" t="s">
        <v>49</v>
      </c>
      <c r="C23" s="23" t="s">
        <v>50</v>
      </c>
      <c r="D23" s="24">
        <v>1000403</v>
      </c>
      <c r="E23" s="25">
        <v>43658.472037037034</v>
      </c>
      <c r="F23" s="25">
        <v>43658.472037037034</v>
      </c>
      <c r="G23" s="26">
        <v>22210750</v>
      </c>
      <c r="H23" s="26"/>
      <c r="I23" s="15"/>
      <c r="J23" s="16">
        <v>0</v>
      </c>
      <c r="K23" s="20"/>
      <c r="L23" s="16"/>
      <c r="M23" s="16"/>
      <c r="N23" s="16"/>
      <c r="O23" s="15">
        <v>22210750</v>
      </c>
      <c r="P23" s="23" t="s">
        <v>66</v>
      </c>
      <c r="Q23" s="16">
        <v>22210750</v>
      </c>
      <c r="R23" s="15"/>
      <c r="S23" s="15"/>
      <c r="T23" s="13"/>
      <c r="U23" s="15"/>
      <c r="V23" s="17"/>
      <c r="W23" s="12"/>
      <c r="X23" s="15"/>
      <c r="Y23" s="12"/>
      <c r="Z23" s="29">
        <v>0</v>
      </c>
      <c r="AA23" s="15"/>
      <c r="AB23" s="15"/>
      <c r="AC23" s="15"/>
      <c r="AD23" s="17"/>
      <c r="AE23" s="15"/>
      <c r="AF23" s="17"/>
      <c r="AG23" s="19">
        <v>22210750</v>
      </c>
      <c r="AH23" s="17"/>
      <c r="AI23" s="20"/>
    </row>
    <row r="24" spans="1:35" x14ac:dyDescent="0.25">
      <c r="A24" s="12">
        <v>16</v>
      </c>
      <c r="B24" s="12" t="s">
        <v>49</v>
      </c>
      <c r="C24" s="23" t="s">
        <v>52</v>
      </c>
      <c r="D24" s="24">
        <v>113497</v>
      </c>
      <c r="E24" s="25">
        <v>44486.43822916667</v>
      </c>
      <c r="F24" s="25">
        <v>44486.43822916667</v>
      </c>
      <c r="G24" s="26">
        <v>403100</v>
      </c>
      <c r="H24" s="26"/>
      <c r="I24" s="15"/>
      <c r="J24" s="16"/>
      <c r="K24" s="20"/>
      <c r="L24" s="16"/>
      <c r="M24" s="16"/>
      <c r="N24" s="16"/>
      <c r="O24" s="15">
        <v>403100</v>
      </c>
      <c r="P24" s="23" t="s">
        <v>67</v>
      </c>
      <c r="Q24" s="16">
        <v>403100</v>
      </c>
      <c r="R24" s="15"/>
      <c r="S24" s="15"/>
      <c r="T24" s="13"/>
      <c r="U24" s="15"/>
      <c r="V24" s="17"/>
      <c r="W24" s="12"/>
      <c r="X24" s="15"/>
      <c r="Y24" s="12"/>
      <c r="Z24" s="29"/>
      <c r="AA24" s="15"/>
      <c r="AB24" s="15"/>
      <c r="AC24" s="15"/>
      <c r="AD24" s="17"/>
      <c r="AE24" s="15"/>
      <c r="AF24" s="17"/>
      <c r="AG24" s="19">
        <v>403100</v>
      </c>
      <c r="AH24" s="17"/>
      <c r="AI24" s="20"/>
    </row>
    <row r="25" spans="1:35" x14ac:dyDescent="0.25">
      <c r="A25" s="12">
        <v>17</v>
      </c>
      <c r="B25" s="12" t="s">
        <v>49</v>
      </c>
      <c r="C25" s="23" t="s">
        <v>52</v>
      </c>
      <c r="D25" s="24">
        <v>109652</v>
      </c>
      <c r="E25" s="25">
        <v>44486.43822916667</v>
      </c>
      <c r="F25" s="25">
        <v>44486.43822916667</v>
      </c>
      <c r="G25" s="26">
        <v>2271398</v>
      </c>
      <c r="H25" s="26"/>
      <c r="I25" s="15"/>
      <c r="J25" s="16"/>
      <c r="K25" s="20"/>
      <c r="L25" s="16"/>
      <c r="M25" s="16"/>
      <c r="N25" s="16"/>
      <c r="O25" s="15">
        <v>2271398</v>
      </c>
      <c r="P25" s="23" t="s">
        <v>68</v>
      </c>
      <c r="Q25" s="16">
        <v>2271398</v>
      </c>
      <c r="R25" s="15"/>
      <c r="S25" s="15"/>
      <c r="T25" s="13"/>
      <c r="U25" s="15"/>
      <c r="V25" s="17"/>
      <c r="W25" s="12"/>
      <c r="X25" s="15"/>
      <c r="Y25" s="12"/>
      <c r="Z25" s="29"/>
      <c r="AA25" s="15"/>
      <c r="AB25" s="15"/>
      <c r="AC25" s="15"/>
      <c r="AD25" s="17"/>
      <c r="AE25" s="15"/>
      <c r="AF25" s="17"/>
      <c r="AG25" s="19">
        <v>2271398</v>
      </c>
      <c r="AH25" s="17"/>
      <c r="AI25" s="20"/>
    </row>
    <row r="26" spans="1:35" x14ac:dyDescent="0.25">
      <c r="G26" s="27">
        <v>76159643</v>
      </c>
      <c r="H26" s="27">
        <v>0</v>
      </c>
      <c r="I26" s="27">
        <v>281091</v>
      </c>
      <c r="J26" s="27">
        <v>13993087</v>
      </c>
      <c r="K26" s="27">
        <v>66821</v>
      </c>
      <c r="N26" s="27">
        <v>0</v>
      </c>
      <c r="O26" s="27">
        <v>61818644</v>
      </c>
      <c r="Q26" s="27">
        <v>76159643</v>
      </c>
      <c r="Z26" s="27">
        <v>940428</v>
      </c>
      <c r="AG26" s="49">
        <v>60878216</v>
      </c>
    </row>
    <row r="27" spans="1:35" x14ac:dyDescent="0.25">
      <c r="K27" s="27"/>
      <c r="O27" s="27"/>
      <c r="Q27" s="27"/>
      <c r="Z27" s="21"/>
      <c r="AG27" s="19">
        <v>0</v>
      </c>
    </row>
    <row r="28" spans="1:35" x14ac:dyDescent="0.25">
      <c r="K28" s="28"/>
      <c r="O28" s="27"/>
      <c r="AG28" s="19">
        <v>0</v>
      </c>
    </row>
  </sheetData>
  <autoFilter ref="A8:AI28" xr:uid="{EA0CE058-4A58-499E-BE14-91CC143793BC}"/>
  <mergeCells count="2">
    <mergeCell ref="A7:O7"/>
    <mergeCell ref="P7:AG7"/>
  </mergeCells>
  <conditionalFormatting sqref="P9:P19">
    <cfRule type="duplicateValues" dxfId="1" priority="2"/>
  </conditionalFormatting>
  <conditionalFormatting sqref="P20:P25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12150-4FA9-4B41-B041-EAD2645ABD4E}">
  <dimension ref="A1:I19"/>
  <sheetViews>
    <sheetView workbookViewId="0"/>
  </sheetViews>
  <sheetFormatPr baseColWidth="10" defaultColWidth="11.42578125" defaultRowHeight="15" x14ac:dyDescent="0.25"/>
  <cols>
    <col min="1" max="1" width="18.42578125" bestFit="1" customWidth="1"/>
    <col min="2" max="2" width="31.7109375" bestFit="1" customWidth="1"/>
    <col min="4" max="4" width="20" bestFit="1" customWidth="1"/>
    <col min="5" max="5" width="17.85546875" customWidth="1"/>
    <col min="6" max="6" width="20.140625" bestFit="1" customWidth="1"/>
    <col min="7" max="7" width="27.85546875" customWidth="1"/>
  </cols>
  <sheetData>
    <row r="1" spans="1:9" x14ac:dyDescent="0.25">
      <c r="A1" s="38" t="s">
        <v>69</v>
      </c>
      <c r="B1" t="s">
        <v>70</v>
      </c>
    </row>
    <row r="3" spans="1:9" x14ac:dyDescent="0.25">
      <c r="A3" s="38" t="s">
        <v>71</v>
      </c>
      <c r="B3" s="38" t="s">
        <v>72</v>
      </c>
      <c r="C3" s="38" t="s">
        <v>73</v>
      </c>
      <c r="D3" s="38" t="s">
        <v>74</v>
      </c>
      <c r="E3" s="38" t="s">
        <v>75</v>
      </c>
      <c r="F3" s="38" t="s">
        <v>76</v>
      </c>
      <c r="G3" t="s">
        <v>77</v>
      </c>
      <c r="I3" s="40" t="s">
        <v>78</v>
      </c>
    </row>
    <row r="4" spans="1:9" x14ac:dyDescent="0.25">
      <c r="A4" t="s">
        <v>79</v>
      </c>
      <c r="B4" t="s">
        <v>79</v>
      </c>
      <c r="C4" t="s">
        <v>80</v>
      </c>
      <c r="D4" t="s">
        <v>79</v>
      </c>
      <c r="E4" s="39">
        <v>43182</v>
      </c>
      <c r="F4" t="s">
        <v>81</v>
      </c>
      <c r="G4" s="42">
        <v>5237563</v>
      </c>
      <c r="I4" s="40" t="s">
        <v>82</v>
      </c>
    </row>
    <row r="5" spans="1:9" x14ac:dyDescent="0.25">
      <c r="A5" t="s">
        <v>83</v>
      </c>
      <c r="B5" t="s">
        <v>83</v>
      </c>
      <c r="C5" t="s">
        <v>84</v>
      </c>
      <c r="D5" t="s">
        <v>79</v>
      </c>
      <c r="E5" s="39">
        <v>43141</v>
      </c>
      <c r="F5" t="s">
        <v>81</v>
      </c>
      <c r="G5" s="42">
        <v>-5237563</v>
      </c>
      <c r="I5" s="40" t="s">
        <v>85</v>
      </c>
    </row>
    <row r="6" spans="1:9" x14ac:dyDescent="0.25">
      <c r="A6" t="s">
        <v>86</v>
      </c>
      <c r="G6" s="42">
        <v>0</v>
      </c>
      <c r="I6" s="40" t="s">
        <v>87</v>
      </c>
    </row>
    <row r="7" spans="1:9" x14ac:dyDescent="0.25">
      <c r="I7" s="40" t="s">
        <v>88</v>
      </c>
    </row>
    <row r="8" spans="1:9" x14ac:dyDescent="0.25">
      <c r="I8" s="40" t="s">
        <v>89</v>
      </c>
    </row>
    <row r="9" spans="1:9" x14ac:dyDescent="0.25">
      <c r="I9" s="40" t="s">
        <v>90</v>
      </c>
    </row>
    <row r="10" spans="1:9" x14ac:dyDescent="0.25">
      <c r="I10" s="40" t="s">
        <v>91</v>
      </c>
    </row>
    <row r="11" spans="1:9" x14ac:dyDescent="0.25">
      <c r="I11" s="40" t="s">
        <v>92</v>
      </c>
    </row>
    <row r="12" spans="1:9" x14ac:dyDescent="0.25">
      <c r="I12" s="40" t="s">
        <v>93</v>
      </c>
    </row>
    <row r="13" spans="1:9" x14ac:dyDescent="0.25">
      <c r="I13" s="41">
        <v>2000152078</v>
      </c>
    </row>
    <row r="14" spans="1:9" x14ac:dyDescent="0.25">
      <c r="I14" s="40" t="s">
        <v>94</v>
      </c>
    </row>
    <row r="15" spans="1:9" x14ac:dyDescent="0.25">
      <c r="I15" s="40" t="s">
        <v>95</v>
      </c>
    </row>
    <row r="16" spans="1:9" x14ac:dyDescent="0.25">
      <c r="I16" s="40" t="s">
        <v>96</v>
      </c>
    </row>
    <row r="19" spans="9:9" x14ac:dyDescent="0.25">
      <c r="I19" s="42">
        <f>G17+G14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2CD6F-6375-4D64-9B95-544A7F148F96}">
  <dimension ref="A1:AB161"/>
  <sheetViews>
    <sheetView topLeftCell="F1" workbookViewId="0">
      <selection activeCell="F5" sqref="F5"/>
    </sheetView>
  </sheetViews>
  <sheetFormatPr baseColWidth="10" defaultColWidth="11.42578125" defaultRowHeight="12.75" x14ac:dyDescent="0.2"/>
  <cols>
    <col min="1" max="1" width="16.42578125" style="32" bestFit="1" customWidth="1"/>
    <col min="2" max="2" width="14.85546875" style="32" bestFit="1" customWidth="1"/>
    <col min="3" max="3" width="15.5703125" style="32" bestFit="1" customWidth="1"/>
    <col min="4" max="4" width="20.28515625" style="32" bestFit="1" customWidth="1"/>
    <col min="5" max="5" width="12.7109375" style="32" bestFit="1" customWidth="1"/>
    <col min="6" max="6" width="6.85546875" style="32" bestFit="1" customWidth="1"/>
    <col min="7" max="7" width="19.5703125" style="32" bestFit="1" customWidth="1"/>
    <col min="8" max="8" width="18.140625" style="32" bestFit="1" customWidth="1"/>
    <col min="9" max="9" width="18.5703125" style="32" bestFit="1" customWidth="1"/>
    <col min="10" max="10" width="16.140625" style="32" bestFit="1" customWidth="1"/>
    <col min="11" max="11" width="17.140625" style="32" bestFit="1" customWidth="1"/>
    <col min="12" max="12" width="15.42578125" style="32" bestFit="1" customWidth="1"/>
    <col min="13" max="13" width="25.85546875" style="32" bestFit="1" customWidth="1"/>
    <col min="14" max="14" width="21.5703125" style="32" bestFit="1" customWidth="1"/>
    <col min="15" max="15" width="13.140625" style="32" bestFit="1" customWidth="1"/>
    <col min="16" max="16" width="15.140625" style="32" bestFit="1" customWidth="1"/>
    <col min="17" max="17" width="12" style="32" bestFit="1" customWidth="1"/>
    <col min="18" max="18" width="45.7109375" style="32" bestFit="1" customWidth="1"/>
    <col min="19" max="19" width="17" style="32" bestFit="1" customWidth="1"/>
    <col min="20" max="20" width="17.5703125" style="32" bestFit="1" customWidth="1"/>
    <col min="21" max="21" width="17" style="32" bestFit="1" customWidth="1"/>
    <col min="22" max="22" width="16.7109375" style="32" bestFit="1" customWidth="1"/>
    <col min="23" max="23" width="18.85546875" style="32" bestFit="1" customWidth="1"/>
    <col min="24" max="24" width="19.28515625" style="32" bestFit="1" customWidth="1"/>
    <col min="25" max="25" width="17.140625" style="32" bestFit="1" customWidth="1"/>
    <col min="26" max="26" width="9.42578125" style="32" bestFit="1" customWidth="1"/>
    <col min="27" max="27" width="27.7109375" style="32" bestFit="1" customWidth="1"/>
    <col min="28" max="28" width="18.85546875" style="32" bestFit="1" customWidth="1"/>
    <col min="29" max="16384" width="11.42578125" style="32"/>
  </cols>
  <sheetData>
    <row r="1" spans="1:28" x14ac:dyDescent="0.2">
      <c r="A1" s="30" t="s">
        <v>76</v>
      </c>
      <c r="B1" s="31" t="s">
        <v>97</v>
      </c>
      <c r="C1" s="31" t="s">
        <v>98</v>
      </c>
      <c r="D1" s="31" t="s">
        <v>99</v>
      </c>
      <c r="E1" s="31" t="s">
        <v>72</v>
      </c>
      <c r="F1" s="31" t="s">
        <v>100</v>
      </c>
      <c r="G1" s="31" t="s">
        <v>101</v>
      </c>
      <c r="H1" s="31" t="s">
        <v>73</v>
      </c>
      <c r="I1" s="31" t="s">
        <v>75</v>
      </c>
      <c r="J1" s="31" t="s">
        <v>102</v>
      </c>
      <c r="K1" s="31" t="s">
        <v>103</v>
      </c>
      <c r="L1" s="31" t="s">
        <v>104</v>
      </c>
      <c r="M1" s="31" t="s">
        <v>105</v>
      </c>
      <c r="N1" s="31" t="s">
        <v>106</v>
      </c>
      <c r="O1" s="31" t="s">
        <v>107</v>
      </c>
      <c r="P1" s="31" t="s">
        <v>108</v>
      </c>
      <c r="Q1" s="31" t="s">
        <v>69</v>
      </c>
      <c r="R1" s="31" t="s">
        <v>109</v>
      </c>
      <c r="S1" s="31" t="s">
        <v>110</v>
      </c>
      <c r="T1" s="31" t="s">
        <v>71</v>
      </c>
      <c r="U1" s="31" t="s">
        <v>74</v>
      </c>
      <c r="V1" s="31" t="s">
        <v>111</v>
      </c>
      <c r="W1" s="31" t="s">
        <v>112</v>
      </c>
      <c r="X1" s="31" t="s">
        <v>113</v>
      </c>
      <c r="Y1" s="31" t="s">
        <v>114</v>
      </c>
      <c r="Z1" s="31" t="s">
        <v>115</v>
      </c>
      <c r="AA1" s="31" t="s">
        <v>116</v>
      </c>
      <c r="AB1" s="31" t="s">
        <v>117</v>
      </c>
    </row>
    <row r="2" spans="1:28" x14ac:dyDescent="0.2">
      <c r="A2" s="32">
        <v>2000031308</v>
      </c>
      <c r="B2" s="32" t="s">
        <v>118</v>
      </c>
      <c r="C2" s="32" t="s">
        <v>119</v>
      </c>
      <c r="D2" s="32" t="s">
        <v>120</v>
      </c>
      <c r="E2" s="32" t="s">
        <v>121</v>
      </c>
      <c r="F2" s="32" t="s">
        <v>122</v>
      </c>
      <c r="G2" s="32" t="s">
        <v>123</v>
      </c>
      <c r="H2" s="32" t="s">
        <v>124</v>
      </c>
      <c r="I2" s="33">
        <v>43273</v>
      </c>
      <c r="J2" s="33">
        <v>43280</v>
      </c>
      <c r="K2" s="33">
        <v>43280</v>
      </c>
      <c r="L2" s="33">
        <v>43280</v>
      </c>
      <c r="M2" s="34">
        <v>6</v>
      </c>
      <c r="N2" s="34">
        <v>-578461</v>
      </c>
      <c r="P2" s="32" t="s">
        <v>125</v>
      </c>
      <c r="Q2" s="32" t="s">
        <v>126</v>
      </c>
      <c r="R2" s="32" t="s">
        <v>127</v>
      </c>
      <c r="S2" s="32" t="s">
        <v>128</v>
      </c>
      <c r="T2" s="32" t="s">
        <v>121</v>
      </c>
      <c r="U2" s="32" t="s">
        <v>88</v>
      </c>
      <c r="V2" s="32" t="s">
        <v>129</v>
      </c>
      <c r="W2" s="33">
        <v>43286</v>
      </c>
      <c r="Y2" s="32" t="s">
        <v>130</v>
      </c>
      <c r="AA2" s="32" t="s">
        <v>127</v>
      </c>
      <c r="AB2" s="32" t="s">
        <v>131</v>
      </c>
    </row>
    <row r="3" spans="1:28" x14ac:dyDescent="0.2">
      <c r="A3" s="32">
        <v>2000017034</v>
      </c>
      <c r="C3" s="32" t="s">
        <v>119</v>
      </c>
      <c r="D3" s="32" t="s">
        <v>120</v>
      </c>
      <c r="E3" s="32" t="s">
        <v>85</v>
      </c>
      <c r="F3" s="32" t="s">
        <v>122</v>
      </c>
      <c r="G3" s="32" t="s">
        <v>132</v>
      </c>
      <c r="H3" s="32" t="s">
        <v>124</v>
      </c>
      <c r="I3" s="33">
        <v>43220</v>
      </c>
      <c r="J3" s="33">
        <v>43220</v>
      </c>
      <c r="K3" s="33">
        <v>43220</v>
      </c>
      <c r="L3" s="33">
        <v>43220</v>
      </c>
      <c r="M3" s="34">
        <v>0</v>
      </c>
      <c r="N3" s="34">
        <v>-18000000</v>
      </c>
      <c r="O3" s="32" t="s">
        <v>133</v>
      </c>
      <c r="P3" s="32" t="s">
        <v>134</v>
      </c>
      <c r="Q3" s="32" t="s">
        <v>135</v>
      </c>
      <c r="R3" s="32" t="s">
        <v>136</v>
      </c>
      <c r="S3" s="32" t="s">
        <v>137</v>
      </c>
      <c r="T3" s="32" t="s">
        <v>85</v>
      </c>
      <c r="U3" s="32" t="s">
        <v>85</v>
      </c>
      <c r="V3" s="32" t="s">
        <v>129</v>
      </c>
      <c r="W3" s="33">
        <v>43220</v>
      </c>
      <c r="Y3" s="32" t="s">
        <v>138</v>
      </c>
      <c r="Z3" s="32" t="s">
        <v>139</v>
      </c>
      <c r="AA3" s="32" t="s">
        <v>132</v>
      </c>
      <c r="AB3" s="32" t="s">
        <v>131</v>
      </c>
    </row>
    <row r="4" spans="1:28" x14ac:dyDescent="0.2">
      <c r="A4" s="32" t="s">
        <v>140</v>
      </c>
      <c r="C4" s="32" t="s">
        <v>119</v>
      </c>
      <c r="D4" s="32" t="s">
        <v>120</v>
      </c>
      <c r="E4" s="32" t="s">
        <v>141</v>
      </c>
      <c r="F4" s="32" t="s">
        <v>122</v>
      </c>
      <c r="G4" s="32" t="s">
        <v>140</v>
      </c>
      <c r="H4" s="32" t="s">
        <v>142</v>
      </c>
      <c r="I4" s="33">
        <v>44214</v>
      </c>
      <c r="J4" s="33">
        <v>44377</v>
      </c>
      <c r="K4" s="33">
        <v>44214</v>
      </c>
      <c r="L4" s="33">
        <v>44214</v>
      </c>
      <c r="M4" s="34">
        <v>274</v>
      </c>
      <c r="N4" s="34">
        <v>11561515</v>
      </c>
      <c r="P4" s="32" t="s">
        <v>125</v>
      </c>
      <c r="Q4" s="32" t="s">
        <v>143</v>
      </c>
      <c r="R4" s="32" t="s">
        <v>144</v>
      </c>
      <c r="S4" s="32" t="s">
        <v>145</v>
      </c>
      <c r="T4" s="32" t="s">
        <v>141</v>
      </c>
      <c r="W4" s="33"/>
      <c r="X4" s="32" t="s">
        <v>96</v>
      </c>
      <c r="Y4" s="32" t="s">
        <v>138</v>
      </c>
      <c r="AA4" s="32" t="s">
        <v>42</v>
      </c>
      <c r="AB4" s="32" t="s">
        <v>146</v>
      </c>
    </row>
    <row r="5" spans="1:28" x14ac:dyDescent="0.2">
      <c r="A5" s="32" t="s">
        <v>140</v>
      </c>
      <c r="C5" s="32" t="s">
        <v>119</v>
      </c>
      <c r="D5" s="32" t="s">
        <v>120</v>
      </c>
      <c r="E5" s="32" t="s">
        <v>141</v>
      </c>
      <c r="F5" s="32" t="s">
        <v>122</v>
      </c>
      <c r="G5" s="32" t="s">
        <v>140</v>
      </c>
      <c r="H5" s="32" t="s">
        <v>142</v>
      </c>
      <c r="I5" s="33">
        <v>44214</v>
      </c>
      <c r="J5" s="33">
        <v>44377</v>
      </c>
      <c r="K5" s="33">
        <v>44214</v>
      </c>
      <c r="L5" s="33">
        <v>44214</v>
      </c>
      <c r="M5" s="34">
        <v>163</v>
      </c>
      <c r="N5" s="34">
        <v>-13012684</v>
      </c>
      <c r="P5" s="32" t="s">
        <v>125</v>
      </c>
      <c r="Q5" s="32" t="s">
        <v>147</v>
      </c>
      <c r="S5" s="32" t="s">
        <v>145</v>
      </c>
      <c r="T5" s="32" t="s">
        <v>141</v>
      </c>
      <c r="U5" s="32" t="s">
        <v>141</v>
      </c>
      <c r="V5" s="32" t="s">
        <v>148</v>
      </c>
      <c r="W5" s="33">
        <v>44377</v>
      </c>
      <c r="Y5" s="32" t="s">
        <v>138</v>
      </c>
      <c r="AA5" s="32" t="s">
        <v>42</v>
      </c>
      <c r="AB5" s="32" t="s">
        <v>131</v>
      </c>
    </row>
    <row r="6" spans="1:28" x14ac:dyDescent="0.2">
      <c r="A6" s="32" t="s">
        <v>140</v>
      </c>
      <c r="C6" s="32" t="s">
        <v>119</v>
      </c>
      <c r="D6" s="32" t="s">
        <v>120</v>
      </c>
      <c r="E6" s="32" t="s">
        <v>141</v>
      </c>
      <c r="F6" s="32" t="s">
        <v>122</v>
      </c>
      <c r="G6" s="32" t="s">
        <v>140</v>
      </c>
      <c r="H6" s="32" t="s">
        <v>142</v>
      </c>
      <c r="I6" s="33">
        <v>44214</v>
      </c>
      <c r="J6" s="33">
        <v>44377</v>
      </c>
      <c r="K6" s="33">
        <v>44214</v>
      </c>
      <c r="L6" s="33">
        <v>44214</v>
      </c>
      <c r="M6" s="34">
        <v>163</v>
      </c>
      <c r="N6" s="34">
        <v>1349169</v>
      </c>
      <c r="P6" s="32" t="s">
        <v>149</v>
      </c>
      <c r="Q6" s="32" t="s">
        <v>147</v>
      </c>
      <c r="S6" s="32" t="s">
        <v>150</v>
      </c>
      <c r="T6" s="32" t="s">
        <v>141</v>
      </c>
      <c r="U6" s="32" t="s">
        <v>141</v>
      </c>
      <c r="V6" s="32" t="s">
        <v>148</v>
      </c>
      <c r="W6" s="33">
        <v>44377</v>
      </c>
      <c r="Y6" s="32" t="s">
        <v>138</v>
      </c>
      <c r="AA6" s="32" t="s">
        <v>42</v>
      </c>
      <c r="AB6" s="32" t="s">
        <v>146</v>
      </c>
    </row>
    <row r="7" spans="1:28" x14ac:dyDescent="0.2">
      <c r="A7" s="32" t="s">
        <v>140</v>
      </c>
      <c r="C7" s="32" t="s">
        <v>119</v>
      </c>
      <c r="D7" s="32" t="s">
        <v>120</v>
      </c>
      <c r="E7" s="32" t="s">
        <v>141</v>
      </c>
      <c r="F7" s="32" t="s">
        <v>122</v>
      </c>
      <c r="G7" s="32" t="s">
        <v>140</v>
      </c>
      <c r="H7" s="32" t="s">
        <v>142</v>
      </c>
      <c r="I7" s="33">
        <v>44214</v>
      </c>
      <c r="J7" s="33">
        <v>44377</v>
      </c>
      <c r="K7" s="33">
        <v>44214</v>
      </c>
      <c r="L7" s="33">
        <v>44214</v>
      </c>
      <c r="M7" s="34">
        <v>163</v>
      </c>
      <c r="N7" s="34">
        <v>102000</v>
      </c>
      <c r="P7" s="32" t="s">
        <v>151</v>
      </c>
      <c r="Q7" s="32" t="s">
        <v>147</v>
      </c>
      <c r="S7" s="32" t="s">
        <v>150</v>
      </c>
      <c r="T7" s="32" t="s">
        <v>141</v>
      </c>
      <c r="U7" s="32" t="s">
        <v>141</v>
      </c>
      <c r="V7" s="32" t="s">
        <v>148</v>
      </c>
      <c r="W7" s="33">
        <v>44377</v>
      </c>
      <c r="Y7" s="32" t="s">
        <v>138</v>
      </c>
      <c r="AA7" s="32" t="s">
        <v>42</v>
      </c>
      <c r="AB7" s="32" t="s">
        <v>146</v>
      </c>
    </row>
    <row r="8" spans="1:28" x14ac:dyDescent="0.2">
      <c r="A8" s="32" t="s">
        <v>140</v>
      </c>
      <c r="C8" s="32" t="s">
        <v>119</v>
      </c>
      <c r="D8" s="32" t="s">
        <v>120</v>
      </c>
      <c r="E8" s="32" t="s">
        <v>96</v>
      </c>
      <c r="F8" s="32" t="s">
        <v>122</v>
      </c>
      <c r="G8" s="32" t="s">
        <v>140</v>
      </c>
      <c r="H8" s="32" t="s">
        <v>142</v>
      </c>
      <c r="I8" s="33">
        <v>44214</v>
      </c>
      <c r="J8" s="33">
        <v>44316</v>
      </c>
      <c r="K8" s="33">
        <v>44214</v>
      </c>
      <c r="L8" s="33">
        <v>44214</v>
      </c>
      <c r="M8" s="34">
        <v>163</v>
      </c>
      <c r="N8" s="34">
        <v>13012684</v>
      </c>
      <c r="P8" s="32" t="s">
        <v>125</v>
      </c>
      <c r="Q8" s="32" t="s">
        <v>143</v>
      </c>
      <c r="R8" s="32" t="s">
        <v>152</v>
      </c>
      <c r="S8" s="32" t="s">
        <v>145</v>
      </c>
      <c r="T8" s="32" t="s">
        <v>96</v>
      </c>
      <c r="U8" s="32" t="s">
        <v>141</v>
      </c>
      <c r="V8" s="32" t="s">
        <v>148</v>
      </c>
      <c r="W8" s="33">
        <v>44377</v>
      </c>
      <c r="X8" s="32" t="s">
        <v>153</v>
      </c>
      <c r="Y8" s="32" t="s">
        <v>138</v>
      </c>
      <c r="AA8" s="32" t="s">
        <v>42</v>
      </c>
      <c r="AB8" s="32" t="s">
        <v>146</v>
      </c>
    </row>
    <row r="9" spans="1:28" x14ac:dyDescent="0.2">
      <c r="A9" s="32" t="s">
        <v>140</v>
      </c>
      <c r="C9" s="32" t="s">
        <v>119</v>
      </c>
      <c r="D9" s="32" t="s">
        <v>120</v>
      </c>
      <c r="E9" s="32" t="s">
        <v>96</v>
      </c>
      <c r="F9" s="32" t="s">
        <v>122</v>
      </c>
      <c r="G9" s="32" t="s">
        <v>140</v>
      </c>
      <c r="H9" s="32" t="s">
        <v>142</v>
      </c>
      <c r="I9" s="33">
        <v>44214</v>
      </c>
      <c r="J9" s="33">
        <v>44316</v>
      </c>
      <c r="K9" s="33">
        <v>44214</v>
      </c>
      <c r="L9" s="33">
        <v>44214</v>
      </c>
      <c r="M9" s="34">
        <v>102</v>
      </c>
      <c r="N9" s="34">
        <v>279720</v>
      </c>
      <c r="P9" s="32" t="s">
        <v>154</v>
      </c>
      <c r="Q9" s="32" t="s">
        <v>155</v>
      </c>
      <c r="S9" s="32" t="s">
        <v>145</v>
      </c>
      <c r="T9" s="32" t="s">
        <v>96</v>
      </c>
      <c r="U9" s="32" t="s">
        <v>96</v>
      </c>
      <c r="V9" s="32" t="s">
        <v>148</v>
      </c>
      <c r="W9" s="33">
        <v>44316</v>
      </c>
      <c r="Y9" s="32" t="s">
        <v>138</v>
      </c>
      <c r="AA9" s="32" t="s">
        <v>42</v>
      </c>
      <c r="AB9" s="32" t="s">
        <v>146</v>
      </c>
    </row>
    <row r="10" spans="1:28" x14ac:dyDescent="0.2">
      <c r="A10" s="32" t="s">
        <v>140</v>
      </c>
      <c r="C10" s="32" t="s">
        <v>119</v>
      </c>
      <c r="D10" s="32" t="s">
        <v>120</v>
      </c>
      <c r="E10" s="32" t="s">
        <v>96</v>
      </c>
      <c r="F10" s="32" t="s">
        <v>122</v>
      </c>
      <c r="G10" s="32" t="s">
        <v>140</v>
      </c>
      <c r="H10" s="32" t="s">
        <v>142</v>
      </c>
      <c r="I10" s="33">
        <v>44214</v>
      </c>
      <c r="J10" s="33">
        <v>44316</v>
      </c>
      <c r="K10" s="33">
        <v>44214</v>
      </c>
      <c r="L10" s="33">
        <v>44214</v>
      </c>
      <c r="M10" s="34">
        <v>102</v>
      </c>
      <c r="N10" s="34">
        <v>301400</v>
      </c>
      <c r="P10" s="32" t="s">
        <v>156</v>
      </c>
      <c r="Q10" s="32" t="s">
        <v>155</v>
      </c>
      <c r="S10" s="32" t="s">
        <v>150</v>
      </c>
      <c r="T10" s="32" t="s">
        <v>96</v>
      </c>
      <c r="U10" s="32" t="s">
        <v>96</v>
      </c>
      <c r="V10" s="32" t="s">
        <v>148</v>
      </c>
      <c r="W10" s="33">
        <v>44316</v>
      </c>
      <c r="Y10" s="32" t="s">
        <v>138</v>
      </c>
      <c r="AA10" s="32" t="s">
        <v>42</v>
      </c>
      <c r="AB10" s="32" t="s">
        <v>146</v>
      </c>
    </row>
    <row r="11" spans="1:28" x14ac:dyDescent="0.2">
      <c r="A11" s="32" t="s">
        <v>140</v>
      </c>
      <c r="C11" s="32" t="s">
        <v>119</v>
      </c>
      <c r="D11" s="32" t="s">
        <v>120</v>
      </c>
      <c r="E11" s="32" t="s">
        <v>96</v>
      </c>
      <c r="F11" s="32" t="s">
        <v>122</v>
      </c>
      <c r="G11" s="32" t="s">
        <v>140</v>
      </c>
      <c r="H11" s="32" t="s">
        <v>142</v>
      </c>
      <c r="I11" s="33">
        <v>44214</v>
      </c>
      <c r="J11" s="33">
        <v>44316</v>
      </c>
      <c r="K11" s="33">
        <v>44214</v>
      </c>
      <c r="L11" s="33">
        <v>44214</v>
      </c>
      <c r="M11" s="34">
        <v>102</v>
      </c>
      <c r="N11" s="34">
        <v>-13907284</v>
      </c>
      <c r="P11" s="32" t="s">
        <v>125</v>
      </c>
      <c r="Q11" s="32" t="s">
        <v>155</v>
      </c>
      <c r="S11" s="32" t="s">
        <v>137</v>
      </c>
      <c r="T11" s="32" t="s">
        <v>96</v>
      </c>
      <c r="U11" s="32" t="s">
        <v>96</v>
      </c>
      <c r="V11" s="32" t="s">
        <v>148</v>
      </c>
      <c r="W11" s="33">
        <v>44316</v>
      </c>
      <c r="Y11" s="32" t="s">
        <v>138</v>
      </c>
      <c r="AA11" s="32" t="s">
        <v>42</v>
      </c>
      <c r="AB11" s="32" t="s">
        <v>131</v>
      </c>
    </row>
    <row r="12" spans="1:28" x14ac:dyDescent="0.2">
      <c r="A12" s="32" t="s">
        <v>140</v>
      </c>
      <c r="C12" s="32" t="s">
        <v>119</v>
      </c>
      <c r="D12" s="32" t="s">
        <v>120</v>
      </c>
      <c r="E12" s="32" t="s">
        <v>96</v>
      </c>
      <c r="F12" s="32" t="s">
        <v>122</v>
      </c>
      <c r="G12" s="32" t="s">
        <v>140</v>
      </c>
      <c r="H12" s="32" t="s">
        <v>142</v>
      </c>
      <c r="I12" s="33">
        <v>44214</v>
      </c>
      <c r="J12" s="33">
        <v>44316</v>
      </c>
      <c r="K12" s="33">
        <v>44214</v>
      </c>
      <c r="L12" s="33">
        <v>44214</v>
      </c>
      <c r="M12" s="34">
        <v>102</v>
      </c>
      <c r="N12" s="34">
        <v>313480</v>
      </c>
      <c r="P12" s="32" t="s">
        <v>149</v>
      </c>
      <c r="Q12" s="32" t="s">
        <v>155</v>
      </c>
      <c r="S12" s="32" t="s">
        <v>150</v>
      </c>
      <c r="T12" s="32" t="s">
        <v>96</v>
      </c>
      <c r="U12" s="32" t="s">
        <v>96</v>
      </c>
      <c r="V12" s="32" t="s">
        <v>148</v>
      </c>
      <c r="W12" s="33">
        <v>44316</v>
      </c>
      <c r="Y12" s="32" t="s">
        <v>138</v>
      </c>
      <c r="AA12" s="32" t="s">
        <v>42</v>
      </c>
      <c r="AB12" s="32" t="s">
        <v>146</v>
      </c>
    </row>
    <row r="13" spans="1:28" x14ac:dyDescent="0.2">
      <c r="A13" s="32" t="s">
        <v>140</v>
      </c>
      <c r="C13" s="32" t="s">
        <v>119</v>
      </c>
      <c r="D13" s="32" t="s">
        <v>120</v>
      </c>
      <c r="E13" s="32" t="s">
        <v>153</v>
      </c>
      <c r="F13" s="32" t="s">
        <v>122</v>
      </c>
      <c r="G13" s="32" t="s">
        <v>140</v>
      </c>
      <c r="H13" s="32" t="s">
        <v>157</v>
      </c>
      <c r="I13" s="33">
        <v>44214</v>
      </c>
      <c r="J13" s="33">
        <v>44214</v>
      </c>
      <c r="K13" s="33">
        <v>44214</v>
      </c>
      <c r="L13" s="33">
        <v>44214</v>
      </c>
      <c r="M13" s="34">
        <v>102</v>
      </c>
      <c r="N13" s="34">
        <v>13993087</v>
      </c>
      <c r="P13" s="32" t="s">
        <v>125</v>
      </c>
      <c r="Q13" s="32" t="s">
        <v>143</v>
      </c>
      <c r="R13" s="32" t="s">
        <v>158</v>
      </c>
      <c r="S13" s="32" t="s">
        <v>137</v>
      </c>
      <c r="T13" s="32" t="s">
        <v>153</v>
      </c>
      <c r="U13" s="32" t="s">
        <v>96</v>
      </c>
      <c r="V13" s="32" t="s">
        <v>148</v>
      </c>
      <c r="W13" s="33">
        <v>44316</v>
      </c>
      <c r="Y13" s="32" t="s">
        <v>159</v>
      </c>
      <c r="AA13" s="32" t="s">
        <v>42</v>
      </c>
      <c r="AB13" s="32" t="s">
        <v>146</v>
      </c>
    </row>
    <row r="14" spans="1:28" x14ac:dyDescent="0.2">
      <c r="A14" s="32" t="s">
        <v>160</v>
      </c>
      <c r="C14" s="32" t="s">
        <v>119</v>
      </c>
      <c r="D14" s="32" t="s">
        <v>120</v>
      </c>
      <c r="E14" s="32" t="s">
        <v>95</v>
      </c>
      <c r="F14" s="32" t="s">
        <v>122</v>
      </c>
      <c r="G14" s="32" t="s">
        <v>160</v>
      </c>
      <c r="H14" s="32" t="s">
        <v>142</v>
      </c>
      <c r="I14" s="33">
        <v>43980</v>
      </c>
      <c r="J14" s="33">
        <v>43980</v>
      </c>
      <c r="K14" s="33">
        <v>43980</v>
      </c>
      <c r="L14" s="33">
        <v>43980</v>
      </c>
      <c r="M14" s="34">
        <v>0</v>
      </c>
      <c r="N14" s="34">
        <v>48867766</v>
      </c>
      <c r="P14" s="32" t="s">
        <v>125</v>
      </c>
      <c r="Q14" s="32" t="s">
        <v>161</v>
      </c>
      <c r="R14" s="32" t="s">
        <v>162</v>
      </c>
      <c r="S14" s="32" t="s">
        <v>163</v>
      </c>
      <c r="T14" s="32" t="s">
        <v>95</v>
      </c>
      <c r="U14" s="32" t="s">
        <v>95</v>
      </c>
      <c r="V14" s="32" t="s">
        <v>164</v>
      </c>
      <c r="W14" s="33">
        <v>43980</v>
      </c>
      <c r="Y14" s="32" t="s">
        <v>138</v>
      </c>
      <c r="AA14" s="32" t="s">
        <v>160</v>
      </c>
      <c r="AB14" s="32" t="s">
        <v>146</v>
      </c>
    </row>
    <row r="15" spans="1:28" x14ac:dyDescent="0.2">
      <c r="A15" s="32" t="s">
        <v>160</v>
      </c>
      <c r="C15" s="32" t="s">
        <v>119</v>
      </c>
      <c r="D15" s="32" t="s">
        <v>120</v>
      </c>
      <c r="E15" s="32" t="s">
        <v>95</v>
      </c>
      <c r="F15" s="32" t="s">
        <v>122</v>
      </c>
      <c r="G15" s="32" t="s">
        <v>160</v>
      </c>
      <c r="H15" s="32" t="s">
        <v>142</v>
      </c>
      <c r="I15" s="33">
        <v>43980</v>
      </c>
      <c r="J15" s="33">
        <v>43980</v>
      </c>
      <c r="K15" s="33">
        <v>43980</v>
      </c>
      <c r="L15" s="33">
        <v>43980</v>
      </c>
      <c r="M15" s="34">
        <v>0</v>
      </c>
      <c r="N15" s="34">
        <v>-48867766</v>
      </c>
      <c r="P15" s="32" t="s">
        <v>125</v>
      </c>
      <c r="Q15" s="32" t="s">
        <v>161</v>
      </c>
      <c r="R15" s="32" t="s">
        <v>162</v>
      </c>
      <c r="S15" s="32" t="s">
        <v>137</v>
      </c>
      <c r="T15" s="32" t="s">
        <v>95</v>
      </c>
      <c r="U15" s="32" t="s">
        <v>95</v>
      </c>
      <c r="V15" s="32" t="s">
        <v>164</v>
      </c>
      <c r="W15" s="33">
        <v>43980</v>
      </c>
      <c r="Y15" s="32" t="s">
        <v>138</v>
      </c>
      <c r="AA15" s="32" t="s">
        <v>160</v>
      </c>
      <c r="AB15" s="32" t="s">
        <v>131</v>
      </c>
    </row>
    <row r="16" spans="1:28" x14ac:dyDescent="0.2">
      <c r="A16" s="32" t="s">
        <v>165</v>
      </c>
      <c r="C16" s="32" t="s">
        <v>119</v>
      </c>
      <c r="D16" s="32" t="s">
        <v>120</v>
      </c>
      <c r="E16" s="32" t="s">
        <v>166</v>
      </c>
      <c r="F16" s="32" t="s">
        <v>122</v>
      </c>
      <c r="G16" s="32" t="s">
        <v>165</v>
      </c>
      <c r="H16" s="32" t="s">
        <v>157</v>
      </c>
      <c r="I16" s="33">
        <v>43973</v>
      </c>
      <c r="J16" s="33">
        <v>43973</v>
      </c>
      <c r="K16" s="33">
        <v>43973</v>
      </c>
      <c r="L16" s="33">
        <v>43973</v>
      </c>
      <c r="M16" s="34">
        <v>7</v>
      </c>
      <c r="N16" s="34">
        <v>48867766</v>
      </c>
      <c r="P16" s="32" t="s">
        <v>125</v>
      </c>
      <c r="Q16" s="32" t="s">
        <v>167</v>
      </c>
      <c r="R16" s="32" t="s">
        <v>168</v>
      </c>
      <c r="S16" s="32" t="s">
        <v>137</v>
      </c>
      <c r="T16" s="32" t="s">
        <v>166</v>
      </c>
      <c r="U16" s="32" t="s">
        <v>95</v>
      </c>
      <c r="V16" s="32" t="s">
        <v>164</v>
      </c>
      <c r="W16" s="33">
        <v>43980</v>
      </c>
      <c r="Y16" s="32" t="s">
        <v>159</v>
      </c>
      <c r="AA16" s="32" t="s">
        <v>143</v>
      </c>
      <c r="AB16" s="32" t="s">
        <v>146</v>
      </c>
    </row>
    <row r="17" spans="1:28" x14ac:dyDescent="0.2">
      <c r="A17" s="32" t="s">
        <v>160</v>
      </c>
      <c r="C17" s="32" t="s">
        <v>119</v>
      </c>
      <c r="D17" s="32" t="s">
        <v>120</v>
      </c>
      <c r="E17" s="32" t="s">
        <v>94</v>
      </c>
      <c r="F17" s="32" t="s">
        <v>122</v>
      </c>
      <c r="G17" s="32" t="s">
        <v>160</v>
      </c>
      <c r="H17" s="32" t="s">
        <v>142</v>
      </c>
      <c r="I17" s="33">
        <v>43686</v>
      </c>
      <c r="J17" s="33">
        <v>43686</v>
      </c>
      <c r="K17" s="33">
        <v>43686</v>
      </c>
      <c r="L17" s="33">
        <v>43686</v>
      </c>
      <c r="M17" s="34">
        <v>0</v>
      </c>
      <c r="N17" s="34">
        <v>60305660</v>
      </c>
      <c r="P17" s="32" t="s">
        <v>169</v>
      </c>
      <c r="Q17" s="32" t="s">
        <v>170</v>
      </c>
      <c r="R17" s="32" t="s">
        <v>171</v>
      </c>
      <c r="S17" s="32" t="s">
        <v>172</v>
      </c>
      <c r="T17" s="32" t="s">
        <v>94</v>
      </c>
      <c r="U17" s="32" t="s">
        <v>94</v>
      </c>
      <c r="V17" s="32" t="s">
        <v>173</v>
      </c>
      <c r="W17" s="33">
        <v>43686</v>
      </c>
      <c r="Y17" s="32" t="s">
        <v>138</v>
      </c>
      <c r="AA17" s="32" t="s">
        <v>160</v>
      </c>
      <c r="AB17" s="32" t="s">
        <v>146</v>
      </c>
    </row>
    <row r="18" spans="1:28" x14ac:dyDescent="0.2">
      <c r="A18" s="32" t="s">
        <v>160</v>
      </c>
      <c r="C18" s="32" t="s">
        <v>119</v>
      </c>
      <c r="D18" s="32" t="s">
        <v>120</v>
      </c>
      <c r="E18" s="32" t="s">
        <v>94</v>
      </c>
      <c r="F18" s="32" t="s">
        <v>122</v>
      </c>
      <c r="G18" s="32" t="s">
        <v>160</v>
      </c>
      <c r="H18" s="32" t="s">
        <v>142</v>
      </c>
      <c r="I18" s="33">
        <v>43686</v>
      </c>
      <c r="J18" s="33">
        <v>43686</v>
      </c>
      <c r="K18" s="33">
        <v>43686</v>
      </c>
      <c r="L18" s="33">
        <v>43686</v>
      </c>
      <c r="M18" s="34">
        <v>0</v>
      </c>
      <c r="N18" s="34">
        <v>-60305660</v>
      </c>
      <c r="P18" s="32" t="s">
        <v>125</v>
      </c>
      <c r="Q18" s="32" t="s">
        <v>170</v>
      </c>
      <c r="R18" s="32" t="s">
        <v>171</v>
      </c>
      <c r="S18" s="32" t="s">
        <v>137</v>
      </c>
      <c r="T18" s="32" t="s">
        <v>94</v>
      </c>
      <c r="U18" s="32" t="s">
        <v>94</v>
      </c>
      <c r="V18" s="32" t="s">
        <v>173</v>
      </c>
      <c r="W18" s="33">
        <v>43686</v>
      </c>
      <c r="Y18" s="32" t="s">
        <v>138</v>
      </c>
      <c r="AA18" s="32" t="s">
        <v>160</v>
      </c>
      <c r="AB18" s="32" t="s">
        <v>131</v>
      </c>
    </row>
    <row r="19" spans="1:28" x14ac:dyDescent="0.2">
      <c r="A19" s="32" t="s">
        <v>174</v>
      </c>
      <c r="C19" s="32" t="s">
        <v>119</v>
      </c>
      <c r="D19" s="32" t="s">
        <v>120</v>
      </c>
      <c r="E19" s="32" t="s">
        <v>175</v>
      </c>
      <c r="F19" s="32" t="s">
        <v>122</v>
      </c>
      <c r="G19" s="32" t="s">
        <v>174</v>
      </c>
      <c r="H19" s="32" t="s">
        <v>157</v>
      </c>
      <c r="I19" s="33">
        <v>43664</v>
      </c>
      <c r="J19" s="33">
        <v>43664</v>
      </c>
      <c r="K19" s="33">
        <v>43664</v>
      </c>
      <c r="L19" s="33">
        <v>43664</v>
      </c>
      <c r="M19" s="34">
        <v>22</v>
      </c>
      <c r="N19" s="34">
        <v>69354381</v>
      </c>
      <c r="P19" s="32" t="s">
        <v>125</v>
      </c>
      <c r="Q19" s="32" t="s">
        <v>167</v>
      </c>
      <c r="R19" s="32" t="s">
        <v>176</v>
      </c>
      <c r="S19" s="32" t="s">
        <v>137</v>
      </c>
      <c r="T19" s="32" t="s">
        <v>175</v>
      </c>
      <c r="U19" s="32" t="s">
        <v>94</v>
      </c>
      <c r="V19" s="32" t="s">
        <v>173</v>
      </c>
      <c r="W19" s="33">
        <v>43686</v>
      </c>
      <c r="Y19" s="32" t="s">
        <v>177</v>
      </c>
      <c r="AA19" s="32" t="s">
        <v>143</v>
      </c>
      <c r="AB19" s="32" t="s">
        <v>146</v>
      </c>
    </row>
    <row r="20" spans="1:28" x14ac:dyDescent="0.2">
      <c r="A20" s="32" t="s">
        <v>51</v>
      </c>
      <c r="B20" s="32" t="s">
        <v>118</v>
      </c>
      <c r="C20" s="32" t="s">
        <v>119</v>
      </c>
      <c r="D20" s="32" t="s">
        <v>120</v>
      </c>
      <c r="E20" s="32" t="s">
        <v>178</v>
      </c>
      <c r="F20" s="32" t="s">
        <v>122</v>
      </c>
      <c r="G20" s="32" t="s">
        <v>51</v>
      </c>
      <c r="H20" s="32" t="s">
        <v>142</v>
      </c>
      <c r="I20" s="33">
        <v>43630</v>
      </c>
      <c r="J20" s="33">
        <v>43630</v>
      </c>
      <c r="K20" s="33">
        <v>43594</v>
      </c>
      <c r="L20" s="33">
        <v>43654</v>
      </c>
      <c r="M20" s="34">
        <v>32</v>
      </c>
      <c r="N20" s="34">
        <v>-66821</v>
      </c>
      <c r="P20" s="32" t="s">
        <v>125</v>
      </c>
      <c r="Q20" s="32" t="s">
        <v>179</v>
      </c>
      <c r="R20" s="32" t="s">
        <v>180</v>
      </c>
      <c r="S20" s="32" t="s">
        <v>181</v>
      </c>
      <c r="T20" s="32" t="s">
        <v>182</v>
      </c>
      <c r="U20" s="32" t="s">
        <v>94</v>
      </c>
      <c r="V20" s="32" t="s">
        <v>173</v>
      </c>
      <c r="W20" s="33">
        <v>43686</v>
      </c>
      <c r="Y20" s="32" t="s">
        <v>138</v>
      </c>
      <c r="AA20" s="32" t="s">
        <v>51</v>
      </c>
      <c r="AB20" s="32" t="s">
        <v>131</v>
      </c>
    </row>
    <row r="21" spans="1:28" x14ac:dyDescent="0.2">
      <c r="A21" s="32" t="s">
        <v>51</v>
      </c>
      <c r="C21" s="32" t="s">
        <v>119</v>
      </c>
      <c r="D21" s="32" t="s">
        <v>120</v>
      </c>
      <c r="E21" s="32" t="s">
        <v>178</v>
      </c>
      <c r="F21" s="32" t="s">
        <v>122</v>
      </c>
      <c r="G21" s="32" t="s">
        <v>51</v>
      </c>
      <c r="H21" s="32" t="s">
        <v>142</v>
      </c>
      <c r="I21" s="33">
        <v>43630</v>
      </c>
      <c r="J21" s="33">
        <v>43630</v>
      </c>
      <c r="K21" s="33">
        <v>43630</v>
      </c>
      <c r="L21" s="33">
        <v>43630</v>
      </c>
      <c r="M21" s="34">
        <v>0</v>
      </c>
      <c r="N21" s="34">
        <v>-281091</v>
      </c>
      <c r="P21" s="32" t="s">
        <v>125</v>
      </c>
      <c r="Q21" s="32" t="s">
        <v>183</v>
      </c>
      <c r="R21" s="32" t="s">
        <v>184</v>
      </c>
      <c r="S21" s="32" t="s">
        <v>172</v>
      </c>
      <c r="T21" s="32" t="s">
        <v>178</v>
      </c>
      <c r="U21" s="32" t="s">
        <v>178</v>
      </c>
      <c r="V21" s="32" t="s">
        <v>173</v>
      </c>
      <c r="W21" s="33">
        <v>43630</v>
      </c>
      <c r="Y21" s="32" t="s">
        <v>138</v>
      </c>
      <c r="AA21" s="32" t="s">
        <v>51</v>
      </c>
      <c r="AB21" s="32" t="s">
        <v>131</v>
      </c>
    </row>
    <row r="22" spans="1:28" x14ac:dyDescent="0.2">
      <c r="A22" s="32" t="s">
        <v>51</v>
      </c>
      <c r="C22" s="32" t="s">
        <v>119</v>
      </c>
      <c r="D22" s="32" t="s">
        <v>120</v>
      </c>
      <c r="E22" s="32" t="s">
        <v>178</v>
      </c>
      <c r="F22" s="32" t="s">
        <v>122</v>
      </c>
      <c r="G22" s="32" t="s">
        <v>51</v>
      </c>
      <c r="H22" s="32" t="s">
        <v>142</v>
      </c>
      <c r="I22" s="33">
        <v>43630</v>
      </c>
      <c r="J22" s="33">
        <v>43630</v>
      </c>
      <c r="K22" s="33">
        <v>43630</v>
      </c>
      <c r="L22" s="33">
        <v>43630</v>
      </c>
      <c r="M22" s="34">
        <v>0</v>
      </c>
      <c r="N22" s="34">
        <v>347912</v>
      </c>
      <c r="P22" s="32" t="s">
        <v>149</v>
      </c>
      <c r="Q22" s="32" t="s">
        <v>183</v>
      </c>
      <c r="R22" s="32" t="s">
        <v>184</v>
      </c>
      <c r="S22" s="32" t="s">
        <v>185</v>
      </c>
      <c r="T22" s="32" t="s">
        <v>178</v>
      </c>
      <c r="U22" s="32" t="s">
        <v>178</v>
      </c>
      <c r="V22" s="32" t="s">
        <v>173</v>
      </c>
      <c r="W22" s="33">
        <v>43630</v>
      </c>
      <c r="Y22" s="32" t="s">
        <v>138</v>
      </c>
      <c r="AA22" s="32" t="s">
        <v>51</v>
      </c>
      <c r="AB22" s="32" t="s">
        <v>146</v>
      </c>
    </row>
    <row r="23" spans="1:28" x14ac:dyDescent="0.2">
      <c r="A23" s="32" t="s">
        <v>186</v>
      </c>
      <c r="C23" s="32" t="s">
        <v>119</v>
      </c>
      <c r="D23" s="32" t="s">
        <v>120</v>
      </c>
      <c r="E23" s="32" t="s">
        <v>187</v>
      </c>
      <c r="F23" s="32" t="s">
        <v>122</v>
      </c>
      <c r="G23" s="32" t="s">
        <v>186</v>
      </c>
      <c r="H23" s="32" t="s">
        <v>157</v>
      </c>
      <c r="I23" s="33">
        <v>43623</v>
      </c>
      <c r="J23" s="33">
        <v>43623</v>
      </c>
      <c r="K23" s="33">
        <v>43623</v>
      </c>
      <c r="L23" s="33">
        <v>43623</v>
      </c>
      <c r="M23" s="34">
        <v>7</v>
      </c>
      <c r="N23" s="34">
        <v>40000000</v>
      </c>
      <c r="P23" s="32" t="s">
        <v>125</v>
      </c>
      <c r="Q23" s="32" t="s">
        <v>167</v>
      </c>
      <c r="R23" s="32" t="s">
        <v>188</v>
      </c>
      <c r="S23" s="32" t="s">
        <v>137</v>
      </c>
      <c r="T23" s="32" t="s">
        <v>187</v>
      </c>
      <c r="U23" s="32" t="s">
        <v>178</v>
      </c>
      <c r="V23" s="32" t="s">
        <v>173</v>
      </c>
      <c r="W23" s="33">
        <v>43630</v>
      </c>
      <c r="Y23" s="32" t="s">
        <v>177</v>
      </c>
      <c r="AA23" s="32" t="s">
        <v>143</v>
      </c>
      <c r="AB23" s="32" t="s">
        <v>146</v>
      </c>
    </row>
    <row r="24" spans="1:28" x14ac:dyDescent="0.2">
      <c r="A24" s="32" t="s">
        <v>189</v>
      </c>
      <c r="C24" s="32" t="s">
        <v>119</v>
      </c>
      <c r="D24" s="32" t="s">
        <v>120</v>
      </c>
      <c r="E24" s="32" t="s">
        <v>93</v>
      </c>
      <c r="F24" s="32" t="s">
        <v>122</v>
      </c>
      <c r="G24" s="32" t="s">
        <v>189</v>
      </c>
      <c r="H24" s="32" t="s">
        <v>142</v>
      </c>
      <c r="I24" s="33">
        <v>43616</v>
      </c>
      <c r="J24" s="33">
        <v>43616</v>
      </c>
      <c r="K24" s="33">
        <v>43616</v>
      </c>
      <c r="L24" s="33">
        <v>43616</v>
      </c>
      <c r="M24" s="34">
        <v>0</v>
      </c>
      <c r="N24" s="34">
        <v>19600000</v>
      </c>
      <c r="P24" s="32" t="s">
        <v>169</v>
      </c>
      <c r="Q24" s="32" t="s">
        <v>190</v>
      </c>
      <c r="R24" s="32" t="s">
        <v>191</v>
      </c>
      <c r="S24" s="32" t="s">
        <v>172</v>
      </c>
      <c r="T24" s="32" t="s">
        <v>93</v>
      </c>
      <c r="U24" s="32" t="s">
        <v>93</v>
      </c>
      <c r="V24" s="32" t="s">
        <v>173</v>
      </c>
      <c r="W24" s="33">
        <v>43616</v>
      </c>
      <c r="Y24" s="32" t="s">
        <v>192</v>
      </c>
      <c r="AA24" s="32" t="s">
        <v>193</v>
      </c>
      <c r="AB24" s="32" t="s">
        <v>146</v>
      </c>
    </row>
    <row r="25" spans="1:28" x14ac:dyDescent="0.2">
      <c r="A25" s="32" t="s">
        <v>189</v>
      </c>
      <c r="C25" s="32" t="s">
        <v>119</v>
      </c>
      <c r="D25" s="32" t="s">
        <v>120</v>
      </c>
      <c r="E25" s="32" t="s">
        <v>93</v>
      </c>
      <c r="F25" s="32" t="s">
        <v>122</v>
      </c>
      <c r="G25" s="32" t="s">
        <v>189</v>
      </c>
      <c r="H25" s="32" t="s">
        <v>142</v>
      </c>
      <c r="I25" s="33">
        <v>43616</v>
      </c>
      <c r="J25" s="33">
        <v>43616</v>
      </c>
      <c r="K25" s="33">
        <v>43616</v>
      </c>
      <c r="L25" s="33">
        <v>43616</v>
      </c>
      <c r="M25" s="34">
        <v>0</v>
      </c>
      <c r="N25" s="34">
        <v>-19600000</v>
      </c>
      <c r="P25" s="32" t="s">
        <v>125</v>
      </c>
      <c r="Q25" s="32" t="s">
        <v>190</v>
      </c>
      <c r="R25" s="32" t="s">
        <v>191</v>
      </c>
      <c r="S25" s="32" t="s">
        <v>128</v>
      </c>
      <c r="T25" s="32" t="s">
        <v>93</v>
      </c>
      <c r="U25" s="32" t="s">
        <v>93</v>
      </c>
      <c r="V25" s="32" t="s">
        <v>173</v>
      </c>
      <c r="W25" s="33">
        <v>43616</v>
      </c>
      <c r="Y25" s="32" t="s">
        <v>192</v>
      </c>
      <c r="AA25" s="32" t="s">
        <v>193</v>
      </c>
      <c r="AB25" s="32" t="s">
        <v>131</v>
      </c>
    </row>
    <row r="26" spans="1:28" x14ac:dyDescent="0.2">
      <c r="A26" s="32" t="s">
        <v>194</v>
      </c>
      <c r="C26" s="32" t="s">
        <v>119</v>
      </c>
      <c r="D26" s="32" t="s">
        <v>120</v>
      </c>
      <c r="E26" s="32" t="s">
        <v>195</v>
      </c>
      <c r="F26" s="32" t="s">
        <v>122</v>
      </c>
      <c r="G26" s="32" t="s">
        <v>194</v>
      </c>
      <c r="H26" s="32" t="s">
        <v>157</v>
      </c>
      <c r="I26" s="33">
        <v>43612</v>
      </c>
      <c r="J26" s="33">
        <v>43612</v>
      </c>
      <c r="K26" s="33">
        <v>43612</v>
      </c>
      <c r="L26" s="33">
        <v>43612</v>
      </c>
      <c r="M26" s="34">
        <v>4</v>
      </c>
      <c r="N26" s="34">
        <v>19600000</v>
      </c>
      <c r="P26" s="32" t="s">
        <v>125</v>
      </c>
      <c r="Q26" s="32" t="s">
        <v>196</v>
      </c>
      <c r="R26" s="32" t="s">
        <v>197</v>
      </c>
      <c r="S26" s="32" t="s">
        <v>128</v>
      </c>
      <c r="T26" s="32" t="s">
        <v>195</v>
      </c>
      <c r="U26" s="32" t="s">
        <v>93</v>
      </c>
      <c r="V26" s="32" t="s">
        <v>173</v>
      </c>
      <c r="W26" s="33">
        <v>43616</v>
      </c>
      <c r="Y26" s="32" t="s">
        <v>177</v>
      </c>
      <c r="AA26" s="32" t="s">
        <v>198</v>
      </c>
      <c r="AB26" s="32" t="s">
        <v>146</v>
      </c>
    </row>
    <row r="27" spans="1:28" x14ac:dyDescent="0.2">
      <c r="A27" s="32" t="s">
        <v>189</v>
      </c>
      <c r="C27" s="32" t="s">
        <v>119</v>
      </c>
      <c r="D27" s="32" t="s">
        <v>120</v>
      </c>
      <c r="E27" s="32" t="s">
        <v>92</v>
      </c>
      <c r="F27" s="32" t="s">
        <v>122</v>
      </c>
      <c r="G27" s="32" t="s">
        <v>189</v>
      </c>
      <c r="H27" s="32" t="s">
        <v>142</v>
      </c>
      <c r="I27" s="33">
        <v>43584</v>
      </c>
      <c r="J27" s="33">
        <v>43584</v>
      </c>
      <c r="K27" s="33">
        <v>43584</v>
      </c>
      <c r="L27" s="33">
        <v>43584</v>
      </c>
      <c r="M27" s="34">
        <v>0</v>
      </c>
      <c r="N27" s="34">
        <v>20000000</v>
      </c>
      <c r="P27" s="32" t="s">
        <v>125</v>
      </c>
      <c r="Q27" s="32" t="s">
        <v>199</v>
      </c>
      <c r="R27" s="32" t="s">
        <v>200</v>
      </c>
      <c r="S27" s="32" t="s">
        <v>201</v>
      </c>
      <c r="T27" s="32" t="s">
        <v>92</v>
      </c>
      <c r="U27" s="32" t="s">
        <v>92</v>
      </c>
      <c r="V27" s="32" t="s">
        <v>173</v>
      </c>
      <c r="W27" s="33">
        <v>43584</v>
      </c>
      <c r="Y27" s="32" t="s">
        <v>192</v>
      </c>
      <c r="AA27" s="32" t="s">
        <v>202</v>
      </c>
      <c r="AB27" s="32" t="s">
        <v>146</v>
      </c>
    </row>
    <row r="28" spans="1:28" x14ac:dyDescent="0.2">
      <c r="A28" s="32" t="s">
        <v>189</v>
      </c>
      <c r="C28" s="32" t="s">
        <v>119</v>
      </c>
      <c r="D28" s="32" t="s">
        <v>120</v>
      </c>
      <c r="E28" s="32" t="s">
        <v>92</v>
      </c>
      <c r="F28" s="32" t="s">
        <v>122</v>
      </c>
      <c r="G28" s="32" t="s">
        <v>189</v>
      </c>
      <c r="H28" s="32" t="s">
        <v>142</v>
      </c>
      <c r="I28" s="33">
        <v>43584</v>
      </c>
      <c r="J28" s="33">
        <v>43584</v>
      </c>
      <c r="K28" s="33">
        <v>43584</v>
      </c>
      <c r="L28" s="33">
        <v>43584</v>
      </c>
      <c r="M28" s="34">
        <v>0</v>
      </c>
      <c r="N28" s="34">
        <v>-20000000</v>
      </c>
      <c r="P28" s="32" t="s">
        <v>125</v>
      </c>
      <c r="Q28" s="32" t="s">
        <v>199</v>
      </c>
      <c r="R28" s="32" t="s">
        <v>200</v>
      </c>
      <c r="S28" s="32" t="s">
        <v>128</v>
      </c>
      <c r="T28" s="32" t="s">
        <v>92</v>
      </c>
      <c r="U28" s="32" t="s">
        <v>92</v>
      </c>
      <c r="V28" s="32" t="s">
        <v>173</v>
      </c>
      <c r="W28" s="33">
        <v>43584</v>
      </c>
      <c r="Y28" s="32" t="s">
        <v>192</v>
      </c>
      <c r="AA28" s="32" t="s">
        <v>202</v>
      </c>
      <c r="AB28" s="32" t="s">
        <v>131</v>
      </c>
    </row>
    <row r="29" spans="1:28" x14ac:dyDescent="0.2">
      <c r="A29" s="32" t="s">
        <v>203</v>
      </c>
      <c r="C29" s="32" t="s">
        <v>119</v>
      </c>
      <c r="D29" s="32" t="s">
        <v>120</v>
      </c>
      <c r="E29" s="32" t="s">
        <v>91</v>
      </c>
      <c r="F29" s="32" t="s">
        <v>122</v>
      </c>
      <c r="G29" s="32" t="s">
        <v>203</v>
      </c>
      <c r="H29" s="32" t="s">
        <v>142</v>
      </c>
      <c r="I29" s="33">
        <v>43579</v>
      </c>
      <c r="J29" s="33">
        <v>43579</v>
      </c>
      <c r="K29" s="33">
        <v>43413</v>
      </c>
      <c r="L29" s="33">
        <v>43413</v>
      </c>
      <c r="M29" s="34">
        <v>217</v>
      </c>
      <c r="N29" s="34">
        <v>-1260582</v>
      </c>
      <c r="P29" s="32" t="s">
        <v>125</v>
      </c>
      <c r="Q29" s="32" t="s">
        <v>204</v>
      </c>
      <c r="R29" s="32" t="s">
        <v>205</v>
      </c>
      <c r="S29" s="32" t="s">
        <v>206</v>
      </c>
      <c r="T29" s="32" t="s">
        <v>207</v>
      </c>
      <c r="U29" s="32" t="s">
        <v>178</v>
      </c>
      <c r="V29" s="32" t="s">
        <v>173</v>
      </c>
      <c r="W29" s="33">
        <v>43630</v>
      </c>
      <c r="Y29" s="32" t="s">
        <v>138</v>
      </c>
      <c r="AA29" s="32" t="s">
        <v>203</v>
      </c>
      <c r="AB29" s="32" t="s">
        <v>131</v>
      </c>
    </row>
    <row r="30" spans="1:28" x14ac:dyDescent="0.2">
      <c r="A30" s="32" t="s">
        <v>203</v>
      </c>
      <c r="C30" s="32" t="s">
        <v>119</v>
      </c>
      <c r="D30" s="32" t="s">
        <v>120</v>
      </c>
      <c r="E30" s="32" t="s">
        <v>91</v>
      </c>
      <c r="F30" s="32" t="s">
        <v>122</v>
      </c>
      <c r="G30" s="32" t="s">
        <v>203</v>
      </c>
      <c r="H30" s="32" t="s">
        <v>142</v>
      </c>
      <c r="I30" s="33">
        <v>43579</v>
      </c>
      <c r="J30" s="33">
        <v>43579</v>
      </c>
      <c r="K30" s="33">
        <v>43579</v>
      </c>
      <c r="L30" s="33">
        <v>43579</v>
      </c>
      <c r="M30" s="34">
        <v>0</v>
      </c>
      <c r="N30" s="34">
        <v>1260582</v>
      </c>
      <c r="P30" s="32" t="s">
        <v>125</v>
      </c>
      <c r="Q30" s="32" t="s">
        <v>208</v>
      </c>
      <c r="R30" s="32" t="s">
        <v>209</v>
      </c>
      <c r="S30" s="32" t="s">
        <v>137</v>
      </c>
      <c r="T30" s="32" t="s">
        <v>91</v>
      </c>
      <c r="U30" s="32" t="s">
        <v>91</v>
      </c>
      <c r="V30" s="32" t="s">
        <v>173</v>
      </c>
      <c r="W30" s="33">
        <v>43579</v>
      </c>
      <c r="Y30" s="32" t="s">
        <v>138</v>
      </c>
      <c r="AA30" s="32" t="s">
        <v>203</v>
      </c>
      <c r="AB30" s="32" t="s">
        <v>146</v>
      </c>
    </row>
    <row r="31" spans="1:28" x14ac:dyDescent="0.2">
      <c r="A31" s="32" t="s">
        <v>210</v>
      </c>
      <c r="C31" s="32" t="s">
        <v>119</v>
      </c>
      <c r="D31" s="32" t="s">
        <v>120</v>
      </c>
      <c r="E31" s="32" t="s">
        <v>211</v>
      </c>
      <c r="F31" s="32" t="s">
        <v>122</v>
      </c>
      <c r="G31" s="32" t="s">
        <v>210</v>
      </c>
      <c r="H31" s="32" t="s">
        <v>157</v>
      </c>
      <c r="I31" s="33">
        <v>43560</v>
      </c>
      <c r="J31" s="33">
        <v>43560</v>
      </c>
      <c r="K31" s="33">
        <v>43560</v>
      </c>
      <c r="L31" s="33">
        <v>43560</v>
      </c>
      <c r="M31" s="34">
        <v>24</v>
      </c>
      <c r="N31" s="34">
        <v>20000000</v>
      </c>
      <c r="P31" s="32" t="s">
        <v>125</v>
      </c>
      <c r="Q31" s="32" t="s">
        <v>196</v>
      </c>
      <c r="R31" s="32" t="s">
        <v>212</v>
      </c>
      <c r="S31" s="32" t="s">
        <v>128</v>
      </c>
      <c r="T31" s="32" t="s">
        <v>211</v>
      </c>
      <c r="U31" s="32" t="s">
        <v>92</v>
      </c>
      <c r="V31" s="32" t="s">
        <v>173</v>
      </c>
      <c r="W31" s="33">
        <v>43584</v>
      </c>
      <c r="Y31" s="32" t="s">
        <v>177</v>
      </c>
      <c r="AA31" s="32" t="s">
        <v>198</v>
      </c>
      <c r="AB31" s="32" t="s">
        <v>146</v>
      </c>
    </row>
    <row r="32" spans="1:28" x14ac:dyDescent="0.2">
      <c r="A32" s="32" t="s">
        <v>213</v>
      </c>
      <c r="C32" s="32" t="s">
        <v>119</v>
      </c>
      <c r="D32" s="32" t="s">
        <v>120</v>
      </c>
      <c r="E32" s="32" t="s">
        <v>214</v>
      </c>
      <c r="F32" s="32" t="s">
        <v>122</v>
      </c>
      <c r="G32" s="32" t="s">
        <v>213</v>
      </c>
      <c r="H32" s="32" t="s">
        <v>157</v>
      </c>
      <c r="I32" s="33">
        <v>43560</v>
      </c>
      <c r="J32" s="33">
        <v>43560</v>
      </c>
      <c r="K32" s="33">
        <v>43560</v>
      </c>
      <c r="L32" s="33">
        <v>43560</v>
      </c>
      <c r="M32" s="34">
        <v>19</v>
      </c>
      <c r="N32" s="34">
        <v>23000000</v>
      </c>
      <c r="P32" s="32" t="s">
        <v>125</v>
      </c>
      <c r="Q32" s="32" t="s">
        <v>167</v>
      </c>
      <c r="R32" s="32" t="s">
        <v>212</v>
      </c>
      <c r="S32" s="32" t="s">
        <v>137</v>
      </c>
      <c r="T32" s="32" t="s">
        <v>214</v>
      </c>
      <c r="U32" s="32" t="s">
        <v>91</v>
      </c>
      <c r="V32" s="32" t="s">
        <v>173</v>
      </c>
      <c r="W32" s="33">
        <v>43579</v>
      </c>
      <c r="Y32" s="32" t="s">
        <v>177</v>
      </c>
      <c r="AA32" s="32" t="s">
        <v>143</v>
      </c>
      <c r="AB32" s="32" t="s">
        <v>146</v>
      </c>
    </row>
    <row r="33" spans="1:28" x14ac:dyDescent="0.2">
      <c r="A33" s="32" t="s">
        <v>203</v>
      </c>
      <c r="C33" s="32" t="s">
        <v>119</v>
      </c>
      <c r="D33" s="32" t="s">
        <v>120</v>
      </c>
      <c r="E33" s="32" t="s">
        <v>78</v>
      </c>
      <c r="F33" s="32" t="s">
        <v>122</v>
      </c>
      <c r="G33" s="32" t="s">
        <v>203</v>
      </c>
      <c r="H33" s="32" t="s">
        <v>142</v>
      </c>
      <c r="I33" s="33">
        <v>43417</v>
      </c>
      <c r="J33" s="33">
        <v>43417</v>
      </c>
      <c r="K33" s="33">
        <v>43413</v>
      </c>
      <c r="L33" s="33">
        <v>43413</v>
      </c>
      <c r="M33" s="34">
        <v>166</v>
      </c>
      <c r="N33" s="34">
        <v>-24260582</v>
      </c>
      <c r="P33" s="32" t="s">
        <v>125</v>
      </c>
      <c r="Q33" s="32" t="s">
        <v>204</v>
      </c>
      <c r="R33" s="32" t="s">
        <v>205</v>
      </c>
      <c r="S33" s="32" t="s">
        <v>206</v>
      </c>
      <c r="T33" s="32" t="s">
        <v>207</v>
      </c>
      <c r="U33" s="32" t="s">
        <v>91</v>
      </c>
      <c r="V33" s="32" t="s">
        <v>173</v>
      </c>
      <c r="W33" s="33">
        <v>43579</v>
      </c>
      <c r="Y33" s="32" t="s">
        <v>138</v>
      </c>
      <c r="AA33" s="32" t="s">
        <v>203</v>
      </c>
      <c r="AB33" s="32" t="s">
        <v>131</v>
      </c>
    </row>
    <row r="34" spans="1:28" x14ac:dyDescent="0.2">
      <c r="A34" s="32" t="s">
        <v>203</v>
      </c>
      <c r="C34" s="32" t="s">
        <v>119</v>
      </c>
      <c r="D34" s="32" t="s">
        <v>120</v>
      </c>
      <c r="E34" s="32" t="s">
        <v>78</v>
      </c>
      <c r="F34" s="32" t="s">
        <v>122</v>
      </c>
      <c r="G34" s="32" t="s">
        <v>203</v>
      </c>
      <c r="H34" s="32" t="s">
        <v>142</v>
      </c>
      <c r="I34" s="33">
        <v>43417</v>
      </c>
      <c r="J34" s="33">
        <v>43417</v>
      </c>
      <c r="K34" s="33">
        <v>43417</v>
      </c>
      <c r="L34" s="33">
        <v>43417</v>
      </c>
      <c r="M34" s="34">
        <v>0</v>
      </c>
      <c r="N34" s="34">
        <v>-15000000</v>
      </c>
      <c r="O34" s="32" t="s">
        <v>133</v>
      </c>
      <c r="P34" s="32" t="s">
        <v>134</v>
      </c>
      <c r="Q34" s="32" t="s">
        <v>215</v>
      </c>
      <c r="R34" s="32" t="s">
        <v>216</v>
      </c>
      <c r="S34" s="32" t="s">
        <v>137</v>
      </c>
      <c r="T34" s="32" t="s">
        <v>78</v>
      </c>
      <c r="U34" s="32" t="s">
        <v>78</v>
      </c>
      <c r="V34" s="32" t="s">
        <v>129</v>
      </c>
      <c r="W34" s="33">
        <v>43417</v>
      </c>
      <c r="Y34" s="32" t="s">
        <v>138</v>
      </c>
      <c r="Z34" s="32" t="s">
        <v>139</v>
      </c>
      <c r="AA34" s="32" t="s">
        <v>203</v>
      </c>
      <c r="AB34" s="32" t="s">
        <v>131</v>
      </c>
    </row>
    <row r="35" spans="1:28" x14ac:dyDescent="0.2">
      <c r="A35" s="32" t="s">
        <v>203</v>
      </c>
      <c r="C35" s="32" t="s">
        <v>119</v>
      </c>
      <c r="D35" s="32" t="s">
        <v>120</v>
      </c>
      <c r="E35" s="32" t="s">
        <v>78</v>
      </c>
      <c r="F35" s="32" t="s">
        <v>122</v>
      </c>
      <c r="G35" s="32" t="s">
        <v>203</v>
      </c>
      <c r="H35" s="32" t="s">
        <v>142</v>
      </c>
      <c r="I35" s="33">
        <v>43417</v>
      </c>
      <c r="J35" s="33">
        <v>43417</v>
      </c>
      <c r="K35" s="33">
        <v>43417</v>
      </c>
      <c r="L35" s="33">
        <v>43417</v>
      </c>
      <c r="M35" s="34">
        <v>0</v>
      </c>
      <c r="N35" s="34">
        <v>39260582</v>
      </c>
      <c r="P35" s="32" t="s">
        <v>125</v>
      </c>
      <c r="Q35" s="32" t="s">
        <v>215</v>
      </c>
      <c r="R35" s="32" t="s">
        <v>216</v>
      </c>
      <c r="S35" s="32" t="s">
        <v>206</v>
      </c>
      <c r="T35" s="32" t="s">
        <v>78</v>
      </c>
      <c r="U35" s="32" t="s">
        <v>78</v>
      </c>
      <c r="V35" s="32" t="s">
        <v>129</v>
      </c>
      <c r="W35" s="33">
        <v>43417</v>
      </c>
      <c r="Y35" s="32" t="s">
        <v>138</v>
      </c>
      <c r="AA35" s="32" t="s">
        <v>203</v>
      </c>
      <c r="AB35" s="32" t="s">
        <v>146</v>
      </c>
    </row>
    <row r="36" spans="1:28" x14ac:dyDescent="0.2">
      <c r="A36" s="32" t="s">
        <v>189</v>
      </c>
      <c r="C36" s="32" t="s">
        <v>119</v>
      </c>
      <c r="D36" s="32" t="s">
        <v>120</v>
      </c>
      <c r="E36" s="32" t="s">
        <v>90</v>
      </c>
      <c r="F36" s="32" t="s">
        <v>122</v>
      </c>
      <c r="G36" s="32" t="s">
        <v>189</v>
      </c>
      <c r="H36" s="32" t="s">
        <v>142</v>
      </c>
      <c r="I36" s="33">
        <v>43369</v>
      </c>
      <c r="J36" s="33">
        <v>43369</v>
      </c>
      <c r="K36" s="33">
        <v>43369</v>
      </c>
      <c r="L36" s="33">
        <v>43369</v>
      </c>
      <c r="M36" s="34">
        <v>0</v>
      </c>
      <c r="N36" s="34">
        <v>-144557561</v>
      </c>
      <c r="O36" s="32" t="s">
        <v>133</v>
      </c>
      <c r="P36" s="32" t="s">
        <v>134</v>
      </c>
      <c r="Q36" s="32" t="s">
        <v>217</v>
      </c>
      <c r="R36" s="32" t="s">
        <v>218</v>
      </c>
      <c r="S36" s="32" t="s">
        <v>128</v>
      </c>
      <c r="T36" s="32" t="s">
        <v>90</v>
      </c>
      <c r="U36" s="32" t="s">
        <v>90</v>
      </c>
      <c r="V36" s="32" t="s">
        <v>129</v>
      </c>
      <c r="W36" s="33">
        <v>43369</v>
      </c>
      <c r="Y36" s="32" t="s">
        <v>219</v>
      </c>
      <c r="Z36" s="32" t="s">
        <v>220</v>
      </c>
      <c r="AA36" s="32" t="s">
        <v>221</v>
      </c>
      <c r="AB36" s="32" t="s">
        <v>131</v>
      </c>
    </row>
    <row r="37" spans="1:28" x14ac:dyDescent="0.2">
      <c r="A37" s="32" t="s">
        <v>189</v>
      </c>
      <c r="C37" s="32" t="s">
        <v>119</v>
      </c>
      <c r="D37" s="32" t="s">
        <v>120</v>
      </c>
      <c r="E37" s="32" t="s">
        <v>90</v>
      </c>
      <c r="F37" s="32" t="s">
        <v>122</v>
      </c>
      <c r="G37" s="32" t="s">
        <v>189</v>
      </c>
      <c r="H37" s="32" t="s">
        <v>142</v>
      </c>
      <c r="I37" s="33">
        <v>43369</v>
      </c>
      <c r="J37" s="33">
        <v>43369</v>
      </c>
      <c r="K37" s="33">
        <v>43369</v>
      </c>
      <c r="L37" s="33">
        <v>43369</v>
      </c>
      <c r="M37" s="34">
        <v>0</v>
      </c>
      <c r="N37" s="34">
        <v>95285461</v>
      </c>
      <c r="P37" s="32" t="s">
        <v>169</v>
      </c>
      <c r="Q37" s="32" t="s">
        <v>217</v>
      </c>
      <c r="R37" s="32" t="s">
        <v>218</v>
      </c>
      <c r="S37" s="32" t="s">
        <v>172</v>
      </c>
      <c r="T37" s="32" t="s">
        <v>90</v>
      </c>
      <c r="U37" s="32" t="s">
        <v>90</v>
      </c>
      <c r="V37" s="32" t="s">
        <v>129</v>
      </c>
      <c r="W37" s="33">
        <v>43369</v>
      </c>
      <c r="Y37" s="32" t="s">
        <v>219</v>
      </c>
      <c r="AA37" s="32" t="s">
        <v>221</v>
      </c>
      <c r="AB37" s="32" t="s">
        <v>146</v>
      </c>
    </row>
    <row r="38" spans="1:28" x14ac:dyDescent="0.2">
      <c r="A38" s="32" t="s">
        <v>189</v>
      </c>
      <c r="C38" s="32" t="s">
        <v>119</v>
      </c>
      <c r="D38" s="32" t="s">
        <v>120</v>
      </c>
      <c r="E38" s="32" t="s">
        <v>90</v>
      </c>
      <c r="F38" s="32" t="s">
        <v>122</v>
      </c>
      <c r="G38" s="32" t="s">
        <v>189</v>
      </c>
      <c r="H38" s="32" t="s">
        <v>142</v>
      </c>
      <c r="I38" s="33">
        <v>43369</v>
      </c>
      <c r="J38" s="33">
        <v>43369</v>
      </c>
      <c r="K38" s="33">
        <v>43369</v>
      </c>
      <c r="L38" s="33">
        <v>43369</v>
      </c>
      <c r="M38" s="34">
        <v>0</v>
      </c>
      <c r="N38" s="34">
        <v>49272100</v>
      </c>
      <c r="P38" s="32" t="s">
        <v>125</v>
      </c>
      <c r="Q38" s="32" t="s">
        <v>217</v>
      </c>
      <c r="R38" s="32" t="s">
        <v>218</v>
      </c>
      <c r="S38" s="32" t="s">
        <v>222</v>
      </c>
      <c r="T38" s="32" t="s">
        <v>90</v>
      </c>
      <c r="U38" s="32" t="s">
        <v>90</v>
      </c>
      <c r="V38" s="32" t="s">
        <v>129</v>
      </c>
      <c r="W38" s="33">
        <v>43369</v>
      </c>
      <c r="Y38" s="32" t="s">
        <v>219</v>
      </c>
      <c r="AA38" s="32" t="s">
        <v>221</v>
      </c>
      <c r="AB38" s="32" t="s">
        <v>146</v>
      </c>
    </row>
    <row r="39" spans="1:28" x14ac:dyDescent="0.2">
      <c r="A39" s="32" t="s">
        <v>223</v>
      </c>
      <c r="C39" s="32" t="s">
        <v>119</v>
      </c>
      <c r="D39" s="32" t="s">
        <v>120</v>
      </c>
      <c r="E39" s="32" t="s">
        <v>224</v>
      </c>
      <c r="F39" s="32" t="s">
        <v>122</v>
      </c>
      <c r="G39" s="32" t="s">
        <v>223</v>
      </c>
      <c r="H39" s="32" t="s">
        <v>157</v>
      </c>
      <c r="I39" s="33">
        <v>43350</v>
      </c>
      <c r="J39" s="33">
        <v>43350</v>
      </c>
      <c r="K39" s="33">
        <v>43350</v>
      </c>
      <c r="L39" s="33">
        <v>43350</v>
      </c>
      <c r="M39" s="34">
        <v>0</v>
      </c>
      <c r="N39" s="34">
        <v>144557561</v>
      </c>
      <c r="O39" s="32" t="s">
        <v>133</v>
      </c>
      <c r="P39" s="32" t="s">
        <v>134</v>
      </c>
      <c r="Q39" s="32" t="s">
        <v>196</v>
      </c>
      <c r="R39" s="32" t="s">
        <v>225</v>
      </c>
      <c r="S39" s="32" t="s">
        <v>128</v>
      </c>
      <c r="T39" s="32" t="s">
        <v>224</v>
      </c>
      <c r="U39" s="32" t="s">
        <v>90</v>
      </c>
      <c r="V39" s="32" t="s">
        <v>129</v>
      </c>
      <c r="W39" s="33">
        <v>43369</v>
      </c>
      <c r="Y39" s="32" t="s">
        <v>177</v>
      </c>
      <c r="Z39" s="32" t="s">
        <v>220</v>
      </c>
      <c r="AA39" s="32" t="s">
        <v>196</v>
      </c>
      <c r="AB39" s="32" t="s">
        <v>146</v>
      </c>
    </row>
    <row r="40" spans="1:28" x14ac:dyDescent="0.2">
      <c r="A40" s="32" t="s">
        <v>189</v>
      </c>
      <c r="C40" s="32" t="s">
        <v>119</v>
      </c>
      <c r="D40" s="32" t="s">
        <v>120</v>
      </c>
      <c r="E40" s="32" t="s">
        <v>89</v>
      </c>
      <c r="F40" s="32" t="s">
        <v>122</v>
      </c>
      <c r="G40" s="32" t="s">
        <v>189</v>
      </c>
      <c r="H40" s="32" t="s">
        <v>142</v>
      </c>
      <c r="I40" s="33">
        <v>43308</v>
      </c>
      <c r="J40" s="33">
        <v>43308</v>
      </c>
      <c r="K40" s="33">
        <v>43308</v>
      </c>
      <c r="L40" s="33">
        <v>43308</v>
      </c>
      <c r="M40" s="34">
        <v>0</v>
      </c>
      <c r="N40" s="34">
        <v>-17477680</v>
      </c>
      <c r="O40" s="32" t="s">
        <v>133</v>
      </c>
      <c r="P40" s="32" t="s">
        <v>134</v>
      </c>
      <c r="Q40" s="32" t="s">
        <v>226</v>
      </c>
      <c r="R40" s="32" t="s">
        <v>227</v>
      </c>
      <c r="S40" s="32" t="s">
        <v>128</v>
      </c>
      <c r="T40" s="32" t="s">
        <v>89</v>
      </c>
      <c r="U40" s="32" t="s">
        <v>89</v>
      </c>
      <c r="V40" s="32" t="s">
        <v>129</v>
      </c>
      <c r="W40" s="33">
        <v>43308</v>
      </c>
      <c r="Y40" s="32" t="s">
        <v>219</v>
      </c>
      <c r="Z40" s="32" t="s">
        <v>220</v>
      </c>
      <c r="AA40" s="32" t="s">
        <v>228</v>
      </c>
      <c r="AB40" s="32" t="s">
        <v>131</v>
      </c>
    </row>
    <row r="41" spans="1:28" x14ac:dyDescent="0.2">
      <c r="A41" s="32" t="s">
        <v>189</v>
      </c>
      <c r="C41" s="32" t="s">
        <v>119</v>
      </c>
      <c r="D41" s="32" t="s">
        <v>120</v>
      </c>
      <c r="E41" s="32" t="s">
        <v>89</v>
      </c>
      <c r="F41" s="32" t="s">
        <v>122</v>
      </c>
      <c r="G41" s="32" t="s">
        <v>189</v>
      </c>
      <c r="H41" s="32" t="s">
        <v>142</v>
      </c>
      <c r="I41" s="33">
        <v>43308</v>
      </c>
      <c r="J41" s="33">
        <v>43308</v>
      </c>
      <c r="K41" s="33">
        <v>43308</v>
      </c>
      <c r="L41" s="33">
        <v>43308</v>
      </c>
      <c r="M41" s="34">
        <v>0</v>
      </c>
      <c r="N41" s="34">
        <v>17477680</v>
      </c>
      <c r="P41" s="32" t="s">
        <v>125</v>
      </c>
      <c r="Q41" s="32" t="s">
        <v>226</v>
      </c>
      <c r="R41" s="32" t="s">
        <v>227</v>
      </c>
      <c r="S41" s="32" t="s">
        <v>222</v>
      </c>
      <c r="T41" s="32" t="s">
        <v>89</v>
      </c>
      <c r="U41" s="32" t="s">
        <v>89</v>
      </c>
      <c r="V41" s="32" t="s">
        <v>129</v>
      </c>
      <c r="W41" s="33">
        <v>43308</v>
      </c>
      <c r="Y41" s="32" t="s">
        <v>219</v>
      </c>
      <c r="AA41" s="32" t="s">
        <v>228</v>
      </c>
      <c r="AB41" s="32" t="s">
        <v>146</v>
      </c>
    </row>
    <row r="42" spans="1:28" x14ac:dyDescent="0.2">
      <c r="A42" s="32" t="s">
        <v>229</v>
      </c>
      <c r="C42" s="32" t="s">
        <v>119</v>
      </c>
      <c r="D42" s="32" t="s">
        <v>120</v>
      </c>
      <c r="E42" s="32" t="s">
        <v>230</v>
      </c>
      <c r="F42" s="32" t="s">
        <v>122</v>
      </c>
      <c r="G42" s="32" t="s">
        <v>229</v>
      </c>
      <c r="H42" s="32" t="s">
        <v>157</v>
      </c>
      <c r="I42" s="33">
        <v>43290</v>
      </c>
      <c r="J42" s="33">
        <v>43290</v>
      </c>
      <c r="K42" s="33">
        <v>43290</v>
      </c>
      <c r="L42" s="33">
        <v>43290</v>
      </c>
      <c r="M42" s="34">
        <v>0</v>
      </c>
      <c r="N42" s="34">
        <v>17477680</v>
      </c>
      <c r="O42" s="32" t="s">
        <v>133</v>
      </c>
      <c r="P42" s="32" t="s">
        <v>134</v>
      </c>
      <c r="Q42" s="32" t="s">
        <v>196</v>
      </c>
      <c r="R42" s="32" t="s">
        <v>231</v>
      </c>
      <c r="S42" s="32" t="s">
        <v>128</v>
      </c>
      <c r="T42" s="32" t="s">
        <v>230</v>
      </c>
      <c r="U42" s="32" t="s">
        <v>89</v>
      </c>
      <c r="V42" s="32" t="s">
        <v>129</v>
      </c>
      <c r="W42" s="33">
        <v>43308</v>
      </c>
      <c r="Y42" s="32" t="s">
        <v>177</v>
      </c>
      <c r="Z42" s="32" t="s">
        <v>220</v>
      </c>
      <c r="AA42" s="32" t="s">
        <v>196</v>
      </c>
      <c r="AB42" s="32" t="s">
        <v>146</v>
      </c>
    </row>
    <row r="43" spans="1:28" x14ac:dyDescent="0.2">
      <c r="A43" s="32" t="s">
        <v>189</v>
      </c>
      <c r="C43" s="32" t="s">
        <v>119</v>
      </c>
      <c r="D43" s="32" t="s">
        <v>120</v>
      </c>
      <c r="E43" s="32" t="s">
        <v>88</v>
      </c>
      <c r="F43" s="32" t="s">
        <v>122</v>
      </c>
      <c r="G43" s="32" t="s">
        <v>189</v>
      </c>
      <c r="H43" s="32" t="s">
        <v>142</v>
      </c>
      <c r="I43" s="33">
        <v>43286</v>
      </c>
      <c r="J43" s="33">
        <v>43286</v>
      </c>
      <c r="K43" s="33">
        <v>43286</v>
      </c>
      <c r="L43" s="33">
        <v>43286</v>
      </c>
      <c r="M43" s="34">
        <v>0</v>
      </c>
      <c r="N43" s="34">
        <v>-578461</v>
      </c>
      <c r="O43" s="32" t="s">
        <v>133</v>
      </c>
      <c r="P43" s="32" t="s">
        <v>134</v>
      </c>
      <c r="Q43" s="32" t="s">
        <v>232</v>
      </c>
      <c r="R43" s="32" t="s">
        <v>233</v>
      </c>
      <c r="S43" s="32" t="s">
        <v>128</v>
      </c>
      <c r="T43" s="32" t="s">
        <v>88</v>
      </c>
      <c r="U43" s="32" t="s">
        <v>88</v>
      </c>
      <c r="V43" s="32" t="s">
        <v>129</v>
      </c>
      <c r="W43" s="33">
        <v>43286</v>
      </c>
      <c r="Y43" s="32" t="s">
        <v>219</v>
      </c>
      <c r="Z43" s="32" t="s">
        <v>220</v>
      </c>
      <c r="AA43" s="32" t="s">
        <v>234</v>
      </c>
      <c r="AB43" s="32" t="s">
        <v>131</v>
      </c>
    </row>
    <row r="44" spans="1:28" x14ac:dyDescent="0.2">
      <c r="A44" s="32" t="s">
        <v>189</v>
      </c>
      <c r="C44" s="32" t="s">
        <v>119</v>
      </c>
      <c r="D44" s="32" t="s">
        <v>120</v>
      </c>
      <c r="E44" s="32" t="s">
        <v>88</v>
      </c>
      <c r="F44" s="32" t="s">
        <v>122</v>
      </c>
      <c r="G44" s="32" t="s">
        <v>189</v>
      </c>
      <c r="H44" s="32" t="s">
        <v>142</v>
      </c>
      <c r="I44" s="33">
        <v>43286</v>
      </c>
      <c r="J44" s="33">
        <v>43286</v>
      </c>
      <c r="K44" s="33">
        <v>43286</v>
      </c>
      <c r="L44" s="33">
        <v>43286</v>
      </c>
      <c r="M44" s="34">
        <v>0</v>
      </c>
      <c r="N44" s="34">
        <v>578461</v>
      </c>
      <c r="P44" s="32" t="s">
        <v>125</v>
      </c>
      <c r="Q44" s="32" t="s">
        <v>232</v>
      </c>
      <c r="R44" s="32" t="s">
        <v>233</v>
      </c>
      <c r="S44" s="32" t="s">
        <v>128</v>
      </c>
      <c r="T44" s="32" t="s">
        <v>88</v>
      </c>
      <c r="U44" s="32" t="s">
        <v>88</v>
      </c>
      <c r="V44" s="32" t="s">
        <v>129</v>
      </c>
      <c r="W44" s="33">
        <v>43286</v>
      </c>
      <c r="Y44" s="32" t="s">
        <v>219</v>
      </c>
      <c r="AA44" s="32" t="s">
        <v>234</v>
      </c>
      <c r="AB44" s="32" t="s">
        <v>146</v>
      </c>
    </row>
    <row r="45" spans="1:28" x14ac:dyDescent="0.2">
      <c r="A45" s="32" t="s">
        <v>235</v>
      </c>
      <c r="C45" s="32" t="s">
        <v>119</v>
      </c>
      <c r="D45" s="32" t="s">
        <v>120</v>
      </c>
      <c r="E45" s="32" t="s">
        <v>123</v>
      </c>
      <c r="F45" s="32" t="s">
        <v>122</v>
      </c>
      <c r="G45" s="32" t="s">
        <v>235</v>
      </c>
      <c r="H45" s="32" t="s">
        <v>157</v>
      </c>
      <c r="I45" s="33">
        <v>43273</v>
      </c>
      <c r="J45" s="33">
        <v>43273</v>
      </c>
      <c r="K45" s="33">
        <v>43273</v>
      </c>
      <c r="L45" s="33">
        <v>43273</v>
      </c>
      <c r="M45" s="34">
        <v>0</v>
      </c>
      <c r="N45" s="34">
        <v>578461</v>
      </c>
      <c r="O45" s="32" t="s">
        <v>133</v>
      </c>
      <c r="P45" s="32" t="s">
        <v>134</v>
      </c>
      <c r="Q45" s="32" t="s">
        <v>196</v>
      </c>
      <c r="R45" s="32" t="s">
        <v>236</v>
      </c>
      <c r="S45" s="32" t="s">
        <v>128</v>
      </c>
      <c r="T45" s="32" t="s">
        <v>123</v>
      </c>
      <c r="U45" s="32" t="s">
        <v>88</v>
      </c>
      <c r="V45" s="32" t="s">
        <v>129</v>
      </c>
      <c r="W45" s="33">
        <v>43286</v>
      </c>
      <c r="Y45" s="32" t="s">
        <v>177</v>
      </c>
      <c r="Z45" s="32" t="s">
        <v>220</v>
      </c>
      <c r="AA45" s="32" t="s">
        <v>196</v>
      </c>
      <c r="AB45" s="32" t="s">
        <v>146</v>
      </c>
    </row>
    <row r="46" spans="1:28" x14ac:dyDescent="0.2">
      <c r="A46" s="32" t="s">
        <v>189</v>
      </c>
      <c r="C46" s="32" t="s">
        <v>119</v>
      </c>
      <c r="D46" s="32" t="s">
        <v>120</v>
      </c>
      <c r="E46" s="32" t="s">
        <v>87</v>
      </c>
      <c r="F46" s="32" t="s">
        <v>122</v>
      </c>
      <c r="G46" s="32" t="s">
        <v>189</v>
      </c>
      <c r="H46" s="32" t="s">
        <v>142</v>
      </c>
      <c r="I46" s="33">
        <v>43227</v>
      </c>
      <c r="J46" s="33">
        <v>43227</v>
      </c>
      <c r="K46" s="33">
        <v>43227</v>
      </c>
      <c r="L46" s="33">
        <v>43227</v>
      </c>
      <c r="M46" s="34">
        <v>0</v>
      </c>
      <c r="N46" s="34">
        <v>-8078278</v>
      </c>
      <c r="O46" s="32" t="s">
        <v>133</v>
      </c>
      <c r="P46" s="32" t="s">
        <v>134</v>
      </c>
      <c r="Q46" s="32" t="s">
        <v>237</v>
      </c>
      <c r="R46" s="32" t="s">
        <v>238</v>
      </c>
      <c r="S46" s="32" t="s">
        <v>128</v>
      </c>
      <c r="T46" s="32" t="s">
        <v>87</v>
      </c>
      <c r="U46" s="32" t="s">
        <v>87</v>
      </c>
      <c r="V46" s="32" t="s">
        <v>129</v>
      </c>
      <c r="W46" s="33">
        <v>43227</v>
      </c>
      <c r="Y46" s="32" t="s">
        <v>219</v>
      </c>
      <c r="Z46" s="32" t="s">
        <v>220</v>
      </c>
      <c r="AA46" s="32" t="s">
        <v>239</v>
      </c>
      <c r="AB46" s="32" t="s">
        <v>131</v>
      </c>
    </row>
    <row r="47" spans="1:28" x14ac:dyDescent="0.2">
      <c r="A47" s="32" t="s">
        <v>189</v>
      </c>
      <c r="C47" s="32" t="s">
        <v>119</v>
      </c>
      <c r="D47" s="32" t="s">
        <v>120</v>
      </c>
      <c r="E47" s="32" t="s">
        <v>87</v>
      </c>
      <c r="F47" s="32" t="s">
        <v>122</v>
      </c>
      <c r="G47" s="32" t="s">
        <v>189</v>
      </c>
      <c r="H47" s="32" t="s">
        <v>142</v>
      </c>
      <c r="I47" s="33">
        <v>43227</v>
      </c>
      <c r="J47" s="33">
        <v>43227</v>
      </c>
      <c r="K47" s="33">
        <v>43227</v>
      </c>
      <c r="L47" s="33">
        <v>43227</v>
      </c>
      <c r="M47" s="34">
        <v>0</v>
      </c>
      <c r="N47" s="34">
        <v>8078278</v>
      </c>
      <c r="P47" s="32" t="s">
        <v>125</v>
      </c>
      <c r="Q47" s="32" t="s">
        <v>237</v>
      </c>
      <c r="R47" s="32" t="s">
        <v>238</v>
      </c>
      <c r="S47" s="32" t="s">
        <v>201</v>
      </c>
      <c r="T47" s="32" t="s">
        <v>87</v>
      </c>
      <c r="U47" s="32" t="s">
        <v>87</v>
      </c>
      <c r="V47" s="32" t="s">
        <v>129</v>
      </c>
      <c r="W47" s="33">
        <v>43227</v>
      </c>
      <c r="Y47" s="32" t="s">
        <v>219</v>
      </c>
      <c r="AA47" s="32" t="s">
        <v>239</v>
      </c>
      <c r="AB47" s="32" t="s">
        <v>146</v>
      </c>
    </row>
    <row r="48" spans="1:28" x14ac:dyDescent="0.2">
      <c r="A48" s="32" t="s">
        <v>189</v>
      </c>
      <c r="C48" s="32" t="s">
        <v>119</v>
      </c>
      <c r="D48" s="32" t="s">
        <v>120</v>
      </c>
      <c r="E48" s="32" t="s">
        <v>82</v>
      </c>
      <c r="F48" s="32" t="s">
        <v>122</v>
      </c>
      <c r="G48" s="32" t="s">
        <v>189</v>
      </c>
      <c r="H48" s="32" t="s">
        <v>142</v>
      </c>
      <c r="I48" s="33">
        <v>43222</v>
      </c>
      <c r="J48" s="33">
        <v>43222</v>
      </c>
      <c r="K48" s="33">
        <v>43222</v>
      </c>
      <c r="L48" s="33">
        <v>43222</v>
      </c>
      <c r="M48" s="34">
        <v>0</v>
      </c>
      <c r="N48" s="34">
        <v>-25718278</v>
      </c>
      <c r="O48" s="32" t="s">
        <v>133</v>
      </c>
      <c r="P48" s="32" t="s">
        <v>134</v>
      </c>
      <c r="Q48" s="32" t="s">
        <v>240</v>
      </c>
      <c r="R48" s="32" t="s">
        <v>241</v>
      </c>
      <c r="S48" s="32" t="s">
        <v>128</v>
      </c>
      <c r="T48" s="32" t="s">
        <v>82</v>
      </c>
      <c r="U48" s="32" t="s">
        <v>82</v>
      </c>
      <c r="V48" s="32" t="s">
        <v>129</v>
      </c>
      <c r="W48" s="33">
        <v>43222</v>
      </c>
      <c r="Y48" s="32" t="s">
        <v>219</v>
      </c>
      <c r="Z48" s="32" t="s">
        <v>220</v>
      </c>
      <c r="AA48" s="32" t="s">
        <v>242</v>
      </c>
      <c r="AB48" s="32" t="s">
        <v>131</v>
      </c>
    </row>
    <row r="49" spans="1:28" x14ac:dyDescent="0.2">
      <c r="A49" s="32" t="s">
        <v>189</v>
      </c>
      <c r="C49" s="32" t="s">
        <v>119</v>
      </c>
      <c r="D49" s="32" t="s">
        <v>120</v>
      </c>
      <c r="E49" s="32" t="s">
        <v>82</v>
      </c>
      <c r="F49" s="32" t="s">
        <v>122</v>
      </c>
      <c r="G49" s="32" t="s">
        <v>189</v>
      </c>
      <c r="H49" s="32" t="s">
        <v>142</v>
      </c>
      <c r="I49" s="33">
        <v>43222</v>
      </c>
      <c r="J49" s="33">
        <v>43222</v>
      </c>
      <c r="K49" s="33">
        <v>43222</v>
      </c>
      <c r="L49" s="33">
        <v>43222</v>
      </c>
      <c r="M49" s="34">
        <v>0</v>
      </c>
      <c r="N49" s="34">
        <v>25718278</v>
      </c>
      <c r="P49" s="32" t="s">
        <v>125</v>
      </c>
      <c r="Q49" s="32" t="s">
        <v>240</v>
      </c>
      <c r="R49" s="32" t="s">
        <v>241</v>
      </c>
      <c r="S49" s="32" t="s">
        <v>172</v>
      </c>
      <c r="T49" s="32" t="s">
        <v>82</v>
      </c>
      <c r="U49" s="32" t="s">
        <v>82</v>
      </c>
      <c r="V49" s="32" t="s">
        <v>129</v>
      </c>
      <c r="W49" s="33">
        <v>43222</v>
      </c>
      <c r="Y49" s="32" t="s">
        <v>219</v>
      </c>
      <c r="AA49" s="32" t="s">
        <v>242</v>
      </c>
      <c r="AB49" s="32" t="s">
        <v>146</v>
      </c>
    </row>
    <row r="50" spans="1:28" x14ac:dyDescent="0.2">
      <c r="A50" s="32" t="s">
        <v>243</v>
      </c>
      <c r="C50" s="32" t="s">
        <v>119</v>
      </c>
      <c r="D50" s="32" t="s">
        <v>120</v>
      </c>
      <c r="E50" s="32" t="s">
        <v>244</v>
      </c>
      <c r="F50" s="32" t="s">
        <v>122</v>
      </c>
      <c r="G50" s="32" t="s">
        <v>243</v>
      </c>
      <c r="H50" s="32" t="s">
        <v>157</v>
      </c>
      <c r="I50" s="33">
        <v>43195</v>
      </c>
      <c r="J50" s="33">
        <v>43195</v>
      </c>
      <c r="K50" s="33">
        <v>43195</v>
      </c>
      <c r="L50" s="33">
        <v>43195</v>
      </c>
      <c r="M50" s="34">
        <v>0</v>
      </c>
      <c r="N50" s="34">
        <v>8078278</v>
      </c>
      <c r="O50" s="32" t="s">
        <v>133</v>
      </c>
      <c r="P50" s="32" t="s">
        <v>134</v>
      </c>
      <c r="Q50" s="32" t="s">
        <v>196</v>
      </c>
      <c r="R50" s="32" t="s">
        <v>245</v>
      </c>
      <c r="S50" s="32" t="s">
        <v>128</v>
      </c>
      <c r="T50" s="32" t="s">
        <v>244</v>
      </c>
      <c r="U50" s="32" t="s">
        <v>87</v>
      </c>
      <c r="V50" s="32" t="s">
        <v>129</v>
      </c>
      <c r="W50" s="33">
        <v>43227</v>
      </c>
      <c r="Y50" s="32" t="s">
        <v>177</v>
      </c>
      <c r="Z50" s="32" t="s">
        <v>220</v>
      </c>
      <c r="AA50" s="32" t="s">
        <v>196</v>
      </c>
      <c r="AB50" s="32" t="s">
        <v>146</v>
      </c>
    </row>
    <row r="51" spans="1:28" x14ac:dyDescent="0.2">
      <c r="A51" s="32" t="s">
        <v>246</v>
      </c>
      <c r="C51" s="32" t="s">
        <v>119</v>
      </c>
      <c r="D51" s="32" t="s">
        <v>120</v>
      </c>
      <c r="E51" s="32" t="s">
        <v>132</v>
      </c>
      <c r="F51" s="32" t="s">
        <v>122</v>
      </c>
      <c r="G51" s="32" t="s">
        <v>246</v>
      </c>
      <c r="H51" s="32" t="s">
        <v>157</v>
      </c>
      <c r="I51" s="33">
        <v>43195</v>
      </c>
      <c r="J51" s="33">
        <v>43195</v>
      </c>
      <c r="K51" s="33">
        <v>43195</v>
      </c>
      <c r="L51" s="33">
        <v>43195</v>
      </c>
      <c r="M51" s="34">
        <v>0</v>
      </c>
      <c r="N51" s="34">
        <v>18000000</v>
      </c>
      <c r="O51" s="32" t="s">
        <v>133</v>
      </c>
      <c r="P51" s="32" t="s">
        <v>134</v>
      </c>
      <c r="Q51" s="32" t="s">
        <v>167</v>
      </c>
      <c r="R51" s="32" t="s">
        <v>245</v>
      </c>
      <c r="S51" s="32" t="s">
        <v>137</v>
      </c>
      <c r="T51" s="32" t="s">
        <v>132</v>
      </c>
      <c r="U51" s="32" t="s">
        <v>85</v>
      </c>
      <c r="V51" s="32" t="s">
        <v>129</v>
      </c>
      <c r="W51" s="33">
        <v>43220</v>
      </c>
      <c r="Y51" s="32" t="s">
        <v>177</v>
      </c>
      <c r="Z51" s="32" t="s">
        <v>139</v>
      </c>
      <c r="AA51" s="32" t="s">
        <v>167</v>
      </c>
      <c r="AB51" s="32" t="s">
        <v>146</v>
      </c>
    </row>
    <row r="52" spans="1:28" x14ac:dyDescent="0.2">
      <c r="A52" s="32" t="s">
        <v>247</v>
      </c>
      <c r="C52" s="32" t="s">
        <v>119</v>
      </c>
      <c r="D52" s="32" t="s">
        <v>120</v>
      </c>
      <c r="E52" s="32" t="s">
        <v>248</v>
      </c>
      <c r="F52" s="32" t="s">
        <v>122</v>
      </c>
      <c r="G52" s="32" t="s">
        <v>247</v>
      </c>
      <c r="H52" s="32" t="s">
        <v>157</v>
      </c>
      <c r="I52" s="33">
        <v>43165</v>
      </c>
      <c r="J52" s="33">
        <v>43165</v>
      </c>
      <c r="K52" s="33">
        <v>43165</v>
      </c>
      <c r="L52" s="33">
        <v>43165</v>
      </c>
      <c r="M52" s="34">
        <v>0</v>
      </c>
      <c r="N52" s="34">
        <v>25718278</v>
      </c>
      <c r="O52" s="32" t="s">
        <v>133</v>
      </c>
      <c r="P52" s="32" t="s">
        <v>134</v>
      </c>
      <c r="Q52" s="32" t="s">
        <v>196</v>
      </c>
      <c r="R52" s="32" t="s">
        <v>249</v>
      </c>
      <c r="S52" s="32" t="s">
        <v>128</v>
      </c>
      <c r="T52" s="32" t="s">
        <v>248</v>
      </c>
      <c r="U52" s="32" t="s">
        <v>82</v>
      </c>
      <c r="V52" s="32" t="s">
        <v>129</v>
      </c>
      <c r="W52" s="33">
        <v>43222</v>
      </c>
      <c r="Y52" s="32" t="s">
        <v>177</v>
      </c>
      <c r="Z52" s="32" t="s">
        <v>220</v>
      </c>
      <c r="AA52" s="32" t="s">
        <v>196</v>
      </c>
      <c r="AB52" s="32" t="s">
        <v>146</v>
      </c>
    </row>
    <row r="53" spans="1:28" x14ac:dyDescent="0.2">
      <c r="A53" s="32" t="s">
        <v>250</v>
      </c>
      <c r="C53" s="32" t="s">
        <v>119</v>
      </c>
      <c r="D53" s="32" t="s">
        <v>120</v>
      </c>
      <c r="E53" s="32" t="s">
        <v>251</v>
      </c>
      <c r="F53" s="32" t="s">
        <v>122</v>
      </c>
      <c r="G53" s="32" t="s">
        <v>250</v>
      </c>
      <c r="H53" s="32" t="s">
        <v>157</v>
      </c>
      <c r="I53" s="33">
        <v>43165</v>
      </c>
      <c r="J53" s="33">
        <v>43165</v>
      </c>
      <c r="K53" s="33">
        <v>43165</v>
      </c>
      <c r="L53" s="33">
        <v>43165</v>
      </c>
      <c r="M53" s="34">
        <v>0</v>
      </c>
      <c r="N53" s="34">
        <v>15000000</v>
      </c>
      <c r="O53" s="32" t="s">
        <v>133</v>
      </c>
      <c r="P53" s="32" t="s">
        <v>134</v>
      </c>
      <c r="Q53" s="32" t="s">
        <v>167</v>
      </c>
      <c r="R53" s="32" t="s">
        <v>249</v>
      </c>
      <c r="S53" s="32" t="s">
        <v>137</v>
      </c>
      <c r="T53" s="32" t="s">
        <v>251</v>
      </c>
      <c r="U53" s="32" t="s">
        <v>78</v>
      </c>
      <c r="V53" s="32" t="s">
        <v>129</v>
      </c>
      <c r="W53" s="33">
        <v>43417</v>
      </c>
      <c r="Y53" s="32" t="s">
        <v>177</v>
      </c>
      <c r="Z53" s="32" t="s">
        <v>139</v>
      </c>
      <c r="AA53" s="32" t="s">
        <v>167</v>
      </c>
      <c r="AB53" s="32" t="s">
        <v>146</v>
      </c>
    </row>
    <row r="54" spans="1:28" x14ac:dyDescent="0.2">
      <c r="A54" s="32" t="s">
        <v>66</v>
      </c>
      <c r="B54" s="32" t="s">
        <v>118</v>
      </c>
      <c r="E54" s="32" t="s">
        <v>252</v>
      </c>
      <c r="F54" s="32" t="s">
        <v>122</v>
      </c>
      <c r="G54" s="32" t="s">
        <v>66</v>
      </c>
      <c r="H54" s="32" t="s">
        <v>84</v>
      </c>
      <c r="I54" s="33">
        <v>44364</v>
      </c>
      <c r="J54" s="33">
        <v>44450</v>
      </c>
      <c r="K54" s="33">
        <v>44450</v>
      </c>
      <c r="L54" s="33">
        <v>44510</v>
      </c>
      <c r="M54" s="34">
        <v>-22</v>
      </c>
      <c r="N54" s="34">
        <v>-18996830</v>
      </c>
      <c r="P54" s="32" t="s">
        <v>149</v>
      </c>
      <c r="Q54" s="32" t="s">
        <v>253</v>
      </c>
      <c r="R54" s="32" t="s">
        <v>254</v>
      </c>
      <c r="T54" s="32" t="s">
        <v>252</v>
      </c>
      <c r="W54" s="33"/>
      <c r="Y54" s="32" t="s">
        <v>255</v>
      </c>
      <c r="AA54" s="32" t="s">
        <v>256</v>
      </c>
      <c r="AB54" s="32" t="s">
        <v>131</v>
      </c>
    </row>
    <row r="55" spans="1:28" x14ac:dyDescent="0.2">
      <c r="A55" s="32" t="s">
        <v>66</v>
      </c>
      <c r="B55" s="32" t="s">
        <v>118</v>
      </c>
      <c r="E55" s="32" t="s">
        <v>252</v>
      </c>
      <c r="F55" s="32" t="s">
        <v>122</v>
      </c>
      <c r="G55" s="32" t="s">
        <v>66</v>
      </c>
      <c r="H55" s="32" t="s">
        <v>84</v>
      </c>
      <c r="I55" s="33">
        <v>44364</v>
      </c>
      <c r="J55" s="33">
        <v>44450</v>
      </c>
      <c r="K55" s="33">
        <v>44473</v>
      </c>
      <c r="L55" s="33">
        <v>44533</v>
      </c>
      <c r="M55" s="34">
        <v>-45</v>
      </c>
      <c r="N55" s="34">
        <v>-3213920</v>
      </c>
      <c r="P55" s="32" t="s">
        <v>257</v>
      </c>
      <c r="Q55" s="32" t="s">
        <v>253</v>
      </c>
      <c r="R55" s="32" t="s">
        <v>258</v>
      </c>
      <c r="T55" s="32" t="s">
        <v>252</v>
      </c>
      <c r="W55" s="33"/>
      <c r="Y55" s="32" t="s">
        <v>255</v>
      </c>
      <c r="AA55" s="32" t="s">
        <v>256</v>
      </c>
      <c r="AB55" s="32" t="s">
        <v>131</v>
      </c>
    </row>
    <row r="56" spans="1:28" x14ac:dyDescent="0.2">
      <c r="A56" s="32" t="s">
        <v>60</v>
      </c>
      <c r="B56" s="32" t="s">
        <v>118</v>
      </c>
      <c r="E56" s="32" t="s">
        <v>259</v>
      </c>
      <c r="F56" s="32" t="s">
        <v>122</v>
      </c>
      <c r="G56" s="32" t="s">
        <v>60</v>
      </c>
      <c r="H56" s="32" t="s">
        <v>84</v>
      </c>
      <c r="I56" s="33">
        <v>43881</v>
      </c>
      <c r="J56" s="33">
        <v>44449</v>
      </c>
      <c r="K56" s="33">
        <v>44449</v>
      </c>
      <c r="L56" s="33">
        <v>44509</v>
      </c>
      <c r="M56" s="34">
        <v>-21</v>
      </c>
      <c r="N56" s="34">
        <v>-16475812</v>
      </c>
      <c r="P56" s="32" t="s">
        <v>149</v>
      </c>
      <c r="Q56" s="32" t="s">
        <v>260</v>
      </c>
      <c r="R56" s="32" t="s">
        <v>261</v>
      </c>
      <c r="T56" s="32" t="s">
        <v>259</v>
      </c>
      <c r="W56" s="33"/>
      <c r="Y56" s="32" t="s">
        <v>255</v>
      </c>
      <c r="AA56" s="32" t="s">
        <v>256</v>
      </c>
      <c r="AB56" s="32" t="s">
        <v>131</v>
      </c>
    </row>
    <row r="57" spans="1:28" x14ac:dyDescent="0.2">
      <c r="A57" s="32" t="s">
        <v>60</v>
      </c>
      <c r="B57" s="32" t="s">
        <v>118</v>
      </c>
      <c r="E57" s="32" t="s">
        <v>259</v>
      </c>
      <c r="F57" s="32" t="s">
        <v>122</v>
      </c>
      <c r="G57" s="32" t="s">
        <v>60</v>
      </c>
      <c r="H57" s="32" t="s">
        <v>84</v>
      </c>
      <c r="I57" s="33">
        <v>43881</v>
      </c>
      <c r="J57" s="33">
        <v>44449</v>
      </c>
      <c r="K57" s="33">
        <v>44471</v>
      </c>
      <c r="L57" s="33">
        <v>44531</v>
      </c>
      <c r="M57" s="34">
        <v>-43</v>
      </c>
      <c r="N57" s="34">
        <v>-875700</v>
      </c>
      <c r="P57" s="32" t="s">
        <v>257</v>
      </c>
      <c r="Q57" s="32" t="s">
        <v>260</v>
      </c>
      <c r="R57" s="32" t="s">
        <v>262</v>
      </c>
      <c r="T57" s="32" t="s">
        <v>259</v>
      </c>
      <c r="W57" s="33"/>
      <c r="Y57" s="32" t="s">
        <v>255</v>
      </c>
      <c r="AA57" s="32" t="s">
        <v>256</v>
      </c>
      <c r="AB57" s="32" t="s">
        <v>131</v>
      </c>
    </row>
    <row r="58" spans="1:28" x14ac:dyDescent="0.2">
      <c r="A58" s="32" t="s">
        <v>263</v>
      </c>
      <c r="B58" s="32" t="s">
        <v>118</v>
      </c>
      <c r="E58" s="32" t="s">
        <v>264</v>
      </c>
      <c r="F58" s="32" t="s">
        <v>122</v>
      </c>
      <c r="G58" s="32" t="s">
        <v>263</v>
      </c>
      <c r="H58" s="32" t="s">
        <v>84</v>
      </c>
      <c r="I58" s="33">
        <v>44420</v>
      </c>
      <c r="J58" s="33">
        <v>44450</v>
      </c>
      <c r="K58" s="33">
        <v>44450</v>
      </c>
      <c r="L58" s="33">
        <v>44510</v>
      </c>
      <c r="M58" s="34">
        <v>-22</v>
      </c>
      <c r="N58" s="34">
        <v>-116560</v>
      </c>
      <c r="P58" s="32" t="s">
        <v>125</v>
      </c>
      <c r="Q58" s="32" t="s">
        <v>265</v>
      </c>
      <c r="R58" s="32" t="s">
        <v>266</v>
      </c>
      <c r="T58" s="32" t="s">
        <v>264</v>
      </c>
      <c r="W58" s="33"/>
      <c r="Y58" s="32" t="s">
        <v>255</v>
      </c>
      <c r="AA58" s="32" t="s">
        <v>256</v>
      </c>
      <c r="AB58" s="32" t="s">
        <v>131</v>
      </c>
    </row>
    <row r="59" spans="1:28" x14ac:dyDescent="0.2">
      <c r="A59" s="32" t="s">
        <v>67</v>
      </c>
      <c r="B59" s="32" t="s">
        <v>118</v>
      </c>
      <c r="E59" s="32" t="s">
        <v>267</v>
      </c>
      <c r="F59" s="32" t="s">
        <v>122</v>
      </c>
      <c r="G59" s="32" t="s">
        <v>67</v>
      </c>
      <c r="H59" s="32" t="s">
        <v>84</v>
      </c>
      <c r="I59" s="33">
        <v>44429</v>
      </c>
      <c r="J59" s="33">
        <v>44450</v>
      </c>
      <c r="K59" s="33">
        <v>44450</v>
      </c>
      <c r="L59" s="33">
        <v>44510</v>
      </c>
      <c r="M59" s="34">
        <v>-22</v>
      </c>
      <c r="N59" s="34">
        <v>-403100</v>
      </c>
      <c r="P59" s="32" t="s">
        <v>149</v>
      </c>
      <c r="Q59" s="32" t="s">
        <v>268</v>
      </c>
      <c r="R59" s="32" t="s">
        <v>269</v>
      </c>
      <c r="T59" s="32" t="s">
        <v>267</v>
      </c>
      <c r="W59" s="33"/>
      <c r="Y59" s="32" t="s">
        <v>255</v>
      </c>
      <c r="AA59" s="32" t="s">
        <v>256</v>
      </c>
      <c r="AB59" s="32" t="s">
        <v>131</v>
      </c>
    </row>
    <row r="60" spans="1:28" x14ac:dyDescent="0.2">
      <c r="A60" s="32" t="s">
        <v>58</v>
      </c>
      <c r="B60" s="32" t="s">
        <v>118</v>
      </c>
      <c r="E60" s="32" t="s">
        <v>270</v>
      </c>
      <c r="F60" s="32" t="s">
        <v>122</v>
      </c>
      <c r="G60" s="32" t="s">
        <v>58</v>
      </c>
      <c r="H60" s="32" t="s">
        <v>84</v>
      </c>
      <c r="I60" s="33">
        <v>43847</v>
      </c>
      <c r="J60" s="33">
        <v>44450</v>
      </c>
      <c r="K60" s="33">
        <v>44450</v>
      </c>
      <c r="L60" s="33">
        <v>44510</v>
      </c>
      <c r="M60" s="34">
        <v>-22</v>
      </c>
      <c r="N60" s="34">
        <v>-1915115</v>
      </c>
      <c r="P60" s="32" t="s">
        <v>125</v>
      </c>
      <c r="Q60" s="32" t="s">
        <v>271</v>
      </c>
      <c r="R60" s="32" t="s">
        <v>272</v>
      </c>
      <c r="T60" s="32" t="s">
        <v>270</v>
      </c>
      <c r="W60" s="33"/>
      <c r="Y60" s="32" t="s">
        <v>255</v>
      </c>
      <c r="AA60" s="32" t="s">
        <v>256</v>
      </c>
      <c r="AB60" s="32" t="s">
        <v>131</v>
      </c>
    </row>
    <row r="61" spans="1:28" x14ac:dyDescent="0.2">
      <c r="A61" s="32" t="s">
        <v>68</v>
      </c>
      <c r="B61" s="32" t="s">
        <v>118</v>
      </c>
      <c r="E61" s="32" t="s">
        <v>273</v>
      </c>
      <c r="F61" s="32" t="s">
        <v>122</v>
      </c>
      <c r="G61" s="32" t="s">
        <v>68</v>
      </c>
      <c r="H61" s="32" t="s">
        <v>84</v>
      </c>
      <c r="I61" s="33">
        <v>44407</v>
      </c>
      <c r="J61" s="33">
        <v>44448</v>
      </c>
      <c r="K61" s="33">
        <v>44417</v>
      </c>
      <c r="L61" s="33">
        <v>44477</v>
      </c>
      <c r="M61" s="34">
        <v>11</v>
      </c>
      <c r="N61" s="34">
        <v>-975545</v>
      </c>
      <c r="P61" s="32" t="s">
        <v>125</v>
      </c>
      <c r="Q61" s="32" t="s">
        <v>274</v>
      </c>
      <c r="R61" s="32" t="s">
        <v>275</v>
      </c>
      <c r="T61" s="32" t="s">
        <v>273</v>
      </c>
      <c r="W61" s="33"/>
      <c r="Y61" s="32" t="s">
        <v>255</v>
      </c>
      <c r="AA61" s="32" t="s">
        <v>256</v>
      </c>
      <c r="AB61" s="32" t="s">
        <v>131</v>
      </c>
    </row>
    <row r="62" spans="1:28" x14ac:dyDescent="0.2">
      <c r="A62" s="32" t="s">
        <v>68</v>
      </c>
      <c r="B62" s="32" t="s">
        <v>118</v>
      </c>
      <c r="E62" s="32" t="s">
        <v>273</v>
      </c>
      <c r="F62" s="32" t="s">
        <v>122</v>
      </c>
      <c r="G62" s="32" t="s">
        <v>68</v>
      </c>
      <c r="H62" s="32" t="s">
        <v>84</v>
      </c>
      <c r="I62" s="33">
        <v>44407</v>
      </c>
      <c r="J62" s="33">
        <v>44448</v>
      </c>
      <c r="K62" s="33">
        <v>44439</v>
      </c>
      <c r="L62" s="33">
        <v>44499</v>
      </c>
      <c r="M62" s="34">
        <v>-11</v>
      </c>
      <c r="N62" s="34">
        <v>-1951900</v>
      </c>
      <c r="P62" s="32" t="s">
        <v>276</v>
      </c>
      <c r="Q62" s="32" t="s">
        <v>274</v>
      </c>
      <c r="R62" s="32" t="s">
        <v>277</v>
      </c>
      <c r="T62" s="32" t="s">
        <v>273</v>
      </c>
      <c r="W62" s="33"/>
      <c r="Y62" s="32" t="s">
        <v>255</v>
      </c>
      <c r="AA62" s="32" t="s">
        <v>256</v>
      </c>
      <c r="AB62" s="32" t="s">
        <v>131</v>
      </c>
    </row>
    <row r="63" spans="1:28" x14ac:dyDescent="0.2">
      <c r="A63" s="32" t="s">
        <v>62</v>
      </c>
      <c r="B63" s="32" t="s">
        <v>118</v>
      </c>
      <c r="E63" s="32" t="s">
        <v>278</v>
      </c>
      <c r="F63" s="32" t="s">
        <v>122</v>
      </c>
      <c r="G63" s="32" t="s">
        <v>62</v>
      </c>
      <c r="H63" s="32" t="s">
        <v>84</v>
      </c>
      <c r="I63" s="33">
        <v>44064</v>
      </c>
      <c r="J63" s="33">
        <v>44445</v>
      </c>
      <c r="K63" s="33">
        <v>44414</v>
      </c>
      <c r="L63" s="33">
        <v>44474</v>
      </c>
      <c r="M63" s="34">
        <v>14</v>
      </c>
      <c r="N63" s="34">
        <v>-23450147</v>
      </c>
      <c r="P63" s="32" t="s">
        <v>125</v>
      </c>
      <c r="Q63" s="32" t="s">
        <v>279</v>
      </c>
      <c r="R63" s="32" t="s">
        <v>280</v>
      </c>
      <c r="T63" s="32" t="s">
        <v>278</v>
      </c>
      <c r="W63" s="33"/>
      <c r="Y63" s="32" t="s">
        <v>255</v>
      </c>
      <c r="AA63" s="32" t="s">
        <v>256</v>
      </c>
      <c r="AB63" s="32" t="s">
        <v>131</v>
      </c>
    </row>
    <row r="64" spans="1:28" x14ac:dyDescent="0.2">
      <c r="A64" s="32" t="s">
        <v>62</v>
      </c>
      <c r="B64" s="32" t="s">
        <v>118</v>
      </c>
      <c r="E64" s="32" t="s">
        <v>278</v>
      </c>
      <c r="F64" s="32" t="s">
        <v>122</v>
      </c>
      <c r="G64" s="32" t="s">
        <v>62</v>
      </c>
      <c r="H64" s="32" t="s">
        <v>84</v>
      </c>
      <c r="I64" s="33">
        <v>44064</v>
      </c>
      <c r="J64" s="33">
        <v>44445</v>
      </c>
      <c r="K64" s="33">
        <v>44438</v>
      </c>
      <c r="L64" s="33">
        <v>44498</v>
      </c>
      <c r="M64" s="34">
        <v>-10</v>
      </c>
      <c r="N64" s="34">
        <v>-3186857</v>
      </c>
      <c r="P64" s="32" t="s">
        <v>276</v>
      </c>
      <c r="Q64" s="32" t="s">
        <v>279</v>
      </c>
      <c r="R64" s="32" t="s">
        <v>281</v>
      </c>
      <c r="T64" s="32" t="s">
        <v>278</v>
      </c>
      <c r="W64" s="33"/>
      <c r="Y64" s="32" t="s">
        <v>255</v>
      </c>
      <c r="AA64" s="32" t="s">
        <v>256</v>
      </c>
      <c r="AB64" s="32" t="s">
        <v>131</v>
      </c>
    </row>
    <row r="65" spans="1:28" x14ac:dyDescent="0.2">
      <c r="A65" s="32" t="s">
        <v>64</v>
      </c>
      <c r="B65" s="32" t="s">
        <v>118</v>
      </c>
      <c r="E65" s="32" t="s">
        <v>282</v>
      </c>
      <c r="F65" s="32" t="s">
        <v>122</v>
      </c>
      <c r="G65" s="32" t="s">
        <v>64</v>
      </c>
      <c r="H65" s="32" t="s">
        <v>84</v>
      </c>
      <c r="I65" s="33">
        <v>44218</v>
      </c>
      <c r="J65" s="33">
        <v>44445</v>
      </c>
      <c r="K65" s="33">
        <v>44414</v>
      </c>
      <c r="L65" s="33">
        <v>44474</v>
      </c>
      <c r="M65" s="34">
        <v>14</v>
      </c>
      <c r="N65" s="34">
        <v>-714840</v>
      </c>
      <c r="P65" s="32" t="s">
        <v>151</v>
      </c>
      <c r="Q65" s="32" t="s">
        <v>283</v>
      </c>
      <c r="R65" s="32" t="s">
        <v>280</v>
      </c>
      <c r="T65" s="32" t="s">
        <v>282</v>
      </c>
      <c r="W65" s="33"/>
      <c r="Y65" s="32" t="s">
        <v>255</v>
      </c>
      <c r="AA65" s="32" t="s">
        <v>256</v>
      </c>
      <c r="AB65" s="32" t="s">
        <v>131</v>
      </c>
    </row>
    <row r="66" spans="1:28" x14ac:dyDescent="0.2">
      <c r="A66" s="32" t="s">
        <v>65</v>
      </c>
      <c r="B66" s="32" t="s">
        <v>118</v>
      </c>
      <c r="C66" s="32" t="s">
        <v>119</v>
      </c>
      <c r="D66" s="32" t="s">
        <v>120</v>
      </c>
      <c r="E66" s="32" t="s">
        <v>284</v>
      </c>
      <c r="F66" s="32" t="s">
        <v>122</v>
      </c>
      <c r="G66" s="32" t="s">
        <v>65</v>
      </c>
      <c r="H66" s="32" t="s">
        <v>84</v>
      </c>
      <c r="I66" s="33">
        <v>44291</v>
      </c>
      <c r="J66" s="33">
        <v>44385</v>
      </c>
      <c r="K66" s="33">
        <v>44385</v>
      </c>
      <c r="L66" s="33">
        <v>44445</v>
      </c>
      <c r="M66" s="34">
        <v>43</v>
      </c>
      <c r="N66" s="34">
        <v>-193740</v>
      </c>
      <c r="P66" s="32" t="s">
        <v>125</v>
      </c>
      <c r="Q66" s="32" t="s">
        <v>285</v>
      </c>
      <c r="R66" s="32" t="s">
        <v>286</v>
      </c>
      <c r="S66" s="32" t="s">
        <v>287</v>
      </c>
      <c r="T66" s="32" t="s">
        <v>284</v>
      </c>
      <c r="W66" s="33"/>
      <c r="Y66" s="32" t="s">
        <v>255</v>
      </c>
      <c r="AA66" s="32" t="s">
        <v>256</v>
      </c>
      <c r="AB66" s="32" t="s">
        <v>131</v>
      </c>
    </row>
    <row r="67" spans="1:28" x14ac:dyDescent="0.2">
      <c r="A67" s="32" t="s">
        <v>65</v>
      </c>
      <c r="B67" s="32" t="s">
        <v>118</v>
      </c>
      <c r="C67" s="32" t="s">
        <v>119</v>
      </c>
      <c r="D67" s="32" t="s">
        <v>120</v>
      </c>
      <c r="E67" s="32" t="s">
        <v>284</v>
      </c>
      <c r="F67" s="32" t="s">
        <v>122</v>
      </c>
      <c r="G67" s="32" t="s">
        <v>65</v>
      </c>
      <c r="H67" s="32" t="s">
        <v>84</v>
      </c>
      <c r="I67" s="33">
        <v>44291</v>
      </c>
      <c r="J67" s="33">
        <v>44385</v>
      </c>
      <c r="K67" s="33">
        <v>44396</v>
      </c>
      <c r="L67" s="33">
        <v>44456</v>
      </c>
      <c r="M67" s="34">
        <v>32</v>
      </c>
      <c r="N67" s="34">
        <v>-1636600</v>
      </c>
      <c r="P67" s="32" t="s">
        <v>276</v>
      </c>
      <c r="Q67" s="32" t="s">
        <v>285</v>
      </c>
      <c r="R67" s="32" t="s">
        <v>288</v>
      </c>
      <c r="S67" s="32" t="s">
        <v>287</v>
      </c>
      <c r="T67" s="32" t="s">
        <v>284</v>
      </c>
      <c r="W67" s="33"/>
      <c r="Y67" s="32" t="s">
        <v>255</v>
      </c>
      <c r="AA67" s="32" t="s">
        <v>256</v>
      </c>
      <c r="AB67" s="32" t="s">
        <v>131</v>
      </c>
    </row>
    <row r="68" spans="1:28" x14ac:dyDescent="0.2">
      <c r="A68" s="32" t="s">
        <v>61</v>
      </c>
      <c r="C68" s="32" t="s">
        <v>119</v>
      </c>
      <c r="D68" s="32" t="s">
        <v>120</v>
      </c>
      <c r="E68" s="32" t="s">
        <v>289</v>
      </c>
      <c r="F68" s="32" t="s">
        <v>122</v>
      </c>
      <c r="G68" s="32" t="s">
        <v>61</v>
      </c>
      <c r="H68" s="32" t="s">
        <v>84</v>
      </c>
      <c r="I68" s="33">
        <v>43915</v>
      </c>
      <c r="J68" s="33">
        <v>44318</v>
      </c>
      <c r="K68" s="33">
        <v>44349</v>
      </c>
      <c r="L68" s="33">
        <v>44409</v>
      </c>
      <c r="M68" s="34">
        <v>-32</v>
      </c>
      <c r="N68" s="34">
        <v>-1144969</v>
      </c>
      <c r="P68" s="32" t="s">
        <v>149</v>
      </c>
      <c r="Q68" s="32" t="s">
        <v>290</v>
      </c>
      <c r="R68" s="32" t="s">
        <v>291</v>
      </c>
      <c r="S68" s="32" t="s">
        <v>292</v>
      </c>
      <c r="T68" s="32" t="s">
        <v>289</v>
      </c>
      <c r="U68" s="32" t="s">
        <v>141</v>
      </c>
      <c r="V68" s="32" t="s">
        <v>148</v>
      </c>
      <c r="W68" s="33">
        <v>44377</v>
      </c>
      <c r="Y68" s="32" t="s">
        <v>255</v>
      </c>
      <c r="AA68" s="32" t="s">
        <v>256</v>
      </c>
      <c r="AB68" s="32" t="s">
        <v>131</v>
      </c>
    </row>
    <row r="69" spans="1:28" x14ac:dyDescent="0.2">
      <c r="A69" s="32" t="s">
        <v>63</v>
      </c>
      <c r="C69" s="32" t="s">
        <v>119</v>
      </c>
      <c r="D69" s="32" t="s">
        <v>120</v>
      </c>
      <c r="E69" s="32" t="s">
        <v>293</v>
      </c>
      <c r="F69" s="32" t="s">
        <v>122</v>
      </c>
      <c r="G69" s="32" t="s">
        <v>63</v>
      </c>
      <c r="H69" s="32" t="s">
        <v>84</v>
      </c>
      <c r="I69" s="33">
        <v>44160</v>
      </c>
      <c r="J69" s="33">
        <v>44318</v>
      </c>
      <c r="K69" s="33">
        <v>44349</v>
      </c>
      <c r="L69" s="33">
        <v>44409</v>
      </c>
      <c r="M69" s="34">
        <v>-32</v>
      </c>
      <c r="N69" s="34">
        <v>-204200</v>
      </c>
      <c r="P69" s="32" t="s">
        <v>149</v>
      </c>
      <c r="Q69" s="32" t="s">
        <v>294</v>
      </c>
      <c r="R69" s="32" t="s">
        <v>295</v>
      </c>
      <c r="S69" s="32" t="s">
        <v>150</v>
      </c>
      <c r="T69" s="32" t="s">
        <v>293</v>
      </c>
      <c r="U69" s="32" t="s">
        <v>141</v>
      </c>
      <c r="V69" s="32" t="s">
        <v>148</v>
      </c>
      <c r="W69" s="33">
        <v>44377</v>
      </c>
      <c r="Y69" s="32" t="s">
        <v>255</v>
      </c>
      <c r="AA69" s="32" t="s">
        <v>256</v>
      </c>
      <c r="AB69" s="32" t="s">
        <v>131</v>
      </c>
    </row>
    <row r="70" spans="1:28" x14ac:dyDescent="0.2">
      <c r="A70" s="32" t="s">
        <v>59</v>
      </c>
      <c r="C70" s="32" t="s">
        <v>119</v>
      </c>
      <c r="D70" s="32" t="s">
        <v>120</v>
      </c>
      <c r="E70" s="32" t="s">
        <v>296</v>
      </c>
      <c r="F70" s="32" t="s">
        <v>122</v>
      </c>
      <c r="G70" s="32" t="s">
        <v>59</v>
      </c>
      <c r="H70" s="32" t="s">
        <v>84</v>
      </c>
      <c r="I70" s="33">
        <v>44057</v>
      </c>
      <c r="J70" s="33">
        <v>44326</v>
      </c>
      <c r="K70" s="33">
        <v>44326</v>
      </c>
      <c r="L70" s="33">
        <v>44386</v>
      </c>
      <c r="M70" s="34">
        <v>-9</v>
      </c>
      <c r="N70" s="34">
        <v>-102000</v>
      </c>
      <c r="P70" s="32" t="s">
        <v>151</v>
      </c>
      <c r="Q70" s="32" t="s">
        <v>297</v>
      </c>
      <c r="R70" s="32" t="s">
        <v>280</v>
      </c>
      <c r="S70" s="32" t="s">
        <v>150</v>
      </c>
      <c r="T70" s="32" t="s">
        <v>296</v>
      </c>
      <c r="U70" s="32" t="s">
        <v>141</v>
      </c>
      <c r="V70" s="32" t="s">
        <v>148</v>
      </c>
      <c r="W70" s="33">
        <v>44377</v>
      </c>
      <c r="Y70" s="32" t="s">
        <v>255</v>
      </c>
      <c r="AA70" s="32" t="s">
        <v>256</v>
      </c>
      <c r="AB70" s="32" t="s">
        <v>131</v>
      </c>
    </row>
    <row r="71" spans="1:28" x14ac:dyDescent="0.2">
      <c r="A71" s="32" t="s">
        <v>55</v>
      </c>
      <c r="C71" s="32" t="s">
        <v>119</v>
      </c>
      <c r="D71" s="32" t="s">
        <v>120</v>
      </c>
      <c r="E71" s="32" t="s">
        <v>298</v>
      </c>
      <c r="F71" s="32" t="s">
        <v>122</v>
      </c>
      <c r="G71" s="32" t="s">
        <v>55</v>
      </c>
      <c r="H71" s="32" t="s">
        <v>84</v>
      </c>
      <c r="I71" s="33">
        <v>44203</v>
      </c>
      <c r="J71" s="33">
        <v>44316</v>
      </c>
      <c r="K71" s="33">
        <v>44239</v>
      </c>
      <c r="L71" s="33">
        <v>44299</v>
      </c>
      <c r="M71" s="34">
        <v>17</v>
      </c>
      <c r="N71" s="34">
        <v>-189380</v>
      </c>
      <c r="P71" s="32" t="s">
        <v>149</v>
      </c>
      <c r="Q71" s="32" t="s">
        <v>299</v>
      </c>
      <c r="R71" s="32" t="s">
        <v>300</v>
      </c>
      <c r="S71" s="32" t="s">
        <v>150</v>
      </c>
      <c r="T71" s="32" t="s">
        <v>298</v>
      </c>
      <c r="U71" s="32" t="s">
        <v>96</v>
      </c>
      <c r="V71" s="32" t="s">
        <v>148</v>
      </c>
      <c r="W71" s="33">
        <v>44316</v>
      </c>
      <c r="Y71" s="32" t="s">
        <v>138</v>
      </c>
      <c r="AA71" s="32" t="s">
        <v>301</v>
      </c>
      <c r="AB71" s="32" t="s">
        <v>131</v>
      </c>
    </row>
    <row r="72" spans="1:28" x14ac:dyDescent="0.2">
      <c r="A72" s="32" t="s">
        <v>57</v>
      </c>
      <c r="C72" s="32" t="s">
        <v>119</v>
      </c>
      <c r="D72" s="32" t="s">
        <v>120</v>
      </c>
      <c r="E72" s="32" t="s">
        <v>302</v>
      </c>
      <c r="F72" s="32" t="s">
        <v>122</v>
      </c>
      <c r="G72" s="32" t="s">
        <v>57</v>
      </c>
      <c r="H72" s="32" t="s">
        <v>84</v>
      </c>
      <c r="I72" s="33">
        <v>44216</v>
      </c>
      <c r="J72" s="33">
        <v>44316</v>
      </c>
      <c r="K72" s="33">
        <v>44239</v>
      </c>
      <c r="L72" s="33">
        <v>44299</v>
      </c>
      <c r="M72" s="34">
        <v>17</v>
      </c>
      <c r="N72" s="34">
        <v>-301400</v>
      </c>
      <c r="P72" s="32" t="s">
        <v>156</v>
      </c>
      <c r="Q72" s="32" t="s">
        <v>303</v>
      </c>
      <c r="R72" s="32" t="s">
        <v>304</v>
      </c>
      <c r="S72" s="32" t="s">
        <v>150</v>
      </c>
      <c r="T72" s="32" t="s">
        <v>302</v>
      </c>
      <c r="U72" s="32" t="s">
        <v>96</v>
      </c>
      <c r="V72" s="32" t="s">
        <v>148</v>
      </c>
      <c r="W72" s="33">
        <v>44316</v>
      </c>
      <c r="Y72" s="32" t="s">
        <v>138</v>
      </c>
      <c r="AA72" s="32" t="s">
        <v>301</v>
      </c>
      <c r="AB72" s="32" t="s">
        <v>131</v>
      </c>
    </row>
    <row r="73" spans="1:28" x14ac:dyDescent="0.2">
      <c r="A73" s="32" t="s">
        <v>57</v>
      </c>
      <c r="B73" s="32" t="s">
        <v>118</v>
      </c>
      <c r="C73" s="32" t="s">
        <v>119</v>
      </c>
      <c r="D73" s="32" t="s">
        <v>120</v>
      </c>
      <c r="E73" s="32" t="s">
        <v>302</v>
      </c>
      <c r="F73" s="32" t="s">
        <v>122</v>
      </c>
      <c r="G73" s="32" t="s">
        <v>57</v>
      </c>
      <c r="H73" s="32" t="s">
        <v>84</v>
      </c>
      <c r="I73" s="33">
        <v>44216</v>
      </c>
      <c r="J73" s="33">
        <v>44316</v>
      </c>
      <c r="K73" s="33">
        <v>44265</v>
      </c>
      <c r="L73" s="33">
        <v>44325</v>
      </c>
      <c r="M73" s="34">
        <v>163</v>
      </c>
      <c r="N73" s="34">
        <v>-46100</v>
      </c>
      <c r="P73" s="32" t="s">
        <v>257</v>
      </c>
      <c r="Q73" s="32" t="s">
        <v>303</v>
      </c>
      <c r="R73" s="32" t="s">
        <v>305</v>
      </c>
      <c r="S73" s="32" t="s">
        <v>150</v>
      </c>
      <c r="T73" s="32" t="s">
        <v>302</v>
      </c>
      <c r="W73" s="33"/>
      <c r="Y73" s="32" t="s">
        <v>138</v>
      </c>
      <c r="AA73" s="32" t="s">
        <v>301</v>
      </c>
      <c r="AB73" s="32" t="s">
        <v>131</v>
      </c>
    </row>
    <row r="74" spans="1:28" x14ac:dyDescent="0.2">
      <c r="A74" s="32" t="s">
        <v>54</v>
      </c>
      <c r="C74" s="32" t="s">
        <v>119</v>
      </c>
      <c r="D74" s="32" t="s">
        <v>120</v>
      </c>
      <c r="E74" s="32" t="s">
        <v>306</v>
      </c>
      <c r="F74" s="32" t="s">
        <v>122</v>
      </c>
      <c r="G74" s="32" t="s">
        <v>54</v>
      </c>
      <c r="H74" s="32" t="s">
        <v>84</v>
      </c>
      <c r="I74" s="33">
        <v>44187</v>
      </c>
      <c r="J74" s="33">
        <v>44316</v>
      </c>
      <c r="K74" s="33">
        <v>44239</v>
      </c>
      <c r="L74" s="33">
        <v>44299</v>
      </c>
      <c r="M74" s="34">
        <v>17</v>
      </c>
      <c r="N74" s="34">
        <v>-124100</v>
      </c>
      <c r="P74" s="32" t="s">
        <v>149</v>
      </c>
      <c r="Q74" s="32" t="s">
        <v>307</v>
      </c>
      <c r="R74" s="32" t="s">
        <v>308</v>
      </c>
      <c r="S74" s="32" t="s">
        <v>150</v>
      </c>
      <c r="T74" s="32" t="s">
        <v>306</v>
      </c>
      <c r="U74" s="32" t="s">
        <v>96</v>
      </c>
      <c r="V74" s="32" t="s">
        <v>148</v>
      </c>
      <c r="W74" s="33">
        <v>44316</v>
      </c>
      <c r="Y74" s="32" t="s">
        <v>138</v>
      </c>
      <c r="AA74" s="32" t="s">
        <v>301</v>
      </c>
      <c r="AB74" s="32" t="s">
        <v>131</v>
      </c>
    </row>
    <row r="75" spans="1:28" x14ac:dyDescent="0.2">
      <c r="A75" s="32" t="s">
        <v>56</v>
      </c>
      <c r="C75" s="32" t="s">
        <v>119</v>
      </c>
      <c r="D75" s="32" t="s">
        <v>120</v>
      </c>
      <c r="E75" s="32" t="s">
        <v>309</v>
      </c>
      <c r="F75" s="32" t="s">
        <v>122</v>
      </c>
      <c r="G75" s="32" t="s">
        <v>56</v>
      </c>
      <c r="H75" s="32" t="s">
        <v>84</v>
      </c>
      <c r="I75" s="33">
        <v>44203</v>
      </c>
      <c r="J75" s="33">
        <v>44316</v>
      </c>
      <c r="K75" s="33">
        <v>44239</v>
      </c>
      <c r="L75" s="33">
        <v>44299</v>
      </c>
      <c r="M75" s="34">
        <v>17</v>
      </c>
      <c r="N75" s="34">
        <v>-85803</v>
      </c>
      <c r="P75" s="32" t="s">
        <v>125</v>
      </c>
      <c r="Q75" s="32" t="s">
        <v>310</v>
      </c>
      <c r="R75" s="32" t="s">
        <v>311</v>
      </c>
      <c r="S75" s="32" t="s">
        <v>312</v>
      </c>
      <c r="T75" s="32" t="s">
        <v>309</v>
      </c>
      <c r="U75" s="32" t="s">
        <v>96</v>
      </c>
      <c r="V75" s="32" t="s">
        <v>148</v>
      </c>
      <c r="W75" s="33">
        <v>44316</v>
      </c>
      <c r="Y75" s="32" t="s">
        <v>138</v>
      </c>
      <c r="AA75" s="32" t="s">
        <v>301</v>
      </c>
      <c r="AB75" s="32" t="s">
        <v>131</v>
      </c>
    </row>
    <row r="76" spans="1:28" x14ac:dyDescent="0.2">
      <c r="A76" s="32" t="s">
        <v>53</v>
      </c>
      <c r="C76" s="32" t="s">
        <v>119</v>
      </c>
      <c r="D76" s="32" t="s">
        <v>120</v>
      </c>
      <c r="E76" s="32" t="s">
        <v>313</v>
      </c>
      <c r="F76" s="32" t="s">
        <v>122</v>
      </c>
      <c r="G76" s="32" t="s">
        <v>53</v>
      </c>
      <c r="H76" s="32" t="s">
        <v>84</v>
      </c>
      <c r="I76" s="33">
        <v>43878</v>
      </c>
      <c r="J76" s="33">
        <v>44196</v>
      </c>
      <c r="K76" s="33">
        <v>44142</v>
      </c>
      <c r="L76" s="33">
        <v>44202</v>
      </c>
      <c r="M76" s="34">
        <v>114</v>
      </c>
      <c r="N76" s="34">
        <v>-279720</v>
      </c>
      <c r="P76" s="32" t="s">
        <v>154</v>
      </c>
      <c r="Q76" s="32" t="s">
        <v>314</v>
      </c>
      <c r="R76" s="32" t="s">
        <v>261</v>
      </c>
      <c r="S76" s="32" t="s">
        <v>145</v>
      </c>
      <c r="T76" s="32" t="s">
        <v>313</v>
      </c>
      <c r="U76" s="32" t="s">
        <v>96</v>
      </c>
      <c r="V76" s="32" t="s">
        <v>148</v>
      </c>
      <c r="W76" s="33">
        <v>44316</v>
      </c>
      <c r="Y76" s="32" t="s">
        <v>255</v>
      </c>
      <c r="AA76" s="32" t="s">
        <v>315</v>
      </c>
      <c r="AB76" s="32" t="s">
        <v>131</v>
      </c>
    </row>
    <row r="77" spans="1:28" x14ac:dyDescent="0.2">
      <c r="A77" s="32" t="s">
        <v>316</v>
      </c>
      <c r="C77" s="32" t="s">
        <v>119</v>
      </c>
      <c r="D77" s="32" t="s">
        <v>120</v>
      </c>
      <c r="E77" s="32" t="s">
        <v>317</v>
      </c>
      <c r="F77" s="32" t="s">
        <v>122</v>
      </c>
      <c r="G77" s="32" t="s">
        <v>316</v>
      </c>
      <c r="H77" s="32" t="s">
        <v>318</v>
      </c>
      <c r="I77" s="33">
        <v>43762</v>
      </c>
      <c r="J77" s="33">
        <v>44018</v>
      </c>
      <c r="K77" s="33">
        <v>43762</v>
      </c>
      <c r="L77" s="33">
        <v>43762</v>
      </c>
      <c r="M77" s="34">
        <v>256</v>
      </c>
      <c r="N77" s="34">
        <v>18700</v>
      </c>
      <c r="P77" s="32" t="s">
        <v>276</v>
      </c>
      <c r="Q77" s="32" t="s">
        <v>319</v>
      </c>
      <c r="R77" s="32" t="s">
        <v>320</v>
      </c>
      <c r="S77" s="32" t="s">
        <v>206</v>
      </c>
      <c r="T77" s="32" t="s">
        <v>317</v>
      </c>
      <c r="U77" s="32" t="s">
        <v>317</v>
      </c>
      <c r="V77" s="32" t="s">
        <v>164</v>
      </c>
      <c r="W77" s="33">
        <v>44018</v>
      </c>
      <c r="Y77" s="32" t="s">
        <v>138</v>
      </c>
      <c r="AA77" s="32" t="s">
        <v>321</v>
      </c>
      <c r="AB77" s="32" t="s">
        <v>146</v>
      </c>
    </row>
    <row r="78" spans="1:28" x14ac:dyDescent="0.2">
      <c r="A78" s="32" t="s">
        <v>322</v>
      </c>
      <c r="B78" s="32" t="s">
        <v>118</v>
      </c>
      <c r="C78" s="32" t="s">
        <v>119</v>
      </c>
      <c r="D78" s="32" t="s">
        <v>120</v>
      </c>
      <c r="E78" s="32" t="s">
        <v>323</v>
      </c>
      <c r="F78" s="32" t="s">
        <v>122</v>
      </c>
      <c r="G78" s="32" t="s">
        <v>322</v>
      </c>
      <c r="H78" s="32" t="s">
        <v>84</v>
      </c>
      <c r="I78" s="33">
        <v>43873</v>
      </c>
      <c r="J78" s="33">
        <v>43955</v>
      </c>
      <c r="K78" s="33">
        <v>43892</v>
      </c>
      <c r="L78" s="33">
        <v>43952</v>
      </c>
      <c r="M78" s="34">
        <v>28</v>
      </c>
      <c r="N78" s="34">
        <v>-171125</v>
      </c>
      <c r="P78" s="32" t="s">
        <v>125</v>
      </c>
      <c r="Q78" s="32" t="s">
        <v>324</v>
      </c>
      <c r="R78" s="32" t="s">
        <v>325</v>
      </c>
      <c r="S78" s="32" t="s">
        <v>150</v>
      </c>
      <c r="T78" s="32" t="s">
        <v>323</v>
      </c>
      <c r="U78" s="32" t="s">
        <v>95</v>
      </c>
      <c r="V78" s="32" t="s">
        <v>164</v>
      </c>
      <c r="W78" s="33">
        <v>43980</v>
      </c>
      <c r="Y78" s="32" t="s">
        <v>138</v>
      </c>
      <c r="AA78" s="32" t="s">
        <v>326</v>
      </c>
      <c r="AB78" s="32" t="s">
        <v>131</v>
      </c>
    </row>
    <row r="79" spans="1:28" x14ac:dyDescent="0.2">
      <c r="A79" s="32" t="s">
        <v>327</v>
      </c>
      <c r="B79" s="32" t="s">
        <v>118</v>
      </c>
      <c r="C79" s="32" t="s">
        <v>119</v>
      </c>
      <c r="D79" s="32" t="s">
        <v>120</v>
      </c>
      <c r="E79" s="32" t="s">
        <v>328</v>
      </c>
      <c r="F79" s="32" t="s">
        <v>122</v>
      </c>
      <c r="G79" s="32" t="s">
        <v>327</v>
      </c>
      <c r="H79" s="32" t="s">
        <v>84</v>
      </c>
      <c r="I79" s="33">
        <v>43910</v>
      </c>
      <c r="J79" s="33">
        <v>43968</v>
      </c>
      <c r="K79" s="33">
        <v>43927</v>
      </c>
      <c r="L79" s="33">
        <v>43987</v>
      </c>
      <c r="M79" s="34">
        <v>-7</v>
      </c>
      <c r="N79" s="34">
        <v>-348205</v>
      </c>
      <c r="P79" s="32" t="s">
        <v>125</v>
      </c>
      <c r="Q79" s="32" t="s">
        <v>329</v>
      </c>
      <c r="R79" s="32" t="s">
        <v>330</v>
      </c>
      <c r="S79" s="32" t="s">
        <v>150</v>
      </c>
      <c r="T79" s="32" t="s">
        <v>328</v>
      </c>
      <c r="U79" s="32" t="s">
        <v>95</v>
      </c>
      <c r="V79" s="32" t="s">
        <v>164</v>
      </c>
      <c r="W79" s="33">
        <v>43980</v>
      </c>
      <c r="Y79" s="32" t="s">
        <v>138</v>
      </c>
      <c r="AA79" s="32" t="s">
        <v>326</v>
      </c>
      <c r="AB79" s="32" t="s">
        <v>131</v>
      </c>
    </row>
    <row r="80" spans="1:28" x14ac:dyDescent="0.2">
      <c r="A80" s="32" t="s">
        <v>331</v>
      </c>
      <c r="B80" s="32" t="s">
        <v>118</v>
      </c>
      <c r="C80" s="32" t="s">
        <v>119</v>
      </c>
      <c r="D80" s="32" t="s">
        <v>120</v>
      </c>
      <c r="E80" s="32" t="s">
        <v>332</v>
      </c>
      <c r="F80" s="32" t="s">
        <v>122</v>
      </c>
      <c r="G80" s="32" t="s">
        <v>331</v>
      </c>
      <c r="H80" s="32" t="s">
        <v>84</v>
      </c>
      <c r="I80" s="33">
        <v>43817</v>
      </c>
      <c r="J80" s="33">
        <v>43954</v>
      </c>
      <c r="K80" s="33">
        <v>43840</v>
      </c>
      <c r="L80" s="33">
        <v>43900</v>
      </c>
      <c r="M80" s="34">
        <v>80</v>
      </c>
      <c r="N80" s="34">
        <v>-387250</v>
      </c>
      <c r="P80" s="32" t="s">
        <v>125</v>
      </c>
      <c r="Q80" s="32" t="s">
        <v>333</v>
      </c>
      <c r="R80" s="32" t="s">
        <v>280</v>
      </c>
      <c r="S80" s="32" t="s">
        <v>150</v>
      </c>
      <c r="T80" s="32" t="s">
        <v>332</v>
      </c>
      <c r="U80" s="32" t="s">
        <v>95</v>
      </c>
      <c r="V80" s="32" t="s">
        <v>164</v>
      </c>
      <c r="W80" s="33">
        <v>43980</v>
      </c>
      <c r="Y80" s="32" t="s">
        <v>138</v>
      </c>
      <c r="AA80" s="32" t="s">
        <v>326</v>
      </c>
      <c r="AB80" s="32" t="s">
        <v>131</v>
      </c>
    </row>
    <row r="81" spans="1:28" x14ac:dyDescent="0.2">
      <c r="A81" s="32" t="s">
        <v>334</v>
      </c>
      <c r="B81" s="32" t="s">
        <v>118</v>
      </c>
      <c r="C81" s="32" t="s">
        <v>119</v>
      </c>
      <c r="D81" s="32" t="s">
        <v>120</v>
      </c>
      <c r="E81" s="32" t="s">
        <v>335</v>
      </c>
      <c r="F81" s="32" t="s">
        <v>122</v>
      </c>
      <c r="G81" s="32" t="s">
        <v>334</v>
      </c>
      <c r="H81" s="32" t="s">
        <v>84</v>
      </c>
      <c r="I81" s="33">
        <v>43816</v>
      </c>
      <c r="J81" s="33">
        <v>43976</v>
      </c>
      <c r="K81" s="33">
        <v>43840</v>
      </c>
      <c r="L81" s="33">
        <v>43900</v>
      </c>
      <c r="M81" s="34">
        <v>80</v>
      </c>
      <c r="N81" s="34">
        <v>-46350</v>
      </c>
      <c r="P81" s="32" t="s">
        <v>125</v>
      </c>
      <c r="Q81" s="32" t="s">
        <v>336</v>
      </c>
      <c r="R81" s="32" t="s">
        <v>337</v>
      </c>
      <c r="S81" s="32" t="s">
        <v>287</v>
      </c>
      <c r="T81" s="32" t="s">
        <v>335</v>
      </c>
      <c r="U81" s="32" t="s">
        <v>95</v>
      </c>
      <c r="V81" s="32" t="s">
        <v>164</v>
      </c>
      <c r="W81" s="33">
        <v>43980</v>
      </c>
      <c r="Y81" s="32" t="s">
        <v>138</v>
      </c>
      <c r="AA81" s="32" t="s">
        <v>326</v>
      </c>
      <c r="AB81" s="32" t="s">
        <v>131</v>
      </c>
    </row>
    <row r="82" spans="1:28" x14ac:dyDescent="0.2">
      <c r="A82" s="32" t="s">
        <v>338</v>
      </c>
      <c r="B82" s="32" t="s">
        <v>118</v>
      </c>
      <c r="C82" s="32" t="s">
        <v>119</v>
      </c>
      <c r="D82" s="32" t="s">
        <v>120</v>
      </c>
      <c r="E82" s="32" t="s">
        <v>339</v>
      </c>
      <c r="F82" s="32" t="s">
        <v>122</v>
      </c>
      <c r="G82" s="32" t="s">
        <v>338</v>
      </c>
      <c r="H82" s="32" t="s">
        <v>84</v>
      </c>
      <c r="I82" s="33">
        <v>43799</v>
      </c>
      <c r="J82" s="33">
        <v>43976</v>
      </c>
      <c r="K82" s="33">
        <v>43840</v>
      </c>
      <c r="L82" s="33">
        <v>43900</v>
      </c>
      <c r="M82" s="34">
        <v>80</v>
      </c>
      <c r="N82" s="34">
        <v>-99700</v>
      </c>
      <c r="P82" s="32" t="s">
        <v>125</v>
      </c>
      <c r="Q82" s="32" t="s">
        <v>340</v>
      </c>
      <c r="R82" s="32" t="s">
        <v>341</v>
      </c>
      <c r="S82" s="32" t="s">
        <v>342</v>
      </c>
      <c r="T82" s="32" t="s">
        <v>339</v>
      </c>
      <c r="U82" s="32" t="s">
        <v>95</v>
      </c>
      <c r="V82" s="32" t="s">
        <v>164</v>
      </c>
      <c r="W82" s="33">
        <v>43980</v>
      </c>
      <c r="Y82" s="32" t="s">
        <v>138</v>
      </c>
      <c r="AA82" s="32" t="s">
        <v>326</v>
      </c>
      <c r="AB82" s="32" t="s">
        <v>131</v>
      </c>
    </row>
    <row r="83" spans="1:28" x14ac:dyDescent="0.2">
      <c r="A83" s="32" t="s">
        <v>343</v>
      </c>
      <c r="B83" s="32" t="s">
        <v>118</v>
      </c>
      <c r="C83" s="32" t="s">
        <v>119</v>
      </c>
      <c r="D83" s="32" t="s">
        <v>120</v>
      </c>
      <c r="E83" s="32" t="s">
        <v>344</v>
      </c>
      <c r="F83" s="32" t="s">
        <v>122</v>
      </c>
      <c r="G83" s="32" t="s">
        <v>343</v>
      </c>
      <c r="H83" s="32" t="s">
        <v>318</v>
      </c>
      <c r="I83" s="33">
        <v>43693</v>
      </c>
      <c r="J83" s="33">
        <v>43861</v>
      </c>
      <c r="K83" s="33">
        <v>43861</v>
      </c>
      <c r="L83" s="33">
        <v>43861</v>
      </c>
      <c r="M83" s="34">
        <v>119</v>
      </c>
      <c r="N83" s="34">
        <v>-16060</v>
      </c>
      <c r="P83" s="32" t="s">
        <v>125</v>
      </c>
      <c r="Q83" s="32" t="s">
        <v>343</v>
      </c>
      <c r="R83" s="32" t="s">
        <v>345</v>
      </c>
      <c r="S83" s="32" t="s">
        <v>346</v>
      </c>
      <c r="T83" s="32" t="s">
        <v>344</v>
      </c>
      <c r="U83" s="32" t="s">
        <v>95</v>
      </c>
      <c r="V83" s="32" t="s">
        <v>164</v>
      </c>
      <c r="W83" s="33">
        <v>43980</v>
      </c>
      <c r="Y83" s="32" t="s">
        <v>138</v>
      </c>
      <c r="AA83" s="32" t="s">
        <v>347</v>
      </c>
      <c r="AB83" s="32" t="s">
        <v>131</v>
      </c>
    </row>
    <row r="84" spans="1:28" x14ac:dyDescent="0.2">
      <c r="A84" s="32" t="s">
        <v>343</v>
      </c>
      <c r="B84" s="32" t="s">
        <v>118</v>
      </c>
      <c r="C84" s="32" t="s">
        <v>119</v>
      </c>
      <c r="D84" s="32" t="s">
        <v>120</v>
      </c>
      <c r="E84" s="32" t="s">
        <v>344</v>
      </c>
      <c r="F84" s="32" t="s">
        <v>122</v>
      </c>
      <c r="G84" s="32" t="s">
        <v>343</v>
      </c>
      <c r="H84" s="32" t="s">
        <v>318</v>
      </c>
      <c r="I84" s="33">
        <v>43693</v>
      </c>
      <c r="J84" s="33">
        <v>43861</v>
      </c>
      <c r="K84" s="33">
        <v>43861</v>
      </c>
      <c r="L84" s="33">
        <v>43861</v>
      </c>
      <c r="M84" s="34">
        <v>0</v>
      </c>
      <c r="N84" s="34">
        <v>-279484</v>
      </c>
      <c r="P84" s="32" t="s">
        <v>276</v>
      </c>
      <c r="Q84" s="32" t="s">
        <v>343</v>
      </c>
      <c r="R84" s="32" t="s">
        <v>348</v>
      </c>
      <c r="S84" s="32" t="s">
        <v>346</v>
      </c>
      <c r="T84" s="32" t="s">
        <v>344</v>
      </c>
      <c r="U84" s="32" t="s">
        <v>349</v>
      </c>
      <c r="V84" s="32" t="s">
        <v>164</v>
      </c>
      <c r="W84" s="33">
        <v>43861</v>
      </c>
      <c r="Y84" s="32" t="s">
        <v>138</v>
      </c>
      <c r="AA84" s="32" t="s">
        <v>347</v>
      </c>
      <c r="AB84" s="32" t="s">
        <v>131</v>
      </c>
    </row>
    <row r="85" spans="1:28" x14ac:dyDescent="0.2">
      <c r="A85" s="32" t="s">
        <v>343</v>
      </c>
      <c r="C85" s="32" t="s">
        <v>119</v>
      </c>
      <c r="D85" s="32" t="s">
        <v>120</v>
      </c>
      <c r="E85" s="32" t="s">
        <v>344</v>
      </c>
      <c r="F85" s="32" t="s">
        <v>122</v>
      </c>
      <c r="G85" s="32" t="s">
        <v>343</v>
      </c>
      <c r="H85" s="32" t="s">
        <v>318</v>
      </c>
      <c r="I85" s="33">
        <v>43693</v>
      </c>
      <c r="J85" s="33">
        <v>43861</v>
      </c>
      <c r="K85" s="33">
        <v>43693</v>
      </c>
      <c r="L85" s="33">
        <v>43693</v>
      </c>
      <c r="M85" s="34">
        <v>168</v>
      </c>
      <c r="N85" s="34">
        <v>295544</v>
      </c>
      <c r="P85" s="32" t="s">
        <v>276</v>
      </c>
      <c r="Q85" s="32" t="s">
        <v>350</v>
      </c>
      <c r="R85" s="32" t="s">
        <v>351</v>
      </c>
      <c r="S85" s="32" t="s">
        <v>346</v>
      </c>
      <c r="T85" s="32" t="s">
        <v>344</v>
      </c>
      <c r="U85" s="32" t="s">
        <v>344</v>
      </c>
      <c r="V85" s="32" t="s">
        <v>164</v>
      </c>
      <c r="W85" s="33">
        <v>43861</v>
      </c>
      <c r="Y85" s="32" t="s">
        <v>138</v>
      </c>
      <c r="AA85" s="32" t="s">
        <v>347</v>
      </c>
      <c r="AB85" s="32" t="s">
        <v>146</v>
      </c>
    </row>
    <row r="86" spans="1:28" x14ac:dyDescent="0.2">
      <c r="A86" s="32" t="s">
        <v>343</v>
      </c>
      <c r="C86" s="32" t="s">
        <v>119</v>
      </c>
      <c r="D86" s="32" t="s">
        <v>120</v>
      </c>
      <c r="E86" s="32" t="s">
        <v>352</v>
      </c>
      <c r="F86" s="32" t="s">
        <v>122</v>
      </c>
      <c r="G86" s="32" t="s">
        <v>343</v>
      </c>
      <c r="H86" s="32" t="s">
        <v>318</v>
      </c>
      <c r="I86" s="33">
        <v>43690</v>
      </c>
      <c r="J86" s="33">
        <v>43860</v>
      </c>
      <c r="K86" s="33">
        <v>43690</v>
      </c>
      <c r="L86" s="33">
        <v>43690</v>
      </c>
      <c r="M86" s="34">
        <v>170</v>
      </c>
      <c r="N86" s="34">
        <v>295544</v>
      </c>
      <c r="P86" s="32" t="s">
        <v>276</v>
      </c>
      <c r="Q86" s="32" t="s">
        <v>353</v>
      </c>
      <c r="R86" s="32" t="s">
        <v>354</v>
      </c>
      <c r="S86" s="32" t="s">
        <v>346</v>
      </c>
      <c r="T86" s="32" t="s">
        <v>352</v>
      </c>
      <c r="U86" s="32" t="s">
        <v>355</v>
      </c>
      <c r="V86" s="32" t="s">
        <v>164</v>
      </c>
      <c r="W86" s="33">
        <v>43860</v>
      </c>
      <c r="Y86" s="32" t="s">
        <v>138</v>
      </c>
      <c r="AA86" s="32" t="s">
        <v>347</v>
      </c>
      <c r="AB86" s="32" t="s">
        <v>146</v>
      </c>
    </row>
    <row r="87" spans="1:28" x14ac:dyDescent="0.2">
      <c r="A87" s="32" t="s">
        <v>356</v>
      </c>
      <c r="B87" s="32" t="s">
        <v>118</v>
      </c>
      <c r="C87" s="32" t="s">
        <v>119</v>
      </c>
      <c r="D87" s="32" t="s">
        <v>120</v>
      </c>
      <c r="E87" s="32" t="s">
        <v>357</v>
      </c>
      <c r="F87" s="32" t="s">
        <v>122</v>
      </c>
      <c r="G87" s="32" t="s">
        <v>356</v>
      </c>
      <c r="H87" s="32" t="s">
        <v>84</v>
      </c>
      <c r="I87" s="33">
        <v>43769</v>
      </c>
      <c r="J87" s="33">
        <v>43952</v>
      </c>
      <c r="K87" s="33">
        <v>43783</v>
      </c>
      <c r="L87" s="33">
        <v>43843</v>
      </c>
      <c r="M87" s="34">
        <v>137</v>
      </c>
      <c r="N87" s="34">
        <v>-70865</v>
      </c>
      <c r="P87" s="32" t="s">
        <v>125</v>
      </c>
      <c r="Q87" s="32" t="s">
        <v>358</v>
      </c>
      <c r="R87" s="32" t="s">
        <v>359</v>
      </c>
      <c r="S87" s="32" t="s">
        <v>163</v>
      </c>
      <c r="T87" s="32" t="s">
        <v>357</v>
      </c>
      <c r="U87" s="32" t="s">
        <v>95</v>
      </c>
      <c r="V87" s="32" t="s">
        <v>164</v>
      </c>
      <c r="W87" s="33">
        <v>43980</v>
      </c>
      <c r="Y87" s="32" t="s">
        <v>138</v>
      </c>
      <c r="AA87" s="32" t="s">
        <v>360</v>
      </c>
      <c r="AB87" s="32" t="s">
        <v>131</v>
      </c>
    </row>
    <row r="88" spans="1:28" x14ac:dyDescent="0.2">
      <c r="A88" s="32" t="s">
        <v>361</v>
      </c>
      <c r="B88" s="32" t="s">
        <v>118</v>
      </c>
      <c r="C88" s="32" t="s">
        <v>119</v>
      </c>
      <c r="D88" s="32" t="s">
        <v>120</v>
      </c>
      <c r="E88" s="32" t="s">
        <v>362</v>
      </c>
      <c r="F88" s="32" t="s">
        <v>122</v>
      </c>
      <c r="G88" s="32" t="s">
        <v>361</v>
      </c>
      <c r="H88" s="32" t="s">
        <v>84</v>
      </c>
      <c r="I88" s="33">
        <v>43526</v>
      </c>
      <c r="J88" s="33">
        <v>43968</v>
      </c>
      <c r="K88" s="33">
        <v>43755</v>
      </c>
      <c r="L88" s="33">
        <v>43815</v>
      </c>
      <c r="M88" s="34">
        <v>165</v>
      </c>
      <c r="N88" s="34">
        <v>-38474740</v>
      </c>
      <c r="P88" s="32" t="s">
        <v>125</v>
      </c>
      <c r="Q88" s="32" t="s">
        <v>363</v>
      </c>
      <c r="R88" s="32" t="s">
        <v>364</v>
      </c>
      <c r="S88" s="32" t="s">
        <v>163</v>
      </c>
      <c r="T88" s="32" t="s">
        <v>362</v>
      </c>
      <c r="U88" s="32" t="s">
        <v>95</v>
      </c>
      <c r="V88" s="32" t="s">
        <v>164</v>
      </c>
      <c r="W88" s="33">
        <v>43980</v>
      </c>
      <c r="Y88" s="32" t="s">
        <v>138</v>
      </c>
      <c r="AA88" s="32" t="s">
        <v>365</v>
      </c>
      <c r="AB88" s="32" t="s">
        <v>131</v>
      </c>
    </row>
    <row r="89" spans="1:28" x14ac:dyDescent="0.2">
      <c r="A89" s="32" t="s">
        <v>361</v>
      </c>
      <c r="B89" s="32" t="s">
        <v>118</v>
      </c>
      <c r="C89" s="32" t="s">
        <v>119</v>
      </c>
      <c r="D89" s="32" t="s">
        <v>120</v>
      </c>
      <c r="E89" s="32" t="s">
        <v>362</v>
      </c>
      <c r="F89" s="32" t="s">
        <v>122</v>
      </c>
      <c r="G89" s="32" t="s">
        <v>361</v>
      </c>
      <c r="H89" s="32" t="s">
        <v>84</v>
      </c>
      <c r="I89" s="33">
        <v>43526</v>
      </c>
      <c r="J89" s="33">
        <v>43968</v>
      </c>
      <c r="K89" s="33">
        <v>43812</v>
      </c>
      <c r="L89" s="33">
        <v>43872</v>
      </c>
      <c r="M89" s="34">
        <v>108</v>
      </c>
      <c r="N89" s="34">
        <v>-577800</v>
      </c>
      <c r="P89" s="32" t="s">
        <v>125</v>
      </c>
      <c r="Q89" s="32" t="s">
        <v>363</v>
      </c>
      <c r="R89" s="32" t="s">
        <v>366</v>
      </c>
      <c r="S89" s="32" t="s">
        <v>163</v>
      </c>
      <c r="T89" s="32" t="s">
        <v>362</v>
      </c>
      <c r="U89" s="32" t="s">
        <v>95</v>
      </c>
      <c r="V89" s="32" t="s">
        <v>164</v>
      </c>
      <c r="W89" s="33">
        <v>43980</v>
      </c>
      <c r="Y89" s="32" t="s">
        <v>138</v>
      </c>
      <c r="AA89" s="32" t="s">
        <v>365</v>
      </c>
      <c r="AB89" s="32" t="s">
        <v>131</v>
      </c>
    </row>
    <row r="90" spans="1:28" x14ac:dyDescent="0.2">
      <c r="A90" s="32" t="s">
        <v>367</v>
      </c>
      <c r="B90" s="32" t="s">
        <v>118</v>
      </c>
      <c r="C90" s="32" t="s">
        <v>119</v>
      </c>
      <c r="D90" s="32" t="s">
        <v>120</v>
      </c>
      <c r="E90" s="32" t="s">
        <v>368</v>
      </c>
      <c r="F90" s="32" t="s">
        <v>122</v>
      </c>
      <c r="G90" s="32" t="s">
        <v>367</v>
      </c>
      <c r="H90" s="32" t="s">
        <v>84</v>
      </c>
      <c r="I90" s="33">
        <v>43502</v>
      </c>
      <c r="J90" s="33">
        <v>43952</v>
      </c>
      <c r="K90" s="33">
        <v>43753</v>
      </c>
      <c r="L90" s="33">
        <v>43813</v>
      </c>
      <c r="M90" s="34">
        <v>167</v>
      </c>
      <c r="N90" s="34">
        <v>-7903582</v>
      </c>
      <c r="P90" s="32" t="s">
        <v>125</v>
      </c>
      <c r="Q90" s="32" t="s">
        <v>369</v>
      </c>
      <c r="R90" s="32" t="s">
        <v>370</v>
      </c>
      <c r="S90" s="32" t="s">
        <v>163</v>
      </c>
      <c r="T90" s="32" t="s">
        <v>368</v>
      </c>
      <c r="U90" s="32" t="s">
        <v>95</v>
      </c>
      <c r="V90" s="32" t="s">
        <v>164</v>
      </c>
      <c r="W90" s="33">
        <v>43980</v>
      </c>
      <c r="Y90" s="32" t="s">
        <v>138</v>
      </c>
      <c r="AA90" s="32" t="s">
        <v>360</v>
      </c>
      <c r="AB90" s="32" t="s">
        <v>131</v>
      </c>
    </row>
    <row r="91" spans="1:28" x14ac:dyDescent="0.2">
      <c r="A91" s="32" t="s">
        <v>316</v>
      </c>
      <c r="B91" s="32" t="s">
        <v>118</v>
      </c>
      <c r="C91" s="32" t="s">
        <v>119</v>
      </c>
      <c r="D91" s="32" t="s">
        <v>120</v>
      </c>
      <c r="E91" s="32" t="s">
        <v>371</v>
      </c>
      <c r="F91" s="32" t="s">
        <v>122</v>
      </c>
      <c r="G91" s="32" t="s">
        <v>316</v>
      </c>
      <c r="H91" s="32" t="s">
        <v>84</v>
      </c>
      <c r="I91" s="33">
        <v>43707</v>
      </c>
      <c r="J91" s="33">
        <v>43963</v>
      </c>
      <c r="K91" s="33">
        <v>43720</v>
      </c>
      <c r="L91" s="33">
        <v>43780</v>
      </c>
      <c r="M91" s="34">
        <v>200</v>
      </c>
      <c r="N91" s="34">
        <v>-115200</v>
      </c>
      <c r="P91" s="32" t="s">
        <v>125</v>
      </c>
      <c r="Q91" s="32" t="s">
        <v>372</v>
      </c>
      <c r="R91" s="32" t="s">
        <v>373</v>
      </c>
      <c r="S91" s="32" t="s">
        <v>206</v>
      </c>
      <c r="T91" s="32" t="s">
        <v>371</v>
      </c>
      <c r="U91" s="32" t="s">
        <v>95</v>
      </c>
      <c r="V91" s="32" t="s">
        <v>164</v>
      </c>
      <c r="W91" s="33">
        <v>43980</v>
      </c>
      <c r="Y91" s="32" t="s">
        <v>138</v>
      </c>
      <c r="AA91" s="32" t="s">
        <v>326</v>
      </c>
      <c r="AB91" s="32" t="s">
        <v>131</v>
      </c>
    </row>
    <row r="92" spans="1:28" x14ac:dyDescent="0.2">
      <c r="A92" s="32" t="s">
        <v>316</v>
      </c>
      <c r="B92" s="32" t="s">
        <v>118</v>
      </c>
      <c r="C92" s="32" t="s">
        <v>119</v>
      </c>
      <c r="D92" s="32" t="s">
        <v>120</v>
      </c>
      <c r="E92" s="32" t="s">
        <v>371</v>
      </c>
      <c r="F92" s="32" t="s">
        <v>122</v>
      </c>
      <c r="G92" s="32" t="s">
        <v>316</v>
      </c>
      <c r="H92" s="32" t="s">
        <v>84</v>
      </c>
      <c r="I92" s="33">
        <v>43707</v>
      </c>
      <c r="J92" s="33">
        <v>43963</v>
      </c>
      <c r="K92" s="33">
        <v>43734</v>
      </c>
      <c r="L92" s="33">
        <v>43794</v>
      </c>
      <c r="M92" s="34">
        <v>224</v>
      </c>
      <c r="N92" s="34">
        <v>-18700</v>
      </c>
      <c r="P92" s="32" t="s">
        <v>276</v>
      </c>
      <c r="Q92" s="32" t="s">
        <v>372</v>
      </c>
      <c r="R92" s="32" t="s">
        <v>374</v>
      </c>
      <c r="S92" s="32" t="s">
        <v>206</v>
      </c>
      <c r="T92" s="32" t="s">
        <v>371</v>
      </c>
      <c r="U92" s="32" t="s">
        <v>317</v>
      </c>
      <c r="V92" s="32" t="s">
        <v>164</v>
      </c>
      <c r="W92" s="33">
        <v>44018</v>
      </c>
      <c r="Y92" s="32" t="s">
        <v>138</v>
      </c>
      <c r="AA92" s="32" t="s">
        <v>326</v>
      </c>
      <c r="AB92" s="32" t="s">
        <v>131</v>
      </c>
    </row>
    <row r="93" spans="1:28" x14ac:dyDescent="0.2">
      <c r="A93" s="32" t="s">
        <v>343</v>
      </c>
      <c r="B93" s="32" t="s">
        <v>118</v>
      </c>
      <c r="C93" s="32" t="s">
        <v>119</v>
      </c>
      <c r="D93" s="32" t="s">
        <v>120</v>
      </c>
      <c r="E93" s="32" t="s">
        <v>375</v>
      </c>
      <c r="F93" s="32" t="s">
        <v>122</v>
      </c>
      <c r="G93" s="32" t="s">
        <v>343</v>
      </c>
      <c r="H93" s="32" t="s">
        <v>84</v>
      </c>
      <c r="I93" s="33">
        <v>43649</v>
      </c>
      <c r="J93" s="33">
        <v>43819</v>
      </c>
      <c r="K93" s="33">
        <v>43657</v>
      </c>
      <c r="L93" s="33">
        <v>43717</v>
      </c>
      <c r="M93" s="34">
        <v>263</v>
      </c>
      <c r="N93" s="34">
        <v>-398686</v>
      </c>
      <c r="P93" s="32" t="s">
        <v>125</v>
      </c>
      <c r="Q93" s="32" t="s">
        <v>376</v>
      </c>
      <c r="R93" s="32" t="s">
        <v>377</v>
      </c>
      <c r="S93" s="32" t="s">
        <v>346</v>
      </c>
      <c r="T93" s="32" t="s">
        <v>375</v>
      </c>
      <c r="U93" s="32" t="s">
        <v>95</v>
      </c>
      <c r="V93" s="32" t="s">
        <v>164</v>
      </c>
      <c r="W93" s="33">
        <v>43980</v>
      </c>
      <c r="Y93" s="32" t="s">
        <v>138</v>
      </c>
      <c r="AA93" s="32" t="s">
        <v>326</v>
      </c>
      <c r="AB93" s="32" t="s">
        <v>131</v>
      </c>
    </row>
    <row r="94" spans="1:28" x14ac:dyDescent="0.2">
      <c r="A94" s="32" t="s">
        <v>343</v>
      </c>
      <c r="B94" s="32" t="s">
        <v>118</v>
      </c>
      <c r="C94" s="32" t="s">
        <v>119</v>
      </c>
      <c r="D94" s="32" t="s">
        <v>120</v>
      </c>
      <c r="E94" s="32" t="s">
        <v>375</v>
      </c>
      <c r="F94" s="32" t="s">
        <v>122</v>
      </c>
      <c r="G94" s="32" t="s">
        <v>343</v>
      </c>
      <c r="H94" s="32" t="s">
        <v>84</v>
      </c>
      <c r="I94" s="33">
        <v>43649</v>
      </c>
      <c r="J94" s="33">
        <v>43819</v>
      </c>
      <c r="K94" s="33">
        <v>43675</v>
      </c>
      <c r="L94" s="33">
        <v>43735</v>
      </c>
      <c r="M94" s="34">
        <v>126</v>
      </c>
      <c r="N94" s="34">
        <v>-295544</v>
      </c>
      <c r="P94" s="32" t="s">
        <v>276</v>
      </c>
      <c r="Q94" s="32" t="s">
        <v>376</v>
      </c>
      <c r="R94" s="32" t="s">
        <v>378</v>
      </c>
      <c r="S94" s="32" t="s">
        <v>346</v>
      </c>
      <c r="T94" s="32" t="s">
        <v>375</v>
      </c>
      <c r="U94" s="32" t="s">
        <v>344</v>
      </c>
      <c r="V94" s="32" t="s">
        <v>164</v>
      </c>
      <c r="W94" s="33">
        <v>43861</v>
      </c>
      <c r="Y94" s="32" t="s">
        <v>138</v>
      </c>
      <c r="AA94" s="32" t="s">
        <v>326</v>
      </c>
      <c r="AB94" s="32" t="s">
        <v>131</v>
      </c>
    </row>
    <row r="95" spans="1:28" x14ac:dyDescent="0.2">
      <c r="A95" s="32" t="s">
        <v>51</v>
      </c>
      <c r="B95" s="32" t="s">
        <v>118</v>
      </c>
      <c r="C95" s="32" t="s">
        <v>119</v>
      </c>
      <c r="D95" s="32" t="s">
        <v>120</v>
      </c>
      <c r="E95" s="32" t="s">
        <v>182</v>
      </c>
      <c r="F95" s="32" t="s">
        <v>122</v>
      </c>
      <c r="G95" s="32" t="s">
        <v>51</v>
      </c>
      <c r="H95" s="32" t="s">
        <v>84</v>
      </c>
      <c r="I95" s="33">
        <v>43584</v>
      </c>
      <c r="J95" s="33">
        <v>43626</v>
      </c>
      <c r="K95" s="33">
        <v>43594</v>
      </c>
      <c r="L95" s="33">
        <v>43654</v>
      </c>
      <c r="M95" s="34">
        <v>-24</v>
      </c>
      <c r="N95" s="34">
        <v>-145150</v>
      </c>
      <c r="P95" s="32" t="s">
        <v>125</v>
      </c>
      <c r="Q95" s="32" t="s">
        <v>179</v>
      </c>
      <c r="R95" s="32" t="s">
        <v>379</v>
      </c>
      <c r="S95" s="32" t="s">
        <v>181</v>
      </c>
      <c r="T95" s="32" t="s">
        <v>182</v>
      </c>
      <c r="U95" s="32" t="s">
        <v>178</v>
      </c>
      <c r="V95" s="32" t="s">
        <v>173</v>
      </c>
      <c r="W95" s="33">
        <v>43630</v>
      </c>
      <c r="Y95" s="32" t="s">
        <v>138</v>
      </c>
      <c r="AA95" s="32" t="s">
        <v>326</v>
      </c>
      <c r="AB95" s="32" t="s">
        <v>131</v>
      </c>
    </row>
    <row r="96" spans="1:28" x14ac:dyDescent="0.2">
      <c r="A96" s="32" t="s">
        <v>203</v>
      </c>
      <c r="C96" s="32" t="s">
        <v>119</v>
      </c>
      <c r="D96" s="32" t="s">
        <v>120</v>
      </c>
      <c r="E96" s="32" t="s">
        <v>380</v>
      </c>
      <c r="F96" s="32" t="s">
        <v>122</v>
      </c>
      <c r="G96" s="32" t="s">
        <v>203</v>
      </c>
      <c r="H96" s="32" t="s">
        <v>84</v>
      </c>
      <c r="I96" s="33">
        <v>43265</v>
      </c>
      <c r="J96" s="33">
        <v>43616</v>
      </c>
      <c r="K96" s="33">
        <v>43265</v>
      </c>
      <c r="L96" s="33">
        <v>43325</v>
      </c>
      <c r="M96" s="34">
        <v>291</v>
      </c>
      <c r="N96" s="34">
        <v>-19600000</v>
      </c>
      <c r="P96" s="32" t="s">
        <v>169</v>
      </c>
      <c r="Q96" s="32" t="s">
        <v>190</v>
      </c>
      <c r="R96" s="32" t="s">
        <v>381</v>
      </c>
      <c r="S96" s="32" t="s">
        <v>172</v>
      </c>
      <c r="T96" s="32" t="s">
        <v>380</v>
      </c>
      <c r="U96" s="32" t="s">
        <v>93</v>
      </c>
      <c r="V96" s="32" t="s">
        <v>173</v>
      </c>
      <c r="W96" s="33">
        <v>43616</v>
      </c>
      <c r="Y96" s="32" t="s">
        <v>192</v>
      </c>
      <c r="AA96" s="32" t="s">
        <v>203</v>
      </c>
      <c r="AB96" s="32" t="s">
        <v>131</v>
      </c>
    </row>
    <row r="97" spans="1:28" x14ac:dyDescent="0.2">
      <c r="A97" s="32" t="s">
        <v>203</v>
      </c>
      <c r="B97" s="32" t="s">
        <v>118</v>
      </c>
      <c r="C97" s="32" t="s">
        <v>119</v>
      </c>
      <c r="D97" s="32" t="s">
        <v>120</v>
      </c>
      <c r="E97" s="32" t="s">
        <v>380</v>
      </c>
      <c r="F97" s="32" t="s">
        <v>122</v>
      </c>
      <c r="G97" s="32" t="s">
        <v>203</v>
      </c>
      <c r="H97" s="32" t="s">
        <v>84</v>
      </c>
      <c r="I97" s="33">
        <v>43265</v>
      </c>
      <c r="J97" s="33">
        <v>43616</v>
      </c>
      <c r="K97" s="33">
        <v>43321</v>
      </c>
      <c r="L97" s="33">
        <v>43381</v>
      </c>
      <c r="M97" s="34">
        <v>305</v>
      </c>
      <c r="N97" s="34">
        <v>-60305660</v>
      </c>
      <c r="P97" s="32" t="s">
        <v>169</v>
      </c>
      <c r="Q97" s="32" t="s">
        <v>382</v>
      </c>
      <c r="R97" s="32" t="s">
        <v>383</v>
      </c>
      <c r="S97" s="32" t="s">
        <v>172</v>
      </c>
      <c r="T97" s="32" t="s">
        <v>384</v>
      </c>
      <c r="U97" s="32" t="s">
        <v>94</v>
      </c>
      <c r="V97" s="32" t="s">
        <v>173</v>
      </c>
      <c r="W97" s="33">
        <v>43686</v>
      </c>
      <c r="Y97" s="32" t="s">
        <v>192</v>
      </c>
      <c r="AA97" s="32" t="s">
        <v>203</v>
      </c>
      <c r="AB97" s="32" t="s">
        <v>131</v>
      </c>
    </row>
    <row r="98" spans="1:28" x14ac:dyDescent="0.2">
      <c r="A98" s="32" t="s">
        <v>203</v>
      </c>
      <c r="C98" s="32" t="s">
        <v>119</v>
      </c>
      <c r="D98" s="32" t="s">
        <v>120</v>
      </c>
      <c r="E98" s="32" t="s">
        <v>380</v>
      </c>
      <c r="F98" s="32" t="s">
        <v>122</v>
      </c>
      <c r="G98" s="32" t="s">
        <v>203</v>
      </c>
      <c r="H98" s="32" t="s">
        <v>84</v>
      </c>
      <c r="I98" s="33">
        <v>43265</v>
      </c>
      <c r="J98" s="33">
        <v>43616</v>
      </c>
      <c r="K98" s="33">
        <v>43265</v>
      </c>
      <c r="L98" s="33">
        <v>43265</v>
      </c>
      <c r="M98" s="34">
        <v>351</v>
      </c>
      <c r="N98" s="34">
        <v>79905660</v>
      </c>
      <c r="P98" s="32" t="s">
        <v>169</v>
      </c>
      <c r="Q98" s="32" t="s">
        <v>190</v>
      </c>
      <c r="R98" s="32" t="s">
        <v>383</v>
      </c>
      <c r="S98" s="32" t="s">
        <v>172</v>
      </c>
      <c r="T98" s="32" t="s">
        <v>380</v>
      </c>
      <c r="U98" s="32" t="s">
        <v>380</v>
      </c>
      <c r="V98" s="32" t="s">
        <v>173</v>
      </c>
      <c r="W98" s="33">
        <v>43616</v>
      </c>
      <c r="Y98" s="32" t="s">
        <v>192</v>
      </c>
      <c r="AA98" s="32" t="s">
        <v>203</v>
      </c>
      <c r="AB98" s="32" t="s">
        <v>146</v>
      </c>
    </row>
    <row r="99" spans="1:28" x14ac:dyDescent="0.2">
      <c r="A99" s="32" t="s">
        <v>203</v>
      </c>
      <c r="C99" s="32" t="s">
        <v>119</v>
      </c>
      <c r="D99" s="32" t="s">
        <v>120</v>
      </c>
      <c r="E99" s="32" t="s">
        <v>385</v>
      </c>
      <c r="F99" s="32" t="s">
        <v>122</v>
      </c>
      <c r="G99" s="32" t="s">
        <v>203</v>
      </c>
      <c r="H99" s="32" t="s">
        <v>84</v>
      </c>
      <c r="I99" s="33">
        <v>43265</v>
      </c>
      <c r="J99" s="33">
        <v>43584</v>
      </c>
      <c r="K99" s="33">
        <v>43265</v>
      </c>
      <c r="L99" s="33">
        <v>43325</v>
      </c>
      <c r="M99" s="34">
        <v>259</v>
      </c>
      <c r="N99" s="34">
        <v>-20000000</v>
      </c>
      <c r="P99" s="32" t="s">
        <v>125</v>
      </c>
      <c r="Q99" s="32" t="s">
        <v>199</v>
      </c>
      <c r="R99" s="32" t="s">
        <v>386</v>
      </c>
      <c r="S99" s="32" t="s">
        <v>201</v>
      </c>
      <c r="T99" s="32" t="s">
        <v>385</v>
      </c>
      <c r="U99" s="32" t="s">
        <v>92</v>
      </c>
      <c r="V99" s="32" t="s">
        <v>173</v>
      </c>
      <c r="W99" s="33">
        <v>43584</v>
      </c>
      <c r="Y99" s="32" t="s">
        <v>192</v>
      </c>
      <c r="AA99" s="32" t="s">
        <v>203</v>
      </c>
      <c r="AB99" s="32" t="s">
        <v>131</v>
      </c>
    </row>
    <row r="100" spans="1:28" x14ac:dyDescent="0.2">
      <c r="A100" s="32" t="s">
        <v>203</v>
      </c>
      <c r="B100" s="32" t="s">
        <v>118</v>
      </c>
      <c r="C100" s="32" t="s">
        <v>119</v>
      </c>
      <c r="D100" s="32" t="s">
        <v>120</v>
      </c>
      <c r="E100" s="32" t="s">
        <v>385</v>
      </c>
      <c r="F100" s="32" t="s">
        <v>122</v>
      </c>
      <c r="G100" s="32" t="s">
        <v>203</v>
      </c>
      <c r="H100" s="32" t="s">
        <v>84</v>
      </c>
      <c r="I100" s="33">
        <v>43265</v>
      </c>
      <c r="J100" s="33">
        <v>43584</v>
      </c>
      <c r="K100" s="33">
        <v>43321</v>
      </c>
      <c r="L100" s="33">
        <v>43381</v>
      </c>
      <c r="M100" s="34">
        <v>235</v>
      </c>
      <c r="N100" s="34">
        <v>-79905660</v>
      </c>
      <c r="P100" s="32" t="s">
        <v>169</v>
      </c>
      <c r="Q100" s="32" t="s">
        <v>382</v>
      </c>
      <c r="R100" s="32" t="s">
        <v>387</v>
      </c>
      <c r="S100" s="32" t="s">
        <v>172</v>
      </c>
      <c r="T100" s="32" t="s">
        <v>384</v>
      </c>
      <c r="U100" s="32" t="s">
        <v>380</v>
      </c>
      <c r="V100" s="32" t="s">
        <v>173</v>
      </c>
      <c r="W100" s="33">
        <v>43616</v>
      </c>
      <c r="Y100" s="32" t="s">
        <v>192</v>
      </c>
      <c r="AA100" s="32" t="s">
        <v>203</v>
      </c>
      <c r="AB100" s="32" t="s">
        <v>131</v>
      </c>
    </row>
    <row r="101" spans="1:28" x14ac:dyDescent="0.2">
      <c r="A101" s="32" t="s">
        <v>203</v>
      </c>
      <c r="C101" s="32" t="s">
        <v>119</v>
      </c>
      <c r="D101" s="32" t="s">
        <v>120</v>
      </c>
      <c r="E101" s="32" t="s">
        <v>385</v>
      </c>
      <c r="F101" s="32" t="s">
        <v>122</v>
      </c>
      <c r="G101" s="32" t="s">
        <v>203</v>
      </c>
      <c r="H101" s="32" t="s">
        <v>84</v>
      </c>
      <c r="I101" s="33">
        <v>43265</v>
      </c>
      <c r="J101" s="33">
        <v>43584</v>
      </c>
      <c r="K101" s="33">
        <v>43265</v>
      </c>
      <c r="L101" s="33">
        <v>43265</v>
      </c>
      <c r="M101" s="34">
        <v>319</v>
      </c>
      <c r="N101" s="34">
        <v>99905660</v>
      </c>
      <c r="P101" s="32" t="s">
        <v>169</v>
      </c>
      <c r="Q101" s="32" t="s">
        <v>199</v>
      </c>
      <c r="R101" s="32" t="s">
        <v>387</v>
      </c>
      <c r="S101" s="32" t="s">
        <v>172</v>
      </c>
      <c r="T101" s="32" t="s">
        <v>385</v>
      </c>
      <c r="U101" s="32" t="s">
        <v>385</v>
      </c>
      <c r="V101" s="32" t="s">
        <v>173</v>
      </c>
      <c r="W101" s="33">
        <v>43584</v>
      </c>
      <c r="Y101" s="32" t="s">
        <v>192</v>
      </c>
      <c r="AA101" s="32" t="s">
        <v>203</v>
      </c>
      <c r="AB101" s="32" t="s">
        <v>146</v>
      </c>
    </row>
    <row r="102" spans="1:28" x14ac:dyDescent="0.2">
      <c r="A102" s="32" t="s">
        <v>388</v>
      </c>
      <c r="B102" s="32" t="s">
        <v>118</v>
      </c>
      <c r="C102" s="32" t="s">
        <v>119</v>
      </c>
      <c r="D102" s="32" t="s">
        <v>120</v>
      </c>
      <c r="E102" s="32" t="s">
        <v>389</v>
      </c>
      <c r="F102" s="32" t="s">
        <v>122</v>
      </c>
      <c r="G102" s="32" t="s">
        <v>388</v>
      </c>
      <c r="H102" s="32" t="s">
        <v>84</v>
      </c>
      <c r="I102" s="33">
        <v>43423</v>
      </c>
      <c r="J102" s="33">
        <v>43659</v>
      </c>
      <c r="K102" s="33">
        <v>43447</v>
      </c>
      <c r="L102" s="33">
        <v>43507</v>
      </c>
      <c r="M102" s="34">
        <v>179</v>
      </c>
      <c r="N102" s="34">
        <v>-1462500</v>
      </c>
      <c r="P102" s="32" t="s">
        <v>125</v>
      </c>
      <c r="Q102" s="32" t="s">
        <v>390</v>
      </c>
      <c r="R102" s="32" t="s">
        <v>391</v>
      </c>
      <c r="S102" s="32" t="s">
        <v>163</v>
      </c>
      <c r="T102" s="32" t="s">
        <v>389</v>
      </c>
      <c r="U102" s="32" t="s">
        <v>94</v>
      </c>
      <c r="V102" s="32" t="s">
        <v>173</v>
      </c>
      <c r="W102" s="33">
        <v>43686</v>
      </c>
      <c r="Y102" s="32" t="s">
        <v>138</v>
      </c>
      <c r="AA102" s="32" t="s">
        <v>360</v>
      </c>
      <c r="AB102" s="32" t="s">
        <v>131</v>
      </c>
    </row>
    <row r="103" spans="1:28" x14ac:dyDescent="0.2">
      <c r="A103" s="32" t="s">
        <v>392</v>
      </c>
      <c r="B103" s="32" t="s">
        <v>118</v>
      </c>
      <c r="C103" s="32" t="s">
        <v>119</v>
      </c>
      <c r="D103" s="32" t="s">
        <v>120</v>
      </c>
      <c r="E103" s="32" t="s">
        <v>393</v>
      </c>
      <c r="F103" s="32" t="s">
        <v>122</v>
      </c>
      <c r="G103" s="32" t="s">
        <v>392</v>
      </c>
      <c r="H103" s="32" t="s">
        <v>84</v>
      </c>
      <c r="I103" s="33">
        <v>43272</v>
      </c>
      <c r="J103" s="33">
        <v>43655</v>
      </c>
      <c r="K103" s="33">
        <v>43433</v>
      </c>
      <c r="L103" s="33">
        <v>43493</v>
      </c>
      <c r="M103" s="34">
        <v>193</v>
      </c>
      <c r="N103" s="34">
        <v>-6439475</v>
      </c>
      <c r="P103" s="32" t="s">
        <v>125</v>
      </c>
      <c r="Q103" s="32" t="s">
        <v>394</v>
      </c>
      <c r="R103" s="32" t="s">
        <v>395</v>
      </c>
      <c r="S103" s="32" t="s">
        <v>163</v>
      </c>
      <c r="T103" s="32" t="s">
        <v>393</v>
      </c>
      <c r="U103" s="32" t="s">
        <v>94</v>
      </c>
      <c r="V103" s="32" t="s">
        <v>173</v>
      </c>
      <c r="W103" s="33">
        <v>43686</v>
      </c>
      <c r="Y103" s="32" t="s">
        <v>138</v>
      </c>
      <c r="AA103" s="32" t="s">
        <v>396</v>
      </c>
      <c r="AB103" s="32" t="s">
        <v>131</v>
      </c>
    </row>
    <row r="104" spans="1:28" x14ac:dyDescent="0.2">
      <c r="A104" s="32" t="s">
        <v>397</v>
      </c>
      <c r="B104" s="32" t="s">
        <v>118</v>
      </c>
      <c r="C104" s="32" t="s">
        <v>119</v>
      </c>
      <c r="D104" s="32" t="s">
        <v>120</v>
      </c>
      <c r="E104" s="32" t="s">
        <v>398</v>
      </c>
      <c r="F104" s="32" t="s">
        <v>122</v>
      </c>
      <c r="G104" s="32" t="s">
        <v>397</v>
      </c>
      <c r="H104" s="32" t="s">
        <v>84</v>
      </c>
      <c r="I104" s="33">
        <v>43300</v>
      </c>
      <c r="J104" s="33">
        <v>43594</v>
      </c>
      <c r="K104" s="33">
        <v>43361</v>
      </c>
      <c r="L104" s="33">
        <v>43421</v>
      </c>
      <c r="M104" s="34">
        <v>209</v>
      </c>
      <c r="N104" s="34">
        <v>-6011863</v>
      </c>
      <c r="P104" s="32" t="s">
        <v>125</v>
      </c>
      <c r="Q104" s="32" t="s">
        <v>399</v>
      </c>
      <c r="R104" s="32" t="s">
        <v>400</v>
      </c>
      <c r="S104" s="32" t="s">
        <v>163</v>
      </c>
      <c r="T104" s="32" t="s">
        <v>398</v>
      </c>
      <c r="U104" s="32" t="s">
        <v>178</v>
      </c>
      <c r="V104" s="32" t="s">
        <v>173</v>
      </c>
      <c r="W104" s="33">
        <v>43630</v>
      </c>
      <c r="Y104" s="32" t="s">
        <v>138</v>
      </c>
      <c r="AA104" s="32" t="s">
        <v>396</v>
      </c>
      <c r="AB104" s="32" t="s">
        <v>131</v>
      </c>
    </row>
    <row r="105" spans="1:28" x14ac:dyDescent="0.2">
      <c r="A105" s="32" t="s">
        <v>401</v>
      </c>
      <c r="B105" s="32" t="s">
        <v>118</v>
      </c>
      <c r="C105" s="32" t="s">
        <v>119</v>
      </c>
      <c r="D105" s="32" t="s">
        <v>120</v>
      </c>
      <c r="E105" s="32" t="s">
        <v>402</v>
      </c>
      <c r="F105" s="32" t="s">
        <v>122</v>
      </c>
      <c r="G105" s="32" t="s">
        <v>401</v>
      </c>
      <c r="H105" s="32" t="s">
        <v>318</v>
      </c>
      <c r="I105" s="33">
        <v>43397</v>
      </c>
      <c r="J105" s="33">
        <v>43413</v>
      </c>
      <c r="K105" s="33">
        <v>43335</v>
      </c>
      <c r="L105" s="33">
        <v>43395</v>
      </c>
      <c r="M105" s="34">
        <v>235</v>
      </c>
      <c r="N105" s="34">
        <v>-1079610</v>
      </c>
      <c r="P105" s="32" t="s">
        <v>125</v>
      </c>
      <c r="Q105" s="32" t="s">
        <v>403</v>
      </c>
      <c r="R105" s="32" t="s">
        <v>404</v>
      </c>
      <c r="S105" s="32" t="s">
        <v>172</v>
      </c>
      <c r="T105" s="32" t="s">
        <v>405</v>
      </c>
      <c r="U105" s="32" t="s">
        <v>178</v>
      </c>
      <c r="V105" s="32" t="s">
        <v>173</v>
      </c>
      <c r="W105" s="33">
        <v>43630</v>
      </c>
      <c r="Y105" s="32" t="s">
        <v>138</v>
      </c>
      <c r="AA105" s="32" t="s">
        <v>406</v>
      </c>
      <c r="AB105" s="32" t="s">
        <v>131</v>
      </c>
    </row>
    <row r="106" spans="1:28" x14ac:dyDescent="0.2">
      <c r="A106" s="32" t="s">
        <v>401</v>
      </c>
      <c r="C106" s="32" t="s">
        <v>119</v>
      </c>
      <c r="D106" s="32" t="s">
        <v>120</v>
      </c>
      <c r="E106" s="32" t="s">
        <v>402</v>
      </c>
      <c r="F106" s="32" t="s">
        <v>122</v>
      </c>
      <c r="G106" s="32" t="s">
        <v>401</v>
      </c>
      <c r="H106" s="32" t="s">
        <v>318</v>
      </c>
      <c r="I106" s="33">
        <v>43397</v>
      </c>
      <c r="J106" s="33">
        <v>43413</v>
      </c>
      <c r="K106" s="33">
        <v>43397</v>
      </c>
      <c r="L106" s="33">
        <v>43397</v>
      </c>
      <c r="M106" s="34">
        <v>16</v>
      </c>
      <c r="N106" s="34">
        <v>1079610</v>
      </c>
      <c r="P106" s="32" t="s">
        <v>276</v>
      </c>
      <c r="Q106" s="32" t="s">
        <v>204</v>
      </c>
      <c r="R106" s="32" t="s">
        <v>407</v>
      </c>
      <c r="S106" s="32" t="s">
        <v>172</v>
      </c>
      <c r="T106" s="32" t="s">
        <v>402</v>
      </c>
      <c r="U106" s="32" t="s">
        <v>402</v>
      </c>
      <c r="V106" s="32" t="s">
        <v>129</v>
      </c>
      <c r="W106" s="33">
        <v>43413</v>
      </c>
      <c r="Y106" s="32" t="s">
        <v>138</v>
      </c>
      <c r="AA106" s="32" t="s">
        <v>406</v>
      </c>
      <c r="AB106" s="32" t="s">
        <v>146</v>
      </c>
    </row>
    <row r="107" spans="1:28" x14ac:dyDescent="0.2">
      <c r="A107" s="32" t="s">
        <v>203</v>
      </c>
      <c r="C107" s="32" t="s">
        <v>119</v>
      </c>
      <c r="D107" s="32" t="s">
        <v>120</v>
      </c>
      <c r="E107" s="32" t="s">
        <v>408</v>
      </c>
      <c r="F107" s="32" t="s">
        <v>122</v>
      </c>
      <c r="G107" s="32" t="s">
        <v>203</v>
      </c>
      <c r="H107" s="32" t="s">
        <v>318</v>
      </c>
      <c r="I107" s="33">
        <v>43413</v>
      </c>
      <c r="J107" s="33">
        <v>43413</v>
      </c>
      <c r="K107" s="33">
        <v>43413</v>
      </c>
      <c r="L107" s="33">
        <v>43413</v>
      </c>
      <c r="M107" s="34">
        <v>4</v>
      </c>
      <c r="N107" s="34">
        <v>-39260582</v>
      </c>
      <c r="P107" s="32" t="s">
        <v>125</v>
      </c>
      <c r="Q107" s="32" t="s">
        <v>204</v>
      </c>
      <c r="R107" s="32" t="s">
        <v>404</v>
      </c>
      <c r="S107" s="32" t="s">
        <v>206</v>
      </c>
      <c r="T107" s="32" t="s">
        <v>207</v>
      </c>
      <c r="U107" s="32" t="s">
        <v>78</v>
      </c>
      <c r="V107" s="32" t="s">
        <v>129</v>
      </c>
      <c r="W107" s="33">
        <v>43417</v>
      </c>
      <c r="Y107" s="32" t="s">
        <v>138</v>
      </c>
      <c r="AA107" s="32" t="s">
        <v>409</v>
      </c>
      <c r="AB107" s="32" t="s">
        <v>131</v>
      </c>
    </row>
    <row r="108" spans="1:28" x14ac:dyDescent="0.2">
      <c r="A108" s="32" t="s">
        <v>203</v>
      </c>
      <c r="C108" s="32" t="s">
        <v>119</v>
      </c>
      <c r="D108" s="32" t="s">
        <v>120</v>
      </c>
      <c r="E108" s="32" t="s">
        <v>408</v>
      </c>
      <c r="F108" s="32" t="s">
        <v>122</v>
      </c>
      <c r="G108" s="32" t="s">
        <v>203</v>
      </c>
      <c r="H108" s="32" t="s">
        <v>318</v>
      </c>
      <c r="I108" s="33">
        <v>43413</v>
      </c>
      <c r="J108" s="33">
        <v>43413</v>
      </c>
      <c r="K108" s="33">
        <v>43413</v>
      </c>
      <c r="L108" s="33">
        <v>43413</v>
      </c>
      <c r="M108" s="34">
        <v>0</v>
      </c>
      <c r="N108" s="34">
        <v>59963758</v>
      </c>
      <c r="P108" s="32" t="s">
        <v>257</v>
      </c>
      <c r="Q108" s="32" t="s">
        <v>204</v>
      </c>
      <c r="R108" s="32" t="s">
        <v>407</v>
      </c>
      <c r="S108" s="32" t="s">
        <v>206</v>
      </c>
      <c r="T108" s="32" t="s">
        <v>408</v>
      </c>
      <c r="U108" s="32" t="s">
        <v>408</v>
      </c>
      <c r="V108" s="32" t="s">
        <v>129</v>
      </c>
      <c r="W108" s="33">
        <v>43413</v>
      </c>
      <c r="Y108" s="32" t="s">
        <v>138</v>
      </c>
      <c r="AA108" s="32" t="s">
        <v>409</v>
      </c>
      <c r="AB108" s="32" t="s">
        <v>146</v>
      </c>
    </row>
    <row r="109" spans="1:28" x14ac:dyDescent="0.2">
      <c r="A109" s="32" t="s">
        <v>203</v>
      </c>
      <c r="B109" s="32" t="s">
        <v>118</v>
      </c>
      <c r="C109" s="32" t="s">
        <v>119</v>
      </c>
      <c r="D109" s="32" t="s">
        <v>120</v>
      </c>
      <c r="E109" s="32" t="s">
        <v>207</v>
      </c>
      <c r="F109" s="32" t="s">
        <v>122</v>
      </c>
      <c r="G109" s="32" t="s">
        <v>203</v>
      </c>
      <c r="H109" s="32" t="s">
        <v>318</v>
      </c>
      <c r="I109" s="33">
        <v>43413</v>
      </c>
      <c r="J109" s="33">
        <v>43413</v>
      </c>
      <c r="K109" s="33">
        <v>43413</v>
      </c>
      <c r="L109" s="33">
        <v>43413</v>
      </c>
      <c r="M109" s="34">
        <v>217</v>
      </c>
      <c r="N109" s="34">
        <v>-307000</v>
      </c>
      <c r="P109" s="32" t="s">
        <v>125</v>
      </c>
      <c r="Q109" s="32" t="s">
        <v>204</v>
      </c>
      <c r="R109" s="32" t="s">
        <v>410</v>
      </c>
      <c r="S109" s="32" t="s">
        <v>206</v>
      </c>
      <c r="T109" s="32" t="s">
        <v>207</v>
      </c>
      <c r="U109" s="32" t="s">
        <v>178</v>
      </c>
      <c r="V109" s="32" t="s">
        <v>173</v>
      </c>
      <c r="W109" s="33">
        <v>43630</v>
      </c>
      <c r="Y109" s="32" t="s">
        <v>138</v>
      </c>
      <c r="AA109" s="32" t="s">
        <v>409</v>
      </c>
      <c r="AB109" s="32" t="s">
        <v>131</v>
      </c>
    </row>
    <row r="110" spans="1:28" x14ac:dyDescent="0.2">
      <c r="A110" s="32" t="s">
        <v>203</v>
      </c>
      <c r="C110" s="32" t="s">
        <v>119</v>
      </c>
      <c r="D110" s="32" t="s">
        <v>120</v>
      </c>
      <c r="E110" s="32" t="s">
        <v>207</v>
      </c>
      <c r="F110" s="32" t="s">
        <v>122</v>
      </c>
      <c r="G110" s="32" t="s">
        <v>203</v>
      </c>
      <c r="H110" s="32" t="s">
        <v>318</v>
      </c>
      <c r="I110" s="33">
        <v>43413</v>
      </c>
      <c r="J110" s="33">
        <v>43413</v>
      </c>
      <c r="K110" s="33">
        <v>43413</v>
      </c>
      <c r="L110" s="33">
        <v>43413</v>
      </c>
      <c r="M110" s="34">
        <v>0</v>
      </c>
      <c r="N110" s="34">
        <v>-59963758</v>
      </c>
      <c r="P110" s="32" t="s">
        <v>257</v>
      </c>
      <c r="Q110" s="32" t="s">
        <v>204</v>
      </c>
      <c r="R110" s="32" t="s">
        <v>348</v>
      </c>
      <c r="S110" s="32" t="s">
        <v>206</v>
      </c>
      <c r="T110" s="32" t="s">
        <v>207</v>
      </c>
      <c r="U110" s="32" t="s">
        <v>408</v>
      </c>
      <c r="V110" s="32" t="s">
        <v>129</v>
      </c>
      <c r="W110" s="33">
        <v>43413</v>
      </c>
      <c r="Y110" s="32" t="s">
        <v>138</v>
      </c>
      <c r="AA110" s="32" t="s">
        <v>409</v>
      </c>
      <c r="AB110" s="32" t="s">
        <v>131</v>
      </c>
    </row>
    <row r="111" spans="1:28" x14ac:dyDescent="0.2">
      <c r="A111" s="32" t="s">
        <v>203</v>
      </c>
      <c r="C111" s="32" t="s">
        <v>119</v>
      </c>
      <c r="D111" s="32" t="s">
        <v>120</v>
      </c>
      <c r="E111" s="32" t="s">
        <v>207</v>
      </c>
      <c r="F111" s="32" t="s">
        <v>122</v>
      </c>
      <c r="G111" s="32" t="s">
        <v>203</v>
      </c>
      <c r="H111" s="32" t="s">
        <v>318</v>
      </c>
      <c r="I111" s="33">
        <v>43413</v>
      </c>
      <c r="J111" s="33">
        <v>43413</v>
      </c>
      <c r="K111" s="33">
        <v>43413</v>
      </c>
      <c r="L111" s="33">
        <v>43413</v>
      </c>
      <c r="M111" s="34">
        <v>0</v>
      </c>
      <c r="N111" s="34">
        <v>63802358</v>
      </c>
      <c r="P111" s="32" t="s">
        <v>257</v>
      </c>
      <c r="Q111" s="32" t="s">
        <v>204</v>
      </c>
      <c r="R111" s="32" t="s">
        <v>411</v>
      </c>
      <c r="S111" s="32" t="s">
        <v>172</v>
      </c>
      <c r="T111" s="32" t="s">
        <v>207</v>
      </c>
      <c r="U111" s="32" t="s">
        <v>207</v>
      </c>
      <c r="V111" s="32" t="s">
        <v>129</v>
      </c>
      <c r="W111" s="33">
        <v>43413</v>
      </c>
      <c r="Y111" s="32" t="s">
        <v>138</v>
      </c>
      <c r="AA111" s="32" t="s">
        <v>409</v>
      </c>
      <c r="AB111" s="32" t="s">
        <v>146</v>
      </c>
    </row>
    <row r="112" spans="1:28" x14ac:dyDescent="0.2">
      <c r="A112" s="32" t="s">
        <v>412</v>
      </c>
      <c r="B112" s="32" t="s">
        <v>118</v>
      </c>
      <c r="C112" s="32" t="s">
        <v>119</v>
      </c>
      <c r="D112" s="32" t="s">
        <v>120</v>
      </c>
      <c r="E112" s="32" t="s">
        <v>413</v>
      </c>
      <c r="F112" s="32" t="s">
        <v>122</v>
      </c>
      <c r="G112" s="32" t="s">
        <v>412</v>
      </c>
      <c r="H112" s="32" t="s">
        <v>84</v>
      </c>
      <c r="I112" s="33">
        <v>43368</v>
      </c>
      <c r="J112" s="33">
        <v>43587</v>
      </c>
      <c r="K112" s="33">
        <v>43383</v>
      </c>
      <c r="L112" s="33">
        <v>43443</v>
      </c>
      <c r="M112" s="34">
        <v>187</v>
      </c>
      <c r="N112" s="34">
        <v>-65600</v>
      </c>
      <c r="P112" s="32" t="s">
        <v>125</v>
      </c>
      <c r="Q112" s="32" t="s">
        <v>414</v>
      </c>
      <c r="R112" s="32" t="s">
        <v>415</v>
      </c>
      <c r="S112" s="32" t="s">
        <v>416</v>
      </c>
      <c r="T112" s="32" t="s">
        <v>413</v>
      </c>
      <c r="U112" s="32" t="s">
        <v>178</v>
      </c>
      <c r="V112" s="32" t="s">
        <v>173</v>
      </c>
      <c r="W112" s="33">
        <v>43630</v>
      </c>
      <c r="Y112" s="32" t="s">
        <v>138</v>
      </c>
      <c r="AA112" s="32" t="s">
        <v>326</v>
      </c>
      <c r="AB112" s="32" t="s">
        <v>131</v>
      </c>
    </row>
    <row r="113" spans="1:28" x14ac:dyDescent="0.2">
      <c r="A113" s="32" t="s">
        <v>417</v>
      </c>
      <c r="B113" s="32" t="s">
        <v>118</v>
      </c>
      <c r="C113" s="32" t="s">
        <v>119</v>
      </c>
      <c r="D113" s="32" t="s">
        <v>120</v>
      </c>
      <c r="E113" s="32" t="s">
        <v>418</v>
      </c>
      <c r="F113" s="32" t="s">
        <v>122</v>
      </c>
      <c r="G113" s="32" t="s">
        <v>417</v>
      </c>
      <c r="H113" s="32" t="s">
        <v>84</v>
      </c>
      <c r="I113" s="33">
        <v>43353</v>
      </c>
      <c r="J113" s="33">
        <v>43603</v>
      </c>
      <c r="K113" s="33">
        <v>43360</v>
      </c>
      <c r="L113" s="33">
        <v>43420</v>
      </c>
      <c r="M113" s="34">
        <v>210</v>
      </c>
      <c r="N113" s="34">
        <v>-5319752</v>
      </c>
      <c r="P113" s="32" t="s">
        <v>125</v>
      </c>
      <c r="Q113" s="32" t="s">
        <v>419</v>
      </c>
      <c r="R113" s="32" t="s">
        <v>420</v>
      </c>
      <c r="S113" s="32" t="s">
        <v>181</v>
      </c>
      <c r="T113" s="32" t="s">
        <v>418</v>
      </c>
      <c r="U113" s="32" t="s">
        <v>178</v>
      </c>
      <c r="V113" s="32" t="s">
        <v>173</v>
      </c>
      <c r="W113" s="33">
        <v>43630</v>
      </c>
      <c r="Y113" s="32" t="s">
        <v>138</v>
      </c>
      <c r="AA113" s="32" t="s">
        <v>326</v>
      </c>
      <c r="AB113" s="32" t="s">
        <v>131</v>
      </c>
    </row>
    <row r="114" spans="1:28" x14ac:dyDescent="0.2">
      <c r="A114" s="32" t="s">
        <v>417</v>
      </c>
      <c r="B114" s="32" t="s">
        <v>118</v>
      </c>
      <c r="C114" s="32" t="s">
        <v>119</v>
      </c>
      <c r="D114" s="32" t="s">
        <v>120</v>
      </c>
      <c r="E114" s="32" t="s">
        <v>418</v>
      </c>
      <c r="F114" s="32" t="s">
        <v>122</v>
      </c>
      <c r="G114" s="32" t="s">
        <v>417</v>
      </c>
      <c r="H114" s="32" t="s">
        <v>84</v>
      </c>
      <c r="I114" s="33">
        <v>43353</v>
      </c>
      <c r="J114" s="33">
        <v>43603</v>
      </c>
      <c r="K114" s="33">
        <v>43374</v>
      </c>
      <c r="L114" s="33">
        <v>43434</v>
      </c>
      <c r="M114" s="34">
        <v>196</v>
      </c>
      <c r="N114" s="34">
        <v>-7103558</v>
      </c>
      <c r="P114" s="32" t="s">
        <v>125</v>
      </c>
      <c r="Q114" s="32" t="s">
        <v>419</v>
      </c>
      <c r="R114" s="32" t="s">
        <v>421</v>
      </c>
      <c r="S114" s="32" t="s">
        <v>181</v>
      </c>
      <c r="T114" s="32" t="s">
        <v>418</v>
      </c>
      <c r="U114" s="32" t="s">
        <v>178</v>
      </c>
      <c r="V114" s="32" t="s">
        <v>173</v>
      </c>
      <c r="W114" s="33">
        <v>43630</v>
      </c>
      <c r="Y114" s="32" t="s">
        <v>138</v>
      </c>
      <c r="AA114" s="32" t="s">
        <v>326</v>
      </c>
      <c r="AB114" s="32" t="s">
        <v>131</v>
      </c>
    </row>
    <row r="115" spans="1:28" x14ac:dyDescent="0.2">
      <c r="A115" s="32" t="s">
        <v>417</v>
      </c>
      <c r="B115" s="32" t="s">
        <v>118</v>
      </c>
      <c r="C115" s="32" t="s">
        <v>119</v>
      </c>
      <c r="D115" s="32" t="s">
        <v>120</v>
      </c>
      <c r="E115" s="32" t="s">
        <v>418</v>
      </c>
      <c r="F115" s="32" t="s">
        <v>122</v>
      </c>
      <c r="G115" s="32" t="s">
        <v>417</v>
      </c>
      <c r="H115" s="32" t="s">
        <v>84</v>
      </c>
      <c r="I115" s="33">
        <v>43353</v>
      </c>
      <c r="J115" s="33">
        <v>43603</v>
      </c>
      <c r="K115" s="33">
        <v>43413</v>
      </c>
      <c r="L115" s="33">
        <v>43413</v>
      </c>
      <c r="M115" s="34">
        <v>273</v>
      </c>
      <c r="N115" s="34">
        <v>-1079925</v>
      </c>
      <c r="P115" s="32" t="s">
        <v>125</v>
      </c>
      <c r="Q115" s="32" t="s">
        <v>422</v>
      </c>
      <c r="R115" s="32" t="s">
        <v>423</v>
      </c>
      <c r="S115" s="32" t="s">
        <v>181</v>
      </c>
      <c r="T115" s="32" t="s">
        <v>418</v>
      </c>
      <c r="U115" s="32" t="s">
        <v>94</v>
      </c>
      <c r="V115" s="32" t="s">
        <v>173</v>
      </c>
      <c r="W115" s="33">
        <v>43686</v>
      </c>
      <c r="Y115" s="32" t="s">
        <v>138</v>
      </c>
      <c r="AA115" s="32" t="s">
        <v>326</v>
      </c>
      <c r="AB115" s="32" t="s">
        <v>131</v>
      </c>
    </row>
    <row r="116" spans="1:28" x14ac:dyDescent="0.2">
      <c r="A116" s="32" t="s">
        <v>424</v>
      </c>
      <c r="B116" s="32" t="s">
        <v>118</v>
      </c>
      <c r="C116" s="32" t="s">
        <v>119</v>
      </c>
      <c r="D116" s="32" t="s">
        <v>120</v>
      </c>
      <c r="E116" s="32" t="s">
        <v>425</v>
      </c>
      <c r="F116" s="32" t="s">
        <v>122</v>
      </c>
      <c r="G116" s="32" t="s">
        <v>424</v>
      </c>
      <c r="H116" s="32" t="s">
        <v>318</v>
      </c>
      <c r="I116" s="33">
        <v>43384</v>
      </c>
      <c r="J116" s="33">
        <v>43384</v>
      </c>
      <c r="K116" s="33">
        <v>43299</v>
      </c>
      <c r="L116" s="33">
        <v>43359</v>
      </c>
      <c r="M116" s="34">
        <v>271</v>
      </c>
      <c r="N116" s="34">
        <v>-93700</v>
      </c>
      <c r="P116" s="32" t="s">
        <v>125</v>
      </c>
      <c r="Q116" s="32" t="s">
        <v>426</v>
      </c>
      <c r="R116" s="32" t="s">
        <v>427</v>
      </c>
      <c r="S116" s="32" t="s">
        <v>206</v>
      </c>
      <c r="T116" s="32" t="s">
        <v>428</v>
      </c>
      <c r="U116" s="32" t="s">
        <v>178</v>
      </c>
      <c r="V116" s="32" t="s">
        <v>173</v>
      </c>
      <c r="W116" s="33">
        <v>43630</v>
      </c>
      <c r="Y116" s="32" t="s">
        <v>138</v>
      </c>
      <c r="AA116" s="32" t="s">
        <v>429</v>
      </c>
      <c r="AB116" s="32" t="s">
        <v>131</v>
      </c>
    </row>
    <row r="117" spans="1:28" x14ac:dyDescent="0.2">
      <c r="A117" s="32" t="s">
        <v>424</v>
      </c>
      <c r="C117" s="32" t="s">
        <v>119</v>
      </c>
      <c r="D117" s="32" t="s">
        <v>120</v>
      </c>
      <c r="E117" s="32" t="s">
        <v>425</v>
      </c>
      <c r="F117" s="32" t="s">
        <v>122</v>
      </c>
      <c r="G117" s="32" t="s">
        <v>424</v>
      </c>
      <c r="H117" s="32" t="s">
        <v>318</v>
      </c>
      <c r="I117" s="33">
        <v>43384</v>
      </c>
      <c r="J117" s="33">
        <v>43384</v>
      </c>
      <c r="K117" s="33">
        <v>43384</v>
      </c>
      <c r="L117" s="33">
        <v>43384</v>
      </c>
      <c r="M117" s="34">
        <v>0</v>
      </c>
      <c r="N117" s="34">
        <v>93700</v>
      </c>
      <c r="P117" s="32" t="s">
        <v>276</v>
      </c>
      <c r="Q117" s="32" t="s">
        <v>430</v>
      </c>
      <c r="R117" s="32" t="s">
        <v>431</v>
      </c>
      <c r="S117" s="32" t="s">
        <v>206</v>
      </c>
      <c r="T117" s="32" t="s">
        <v>425</v>
      </c>
      <c r="U117" s="32" t="s">
        <v>425</v>
      </c>
      <c r="V117" s="32" t="s">
        <v>129</v>
      </c>
      <c r="W117" s="33">
        <v>43384</v>
      </c>
      <c r="Y117" s="32" t="s">
        <v>138</v>
      </c>
      <c r="AA117" s="32" t="s">
        <v>429</v>
      </c>
      <c r="AB117" s="32" t="s">
        <v>146</v>
      </c>
    </row>
    <row r="118" spans="1:28" x14ac:dyDescent="0.2">
      <c r="A118" s="32" t="s">
        <v>432</v>
      </c>
      <c r="B118" s="32" t="s">
        <v>118</v>
      </c>
      <c r="C118" s="32" t="s">
        <v>119</v>
      </c>
      <c r="D118" s="32" t="s">
        <v>120</v>
      </c>
      <c r="E118" s="32" t="s">
        <v>433</v>
      </c>
      <c r="F118" s="32" t="s">
        <v>122</v>
      </c>
      <c r="G118" s="32" t="s">
        <v>432</v>
      </c>
      <c r="H118" s="32" t="s">
        <v>84</v>
      </c>
      <c r="I118" s="33">
        <v>43286</v>
      </c>
      <c r="J118" s="33">
        <v>43586</v>
      </c>
      <c r="K118" s="33">
        <v>43321</v>
      </c>
      <c r="L118" s="33">
        <v>43381</v>
      </c>
      <c r="M118" s="34">
        <v>249</v>
      </c>
      <c r="N118" s="34">
        <v>-15499454</v>
      </c>
      <c r="P118" s="32" t="s">
        <v>125</v>
      </c>
      <c r="Q118" s="32" t="s">
        <v>434</v>
      </c>
      <c r="R118" s="32" t="s">
        <v>435</v>
      </c>
      <c r="S118" s="32" t="s">
        <v>163</v>
      </c>
      <c r="T118" s="32" t="s">
        <v>433</v>
      </c>
      <c r="U118" s="32" t="s">
        <v>178</v>
      </c>
      <c r="V118" s="32" t="s">
        <v>173</v>
      </c>
      <c r="W118" s="33">
        <v>43630</v>
      </c>
      <c r="Y118" s="32" t="s">
        <v>138</v>
      </c>
      <c r="AA118" s="32" t="s">
        <v>436</v>
      </c>
      <c r="AB118" s="32" t="s">
        <v>131</v>
      </c>
    </row>
    <row r="119" spans="1:28" x14ac:dyDescent="0.2">
      <c r="A119" s="32" t="s">
        <v>432</v>
      </c>
      <c r="B119" s="32" t="s">
        <v>118</v>
      </c>
      <c r="C119" s="32" t="s">
        <v>119</v>
      </c>
      <c r="D119" s="32" t="s">
        <v>120</v>
      </c>
      <c r="E119" s="32" t="s">
        <v>433</v>
      </c>
      <c r="F119" s="32" t="s">
        <v>122</v>
      </c>
      <c r="G119" s="32" t="s">
        <v>432</v>
      </c>
      <c r="H119" s="32" t="s">
        <v>84</v>
      </c>
      <c r="I119" s="33">
        <v>43286</v>
      </c>
      <c r="J119" s="33">
        <v>43586</v>
      </c>
      <c r="K119" s="33">
        <v>43346</v>
      </c>
      <c r="L119" s="33">
        <v>43406</v>
      </c>
      <c r="M119" s="34">
        <v>224</v>
      </c>
      <c r="N119" s="34">
        <v>-65450</v>
      </c>
      <c r="P119" s="32" t="s">
        <v>125</v>
      </c>
      <c r="Q119" s="32" t="s">
        <v>434</v>
      </c>
      <c r="R119" s="32" t="s">
        <v>404</v>
      </c>
      <c r="S119" s="32" t="s">
        <v>163</v>
      </c>
      <c r="T119" s="32" t="s">
        <v>433</v>
      </c>
      <c r="U119" s="32" t="s">
        <v>178</v>
      </c>
      <c r="V119" s="32" t="s">
        <v>173</v>
      </c>
      <c r="W119" s="33">
        <v>43630</v>
      </c>
      <c r="Y119" s="32" t="s">
        <v>138</v>
      </c>
      <c r="AA119" s="32" t="s">
        <v>436</v>
      </c>
      <c r="AB119" s="32" t="s">
        <v>131</v>
      </c>
    </row>
    <row r="120" spans="1:28" x14ac:dyDescent="0.2">
      <c r="A120" s="32" t="s">
        <v>203</v>
      </c>
      <c r="C120" s="32" t="s">
        <v>119</v>
      </c>
      <c r="D120" s="32" t="s">
        <v>120</v>
      </c>
      <c r="E120" s="32" t="s">
        <v>437</v>
      </c>
      <c r="F120" s="32" t="s">
        <v>122</v>
      </c>
      <c r="G120" s="32" t="s">
        <v>203</v>
      </c>
      <c r="H120" s="32" t="s">
        <v>84</v>
      </c>
      <c r="I120" s="33">
        <v>43265</v>
      </c>
      <c r="J120" s="33">
        <v>43369</v>
      </c>
      <c r="K120" s="33">
        <v>43265</v>
      </c>
      <c r="L120" s="33">
        <v>43325</v>
      </c>
      <c r="M120" s="34">
        <v>44</v>
      </c>
      <c r="N120" s="34">
        <v>-95285461</v>
      </c>
      <c r="P120" s="32" t="s">
        <v>169</v>
      </c>
      <c r="Q120" s="32" t="s">
        <v>217</v>
      </c>
      <c r="R120" s="32" t="s">
        <v>438</v>
      </c>
      <c r="S120" s="32" t="s">
        <v>172</v>
      </c>
      <c r="T120" s="32" t="s">
        <v>437</v>
      </c>
      <c r="U120" s="32" t="s">
        <v>90</v>
      </c>
      <c r="V120" s="32" t="s">
        <v>129</v>
      </c>
      <c r="W120" s="33">
        <v>43369</v>
      </c>
      <c r="Y120" s="32" t="s">
        <v>219</v>
      </c>
      <c r="AA120" s="32" t="s">
        <v>203</v>
      </c>
      <c r="AB120" s="32" t="s">
        <v>131</v>
      </c>
    </row>
    <row r="121" spans="1:28" x14ac:dyDescent="0.2">
      <c r="A121" s="32" t="s">
        <v>203</v>
      </c>
      <c r="B121" s="32" t="s">
        <v>118</v>
      </c>
      <c r="C121" s="32" t="s">
        <v>119</v>
      </c>
      <c r="D121" s="32" t="s">
        <v>120</v>
      </c>
      <c r="E121" s="32" t="s">
        <v>437</v>
      </c>
      <c r="F121" s="32" t="s">
        <v>122</v>
      </c>
      <c r="G121" s="32" t="s">
        <v>203</v>
      </c>
      <c r="H121" s="32" t="s">
        <v>84</v>
      </c>
      <c r="I121" s="33">
        <v>43265</v>
      </c>
      <c r="J121" s="33">
        <v>43369</v>
      </c>
      <c r="K121" s="33">
        <v>43321</v>
      </c>
      <c r="L121" s="33">
        <v>43381</v>
      </c>
      <c r="M121" s="34">
        <v>203</v>
      </c>
      <c r="N121" s="34">
        <v>-99905660</v>
      </c>
      <c r="P121" s="32" t="s">
        <v>169</v>
      </c>
      <c r="Q121" s="32" t="s">
        <v>382</v>
      </c>
      <c r="R121" s="32" t="s">
        <v>439</v>
      </c>
      <c r="S121" s="32" t="s">
        <v>172</v>
      </c>
      <c r="T121" s="32" t="s">
        <v>384</v>
      </c>
      <c r="U121" s="32" t="s">
        <v>385</v>
      </c>
      <c r="V121" s="32" t="s">
        <v>173</v>
      </c>
      <c r="W121" s="33">
        <v>43584</v>
      </c>
      <c r="Y121" s="32" t="s">
        <v>219</v>
      </c>
      <c r="AA121" s="32" t="s">
        <v>203</v>
      </c>
      <c r="AB121" s="32" t="s">
        <v>131</v>
      </c>
    </row>
    <row r="122" spans="1:28" x14ac:dyDescent="0.2">
      <c r="A122" s="32" t="s">
        <v>203</v>
      </c>
      <c r="C122" s="32" t="s">
        <v>119</v>
      </c>
      <c r="D122" s="32" t="s">
        <v>120</v>
      </c>
      <c r="E122" s="32" t="s">
        <v>437</v>
      </c>
      <c r="F122" s="32" t="s">
        <v>122</v>
      </c>
      <c r="G122" s="32" t="s">
        <v>203</v>
      </c>
      <c r="H122" s="32" t="s">
        <v>84</v>
      </c>
      <c r="I122" s="33">
        <v>43265</v>
      </c>
      <c r="J122" s="33">
        <v>43369</v>
      </c>
      <c r="K122" s="33">
        <v>43265</v>
      </c>
      <c r="L122" s="33">
        <v>43265</v>
      </c>
      <c r="M122" s="34">
        <v>104</v>
      </c>
      <c r="N122" s="34">
        <v>195191121</v>
      </c>
      <c r="P122" s="32" t="s">
        <v>169</v>
      </c>
      <c r="Q122" s="32" t="s">
        <v>217</v>
      </c>
      <c r="R122" s="32" t="s">
        <v>440</v>
      </c>
      <c r="S122" s="32" t="s">
        <v>172</v>
      </c>
      <c r="T122" s="32" t="s">
        <v>437</v>
      </c>
      <c r="U122" s="32" t="s">
        <v>437</v>
      </c>
      <c r="V122" s="32" t="s">
        <v>129</v>
      </c>
      <c r="W122" s="33">
        <v>43369</v>
      </c>
      <c r="Y122" s="32" t="s">
        <v>219</v>
      </c>
      <c r="AA122" s="32" t="s">
        <v>203</v>
      </c>
      <c r="AB122" s="32" t="s">
        <v>146</v>
      </c>
    </row>
    <row r="123" spans="1:28" x14ac:dyDescent="0.2">
      <c r="A123" s="32" t="s">
        <v>203</v>
      </c>
      <c r="B123" s="32" t="s">
        <v>118</v>
      </c>
      <c r="C123" s="32" t="s">
        <v>119</v>
      </c>
      <c r="D123" s="32" t="s">
        <v>120</v>
      </c>
      <c r="E123" s="32" t="s">
        <v>384</v>
      </c>
      <c r="F123" s="32" t="s">
        <v>122</v>
      </c>
      <c r="G123" s="32" t="s">
        <v>203</v>
      </c>
      <c r="H123" s="32" t="s">
        <v>84</v>
      </c>
      <c r="I123" s="33">
        <v>43265</v>
      </c>
      <c r="J123" s="33">
        <v>43321</v>
      </c>
      <c r="K123" s="33">
        <v>43321</v>
      </c>
      <c r="L123" s="33">
        <v>43381</v>
      </c>
      <c r="M123" s="34">
        <v>-12</v>
      </c>
      <c r="N123" s="34">
        <v>-195191121</v>
      </c>
      <c r="P123" s="32" t="s">
        <v>169</v>
      </c>
      <c r="Q123" s="32" t="s">
        <v>382</v>
      </c>
      <c r="R123" s="32" t="s">
        <v>441</v>
      </c>
      <c r="S123" s="32" t="s">
        <v>172</v>
      </c>
      <c r="T123" s="32" t="s">
        <v>384</v>
      </c>
      <c r="U123" s="32" t="s">
        <v>437</v>
      </c>
      <c r="V123" s="32" t="s">
        <v>129</v>
      </c>
      <c r="W123" s="33">
        <v>43369</v>
      </c>
      <c r="Y123" s="32" t="s">
        <v>255</v>
      </c>
      <c r="AA123" s="32" t="s">
        <v>436</v>
      </c>
      <c r="AB123" s="32" t="s">
        <v>131</v>
      </c>
    </row>
    <row r="124" spans="1:28" x14ac:dyDescent="0.2">
      <c r="A124" s="32" t="s">
        <v>203</v>
      </c>
      <c r="B124" s="32" t="s">
        <v>118</v>
      </c>
      <c r="C124" s="32" t="s">
        <v>119</v>
      </c>
      <c r="D124" s="32" t="s">
        <v>120</v>
      </c>
      <c r="E124" s="32" t="s">
        <v>384</v>
      </c>
      <c r="F124" s="32" t="s">
        <v>122</v>
      </c>
      <c r="G124" s="32" t="s">
        <v>203</v>
      </c>
      <c r="H124" s="32" t="s">
        <v>84</v>
      </c>
      <c r="I124" s="33">
        <v>43265</v>
      </c>
      <c r="J124" s="33">
        <v>43321</v>
      </c>
      <c r="K124" s="33">
        <v>43343</v>
      </c>
      <c r="L124" s="33">
        <v>43403</v>
      </c>
      <c r="M124" s="34">
        <v>10</v>
      </c>
      <c r="N124" s="34">
        <v>-63802358</v>
      </c>
      <c r="P124" s="32" t="s">
        <v>257</v>
      </c>
      <c r="Q124" s="32" t="s">
        <v>382</v>
      </c>
      <c r="R124" s="32" t="s">
        <v>442</v>
      </c>
      <c r="S124" s="32" t="s">
        <v>172</v>
      </c>
      <c r="T124" s="32" t="s">
        <v>384</v>
      </c>
      <c r="U124" s="32" t="s">
        <v>207</v>
      </c>
      <c r="V124" s="32" t="s">
        <v>129</v>
      </c>
      <c r="W124" s="33">
        <v>43413</v>
      </c>
      <c r="Y124" s="32" t="s">
        <v>255</v>
      </c>
      <c r="AA124" s="32" t="s">
        <v>436</v>
      </c>
      <c r="AB124" s="32" t="s">
        <v>131</v>
      </c>
    </row>
    <row r="125" spans="1:28" x14ac:dyDescent="0.2">
      <c r="A125" s="32" t="s">
        <v>401</v>
      </c>
      <c r="B125" s="32" t="s">
        <v>118</v>
      </c>
      <c r="C125" s="32" t="s">
        <v>119</v>
      </c>
      <c r="D125" s="32" t="s">
        <v>120</v>
      </c>
      <c r="E125" s="32" t="s">
        <v>405</v>
      </c>
      <c r="F125" s="32" t="s">
        <v>122</v>
      </c>
      <c r="G125" s="32" t="s">
        <v>401</v>
      </c>
      <c r="H125" s="32" t="s">
        <v>84</v>
      </c>
      <c r="I125" s="33">
        <v>43288</v>
      </c>
      <c r="J125" s="33">
        <v>43321</v>
      </c>
      <c r="K125" s="33">
        <v>43321</v>
      </c>
      <c r="L125" s="33">
        <v>43381</v>
      </c>
      <c r="M125" s="34">
        <v>-12</v>
      </c>
      <c r="N125" s="34">
        <v>-957390</v>
      </c>
      <c r="P125" s="32" t="s">
        <v>125</v>
      </c>
      <c r="Q125" s="32" t="s">
        <v>403</v>
      </c>
      <c r="R125" s="32" t="s">
        <v>441</v>
      </c>
      <c r="S125" s="32" t="s">
        <v>172</v>
      </c>
      <c r="T125" s="32" t="s">
        <v>405</v>
      </c>
      <c r="U125" s="32" t="s">
        <v>90</v>
      </c>
      <c r="V125" s="32" t="s">
        <v>129</v>
      </c>
      <c r="W125" s="33">
        <v>43369</v>
      </c>
      <c r="Y125" s="32" t="s">
        <v>255</v>
      </c>
      <c r="AA125" s="32" t="s">
        <v>436</v>
      </c>
      <c r="AB125" s="32" t="s">
        <v>131</v>
      </c>
    </row>
    <row r="126" spans="1:28" x14ac:dyDescent="0.2">
      <c r="A126" s="32" t="s">
        <v>401</v>
      </c>
      <c r="B126" s="32" t="s">
        <v>118</v>
      </c>
      <c r="C126" s="32" t="s">
        <v>119</v>
      </c>
      <c r="D126" s="32" t="s">
        <v>120</v>
      </c>
      <c r="E126" s="32" t="s">
        <v>405</v>
      </c>
      <c r="F126" s="32" t="s">
        <v>122</v>
      </c>
      <c r="G126" s="32" t="s">
        <v>401</v>
      </c>
      <c r="H126" s="32" t="s">
        <v>84</v>
      </c>
      <c r="I126" s="33">
        <v>43288</v>
      </c>
      <c r="J126" s="33">
        <v>43321</v>
      </c>
      <c r="K126" s="33">
        <v>43335</v>
      </c>
      <c r="L126" s="33">
        <v>43395</v>
      </c>
      <c r="M126" s="34">
        <v>18</v>
      </c>
      <c r="N126" s="34">
        <v>-1079610</v>
      </c>
      <c r="P126" s="32" t="s">
        <v>276</v>
      </c>
      <c r="Q126" s="32" t="s">
        <v>403</v>
      </c>
      <c r="R126" s="32" t="s">
        <v>443</v>
      </c>
      <c r="S126" s="32" t="s">
        <v>172</v>
      </c>
      <c r="T126" s="32" t="s">
        <v>405</v>
      </c>
      <c r="U126" s="32" t="s">
        <v>402</v>
      </c>
      <c r="V126" s="32" t="s">
        <v>129</v>
      </c>
      <c r="W126" s="33">
        <v>43413</v>
      </c>
      <c r="Y126" s="32" t="s">
        <v>255</v>
      </c>
      <c r="AA126" s="32" t="s">
        <v>436</v>
      </c>
      <c r="AB126" s="32" t="s">
        <v>131</v>
      </c>
    </row>
    <row r="127" spans="1:28" x14ac:dyDescent="0.2">
      <c r="A127" s="32" t="s">
        <v>424</v>
      </c>
      <c r="B127" s="32" t="s">
        <v>118</v>
      </c>
      <c r="C127" s="32" t="s">
        <v>119</v>
      </c>
      <c r="D127" s="32" t="s">
        <v>120</v>
      </c>
      <c r="E127" s="32" t="s">
        <v>428</v>
      </c>
      <c r="F127" s="32" t="s">
        <v>122</v>
      </c>
      <c r="G127" s="32" t="s">
        <v>424</v>
      </c>
      <c r="H127" s="32" t="s">
        <v>84</v>
      </c>
      <c r="I127" s="33">
        <v>43214</v>
      </c>
      <c r="J127" s="33">
        <v>43333</v>
      </c>
      <c r="K127" s="33">
        <v>43293</v>
      </c>
      <c r="L127" s="33">
        <v>43353</v>
      </c>
      <c r="M127" s="34">
        <v>277</v>
      </c>
      <c r="N127" s="34">
        <v>-2658590</v>
      </c>
      <c r="P127" s="32" t="s">
        <v>125</v>
      </c>
      <c r="Q127" s="32" t="s">
        <v>426</v>
      </c>
      <c r="R127" s="32" t="s">
        <v>444</v>
      </c>
      <c r="S127" s="32" t="s">
        <v>206</v>
      </c>
      <c r="T127" s="32" t="s">
        <v>428</v>
      </c>
      <c r="U127" s="32" t="s">
        <v>178</v>
      </c>
      <c r="V127" s="32" t="s">
        <v>173</v>
      </c>
      <c r="W127" s="33">
        <v>43630</v>
      </c>
      <c r="Y127" s="32" t="s">
        <v>255</v>
      </c>
      <c r="AA127" s="32" t="s">
        <v>326</v>
      </c>
      <c r="AB127" s="32" t="s">
        <v>131</v>
      </c>
    </row>
    <row r="128" spans="1:28" x14ac:dyDescent="0.2">
      <c r="A128" s="32" t="s">
        <v>424</v>
      </c>
      <c r="B128" s="32" t="s">
        <v>118</v>
      </c>
      <c r="C128" s="32" t="s">
        <v>119</v>
      </c>
      <c r="D128" s="32" t="s">
        <v>120</v>
      </c>
      <c r="E128" s="32" t="s">
        <v>428</v>
      </c>
      <c r="F128" s="32" t="s">
        <v>122</v>
      </c>
      <c r="G128" s="32" t="s">
        <v>424</v>
      </c>
      <c r="H128" s="32" t="s">
        <v>84</v>
      </c>
      <c r="I128" s="33">
        <v>43214</v>
      </c>
      <c r="J128" s="33">
        <v>43333</v>
      </c>
      <c r="K128" s="33">
        <v>43299</v>
      </c>
      <c r="L128" s="33">
        <v>43359</v>
      </c>
      <c r="M128" s="34">
        <v>25</v>
      </c>
      <c r="N128" s="34">
        <v>-93700</v>
      </c>
      <c r="P128" s="32" t="s">
        <v>276</v>
      </c>
      <c r="Q128" s="32" t="s">
        <v>426</v>
      </c>
      <c r="R128" s="32" t="s">
        <v>445</v>
      </c>
      <c r="S128" s="32" t="s">
        <v>206</v>
      </c>
      <c r="T128" s="32" t="s">
        <v>428</v>
      </c>
      <c r="U128" s="32" t="s">
        <v>425</v>
      </c>
      <c r="V128" s="32" t="s">
        <v>129</v>
      </c>
      <c r="W128" s="33">
        <v>43384</v>
      </c>
      <c r="Y128" s="32" t="s">
        <v>255</v>
      </c>
      <c r="AA128" s="32" t="s">
        <v>326</v>
      </c>
      <c r="AB128" s="32" t="s">
        <v>131</v>
      </c>
    </row>
    <row r="129" spans="1:28" x14ac:dyDescent="0.2">
      <c r="A129" s="32" t="s">
        <v>446</v>
      </c>
      <c r="B129" s="32" t="s">
        <v>118</v>
      </c>
      <c r="C129" s="32" t="s">
        <v>119</v>
      </c>
      <c r="D129" s="32" t="s">
        <v>120</v>
      </c>
      <c r="E129" s="32" t="s">
        <v>447</v>
      </c>
      <c r="F129" s="32" t="s">
        <v>122</v>
      </c>
      <c r="G129" s="32" t="s">
        <v>446</v>
      </c>
      <c r="H129" s="32" t="s">
        <v>84</v>
      </c>
      <c r="I129" s="33">
        <v>43284</v>
      </c>
      <c r="J129" s="33">
        <v>43318</v>
      </c>
      <c r="K129" s="33">
        <v>43293</v>
      </c>
      <c r="L129" s="33">
        <v>43353</v>
      </c>
      <c r="M129" s="34">
        <v>277</v>
      </c>
      <c r="N129" s="34">
        <v>-108600</v>
      </c>
      <c r="P129" s="32" t="s">
        <v>125</v>
      </c>
      <c r="Q129" s="32" t="s">
        <v>448</v>
      </c>
      <c r="R129" s="32" t="s">
        <v>449</v>
      </c>
      <c r="S129" s="32" t="s">
        <v>206</v>
      </c>
      <c r="T129" s="32" t="s">
        <v>447</v>
      </c>
      <c r="U129" s="32" t="s">
        <v>178</v>
      </c>
      <c r="V129" s="32" t="s">
        <v>173</v>
      </c>
      <c r="W129" s="33">
        <v>43630</v>
      </c>
      <c r="Y129" s="32" t="s">
        <v>255</v>
      </c>
      <c r="AA129" s="32" t="s">
        <v>326</v>
      </c>
      <c r="AB129" s="32" t="s">
        <v>131</v>
      </c>
    </row>
    <row r="130" spans="1:28" x14ac:dyDescent="0.2">
      <c r="A130" s="32" t="s">
        <v>450</v>
      </c>
      <c r="B130" s="32" t="s">
        <v>118</v>
      </c>
      <c r="C130" s="32" t="s">
        <v>119</v>
      </c>
      <c r="D130" s="32" t="s">
        <v>120</v>
      </c>
      <c r="E130" s="32" t="s">
        <v>451</v>
      </c>
      <c r="F130" s="32" t="s">
        <v>122</v>
      </c>
      <c r="G130" s="32" t="s">
        <v>450</v>
      </c>
      <c r="H130" s="32" t="s">
        <v>84</v>
      </c>
      <c r="I130" s="33">
        <v>43284</v>
      </c>
      <c r="J130" s="33">
        <v>43318</v>
      </c>
      <c r="K130" s="33">
        <v>43293</v>
      </c>
      <c r="L130" s="33">
        <v>43353</v>
      </c>
      <c r="M130" s="34">
        <v>277</v>
      </c>
      <c r="N130" s="34">
        <v>-347912</v>
      </c>
      <c r="P130" s="32" t="s">
        <v>149</v>
      </c>
      <c r="Q130" s="32" t="s">
        <v>452</v>
      </c>
      <c r="R130" s="32" t="s">
        <v>453</v>
      </c>
      <c r="S130" s="32" t="s">
        <v>185</v>
      </c>
      <c r="T130" s="32" t="s">
        <v>451</v>
      </c>
      <c r="U130" s="32" t="s">
        <v>178</v>
      </c>
      <c r="V130" s="32" t="s">
        <v>173</v>
      </c>
      <c r="W130" s="33">
        <v>43630</v>
      </c>
      <c r="Y130" s="32" t="s">
        <v>255</v>
      </c>
      <c r="AA130" s="32" t="s">
        <v>326</v>
      </c>
      <c r="AB130" s="32" t="s">
        <v>131</v>
      </c>
    </row>
    <row r="131" spans="1:28" x14ac:dyDescent="0.2">
      <c r="A131" s="32" t="s">
        <v>454</v>
      </c>
      <c r="B131" s="32" t="s">
        <v>118</v>
      </c>
      <c r="C131" s="32" t="s">
        <v>119</v>
      </c>
      <c r="D131" s="32" t="s">
        <v>120</v>
      </c>
      <c r="E131" s="32" t="s">
        <v>455</v>
      </c>
      <c r="F131" s="32" t="s">
        <v>122</v>
      </c>
      <c r="G131" s="32" t="s">
        <v>454</v>
      </c>
      <c r="H131" s="32" t="s">
        <v>84</v>
      </c>
      <c r="I131" s="33">
        <v>43227</v>
      </c>
      <c r="J131" s="33">
        <v>43294</v>
      </c>
      <c r="K131" s="33">
        <v>43264</v>
      </c>
      <c r="L131" s="33">
        <v>43324</v>
      </c>
      <c r="M131" s="34">
        <v>45</v>
      </c>
      <c r="N131" s="34">
        <v>-31297499</v>
      </c>
      <c r="P131" s="32" t="s">
        <v>125</v>
      </c>
      <c r="Q131" s="32" t="s">
        <v>456</v>
      </c>
      <c r="R131" s="32" t="s">
        <v>457</v>
      </c>
      <c r="S131" s="32" t="s">
        <v>458</v>
      </c>
      <c r="T131" s="32" t="s">
        <v>455</v>
      </c>
      <c r="U131" s="32" t="s">
        <v>90</v>
      </c>
      <c r="V131" s="32" t="s">
        <v>129</v>
      </c>
      <c r="W131" s="33">
        <v>43369</v>
      </c>
      <c r="Y131" s="32" t="s">
        <v>255</v>
      </c>
      <c r="AA131" s="32" t="s">
        <v>436</v>
      </c>
      <c r="AB131" s="32" t="s">
        <v>131</v>
      </c>
    </row>
    <row r="132" spans="1:28" x14ac:dyDescent="0.2">
      <c r="A132" s="32" t="s">
        <v>454</v>
      </c>
      <c r="B132" s="32" t="s">
        <v>118</v>
      </c>
      <c r="C132" s="32" t="s">
        <v>119</v>
      </c>
      <c r="D132" s="32" t="s">
        <v>120</v>
      </c>
      <c r="E132" s="32" t="s">
        <v>455</v>
      </c>
      <c r="F132" s="32" t="s">
        <v>122</v>
      </c>
      <c r="G132" s="32" t="s">
        <v>454</v>
      </c>
      <c r="H132" s="32" t="s">
        <v>84</v>
      </c>
      <c r="I132" s="33">
        <v>43227</v>
      </c>
      <c r="J132" s="33">
        <v>43294</v>
      </c>
      <c r="K132" s="33">
        <v>43276</v>
      </c>
      <c r="L132" s="33">
        <v>43336</v>
      </c>
      <c r="M132" s="34">
        <v>4</v>
      </c>
      <c r="N132" s="34">
        <v>-2436660</v>
      </c>
      <c r="P132" s="32" t="s">
        <v>276</v>
      </c>
      <c r="Q132" s="32" t="s">
        <v>456</v>
      </c>
      <c r="R132" s="32" t="s">
        <v>459</v>
      </c>
      <c r="S132" s="32" t="s">
        <v>458</v>
      </c>
      <c r="T132" s="32" t="s">
        <v>455</v>
      </c>
      <c r="U132" s="32" t="s">
        <v>460</v>
      </c>
      <c r="V132" s="32" t="s">
        <v>129</v>
      </c>
      <c r="W132" s="33">
        <v>43340</v>
      </c>
      <c r="Y132" s="32" t="s">
        <v>255</v>
      </c>
      <c r="AA132" s="32" t="s">
        <v>436</v>
      </c>
      <c r="AB132" s="32" t="s">
        <v>131</v>
      </c>
    </row>
    <row r="133" spans="1:28" x14ac:dyDescent="0.2">
      <c r="A133" s="32" t="s">
        <v>454</v>
      </c>
      <c r="B133" s="32" t="s">
        <v>118</v>
      </c>
      <c r="C133" s="32" t="s">
        <v>119</v>
      </c>
      <c r="D133" s="32" t="s">
        <v>120</v>
      </c>
      <c r="E133" s="32" t="s">
        <v>455</v>
      </c>
      <c r="F133" s="32" t="s">
        <v>122</v>
      </c>
      <c r="G133" s="32" t="s">
        <v>454</v>
      </c>
      <c r="H133" s="32" t="s">
        <v>84</v>
      </c>
      <c r="I133" s="33">
        <v>43227</v>
      </c>
      <c r="J133" s="33">
        <v>43294</v>
      </c>
      <c r="K133" s="33">
        <v>43264</v>
      </c>
      <c r="L133" s="33">
        <v>43324</v>
      </c>
      <c r="M133" s="34">
        <v>16</v>
      </c>
      <c r="N133" s="34">
        <v>-1167000</v>
      </c>
      <c r="P133" s="32" t="s">
        <v>125</v>
      </c>
      <c r="Q133" s="32" t="s">
        <v>461</v>
      </c>
      <c r="R133" s="32" t="s">
        <v>462</v>
      </c>
      <c r="S133" s="32" t="s">
        <v>458</v>
      </c>
      <c r="T133" s="32" t="s">
        <v>455</v>
      </c>
      <c r="U133" s="32" t="s">
        <v>460</v>
      </c>
      <c r="V133" s="32" t="s">
        <v>129</v>
      </c>
      <c r="W133" s="33">
        <v>43340</v>
      </c>
      <c r="Y133" s="32" t="s">
        <v>255</v>
      </c>
      <c r="AA133" s="32" t="s">
        <v>436</v>
      </c>
      <c r="AB133" s="32" t="s">
        <v>131</v>
      </c>
    </row>
    <row r="134" spans="1:28" x14ac:dyDescent="0.2">
      <c r="A134" s="32" t="s">
        <v>463</v>
      </c>
      <c r="B134" s="32" t="s">
        <v>118</v>
      </c>
      <c r="C134" s="32" t="s">
        <v>119</v>
      </c>
      <c r="D134" s="32" t="s">
        <v>120</v>
      </c>
      <c r="E134" s="32" t="s">
        <v>464</v>
      </c>
      <c r="F134" s="32" t="s">
        <v>122</v>
      </c>
      <c r="G134" s="32" t="s">
        <v>463</v>
      </c>
      <c r="H134" s="32" t="s">
        <v>84</v>
      </c>
      <c r="I134" s="33">
        <v>43201</v>
      </c>
      <c r="J134" s="33">
        <v>43294</v>
      </c>
      <c r="K134" s="33">
        <v>43203</v>
      </c>
      <c r="L134" s="33">
        <v>43263</v>
      </c>
      <c r="M134" s="34">
        <v>45</v>
      </c>
      <c r="N134" s="34">
        <v>-4663643</v>
      </c>
      <c r="P134" s="32" t="s">
        <v>125</v>
      </c>
      <c r="Q134" s="32" t="s">
        <v>465</v>
      </c>
      <c r="R134" s="32" t="s">
        <v>466</v>
      </c>
      <c r="S134" s="32" t="s">
        <v>222</v>
      </c>
      <c r="T134" s="32" t="s">
        <v>464</v>
      </c>
      <c r="U134" s="32" t="s">
        <v>89</v>
      </c>
      <c r="V134" s="32" t="s">
        <v>129</v>
      </c>
      <c r="W134" s="33">
        <v>43308</v>
      </c>
      <c r="Y134" s="32" t="s">
        <v>219</v>
      </c>
      <c r="AA134" s="32" t="s">
        <v>365</v>
      </c>
      <c r="AB134" s="32" t="s">
        <v>131</v>
      </c>
    </row>
    <row r="135" spans="1:28" x14ac:dyDescent="0.2">
      <c r="A135" s="32" t="s">
        <v>463</v>
      </c>
      <c r="B135" s="32" t="s">
        <v>118</v>
      </c>
      <c r="C135" s="32" t="s">
        <v>119</v>
      </c>
      <c r="D135" s="32" t="s">
        <v>120</v>
      </c>
      <c r="E135" s="32" t="s">
        <v>464</v>
      </c>
      <c r="F135" s="32" t="s">
        <v>122</v>
      </c>
      <c r="G135" s="32" t="s">
        <v>463</v>
      </c>
      <c r="H135" s="32" t="s">
        <v>84</v>
      </c>
      <c r="I135" s="33">
        <v>43201</v>
      </c>
      <c r="J135" s="33">
        <v>43294</v>
      </c>
      <c r="K135" s="33">
        <v>43210</v>
      </c>
      <c r="L135" s="33">
        <v>43270</v>
      </c>
      <c r="M135" s="34">
        <v>70</v>
      </c>
      <c r="N135" s="34">
        <v>-528380</v>
      </c>
      <c r="P135" s="32" t="s">
        <v>276</v>
      </c>
      <c r="Q135" s="32" t="s">
        <v>465</v>
      </c>
      <c r="R135" s="32" t="s">
        <v>467</v>
      </c>
      <c r="S135" s="32" t="s">
        <v>222</v>
      </c>
      <c r="T135" s="32" t="s">
        <v>464</v>
      </c>
      <c r="U135" s="32" t="s">
        <v>468</v>
      </c>
      <c r="V135" s="32" t="s">
        <v>129</v>
      </c>
      <c r="W135" s="33">
        <v>43340</v>
      </c>
      <c r="Y135" s="32" t="s">
        <v>219</v>
      </c>
      <c r="AA135" s="32" t="s">
        <v>365</v>
      </c>
      <c r="AB135" s="32" t="s">
        <v>131</v>
      </c>
    </row>
    <row r="136" spans="1:28" x14ac:dyDescent="0.2">
      <c r="A136" s="32" t="s">
        <v>463</v>
      </c>
      <c r="B136" s="32" t="s">
        <v>118</v>
      </c>
      <c r="C136" s="32" t="s">
        <v>119</v>
      </c>
      <c r="D136" s="32" t="s">
        <v>120</v>
      </c>
      <c r="E136" s="32" t="s">
        <v>464</v>
      </c>
      <c r="F136" s="32" t="s">
        <v>122</v>
      </c>
      <c r="G136" s="32" t="s">
        <v>463</v>
      </c>
      <c r="H136" s="32" t="s">
        <v>84</v>
      </c>
      <c r="I136" s="33">
        <v>43201</v>
      </c>
      <c r="J136" s="33">
        <v>43294</v>
      </c>
      <c r="K136" s="33">
        <v>43203</v>
      </c>
      <c r="L136" s="33">
        <v>43263</v>
      </c>
      <c r="M136" s="34">
        <v>106</v>
      </c>
      <c r="N136" s="34">
        <v>-8273408</v>
      </c>
      <c r="P136" s="32" t="s">
        <v>125</v>
      </c>
      <c r="Q136" s="32" t="s">
        <v>461</v>
      </c>
      <c r="R136" s="32" t="s">
        <v>469</v>
      </c>
      <c r="S136" s="32" t="s">
        <v>222</v>
      </c>
      <c r="T136" s="32" t="s">
        <v>464</v>
      </c>
      <c r="U136" s="32" t="s">
        <v>90</v>
      </c>
      <c r="V136" s="32" t="s">
        <v>129</v>
      </c>
      <c r="W136" s="33">
        <v>43369</v>
      </c>
      <c r="Y136" s="32" t="s">
        <v>219</v>
      </c>
      <c r="AA136" s="32" t="s">
        <v>365</v>
      </c>
      <c r="AB136" s="32" t="s">
        <v>131</v>
      </c>
    </row>
    <row r="137" spans="1:28" x14ac:dyDescent="0.2">
      <c r="A137" s="32" t="s">
        <v>81</v>
      </c>
      <c r="C137" s="32" t="s">
        <v>119</v>
      </c>
      <c r="D137" s="32" t="s">
        <v>120</v>
      </c>
      <c r="E137" s="32" t="s">
        <v>470</v>
      </c>
      <c r="F137" s="32" t="s">
        <v>122</v>
      </c>
      <c r="G137" s="32" t="s">
        <v>81</v>
      </c>
      <c r="H137" s="32" t="s">
        <v>84</v>
      </c>
      <c r="I137" s="33">
        <v>43141</v>
      </c>
      <c r="J137" s="33">
        <v>43227</v>
      </c>
      <c r="K137" s="33">
        <v>43141</v>
      </c>
      <c r="L137" s="33">
        <v>43201</v>
      </c>
      <c r="M137" s="34">
        <v>26</v>
      </c>
      <c r="N137" s="34">
        <v>-8078278</v>
      </c>
      <c r="P137" s="32" t="s">
        <v>125</v>
      </c>
      <c r="Q137" s="32" t="s">
        <v>237</v>
      </c>
      <c r="R137" s="32" t="s">
        <v>471</v>
      </c>
      <c r="S137" s="32" t="s">
        <v>201</v>
      </c>
      <c r="T137" s="32" t="s">
        <v>470</v>
      </c>
      <c r="U137" s="32" t="s">
        <v>87</v>
      </c>
      <c r="V137" s="32" t="s">
        <v>129</v>
      </c>
      <c r="W137" s="33">
        <v>43227</v>
      </c>
      <c r="Y137" s="32" t="s">
        <v>219</v>
      </c>
      <c r="AA137" s="32" t="s">
        <v>81</v>
      </c>
      <c r="AB137" s="32" t="s">
        <v>131</v>
      </c>
    </row>
    <row r="138" spans="1:28" x14ac:dyDescent="0.2">
      <c r="A138" s="32" t="s">
        <v>81</v>
      </c>
      <c r="B138" s="32" t="s">
        <v>118</v>
      </c>
      <c r="C138" s="32" t="s">
        <v>119</v>
      </c>
      <c r="D138" s="32" t="s">
        <v>120</v>
      </c>
      <c r="E138" s="32" t="s">
        <v>470</v>
      </c>
      <c r="F138" s="32" t="s">
        <v>122</v>
      </c>
      <c r="G138" s="32" t="s">
        <v>81</v>
      </c>
      <c r="H138" s="32" t="s">
        <v>84</v>
      </c>
      <c r="I138" s="33">
        <v>43141</v>
      </c>
      <c r="J138" s="33">
        <v>43227</v>
      </c>
      <c r="K138" s="33">
        <v>43168</v>
      </c>
      <c r="L138" s="33">
        <v>43228</v>
      </c>
      <c r="M138" s="34">
        <v>80</v>
      </c>
      <c r="N138" s="34">
        <v>-12402437</v>
      </c>
      <c r="P138" s="32" t="s">
        <v>125</v>
      </c>
      <c r="Q138" s="32" t="s">
        <v>472</v>
      </c>
      <c r="R138" s="32" t="s">
        <v>473</v>
      </c>
      <c r="S138" s="32" t="s">
        <v>172</v>
      </c>
      <c r="T138" s="32" t="s">
        <v>83</v>
      </c>
      <c r="U138" s="32" t="s">
        <v>89</v>
      </c>
      <c r="V138" s="32" t="s">
        <v>129</v>
      </c>
      <c r="W138" s="33">
        <v>43308</v>
      </c>
      <c r="Y138" s="32" t="s">
        <v>219</v>
      </c>
      <c r="AA138" s="32" t="s">
        <v>81</v>
      </c>
      <c r="AB138" s="32" t="s">
        <v>131</v>
      </c>
    </row>
    <row r="139" spans="1:28" x14ac:dyDescent="0.2">
      <c r="A139" s="32" t="s">
        <v>81</v>
      </c>
      <c r="C139" s="32" t="s">
        <v>119</v>
      </c>
      <c r="D139" s="32" t="s">
        <v>120</v>
      </c>
      <c r="E139" s="32" t="s">
        <v>470</v>
      </c>
      <c r="F139" s="32" t="s">
        <v>122</v>
      </c>
      <c r="G139" s="32" t="s">
        <v>81</v>
      </c>
      <c r="H139" s="32" t="s">
        <v>84</v>
      </c>
      <c r="I139" s="33">
        <v>43141</v>
      </c>
      <c r="J139" s="33">
        <v>43227</v>
      </c>
      <c r="K139" s="33">
        <v>43141</v>
      </c>
      <c r="L139" s="33">
        <v>43141</v>
      </c>
      <c r="M139" s="34">
        <v>86</v>
      </c>
      <c r="N139" s="34">
        <v>20480715</v>
      </c>
      <c r="P139" s="32" t="s">
        <v>125</v>
      </c>
      <c r="Q139" s="32" t="s">
        <v>237</v>
      </c>
      <c r="R139" s="32" t="s">
        <v>474</v>
      </c>
      <c r="S139" s="32" t="s">
        <v>172</v>
      </c>
      <c r="T139" s="32" t="s">
        <v>470</v>
      </c>
      <c r="U139" s="32" t="s">
        <v>470</v>
      </c>
      <c r="V139" s="32" t="s">
        <v>129</v>
      </c>
      <c r="W139" s="33">
        <v>43227</v>
      </c>
      <c r="Y139" s="32" t="s">
        <v>219</v>
      </c>
      <c r="AA139" s="32" t="s">
        <v>81</v>
      </c>
      <c r="AB139" s="32" t="s">
        <v>146</v>
      </c>
    </row>
    <row r="140" spans="1:28" x14ac:dyDescent="0.2">
      <c r="A140" s="32" t="s">
        <v>81</v>
      </c>
      <c r="B140" s="32" t="s">
        <v>118</v>
      </c>
      <c r="C140" s="32" t="s">
        <v>119</v>
      </c>
      <c r="D140" s="32" t="s">
        <v>120</v>
      </c>
      <c r="E140" s="32" t="s">
        <v>83</v>
      </c>
      <c r="F140" s="32" t="s">
        <v>122</v>
      </c>
      <c r="G140" s="32" t="s">
        <v>81</v>
      </c>
      <c r="H140" s="32" t="s">
        <v>84</v>
      </c>
      <c r="I140" s="33">
        <v>43141</v>
      </c>
      <c r="J140" s="33">
        <v>43191</v>
      </c>
      <c r="K140" s="33">
        <v>43168</v>
      </c>
      <c r="L140" s="33">
        <v>43228</v>
      </c>
      <c r="M140" s="34">
        <v>-6</v>
      </c>
      <c r="N140" s="34">
        <v>-25718278</v>
      </c>
      <c r="P140" s="32" t="s">
        <v>125</v>
      </c>
      <c r="Q140" s="32" t="s">
        <v>475</v>
      </c>
      <c r="R140" s="32" t="s">
        <v>476</v>
      </c>
      <c r="S140" s="32" t="s">
        <v>172</v>
      </c>
      <c r="T140" s="32" t="s">
        <v>83</v>
      </c>
      <c r="U140" s="32" t="s">
        <v>82</v>
      </c>
      <c r="V140" s="32" t="s">
        <v>129</v>
      </c>
      <c r="W140" s="33">
        <v>43222</v>
      </c>
      <c r="Y140" s="32" t="s">
        <v>219</v>
      </c>
      <c r="AA140" s="32" t="s">
        <v>365</v>
      </c>
      <c r="AB140" s="32" t="s">
        <v>131</v>
      </c>
    </row>
    <row r="141" spans="1:28" x14ac:dyDescent="0.2">
      <c r="A141" s="32" t="s">
        <v>81</v>
      </c>
      <c r="B141" s="32" t="s">
        <v>118</v>
      </c>
      <c r="C141" s="32" t="s">
        <v>119</v>
      </c>
      <c r="D141" s="32" t="s">
        <v>120</v>
      </c>
      <c r="E141" s="32" t="s">
        <v>83</v>
      </c>
      <c r="F141" s="32" t="s">
        <v>122</v>
      </c>
      <c r="G141" s="32" t="s">
        <v>81</v>
      </c>
      <c r="H141" s="32" t="s">
        <v>84</v>
      </c>
      <c r="I141" s="33">
        <v>43141</v>
      </c>
      <c r="J141" s="33">
        <v>43191</v>
      </c>
      <c r="K141" s="33">
        <v>43182</v>
      </c>
      <c r="L141" s="33">
        <v>43242</v>
      </c>
      <c r="M141" s="34">
        <v>48</v>
      </c>
      <c r="N141" s="34">
        <v>-5237563</v>
      </c>
      <c r="P141" s="32" t="s">
        <v>276</v>
      </c>
      <c r="Q141" s="32" t="s">
        <v>475</v>
      </c>
      <c r="R141" s="32" t="s">
        <v>477</v>
      </c>
      <c r="S141" s="32" t="s">
        <v>172</v>
      </c>
      <c r="T141" s="32" t="s">
        <v>83</v>
      </c>
      <c r="U141" s="32" t="s">
        <v>79</v>
      </c>
      <c r="V141" s="32" t="s">
        <v>129</v>
      </c>
      <c r="W141" s="33">
        <v>43290</v>
      </c>
      <c r="Y141" s="32" t="s">
        <v>219</v>
      </c>
      <c r="AA141" s="32" t="s">
        <v>365</v>
      </c>
      <c r="AB141" s="32" t="s">
        <v>131</v>
      </c>
    </row>
    <row r="142" spans="1:28" x14ac:dyDescent="0.2">
      <c r="A142" s="32" t="s">
        <v>81</v>
      </c>
      <c r="B142" s="32" t="s">
        <v>118</v>
      </c>
      <c r="C142" s="32" t="s">
        <v>119</v>
      </c>
      <c r="D142" s="32" t="s">
        <v>120</v>
      </c>
      <c r="E142" s="32" t="s">
        <v>83</v>
      </c>
      <c r="F142" s="32" t="s">
        <v>122</v>
      </c>
      <c r="G142" s="32" t="s">
        <v>81</v>
      </c>
      <c r="H142" s="32" t="s">
        <v>84</v>
      </c>
      <c r="I142" s="33">
        <v>43141</v>
      </c>
      <c r="J142" s="33">
        <v>43191</v>
      </c>
      <c r="K142" s="33">
        <v>43168</v>
      </c>
      <c r="L142" s="33">
        <v>43228</v>
      </c>
      <c r="M142" s="34">
        <v>-1</v>
      </c>
      <c r="N142" s="34">
        <v>-20480715</v>
      </c>
      <c r="P142" s="32" t="s">
        <v>125</v>
      </c>
      <c r="Q142" s="32" t="s">
        <v>472</v>
      </c>
      <c r="R142" s="32" t="s">
        <v>478</v>
      </c>
      <c r="S142" s="32" t="s">
        <v>172</v>
      </c>
      <c r="T142" s="32" t="s">
        <v>83</v>
      </c>
      <c r="U142" s="32" t="s">
        <v>470</v>
      </c>
      <c r="V142" s="32" t="s">
        <v>129</v>
      </c>
      <c r="W142" s="33">
        <v>43227</v>
      </c>
      <c r="Y142" s="32" t="s">
        <v>219</v>
      </c>
      <c r="AA142" s="32" t="s">
        <v>365</v>
      </c>
      <c r="AB142" s="32" t="s">
        <v>131</v>
      </c>
    </row>
    <row r="143" spans="1:28" x14ac:dyDescent="0.2">
      <c r="A143" s="32" t="s">
        <v>343</v>
      </c>
      <c r="C143" s="32" t="s">
        <v>119</v>
      </c>
      <c r="D143" s="32" t="s">
        <v>120</v>
      </c>
      <c r="E143" s="32" t="s">
        <v>355</v>
      </c>
      <c r="F143" s="32" t="s">
        <v>122</v>
      </c>
      <c r="G143" s="32" t="s">
        <v>343</v>
      </c>
      <c r="H143" s="32" t="s">
        <v>479</v>
      </c>
      <c r="I143" s="33">
        <v>43690</v>
      </c>
      <c r="J143" s="33">
        <v>43860</v>
      </c>
      <c r="K143" s="33">
        <v>43690</v>
      </c>
      <c r="L143" s="33">
        <v>43690</v>
      </c>
      <c r="M143" s="34">
        <v>170</v>
      </c>
      <c r="N143" s="34">
        <v>-295544</v>
      </c>
      <c r="P143" s="32" t="s">
        <v>276</v>
      </c>
      <c r="Q143" s="32" t="s">
        <v>353</v>
      </c>
      <c r="R143" s="32" t="s">
        <v>354</v>
      </c>
      <c r="S143" s="32" t="s">
        <v>346</v>
      </c>
      <c r="T143" s="32" t="s">
        <v>355</v>
      </c>
      <c r="U143" s="32" t="s">
        <v>355</v>
      </c>
      <c r="V143" s="32" t="s">
        <v>164</v>
      </c>
      <c r="W143" s="33">
        <v>43860</v>
      </c>
      <c r="Y143" s="32" t="s">
        <v>480</v>
      </c>
      <c r="AA143" s="32" t="s">
        <v>347</v>
      </c>
      <c r="AB143" s="32" t="s">
        <v>131</v>
      </c>
    </row>
    <row r="144" spans="1:28" x14ac:dyDescent="0.2">
      <c r="A144" s="32">
        <v>2000437795</v>
      </c>
      <c r="B144" s="32" t="s">
        <v>118</v>
      </c>
      <c r="C144" s="32" t="s">
        <v>119</v>
      </c>
      <c r="D144" s="32" t="s">
        <v>120</v>
      </c>
      <c r="E144" s="32" t="s">
        <v>481</v>
      </c>
      <c r="F144" s="32" t="s">
        <v>122</v>
      </c>
      <c r="G144" s="32" t="s">
        <v>153</v>
      </c>
      <c r="H144" s="32" t="s">
        <v>80</v>
      </c>
      <c r="I144" s="33">
        <v>44214</v>
      </c>
      <c r="J144" s="33">
        <v>44214</v>
      </c>
      <c r="K144" s="33">
        <v>44214</v>
      </c>
      <c r="L144" s="33">
        <v>44214</v>
      </c>
      <c r="M144" s="34">
        <v>274</v>
      </c>
      <c r="N144" s="34">
        <v>-13993087</v>
      </c>
      <c r="P144" s="32" t="s">
        <v>125</v>
      </c>
      <c r="Q144" s="32" t="s">
        <v>482</v>
      </c>
      <c r="R144" s="32" t="s">
        <v>483</v>
      </c>
      <c r="S144" s="32" t="s">
        <v>484</v>
      </c>
      <c r="T144" s="32" t="s">
        <v>481</v>
      </c>
      <c r="W144" s="33"/>
      <c r="Y144" s="32" t="s">
        <v>255</v>
      </c>
      <c r="AA144" s="32" t="s">
        <v>483</v>
      </c>
      <c r="AB144" s="32" t="s">
        <v>131</v>
      </c>
    </row>
    <row r="145" spans="1:28" x14ac:dyDescent="0.2">
      <c r="A145" s="32" t="s">
        <v>343</v>
      </c>
      <c r="B145" s="32" t="s">
        <v>118</v>
      </c>
      <c r="C145" s="32" t="s">
        <v>119</v>
      </c>
      <c r="D145" s="32" t="s">
        <v>120</v>
      </c>
      <c r="E145" s="32" t="s">
        <v>349</v>
      </c>
      <c r="F145" s="32" t="s">
        <v>122</v>
      </c>
      <c r="G145" s="32" t="s">
        <v>343</v>
      </c>
      <c r="H145" s="32" t="s">
        <v>80</v>
      </c>
      <c r="I145" s="33">
        <v>43360</v>
      </c>
      <c r="J145" s="33">
        <v>43861</v>
      </c>
      <c r="K145" s="33">
        <v>43861</v>
      </c>
      <c r="L145" s="33">
        <v>43861</v>
      </c>
      <c r="M145" s="34">
        <v>119</v>
      </c>
      <c r="N145" s="34">
        <v>-258203</v>
      </c>
      <c r="P145" s="32" t="s">
        <v>125</v>
      </c>
      <c r="Q145" s="32" t="s">
        <v>343</v>
      </c>
      <c r="R145" s="32" t="s">
        <v>485</v>
      </c>
      <c r="S145" s="32" t="s">
        <v>201</v>
      </c>
      <c r="T145" s="32" t="s">
        <v>349</v>
      </c>
      <c r="U145" s="32" t="s">
        <v>95</v>
      </c>
      <c r="V145" s="32" t="s">
        <v>164</v>
      </c>
      <c r="W145" s="33">
        <v>43980</v>
      </c>
      <c r="Y145" s="32" t="s">
        <v>138</v>
      </c>
      <c r="AA145" s="32" t="s">
        <v>347</v>
      </c>
      <c r="AB145" s="32" t="s">
        <v>131</v>
      </c>
    </row>
    <row r="146" spans="1:28" x14ac:dyDescent="0.2">
      <c r="A146" s="32" t="s">
        <v>343</v>
      </c>
      <c r="C146" s="32" t="s">
        <v>119</v>
      </c>
      <c r="D146" s="32" t="s">
        <v>120</v>
      </c>
      <c r="E146" s="32" t="s">
        <v>349</v>
      </c>
      <c r="F146" s="32" t="s">
        <v>122</v>
      </c>
      <c r="G146" s="32" t="s">
        <v>343</v>
      </c>
      <c r="H146" s="32" t="s">
        <v>80</v>
      </c>
      <c r="I146" s="33">
        <v>43360</v>
      </c>
      <c r="J146" s="33">
        <v>43861</v>
      </c>
      <c r="K146" s="33">
        <v>43360</v>
      </c>
      <c r="L146" s="33">
        <v>43360</v>
      </c>
      <c r="M146" s="34">
        <v>501</v>
      </c>
      <c r="N146" s="34">
        <v>279484</v>
      </c>
      <c r="P146" s="32" t="s">
        <v>276</v>
      </c>
      <c r="Q146" s="32" t="s">
        <v>350</v>
      </c>
      <c r="R146" s="32" t="s">
        <v>486</v>
      </c>
      <c r="S146" s="32" t="s">
        <v>346</v>
      </c>
      <c r="T146" s="32" t="s">
        <v>349</v>
      </c>
      <c r="U146" s="32" t="s">
        <v>349</v>
      </c>
      <c r="V146" s="32" t="s">
        <v>164</v>
      </c>
      <c r="W146" s="33">
        <v>43861</v>
      </c>
      <c r="Y146" s="32" t="s">
        <v>138</v>
      </c>
      <c r="AA146" s="32" t="s">
        <v>347</v>
      </c>
      <c r="AB146" s="32" t="s">
        <v>146</v>
      </c>
    </row>
    <row r="147" spans="1:28" x14ac:dyDescent="0.2">
      <c r="A147" s="32">
        <v>1902657683</v>
      </c>
      <c r="B147" s="32" t="s">
        <v>118</v>
      </c>
      <c r="C147" s="32" t="s">
        <v>119</v>
      </c>
      <c r="D147" s="32" t="s">
        <v>120</v>
      </c>
      <c r="E147" s="32" t="s">
        <v>487</v>
      </c>
      <c r="F147" s="32" t="s">
        <v>122</v>
      </c>
      <c r="G147" s="32" t="s">
        <v>380</v>
      </c>
      <c r="H147" s="32" t="s">
        <v>488</v>
      </c>
      <c r="I147" s="33">
        <v>43665</v>
      </c>
      <c r="J147" s="33">
        <v>43694</v>
      </c>
      <c r="K147" s="33">
        <v>43660</v>
      </c>
      <c r="L147" s="33">
        <v>43660</v>
      </c>
      <c r="M147" s="34">
        <v>34</v>
      </c>
      <c r="N147" s="34">
        <v>60305660</v>
      </c>
      <c r="P147" s="32" t="s">
        <v>125</v>
      </c>
      <c r="Q147" s="32" t="s">
        <v>482</v>
      </c>
      <c r="S147" s="32" t="s">
        <v>201</v>
      </c>
      <c r="T147" s="32" t="s">
        <v>487</v>
      </c>
      <c r="U147" s="32" t="s">
        <v>487</v>
      </c>
      <c r="V147" s="32" t="s">
        <v>173</v>
      </c>
      <c r="W147" s="33">
        <v>43694</v>
      </c>
      <c r="Y147" s="32" t="s">
        <v>255</v>
      </c>
      <c r="AB147" s="32" t="s">
        <v>146</v>
      </c>
    </row>
    <row r="148" spans="1:28" x14ac:dyDescent="0.2">
      <c r="A148" s="32">
        <v>1902657683</v>
      </c>
      <c r="C148" s="32" t="s">
        <v>119</v>
      </c>
      <c r="D148" s="32" t="s">
        <v>120</v>
      </c>
      <c r="E148" s="32" t="s">
        <v>487</v>
      </c>
      <c r="F148" s="32" t="s">
        <v>122</v>
      </c>
      <c r="G148" s="32" t="s">
        <v>380</v>
      </c>
      <c r="H148" s="32" t="s">
        <v>488</v>
      </c>
      <c r="I148" s="33">
        <v>43665</v>
      </c>
      <c r="J148" s="33">
        <v>43694</v>
      </c>
      <c r="K148" s="33">
        <v>43665</v>
      </c>
      <c r="L148" s="33">
        <v>43665</v>
      </c>
      <c r="M148" s="34">
        <v>29</v>
      </c>
      <c r="N148" s="34">
        <v>-60305660</v>
      </c>
      <c r="P148" s="32" t="s">
        <v>169</v>
      </c>
      <c r="Q148" s="32" t="s">
        <v>482</v>
      </c>
      <c r="S148" s="32" t="s">
        <v>201</v>
      </c>
      <c r="T148" s="32" t="s">
        <v>487</v>
      </c>
      <c r="U148" s="32" t="s">
        <v>487</v>
      </c>
      <c r="V148" s="32" t="s">
        <v>173</v>
      </c>
      <c r="W148" s="33">
        <v>43694</v>
      </c>
      <c r="Y148" s="32" t="s">
        <v>255</v>
      </c>
      <c r="AB148" s="32" t="s">
        <v>131</v>
      </c>
    </row>
    <row r="149" spans="1:28" x14ac:dyDescent="0.2">
      <c r="A149" s="32">
        <v>1902657683</v>
      </c>
      <c r="B149" s="32" t="s">
        <v>118</v>
      </c>
      <c r="C149" s="32" t="s">
        <v>119</v>
      </c>
      <c r="D149" s="32" t="s">
        <v>120</v>
      </c>
      <c r="E149" s="32" t="s">
        <v>489</v>
      </c>
      <c r="F149" s="32" t="s">
        <v>122</v>
      </c>
      <c r="G149" s="32" t="s">
        <v>380</v>
      </c>
      <c r="H149" s="32" t="s">
        <v>490</v>
      </c>
      <c r="I149" s="33">
        <v>43665</v>
      </c>
      <c r="J149" s="33">
        <v>43665</v>
      </c>
      <c r="K149" s="33">
        <v>43660</v>
      </c>
      <c r="L149" s="33">
        <v>43660</v>
      </c>
      <c r="M149" s="34">
        <v>34</v>
      </c>
      <c r="N149" s="34">
        <v>-60305660</v>
      </c>
      <c r="P149" s="32" t="s">
        <v>125</v>
      </c>
      <c r="Q149" s="32" t="s">
        <v>482</v>
      </c>
      <c r="S149" s="32" t="s">
        <v>201</v>
      </c>
      <c r="T149" s="32" t="s">
        <v>489</v>
      </c>
      <c r="U149" s="32" t="s">
        <v>487</v>
      </c>
      <c r="V149" s="32" t="s">
        <v>173</v>
      </c>
      <c r="W149" s="33">
        <v>43694</v>
      </c>
      <c r="Y149" s="32" t="s">
        <v>255</v>
      </c>
      <c r="AB149" s="32" t="s">
        <v>131</v>
      </c>
    </row>
    <row r="150" spans="1:28" x14ac:dyDescent="0.2">
      <c r="A150" s="32">
        <v>1902657683</v>
      </c>
      <c r="C150" s="32" t="s">
        <v>119</v>
      </c>
      <c r="D150" s="32" t="s">
        <v>120</v>
      </c>
      <c r="E150" s="32" t="s">
        <v>489</v>
      </c>
      <c r="F150" s="32" t="s">
        <v>122</v>
      </c>
      <c r="G150" s="32" t="s">
        <v>380</v>
      </c>
      <c r="H150" s="32" t="s">
        <v>490</v>
      </c>
      <c r="I150" s="33">
        <v>43665</v>
      </c>
      <c r="J150" s="33">
        <v>43665</v>
      </c>
      <c r="K150" s="33">
        <v>43665</v>
      </c>
      <c r="L150" s="33">
        <v>43665</v>
      </c>
      <c r="M150" s="34">
        <v>29</v>
      </c>
      <c r="N150" s="34">
        <v>60305660</v>
      </c>
      <c r="P150" s="32" t="s">
        <v>169</v>
      </c>
      <c r="Q150" s="32" t="s">
        <v>482</v>
      </c>
      <c r="S150" s="32" t="s">
        <v>201</v>
      </c>
      <c r="T150" s="32" t="s">
        <v>489</v>
      </c>
      <c r="U150" s="32" t="s">
        <v>487</v>
      </c>
      <c r="V150" s="32" t="s">
        <v>173</v>
      </c>
      <c r="W150" s="33">
        <v>43694</v>
      </c>
      <c r="Y150" s="32" t="s">
        <v>255</v>
      </c>
      <c r="AB150" s="32" t="s">
        <v>146</v>
      </c>
    </row>
    <row r="151" spans="1:28" x14ac:dyDescent="0.2">
      <c r="A151" s="32" t="s">
        <v>454</v>
      </c>
      <c r="B151" s="32" t="s">
        <v>118</v>
      </c>
      <c r="C151" s="32" t="s">
        <v>119</v>
      </c>
      <c r="D151" s="32" t="s">
        <v>120</v>
      </c>
      <c r="E151" s="32" t="s">
        <v>460</v>
      </c>
      <c r="F151" s="32" t="s">
        <v>122</v>
      </c>
      <c r="G151" s="32" t="s">
        <v>454</v>
      </c>
      <c r="H151" s="32" t="s">
        <v>80</v>
      </c>
      <c r="I151" s="33">
        <v>43276</v>
      </c>
      <c r="J151" s="33">
        <v>43340</v>
      </c>
      <c r="K151" s="33">
        <v>43312</v>
      </c>
      <c r="L151" s="33">
        <v>43372</v>
      </c>
      <c r="M151" s="34">
        <v>-3</v>
      </c>
      <c r="N151" s="34">
        <v>-3492760</v>
      </c>
      <c r="P151" s="32" t="s">
        <v>125</v>
      </c>
      <c r="Q151" s="32" t="s">
        <v>461</v>
      </c>
      <c r="R151" s="32" t="s">
        <v>491</v>
      </c>
      <c r="S151" s="32" t="s">
        <v>458</v>
      </c>
      <c r="T151" s="32" t="s">
        <v>455</v>
      </c>
      <c r="U151" s="32" t="s">
        <v>90</v>
      </c>
      <c r="V151" s="32" t="s">
        <v>129</v>
      </c>
      <c r="W151" s="33">
        <v>43369</v>
      </c>
      <c r="Y151" s="32" t="s">
        <v>492</v>
      </c>
      <c r="AA151" s="32" t="s">
        <v>493</v>
      </c>
      <c r="AB151" s="32" t="s">
        <v>131</v>
      </c>
    </row>
    <row r="152" spans="1:28" x14ac:dyDescent="0.2">
      <c r="A152" s="32" t="s">
        <v>454</v>
      </c>
      <c r="C152" s="32" t="s">
        <v>119</v>
      </c>
      <c r="D152" s="32" t="s">
        <v>120</v>
      </c>
      <c r="E152" s="32" t="s">
        <v>460</v>
      </c>
      <c r="F152" s="32" t="s">
        <v>122</v>
      </c>
      <c r="G152" s="32" t="s">
        <v>454</v>
      </c>
      <c r="H152" s="32" t="s">
        <v>80</v>
      </c>
      <c r="I152" s="33">
        <v>43276</v>
      </c>
      <c r="J152" s="33">
        <v>43340</v>
      </c>
      <c r="K152" s="33">
        <v>43276</v>
      </c>
      <c r="L152" s="33">
        <v>43276</v>
      </c>
      <c r="M152" s="34">
        <v>64</v>
      </c>
      <c r="N152" s="34">
        <v>2436660</v>
      </c>
      <c r="P152" s="32" t="s">
        <v>276</v>
      </c>
      <c r="Q152" s="32" t="s">
        <v>494</v>
      </c>
      <c r="R152" s="32" t="s">
        <v>495</v>
      </c>
      <c r="S152" s="32" t="s">
        <v>458</v>
      </c>
      <c r="T152" s="32" t="s">
        <v>460</v>
      </c>
      <c r="U152" s="32" t="s">
        <v>460</v>
      </c>
      <c r="V152" s="32" t="s">
        <v>129</v>
      </c>
      <c r="W152" s="33">
        <v>43340</v>
      </c>
      <c r="Y152" s="32" t="s">
        <v>492</v>
      </c>
      <c r="AA152" s="32" t="s">
        <v>493</v>
      </c>
      <c r="AB152" s="32" t="s">
        <v>146</v>
      </c>
    </row>
    <row r="153" spans="1:28" x14ac:dyDescent="0.2">
      <c r="A153" s="32" t="s">
        <v>454</v>
      </c>
      <c r="C153" s="32" t="s">
        <v>119</v>
      </c>
      <c r="D153" s="32" t="s">
        <v>120</v>
      </c>
      <c r="E153" s="32" t="s">
        <v>460</v>
      </c>
      <c r="F153" s="32" t="s">
        <v>122</v>
      </c>
      <c r="G153" s="32" t="s">
        <v>454</v>
      </c>
      <c r="H153" s="32" t="s">
        <v>80</v>
      </c>
      <c r="I153" s="33">
        <v>43276</v>
      </c>
      <c r="J153" s="33">
        <v>43340</v>
      </c>
      <c r="K153" s="33">
        <v>43276</v>
      </c>
      <c r="L153" s="33">
        <v>43276</v>
      </c>
      <c r="M153" s="34">
        <v>64</v>
      </c>
      <c r="N153" s="34">
        <v>1167000</v>
      </c>
      <c r="P153" s="32" t="s">
        <v>125</v>
      </c>
      <c r="Q153" s="32" t="s">
        <v>494</v>
      </c>
      <c r="R153" s="32" t="s">
        <v>495</v>
      </c>
      <c r="S153" s="32" t="s">
        <v>458</v>
      </c>
      <c r="T153" s="32" t="s">
        <v>460</v>
      </c>
      <c r="U153" s="32" t="s">
        <v>460</v>
      </c>
      <c r="V153" s="32" t="s">
        <v>129</v>
      </c>
      <c r="W153" s="33">
        <v>43340</v>
      </c>
      <c r="Y153" s="32" t="s">
        <v>492</v>
      </c>
      <c r="AA153" s="32" t="s">
        <v>493</v>
      </c>
      <c r="AB153" s="32" t="s">
        <v>146</v>
      </c>
    </row>
    <row r="154" spans="1:28" x14ac:dyDescent="0.2">
      <c r="A154" s="32" t="s">
        <v>463</v>
      </c>
      <c r="B154" s="32" t="s">
        <v>118</v>
      </c>
      <c r="C154" s="32" t="s">
        <v>119</v>
      </c>
      <c r="D154" s="32" t="s">
        <v>120</v>
      </c>
      <c r="E154" s="32" t="s">
        <v>468</v>
      </c>
      <c r="F154" s="32" t="s">
        <v>122</v>
      </c>
      <c r="G154" s="32" t="s">
        <v>463</v>
      </c>
      <c r="H154" s="32" t="s">
        <v>80</v>
      </c>
      <c r="I154" s="33">
        <v>43210</v>
      </c>
      <c r="J154" s="33">
        <v>43340</v>
      </c>
      <c r="K154" s="33">
        <v>43312</v>
      </c>
      <c r="L154" s="33">
        <v>43372</v>
      </c>
      <c r="M154" s="34">
        <v>-3</v>
      </c>
      <c r="N154" s="34">
        <v>-528380</v>
      </c>
      <c r="P154" s="32" t="s">
        <v>125</v>
      </c>
      <c r="Q154" s="32" t="s">
        <v>494</v>
      </c>
      <c r="R154" s="32" t="s">
        <v>496</v>
      </c>
      <c r="S154" s="32" t="s">
        <v>222</v>
      </c>
      <c r="T154" s="32" t="s">
        <v>468</v>
      </c>
      <c r="U154" s="32" t="s">
        <v>90</v>
      </c>
      <c r="V154" s="32" t="s">
        <v>129</v>
      </c>
      <c r="W154" s="33">
        <v>43369</v>
      </c>
      <c r="Y154" s="32" t="s">
        <v>492</v>
      </c>
      <c r="AA154" s="32" t="s">
        <v>497</v>
      </c>
      <c r="AB154" s="32" t="s">
        <v>131</v>
      </c>
    </row>
    <row r="155" spans="1:28" x14ac:dyDescent="0.2">
      <c r="A155" s="32" t="s">
        <v>463</v>
      </c>
      <c r="C155" s="32" t="s">
        <v>119</v>
      </c>
      <c r="D155" s="32" t="s">
        <v>120</v>
      </c>
      <c r="E155" s="32" t="s">
        <v>468</v>
      </c>
      <c r="F155" s="32" t="s">
        <v>122</v>
      </c>
      <c r="G155" s="32" t="s">
        <v>463</v>
      </c>
      <c r="H155" s="32" t="s">
        <v>80</v>
      </c>
      <c r="I155" s="33">
        <v>43210</v>
      </c>
      <c r="J155" s="33">
        <v>43340</v>
      </c>
      <c r="K155" s="33">
        <v>43210</v>
      </c>
      <c r="L155" s="33">
        <v>43210</v>
      </c>
      <c r="M155" s="34">
        <v>130</v>
      </c>
      <c r="N155" s="34">
        <v>528380</v>
      </c>
      <c r="P155" s="32" t="s">
        <v>276</v>
      </c>
      <c r="Q155" s="32" t="s">
        <v>494</v>
      </c>
      <c r="R155" s="32" t="s">
        <v>498</v>
      </c>
      <c r="S155" s="32" t="s">
        <v>222</v>
      </c>
      <c r="T155" s="32" t="s">
        <v>468</v>
      </c>
      <c r="U155" s="32" t="s">
        <v>468</v>
      </c>
      <c r="V155" s="32" t="s">
        <v>129</v>
      </c>
      <c r="W155" s="33">
        <v>43340</v>
      </c>
      <c r="Y155" s="32" t="s">
        <v>492</v>
      </c>
      <c r="AA155" s="32" t="s">
        <v>497</v>
      </c>
      <c r="AB155" s="32" t="s">
        <v>146</v>
      </c>
    </row>
    <row r="156" spans="1:28" x14ac:dyDescent="0.2">
      <c r="A156" s="32" t="s">
        <v>81</v>
      </c>
      <c r="B156" s="32" t="s">
        <v>118</v>
      </c>
      <c r="C156" s="32" t="s">
        <v>119</v>
      </c>
      <c r="D156" s="32" t="s">
        <v>120</v>
      </c>
      <c r="E156" s="32" t="s">
        <v>499</v>
      </c>
      <c r="F156" s="32" t="s">
        <v>122</v>
      </c>
      <c r="G156" s="32" t="s">
        <v>81</v>
      </c>
      <c r="H156" s="32" t="s">
        <v>80</v>
      </c>
      <c r="I156" s="33">
        <v>43185</v>
      </c>
      <c r="J156" s="33">
        <v>43340</v>
      </c>
      <c r="K156" s="33">
        <v>43312</v>
      </c>
      <c r="L156" s="33">
        <v>43372</v>
      </c>
      <c r="M156" s="34">
        <v>-3</v>
      </c>
      <c r="N156" s="34">
        <v>-4722663</v>
      </c>
      <c r="P156" s="32" t="s">
        <v>125</v>
      </c>
      <c r="Q156" s="32" t="s">
        <v>494</v>
      </c>
      <c r="R156" s="32" t="s">
        <v>500</v>
      </c>
      <c r="S156" s="32" t="s">
        <v>172</v>
      </c>
      <c r="T156" s="32" t="s">
        <v>499</v>
      </c>
      <c r="U156" s="32" t="s">
        <v>90</v>
      </c>
      <c r="V156" s="32" t="s">
        <v>129</v>
      </c>
      <c r="W156" s="33">
        <v>43369</v>
      </c>
      <c r="Y156" s="32" t="s">
        <v>492</v>
      </c>
      <c r="AA156" s="32" t="s">
        <v>501</v>
      </c>
      <c r="AB156" s="32" t="s">
        <v>131</v>
      </c>
    </row>
    <row r="157" spans="1:28" x14ac:dyDescent="0.2">
      <c r="A157" s="32" t="s">
        <v>81</v>
      </c>
      <c r="C157" s="32" t="s">
        <v>119</v>
      </c>
      <c r="D157" s="32" t="s">
        <v>120</v>
      </c>
      <c r="E157" s="32" t="s">
        <v>499</v>
      </c>
      <c r="F157" s="32" t="s">
        <v>122</v>
      </c>
      <c r="G157" s="32" t="s">
        <v>81</v>
      </c>
      <c r="H157" s="32" t="s">
        <v>80</v>
      </c>
      <c r="I157" s="33">
        <v>43185</v>
      </c>
      <c r="J157" s="33">
        <v>43340</v>
      </c>
      <c r="K157" s="33">
        <v>43185</v>
      </c>
      <c r="L157" s="33">
        <v>43185</v>
      </c>
      <c r="M157" s="34">
        <v>155</v>
      </c>
      <c r="N157" s="34">
        <v>4825963</v>
      </c>
      <c r="P157" s="32" t="s">
        <v>276</v>
      </c>
      <c r="Q157" s="32" t="s">
        <v>494</v>
      </c>
      <c r="R157" s="32" t="s">
        <v>502</v>
      </c>
      <c r="S157" s="32" t="s">
        <v>172</v>
      </c>
      <c r="T157" s="32" t="s">
        <v>499</v>
      </c>
      <c r="U157" s="32" t="s">
        <v>499</v>
      </c>
      <c r="V157" s="32" t="s">
        <v>129</v>
      </c>
      <c r="W157" s="33">
        <v>43340</v>
      </c>
      <c r="Y157" s="32" t="s">
        <v>492</v>
      </c>
      <c r="AA157" s="32" t="s">
        <v>501</v>
      </c>
      <c r="AB157" s="32" t="s">
        <v>146</v>
      </c>
    </row>
    <row r="158" spans="1:28" x14ac:dyDescent="0.2">
      <c r="A158" s="32" t="s">
        <v>81</v>
      </c>
      <c r="B158" s="32" t="s">
        <v>118</v>
      </c>
      <c r="C158" s="32" t="s">
        <v>119</v>
      </c>
      <c r="D158" s="32" t="s">
        <v>120</v>
      </c>
      <c r="E158" s="32" t="s">
        <v>79</v>
      </c>
      <c r="F158" s="32" t="s">
        <v>122</v>
      </c>
      <c r="G158" s="32" t="s">
        <v>81</v>
      </c>
      <c r="H158" s="32" t="s">
        <v>80</v>
      </c>
      <c r="I158" s="33">
        <v>43182</v>
      </c>
      <c r="J158" s="33">
        <v>43290</v>
      </c>
      <c r="K158" s="33">
        <v>43201</v>
      </c>
      <c r="L158" s="33">
        <v>43261</v>
      </c>
      <c r="M158" s="34">
        <v>47</v>
      </c>
      <c r="N158" s="34">
        <v>-411600</v>
      </c>
      <c r="P158" s="32" t="s">
        <v>125</v>
      </c>
      <c r="Q158" s="32" t="s">
        <v>503</v>
      </c>
      <c r="R158" s="32" t="s">
        <v>504</v>
      </c>
      <c r="S158" s="32" t="s">
        <v>172</v>
      </c>
      <c r="T158" s="32" t="s">
        <v>79</v>
      </c>
      <c r="U158" s="32" t="s">
        <v>89</v>
      </c>
      <c r="V158" s="32" t="s">
        <v>129</v>
      </c>
      <c r="W158" s="33">
        <v>43308</v>
      </c>
      <c r="Y158" s="32" t="s">
        <v>492</v>
      </c>
      <c r="AA158" s="32" t="s">
        <v>501</v>
      </c>
      <c r="AB158" s="32" t="s">
        <v>131</v>
      </c>
    </row>
    <row r="159" spans="1:28" x14ac:dyDescent="0.2">
      <c r="A159" s="32" t="s">
        <v>81</v>
      </c>
      <c r="B159" s="32" t="s">
        <v>118</v>
      </c>
      <c r="C159" s="32" t="s">
        <v>119</v>
      </c>
      <c r="D159" s="32" t="s">
        <v>120</v>
      </c>
      <c r="E159" s="32" t="s">
        <v>79</v>
      </c>
      <c r="F159" s="32" t="s">
        <v>122</v>
      </c>
      <c r="G159" s="32" t="s">
        <v>81</v>
      </c>
      <c r="H159" s="32" t="s">
        <v>80</v>
      </c>
      <c r="I159" s="33">
        <v>43182</v>
      </c>
      <c r="J159" s="33">
        <v>43290</v>
      </c>
      <c r="K159" s="33">
        <v>43182</v>
      </c>
      <c r="L159" s="33">
        <v>43242</v>
      </c>
      <c r="M159" s="34">
        <v>98</v>
      </c>
      <c r="N159" s="34">
        <v>-4825963</v>
      </c>
      <c r="P159" s="32" t="s">
        <v>276</v>
      </c>
      <c r="Q159" s="32" t="s">
        <v>475</v>
      </c>
      <c r="R159" s="32" t="s">
        <v>505</v>
      </c>
      <c r="S159" s="32" t="s">
        <v>172</v>
      </c>
      <c r="T159" s="32" t="s">
        <v>83</v>
      </c>
      <c r="U159" s="32" t="s">
        <v>499</v>
      </c>
      <c r="V159" s="32" t="s">
        <v>129</v>
      </c>
      <c r="W159" s="33">
        <v>43340</v>
      </c>
      <c r="Y159" s="32" t="s">
        <v>492</v>
      </c>
      <c r="AA159" s="32" t="s">
        <v>501</v>
      </c>
      <c r="AB159" s="32" t="s">
        <v>131</v>
      </c>
    </row>
    <row r="160" spans="1:28" x14ac:dyDescent="0.2">
      <c r="A160" s="32" t="s">
        <v>81</v>
      </c>
      <c r="C160" s="32" t="s">
        <v>119</v>
      </c>
      <c r="D160" s="32" t="s">
        <v>120</v>
      </c>
      <c r="E160" s="32" t="s">
        <v>79</v>
      </c>
      <c r="F160" s="32" t="s">
        <v>122</v>
      </c>
      <c r="G160" s="32" t="s">
        <v>81</v>
      </c>
      <c r="H160" s="32" t="s">
        <v>80</v>
      </c>
      <c r="I160" s="33">
        <v>43182</v>
      </c>
      <c r="J160" s="33">
        <v>43290</v>
      </c>
      <c r="K160" s="33">
        <v>43182</v>
      </c>
      <c r="L160" s="33">
        <v>43182</v>
      </c>
      <c r="M160" s="34">
        <v>108</v>
      </c>
      <c r="N160" s="34">
        <v>5237563</v>
      </c>
      <c r="P160" s="32" t="s">
        <v>276</v>
      </c>
      <c r="Q160" s="32" t="s">
        <v>503</v>
      </c>
      <c r="R160" s="32" t="s">
        <v>502</v>
      </c>
      <c r="S160" s="32" t="s">
        <v>172</v>
      </c>
      <c r="T160" s="32" t="s">
        <v>79</v>
      </c>
      <c r="U160" s="32" t="s">
        <v>79</v>
      </c>
      <c r="V160" s="32" t="s">
        <v>129</v>
      </c>
      <c r="W160" s="33">
        <v>43290</v>
      </c>
      <c r="Y160" s="32" t="s">
        <v>492</v>
      </c>
      <c r="AA160" s="32" t="s">
        <v>501</v>
      </c>
      <c r="AB160" s="32" t="s">
        <v>146</v>
      </c>
    </row>
    <row r="161" spans="2:28" x14ac:dyDescent="0.2">
      <c r="B161" s="35"/>
      <c r="C161" s="35"/>
      <c r="D161" s="35"/>
      <c r="E161" s="35"/>
      <c r="F161" s="35"/>
      <c r="G161" s="35"/>
      <c r="H161" s="35"/>
      <c r="I161" s="36"/>
      <c r="J161" s="36"/>
      <c r="K161" s="36"/>
      <c r="L161" s="36"/>
      <c r="M161" s="37"/>
      <c r="N161" s="37">
        <v>-76584338</v>
      </c>
      <c r="O161" s="35"/>
      <c r="P161" s="35"/>
      <c r="Q161" s="35"/>
      <c r="R161" s="35"/>
      <c r="S161" s="35"/>
      <c r="T161" s="35"/>
      <c r="U161" s="35"/>
      <c r="V161" s="35"/>
      <c r="W161" s="36"/>
      <c r="X161" s="35"/>
      <c r="Y161" s="35"/>
      <c r="Z161" s="35"/>
      <c r="AA161" s="35"/>
      <c r="AB161" s="35"/>
    </row>
  </sheetData>
  <autoFilter ref="A1:AB161" xr:uid="{ACDE75FE-F272-40E1-B4DB-6DFC457A646A}"/>
  <pageMargins left="0.75" right="0.75" top="1" bottom="1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AIFT010</vt:lpstr>
      <vt:lpstr>CLINICA ZAYMA</vt:lpstr>
      <vt:lpstr>PAGOS </vt:lpstr>
      <vt:lpstr>T.P. rev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Grupo Elite</cp:lastModifiedBy>
  <cp:revision/>
  <dcterms:created xsi:type="dcterms:W3CDTF">2021-09-09T15:57:41Z</dcterms:created>
  <dcterms:modified xsi:type="dcterms:W3CDTF">2022-05-27T14:46:38Z</dcterms:modified>
  <cp:category/>
  <cp:contentStatus/>
</cp:coreProperties>
</file>