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upoelite\Desktop\GRUPO ELITE - JUAN JOSE PEDROZA GONZALEZ\CARTERAS-JP\NEURODINAMIA NUEVO CORTE\"/>
    </mc:Choice>
  </mc:AlternateContent>
  <xr:revisionPtr revIDLastSave="0" documentId="13_ncr:1_{16781761-1AE1-48D0-88BD-0C0A749C4E7D}" xr6:coauthVersionLast="47" xr6:coauthVersionMax="47" xr10:uidLastSave="{00000000-0000-0000-0000-000000000000}"/>
  <bookViews>
    <workbookView xWindow="-120" yWindow="-120" windowWidth="20730" windowHeight="11160" xr2:uid="{A08B985C-BDF7-42BB-88F4-542A6D2CF00B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AIFT010!$A$8:$AI$25</definedName>
    <definedName name="ANDREA" localSheetId="0">#REF!</definedName>
    <definedName name="ANDREA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EV" localSheetId="0">#REF!</definedName>
    <definedName name="DEV">#REF!</definedName>
    <definedName name="DIC" localSheetId="0">#REF!</definedName>
    <definedName name="DIC">#REF!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#REF!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N21" i="1" l="1"/>
  <c r="O21" i="1" s="1"/>
  <c r="N22" i="1"/>
  <c r="O22" i="1" s="1"/>
  <c r="N23" i="1"/>
  <c r="O23" i="1" s="1"/>
  <c r="N24" i="1"/>
  <c r="AG24" i="1" s="1"/>
  <c r="N25" i="1"/>
  <c r="AG25" i="1" s="1"/>
  <c r="N20" i="1"/>
  <c r="AG20" i="1" s="1"/>
  <c r="N19" i="1"/>
  <c r="AG19" i="1" s="1"/>
  <c r="N18" i="1"/>
  <c r="O18" i="1" s="1"/>
  <c r="N17" i="1"/>
  <c r="AG17" i="1" s="1"/>
  <c r="N16" i="1"/>
  <c r="AG16" i="1" s="1"/>
  <c r="N15" i="1"/>
  <c r="AG15" i="1" s="1"/>
  <c r="N14" i="1"/>
  <c r="O14" i="1" s="1"/>
  <c r="N13" i="1"/>
  <c r="AG13" i="1" s="1"/>
  <c r="N12" i="1"/>
  <c r="AG12" i="1" s="1"/>
  <c r="N11" i="1"/>
  <c r="AG11" i="1" s="1"/>
  <c r="N10" i="1"/>
  <c r="O10" i="1" s="1"/>
  <c r="N9" i="1"/>
  <c r="AG9" i="1" s="1"/>
  <c r="AG23" i="1" l="1"/>
  <c r="AG21" i="1"/>
  <c r="AG22" i="1"/>
  <c r="O25" i="1"/>
  <c r="O20" i="1"/>
  <c r="O11" i="1"/>
  <c r="O15" i="1"/>
  <c r="O24" i="1"/>
  <c r="O13" i="1"/>
  <c r="O19" i="1"/>
  <c r="O9" i="1"/>
  <c r="O17" i="1"/>
  <c r="O12" i="1"/>
  <c r="O16" i="1"/>
  <c r="AG10" i="1"/>
  <c r="AG14" i="1"/>
  <c r="A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833D76D-2D22-44AD-88D2-B6152769D34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1DF4BE7-AB38-47E7-8ECB-2CBA2D5E943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<sst xmlns="http://schemas.openxmlformats.org/spreadsheetml/2006/main" count="93" uniqueCount="61">
  <si>
    <t>FORMATO AIFT010 - Conciliación Cartera ERP – EBP</t>
  </si>
  <si>
    <t>EPS: COOSALUD - NIT  900226715-3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</si>
  <si>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</si>
  <si>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</si>
  <si>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</si>
  <si>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</si>
  <si>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</si>
  <si>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</si>
  <si>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</si>
  <si>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</si>
  <si>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</si>
  <si>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</si>
  <si>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</si>
  <si>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</si>
  <si>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</si>
  <si>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</si>
  <si>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</si>
  <si>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</si>
  <si>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</si>
  <si>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</si>
  <si>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</si>
  <si>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</si>
  <si>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</si>
  <si>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</si>
  <si>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</si>
  <si>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</si>
  <si>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</si>
  <si>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</si>
  <si>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</si>
  <si>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</si>
  <si>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</si>
  <si>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</si>
  <si>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</si>
  <si>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</si>
  <si>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</si>
  <si>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</si>
  <si>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</si>
  <si>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</si>
  <si>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</si>
  <si>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</si>
  <si>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FE</t>
  </si>
  <si>
    <t>IPS: NEURODINAMIA S.A.  NIT 806013568</t>
  </si>
  <si>
    <t>FE10467</t>
  </si>
  <si>
    <t>FE7466</t>
  </si>
  <si>
    <t>FE7562</t>
  </si>
  <si>
    <t>FE7716</t>
  </si>
  <si>
    <t>FE8277</t>
  </si>
  <si>
    <t>FE8278</t>
  </si>
  <si>
    <t>FE8514</t>
  </si>
  <si>
    <t>FE8604</t>
  </si>
  <si>
    <t>FE8616</t>
  </si>
  <si>
    <t>FE8701</t>
  </si>
  <si>
    <t>FE8706</t>
  </si>
  <si>
    <t>FE8881</t>
  </si>
  <si>
    <t>FE9103</t>
  </si>
  <si>
    <t>FE9229</t>
  </si>
  <si>
    <t>FE9333</t>
  </si>
  <si>
    <t>FE9336</t>
  </si>
  <si>
    <t>FE10624</t>
  </si>
  <si>
    <t>FECHA DE CORTE DE CONCILIACION: 31/01/2022</t>
  </si>
  <si>
    <t>FECHA DE CONCILIACION: 23/03/2022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</si>
</sst>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5" xfId="3" applyNumberFormat="1" applyFont="1" applyFill="1" applyBorder="1" applyAlignment="1">
      <alignment horizontal="center" vertical="center" wrapText="1"/>
    </xf>
    <xf numFmtId="164" fontId="4" fillId="3" borderId="5" xfId="3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/>
    </xf>
    <xf numFmtId="14" fontId="5" fillId="0" borderId="5" xfId="1" applyNumberFormat="1" applyFont="1" applyBorder="1" applyAlignment="1">
      <alignment horizontal="center"/>
    </xf>
    <xf numFmtId="165" fontId="5" fillId="0" borderId="6" xfId="4" applyNumberFormat="1" applyFont="1" applyBorder="1"/>
    <xf numFmtId="3" fontId="5" fillId="0" borderId="5" xfId="3" applyNumberFormat="1" applyFont="1" applyFill="1" applyBorder="1"/>
    <xf numFmtId="165" fontId="5" fillId="0" borderId="5" xfId="4" applyNumberFormat="1" applyFont="1" applyBorder="1"/>
    <xf numFmtId="3" fontId="5" fillId="0" borderId="5" xfId="1" applyNumberFormat="1" applyFont="1" applyBorder="1"/>
    <xf numFmtId="165" fontId="1" fillId="0" borderId="5" xfId="5" applyNumberFormat="1" applyBorder="1"/>
    <xf numFmtId="0" fontId="1" fillId="0" borderId="5" xfId="1" applyBorder="1"/>
    <xf numFmtId="0" fontId="1" fillId="0" borderId="0" xfId="1" applyNumberFormat="1"/>
    <xf numFmtId="0" fontId="4" fillId="3" borderId="4" xfId="2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14" fontId="0" fillId="0" borderId="5" xfId="0" applyNumberFormat="1" applyBorder="1"/>
  </cellXfs>
  <cellStyles count="6">
    <cellStyle name="Millares 2 4" xfId="3" xr:uid="{465336E6-BB4F-4338-8A67-5DEA2286FAD2}"/>
    <cellStyle name="Millares 3" xfId="4" xr:uid="{CD4C323D-83B4-47A9-ADE1-5B45B8991CDD}"/>
    <cellStyle name="Normal" xfId="0" builtinId="0"/>
    <cellStyle name="Normal 2 2" xfId="2" xr:uid="{A0890378-36AC-4F45-8F15-FB7932FAA905}"/>
    <cellStyle name="Normal 2 9 2 2 2" xfId="5" xr:uid="{2F06749D-6488-4211-A7CC-9F0174564C5E}"/>
    <cellStyle name="Normal 3 2 2" xfId="1" xr:uid="{E95955CD-690F-4195-8D59-E7C8C4E684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BA43-128D-452D-B6F0-673344F931D3}">
  <dimension ref="A1:AI25"/>
  <sheetViews>
    <sheetView tabSelected="1" zoomScale="98" zoomScaleNormal="98" workbookViewId="0">
      <pane ySplit="8" topLeftCell="A9" activePane="bottomLeft" state="frozen"/>
      <selection activeCell="AG10" sqref="AG10"/>
      <selection pane="bottomLeft" activeCell="A6" sqref="A6"/>
    </sheetView>
  </sheetViews>
  <sheetFormatPr baseColWidth="10" defaultColWidth="11.42578125" defaultRowHeight="15" x14ac:dyDescent="0.25"/>
  <cols>
    <col min="1" max="1" width="11.42578125" style="2"/>
    <col min="2" max="2" width="14.7109375" style="2" customWidth="1"/>
    <col min="3" max="3" width="13.5703125" style="2" bestFit="1" customWidth="1"/>
    <col min="4" max="6" width="11.42578125" style="2"/>
    <col min="7" max="7" width="16.28515625" style="2" customWidth="1"/>
    <col min="8" max="8" width="16.42578125" style="2" customWidth="1"/>
    <col min="9" max="9" width="11.42578125" style="2"/>
    <col min="10" max="13" width="14.140625" style="2" customWidth="1"/>
    <col min="14" max="15" width="11.42578125" style="2"/>
    <col min="16" max="16" width="16.140625" style="19" bestFit="1" customWidth="1"/>
    <col min="17" max="18" width="11.42578125" style="2"/>
    <col min="19" max="20" width="12.42578125" style="2" customWidth="1"/>
    <col min="21" max="23" width="11.42578125" style="2"/>
    <col min="24" max="24" width="12.85546875" style="2" customWidth="1"/>
    <col min="25" max="29" width="11.42578125" style="2"/>
    <col min="30" max="30" width="14.5703125" style="2" customWidth="1"/>
    <col min="31" max="32" width="11.42578125" style="2"/>
    <col min="33" max="33" width="13.140625" style="2" customWidth="1"/>
    <col min="34" max="34" width="13.85546875" style="2" customWidth="1"/>
    <col min="35" max="35" width="26.42578125" style="2" customWidth="1"/>
    <col min="36" max="16384" width="11.42578125" style="2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41</v>
      </c>
    </row>
    <row r="4" spans="1:35" x14ac:dyDescent="0.25">
      <c r="A4" s="1" t="s">
        <v>59</v>
      </c>
    </row>
    <row r="5" spans="1:35" x14ac:dyDescent="0.25">
      <c r="A5" s="1" t="s">
        <v>60</v>
      </c>
    </row>
    <row r="6" spans="1:35" ht="15.75" thickBot="1" x14ac:dyDescent="0.3"/>
    <row r="7" spans="1:35" ht="15.75" customHeight="1" thickBot="1" x14ac:dyDescent="0.3">
      <c r="A7" s="21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 t="s">
        <v>3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/>
    </row>
    <row r="8" spans="1:35" ht="56.25" x14ac:dyDescent="0.25">
      <c r="A8" s="3" t="s">
        <v>4</v>
      </c>
      <c r="B8" s="4" t="s">
        <v>5</v>
      </c>
      <c r="C8" s="3" t="s">
        <v>6</v>
      </c>
      <c r="D8" s="3" t="s">
        <v>7</v>
      </c>
      <c r="E8" s="5" t="s">
        <v>8</v>
      </c>
      <c r="F8" s="4" t="s">
        <v>9</v>
      </c>
      <c r="G8" s="6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6" t="s">
        <v>17</v>
      </c>
      <c r="O8" s="6" t="s">
        <v>18</v>
      </c>
      <c r="P8" s="20" t="s">
        <v>19</v>
      </c>
      <c r="Q8" s="7" t="s">
        <v>20</v>
      </c>
      <c r="R8" s="7" t="s">
        <v>21</v>
      </c>
      <c r="S8" s="7" t="s">
        <v>22</v>
      </c>
      <c r="T8" s="8" t="s">
        <v>23</v>
      </c>
      <c r="U8" s="7" t="s">
        <v>24</v>
      </c>
      <c r="V8" s="8" t="s">
        <v>25</v>
      </c>
      <c r="W8" s="8" t="s">
        <v>26</v>
      </c>
      <c r="X8" s="8" t="s">
        <v>27</v>
      </c>
      <c r="Y8" s="7" t="s">
        <v>28</v>
      </c>
      <c r="Z8" s="8" t="s">
        <v>29</v>
      </c>
      <c r="AA8" s="8" t="s">
        <v>30</v>
      </c>
      <c r="AB8" s="8" t="s">
        <v>31</v>
      </c>
      <c r="AC8" s="8" t="s">
        <v>32</v>
      </c>
      <c r="AD8" s="8" t="s">
        <v>33</v>
      </c>
      <c r="AE8" s="8" t="s">
        <v>34</v>
      </c>
      <c r="AF8" s="8" t="s">
        <v>35</v>
      </c>
      <c r="AG8" s="8" t="s">
        <v>36</v>
      </c>
      <c r="AH8" s="9" t="s">
        <v>37</v>
      </c>
      <c r="AI8" s="10" t="s">
        <v>38</v>
      </c>
    </row>
    <row r="9" spans="1:35" x14ac:dyDescent="0.25">
      <c r="A9" s="11">
        <v>1</v>
      </c>
      <c r="B9" s="11" t="s">
        <v>39</v>
      </c>
      <c r="C9" s="11" t="s">
        <v>40</v>
      </c>
      <c r="D9" s="27">
        <v>10467</v>
      </c>
      <c r="E9" s="29">
        <v>44590</v>
      </c>
      <c r="F9" s="29">
        <v>44593</v>
      </c>
      <c r="G9" s="28">
        <v>256576147</v>
      </c>
      <c r="H9" s="14">
        <v>0</v>
      </c>
      <c r="I9" s="14"/>
      <c r="J9" s="15"/>
      <c r="K9" s="15"/>
      <c r="L9" s="15"/>
      <c r="M9" s="15"/>
      <c r="N9" s="14">
        <f t="shared" ref="N9:N25" si="0">+SUM(J9:M9)</f>
        <v>0</v>
      </c>
      <c r="O9" s="14">
        <f>G9-H9-I9-N9</f>
        <v>256576147</v>
      </c>
      <c r="P9" s="27" t="s">
        <v>42</v>
      </c>
      <c r="Q9" s="13">
        <f>G9</f>
        <v>256576147</v>
      </c>
      <c r="R9" s="14">
        <v>0</v>
      </c>
      <c r="S9" s="14">
        <v>0</v>
      </c>
      <c r="T9" s="12"/>
      <c r="U9" s="14"/>
      <c r="V9" s="16"/>
      <c r="W9" s="11"/>
      <c r="X9" s="14">
        <v>0</v>
      </c>
      <c r="Y9" s="11"/>
      <c r="Z9" s="14">
        <v>0</v>
      </c>
      <c r="AA9" s="14">
        <v>0</v>
      </c>
      <c r="AB9" s="14">
        <v>0</v>
      </c>
      <c r="AC9" s="14"/>
      <c r="AD9" s="16"/>
      <c r="AE9" s="14">
        <v>0</v>
      </c>
      <c r="AF9" s="16">
        <v>0</v>
      </c>
      <c r="AG9" s="17">
        <f>G9-H9-I9-N9-R9-S9-U9-Z9-AC9-AE9</f>
        <v>256576147</v>
      </c>
      <c r="AH9" s="16">
        <v>0</v>
      </c>
      <c r="AI9" s="18"/>
    </row>
    <row r="10" spans="1:35" x14ac:dyDescent="0.25">
      <c r="A10" s="11">
        <v>2</v>
      </c>
      <c r="B10" s="11" t="s">
        <v>39</v>
      </c>
      <c r="C10" s="11" t="s">
        <v>40</v>
      </c>
      <c r="D10" s="27">
        <v>7466</v>
      </c>
      <c r="E10" s="29">
        <v>44467</v>
      </c>
      <c r="F10" s="29">
        <v>44474</v>
      </c>
      <c r="G10" s="28">
        <v>1600000</v>
      </c>
      <c r="H10" s="14">
        <v>0</v>
      </c>
      <c r="I10" s="14"/>
      <c r="J10" s="15"/>
      <c r="K10" s="15"/>
      <c r="L10" s="15"/>
      <c r="M10" s="15"/>
      <c r="N10" s="14">
        <f t="shared" si="0"/>
        <v>0</v>
      </c>
      <c r="O10" s="14">
        <f t="shared" ref="O10:O25" si="1">G10-H10-I10-N10</f>
        <v>1600000</v>
      </c>
      <c r="P10" s="27" t="s">
        <v>43</v>
      </c>
      <c r="Q10" s="13">
        <f t="shared" ref="Q10:Q25" si="2">G10</f>
        <v>1600000</v>
      </c>
      <c r="R10" s="14">
        <v>0</v>
      </c>
      <c r="S10" s="14">
        <v>0</v>
      </c>
      <c r="T10" s="12"/>
      <c r="U10" s="14"/>
      <c r="V10" s="16"/>
      <c r="W10" s="11"/>
      <c r="X10" s="14">
        <v>0</v>
      </c>
      <c r="Y10" s="11"/>
      <c r="Z10" s="14">
        <v>0</v>
      </c>
      <c r="AA10" s="14">
        <v>0</v>
      </c>
      <c r="AB10" s="14">
        <v>0</v>
      </c>
      <c r="AC10" s="14"/>
      <c r="AD10" s="16"/>
      <c r="AE10" s="14">
        <v>0</v>
      </c>
      <c r="AF10" s="16">
        <v>0</v>
      </c>
      <c r="AG10" s="17">
        <f t="shared" ref="AG10:AG18" si="3">G10-H10-I10-N10-R10-S10-U10-Z10-AC10-AE10</f>
        <v>1600000</v>
      </c>
      <c r="AH10" s="16">
        <v>0</v>
      </c>
      <c r="AI10" s="18"/>
    </row>
    <row r="11" spans="1:35" x14ac:dyDescent="0.25">
      <c r="A11" s="11">
        <v>3</v>
      </c>
      <c r="B11" s="11" t="s">
        <v>39</v>
      </c>
      <c r="C11" s="11" t="s">
        <v>40</v>
      </c>
      <c r="D11" s="27">
        <v>7562</v>
      </c>
      <c r="E11" s="29">
        <v>44469</v>
      </c>
      <c r="F11" s="29">
        <v>44474</v>
      </c>
      <c r="G11" s="28">
        <v>215092200</v>
      </c>
      <c r="H11" s="14">
        <v>0</v>
      </c>
      <c r="I11" s="14"/>
      <c r="J11" s="15"/>
      <c r="K11" s="15">
        <v>128288073</v>
      </c>
      <c r="L11" s="15"/>
      <c r="M11" s="15"/>
      <c r="N11" s="14">
        <f t="shared" si="0"/>
        <v>128288073</v>
      </c>
      <c r="O11" s="14">
        <f t="shared" si="1"/>
        <v>86804127</v>
      </c>
      <c r="P11" s="27" t="s">
        <v>44</v>
      </c>
      <c r="Q11" s="13">
        <f t="shared" si="2"/>
        <v>215092200</v>
      </c>
      <c r="R11" s="14">
        <v>0</v>
      </c>
      <c r="S11" s="14">
        <v>0</v>
      </c>
      <c r="T11" s="12"/>
      <c r="U11" s="14"/>
      <c r="V11" s="16"/>
      <c r="W11" s="11"/>
      <c r="X11" s="14">
        <v>0</v>
      </c>
      <c r="Y11" s="11"/>
      <c r="Z11" s="14">
        <v>0</v>
      </c>
      <c r="AA11" s="14">
        <v>0</v>
      </c>
      <c r="AB11" s="14">
        <v>0</v>
      </c>
      <c r="AC11" s="14"/>
      <c r="AD11" s="16"/>
      <c r="AE11" s="14">
        <v>0</v>
      </c>
      <c r="AF11" s="16">
        <v>0</v>
      </c>
      <c r="AG11" s="17">
        <f t="shared" si="3"/>
        <v>86804127</v>
      </c>
      <c r="AH11" s="16">
        <v>0</v>
      </c>
      <c r="AI11" s="18"/>
    </row>
    <row r="12" spans="1:35" x14ac:dyDescent="0.25">
      <c r="A12" s="11">
        <v>4</v>
      </c>
      <c r="B12" s="11" t="s">
        <v>39</v>
      </c>
      <c r="C12" s="11" t="s">
        <v>40</v>
      </c>
      <c r="D12" s="27">
        <v>7716</v>
      </c>
      <c r="E12" s="29">
        <v>44482</v>
      </c>
      <c r="F12" s="29">
        <v>44503</v>
      </c>
      <c r="G12" s="28">
        <v>2140000</v>
      </c>
      <c r="H12" s="14">
        <v>0</v>
      </c>
      <c r="I12" s="14"/>
      <c r="J12" s="15"/>
      <c r="K12" s="15"/>
      <c r="L12" s="15"/>
      <c r="M12" s="15"/>
      <c r="N12" s="14">
        <f t="shared" si="0"/>
        <v>0</v>
      </c>
      <c r="O12" s="14">
        <f t="shared" si="1"/>
        <v>2140000</v>
      </c>
      <c r="P12" s="27" t="s">
        <v>45</v>
      </c>
      <c r="Q12" s="13">
        <f t="shared" si="2"/>
        <v>2140000</v>
      </c>
      <c r="R12" s="14">
        <v>0</v>
      </c>
      <c r="S12" s="14">
        <v>0</v>
      </c>
      <c r="T12" s="12"/>
      <c r="U12" s="14"/>
      <c r="V12" s="16"/>
      <c r="W12" s="11"/>
      <c r="X12" s="14">
        <v>0</v>
      </c>
      <c r="Y12" s="11"/>
      <c r="Z12" s="14">
        <v>0</v>
      </c>
      <c r="AA12" s="14">
        <v>0</v>
      </c>
      <c r="AB12" s="14">
        <v>0</v>
      </c>
      <c r="AC12" s="14"/>
      <c r="AD12" s="16"/>
      <c r="AE12" s="14">
        <v>0</v>
      </c>
      <c r="AF12" s="16">
        <v>0</v>
      </c>
      <c r="AG12" s="17">
        <f t="shared" si="3"/>
        <v>2140000</v>
      </c>
      <c r="AH12" s="16">
        <v>0</v>
      </c>
      <c r="AI12" s="18"/>
    </row>
    <row r="13" spans="1:35" x14ac:dyDescent="0.25">
      <c r="A13" s="11">
        <v>5</v>
      </c>
      <c r="B13" s="11" t="s">
        <v>39</v>
      </c>
      <c r="C13" s="11" t="s">
        <v>40</v>
      </c>
      <c r="D13" s="27">
        <v>8277</v>
      </c>
      <c r="E13" s="29">
        <v>44495</v>
      </c>
      <c r="F13" s="29">
        <v>44503</v>
      </c>
      <c r="G13" s="28">
        <v>1900000</v>
      </c>
      <c r="H13" s="14">
        <v>0</v>
      </c>
      <c r="I13" s="14"/>
      <c r="J13" s="15"/>
      <c r="K13" s="15"/>
      <c r="L13" s="15"/>
      <c r="M13" s="15"/>
      <c r="N13" s="14">
        <f t="shared" si="0"/>
        <v>0</v>
      </c>
      <c r="O13" s="14">
        <f t="shared" si="1"/>
        <v>1900000</v>
      </c>
      <c r="P13" s="27" t="s">
        <v>46</v>
      </c>
      <c r="Q13" s="13">
        <f t="shared" si="2"/>
        <v>1900000</v>
      </c>
      <c r="R13" s="14">
        <v>0</v>
      </c>
      <c r="S13" s="14">
        <v>0</v>
      </c>
      <c r="T13" s="12"/>
      <c r="U13" s="14"/>
      <c r="V13" s="16"/>
      <c r="W13" s="11"/>
      <c r="X13" s="14">
        <v>0</v>
      </c>
      <c r="Y13" s="11"/>
      <c r="Z13" s="14">
        <v>0</v>
      </c>
      <c r="AA13" s="14">
        <v>0</v>
      </c>
      <c r="AB13" s="14">
        <v>0</v>
      </c>
      <c r="AC13" s="14"/>
      <c r="AD13" s="16"/>
      <c r="AE13" s="14">
        <v>0</v>
      </c>
      <c r="AF13" s="16">
        <v>0</v>
      </c>
      <c r="AG13" s="17">
        <f t="shared" si="3"/>
        <v>1900000</v>
      </c>
      <c r="AH13" s="16">
        <v>0</v>
      </c>
      <c r="AI13" s="18"/>
    </row>
    <row r="14" spans="1:35" x14ac:dyDescent="0.25">
      <c r="A14" s="11">
        <v>6</v>
      </c>
      <c r="B14" s="11" t="s">
        <v>39</v>
      </c>
      <c r="C14" s="11" t="s">
        <v>40</v>
      </c>
      <c r="D14" s="27">
        <v>8278</v>
      </c>
      <c r="E14" s="29">
        <v>44495</v>
      </c>
      <c r="F14" s="29">
        <v>44503</v>
      </c>
      <c r="G14" s="28">
        <v>2140000</v>
      </c>
      <c r="H14" s="14">
        <v>0</v>
      </c>
      <c r="I14" s="14"/>
      <c r="J14" s="15"/>
      <c r="K14" s="15"/>
      <c r="L14" s="15"/>
      <c r="M14" s="15"/>
      <c r="N14" s="14">
        <f t="shared" si="0"/>
        <v>0</v>
      </c>
      <c r="O14" s="14">
        <f t="shared" si="1"/>
        <v>2140000</v>
      </c>
      <c r="P14" s="27" t="s">
        <v>47</v>
      </c>
      <c r="Q14" s="13">
        <f t="shared" si="2"/>
        <v>2140000</v>
      </c>
      <c r="R14" s="14">
        <v>0</v>
      </c>
      <c r="S14" s="14">
        <v>0</v>
      </c>
      <c r="T14" s="12"/>
      <c r="U14" s="14"/>
      <c r="V14" s="16"/>
      <c r="W14" s="11"/>
      <c r="X14" s="14">
        <v>0</v>
      </c>
      <c r="Y14" s="11"/>
      <c r="Z14" s="14">
        <v>0</v>
      </c>
      <c r="AA14" s="14">
        <v>0</v>
      </c>
      <c r="AB14" s="14">
        <v>0</v>
      </c>
      <c r="AC14" s="14"/>
      <c r="AD14" s="16"/>
      <c r="AE14" s="14">
        <v>0</v>
      </c>
      <c r="AF14" s="16">
        <v>0</v>
      </c>
      <c r="AG14" s="17">
        <f t="shared" si="3"/>
        <v>2140000</v>
      </c>
      <c r="AH14" s="16">
        <v>0</v>
      </c>
      <c r="AI14" s="18"/>
    </row>
    <row r="15" spans="1:35" x14ac:dyDescent="0.25">
      <c r="A15" s="11">
        <v>7</v>
      </c>
      <c r="B15" s="11" t="s">
        <v>39</v>
      </c>
      <c r="C15" s="11" t="s">
        <v>40</v>
      </c>
      <c r="D15" s="27">
        <v>8514</v>
      </c>
      <c r="E15" s="29">
        <v>44498</v>
      </c>
      <c r="F15" s="29">
        <v>44503</v>
      </c>
      <c r="G15" s="28">
        <v>85877877</v>
      </c>
      <c r="H15" s="14">
        <v>0</v>
      </c>
      <c r="I15" s="14"/>
      <c r="J15" s="15"/>
      <c r="K15" s="15"/>
      <c r="L15" s="15"/>
      <c r="M15" s="15"/>
      <c r="N15" s="14">
        <f t="shared" si="0"/>
        <v>0</v>
      </c>
      <c r="O15" s="14">
        <f t="shared" si="1"/>
        <v>85877877</v>
      </c>
      <c r="P15" s="27" t="s">
        <v>48</v>
      </c>
      <c r="Q15" s="13">
        <f t="shared" si="2"/>
        <v>85877877</v>
      </c>
      <c r="R15" s="14">
        <v>0</v>
      </c>
      <c r="S15" s="14">
        <v>0</v>
      </c>
      <c r="T15" s="12"/>
      <c r="U15" s="14"/>
      <c r="V15" s="16"/>
      <c r="W15" s="11"/>
      <c r="X15" s="14">
        <v>0</v>
      </c>
      <c r="Y15" s="11"/>
      <c r="Z15" s="14">
        <v>0</v>
      </c>
      <c r="AA15" s="14">
        <v>0</v>
      </c>
      <c r="AB15" s="14">
        <v>0</v>
      </c>
      <c r="AC15" s="14"/>
      <c r="AD15" s="16"/>
      <c r="AE15" s="14">
        <v>0</v>
      </c>
      <c r="AF15" s="16">
        <v>0</v>
      </c>
      <c r="AG15" s="17">
        <f t="shared" si="3"/>
        <v>85877877</v>
      </c>
      <c r="AH15" s="16">
        <v>0</v>
      </c>
      <c r="AI15" s="18"/>
    </row>
    <row r="16" spans="1:35" x14ac:dyDescent="0.25">
      <c r="A16" s="11">
        <v>8</v>
      </c>
      <c r="B16" s="11" t="s">
        <v>39</v>
      </c>
      <c r="C16" s="11" t="s">
        <v>40</v>
      </c>
      <c r="D16" s="27">
        <v>8604</v>
      </c>
      <c r="E16" s="29">
        <v>44518</v>
      </c>
      <c r="F16" s="29">
        <v>44532</v>
      </c>
      <c r="G16" s="28">
        <v>59308878</v>
      </c>
      <c r="H16" s="14">
        <v>0</v>
      </c>
      <c r="I16" s="14"/>
      <c r="J16" s="15"/>
      <c r="K16" s="15"/>
      <c r="L16" s="15"/>
      <c r="M16" s="15"/>
      <c r="N16" s="14">
        <f t="shared" si="0"/>
        <v>0</v>
      </c>
      <c r="O16" s="14">
        <f t="shared" si="1"/>
        <v>59308878</v>
      </c>
      <c r="P16" s="27" t="s">
        <v>49</v>
      </c>
      <c r="Q16" s="13">
        <f t="shared" si="2"/>
        <v>59308878</v>
      </c>
      <c r="R16" s="14">
        <v>0</v>
      </c>
      <c r="S16" s="14">
        <v>0</v>
      </c>
      <c r="T16" s="12"/>
      <c r="U16" s="14"/>
      <c r="V16" s="16"/>
      <c r="W16" s="11"/>
      <c r="X16" s="14">
        <v>0</v>
      </c>
      <c r="Y16" s="11"/>
      <c r="Z16" s="14">
        <v>0</v>
      </c>
      <c r="AA16" s="14">
        <v>0</v>
      </c>
      <c r="AB16" s="14">
        <v>0</v>
      </c>
      <c r="AC16" s="14"/>
      <c r="AD16" s="16"/>
      <c r="AE16" s="14">
        <v>0</v>
      </c>
      <c r="AF16" s="16">
        <v>0</v>
      </c>
      <c r="AG16" s="17">
        <f t="shared" si="3"/>
        <v>59308878</v>
      </c>
      <c r="AH16" s="16">
        <v>0</v>
      </c>
      <c r="AI16" s="18"/>
    </row>
    <row r="17" spans="1:35" x14ac:dyDescent="0.25">
      <c r="A17" s="11">
        <v>9</v>
      </c>
      <c r="B17" s="11" t="s">
        <v>39</v>
      </c>
      <c r="C17" s="11" t="s">
        <v>40</v>
      </c>
      <c r="D17" s="27">
        <v>8616</v>
      </c>
      <c r="E17" s="29">
        <v>44519</v>
      </c>
      <c r="F17" s="29">
        <v>44532</v>
      </c>
      <c r="G17" s="28">
        <v>3100000</v>
      </c>
      <c r="H17" s="14">
        <v>0</v>
      </c>
      <c r="I17" s="14"/>
      <c r="J17" s="15"/>
      <c r="K17" s="15"/>
      <c r="L17" s="15"/>
      <c r="M17" s="15"/>
      <c r="N17" s="14">
        <f t="shared" si="0"/>
        <v>0</v>
      </c>
      <c r="O17" s="14">
        <f t="shared" si="1"/>
        <v>3100000</v>
      </c>
      <c r="P17" s="27" t="s">
        <v>50</v>
      </c>
      <c r="Q17" s="13">
        <f t="shared" si="2"/>
        <v>3100000</v>
      </c>
      <c r="R17" s="14">
        <v>0</v>
      </c>
      <c r="S17" s="14">
        <v>0</v>
      </c>
      <c r="T17" s="12"/>
      <c r="U17" s="14"/>
      <c r="V17" s="16"/>
      <c r="W17" s="11"/>
      <c r="X17" s="14">
        <v>0</v>
      </c>
      <c r="Y17" s="11"/>
      <c r="Z17" s="14">
        <v>0</v>
      </c>
      <c r="AA17" s="14">
        <v>0</v>
      </c>
      <c r="AB17" s="14">
        <v>0</v>
      </c>
      <c r="AC17" s="14"/>
      <c r="AD17" s="16"/>
      <c r="AE17" s="14">
        <v>0</v>
      </c>
      <c r="AF17" s="16">
        <v>0</v>
      </c>
      <c r="AG17" s="17">
        <f t="shared" si="3"/>
        <v>3100000</v>
      </c>
      <c r="AH17" s="16">
        <v>0</v>
      </c>
      <c r="AI17" s="18"/>
    </row>
    <row r="18" spans="1:35" x14ac:dyDescent="0.25">
      <c r="A18" s="11">
        <v>10</v>
      </c>
      <c r="B18" s="11" t="s">
        <v>39</v>
      </c>
      <c r="C18" s="11" t="s">
        <v>40</v>
      </c>
      <c r="D18" s="27">
        <v>8701</v>
      </c>
      <c r="E18" s="29">
        <v>44522</v>
      </c>
      <c r="F18" s="29">
        <v>44531</v>
      </c>
      <c r="G18" s="28">
        <v>256576147</v>
      </c>
      <c r="H18" s="14">
        <v>0</v>
      </c>
      <c r="I18" s="14"/>
      <c r="J18" s="15"/>
      <c r="K18" s="15"/>
      <c r="L18" s="15"/>
      <c r="M18" s="15"/>
      <c r="N18" s="14">
        <f t="shared" si="0"/>
        <v>0</v>
      </c>
      <c r="O18" s="14">
        <f t="shared" si="1"/>
        <v>256576147</v>
      </c>
      <c r="P18" s="27" t="s">
        <v>51</v>
      </c>
      <c r="Q18" s="13">
        <f t="shared" si="2"/>
        <v>256576147</v>
      </c>
      <c r="R18" s="14">
        <v>0</v>
      </c>
      <c r="S18" s="14">
        <v>0</v>
      </c>
      <c r="T18" s="12"/>
      <c r="U18" s="14"/>
      <c r="V18" s="16"/>
      <c r="W18" s="11"/>
      <c r="X18" s="14">
        <v>0</v>
      </c>
      <c r="Y18" s="11"/>
      <c r="Z18" s="14">
        <v>0</v>
      </c>
      <c r="AA18" s="14">
        <v>0</v>
      </c>
      <c r="AB18" s="14">
        <v>0</v>
      </c>
      <c r="AC18" s="14"/>
      <c r="AD18" s="16"/>
      <c r="AE18" s="14">
        <v>0</v>
      </c>
      <c r="AF18" s="16">
        <v>0</v>
      </c>
      <c r="AG18" s="17">
        <f t="shared" si="3"/>
        <v>256576147</v>
      </c>
      <c r="AH18" s="16">
        <v>0</v>
      </c>
      <c r="AI18" s="18"/>
    </row>
    <row r="19" spans="1:35" x14ac:dyDescent="0.25">
      <c r="A19" s="11">
        <v>11</v>
      </c>
      <c r="B19" s="11" t="s">
        <v>39</v>
      </c>
      <c r="C19" s="11" t="s">
        <v>40</v>
      </c>
      <c r="D19" s="27">
        <v>8706</v>
      </c>
      <c r="E19" s="29">
        <v>44523</v>
      </c>
      <c r="F19" s="29">
        <v>44532</v>
      </c>
      <c r="G19" s="28">
        <v>46332200</v>
      </c>
      <c r="H19" s="14">
        <v>0</v>
      </c>
      <c r="I19" s="14"/>
      <c r="J19" s="15"/>
      <c r="K19" s="15"/>
      <c r="L19" s="15"/>
      <c r="M19" s="15"/>
      <c r="N19" s="14">
        <f t="shared" si="0"/>
        <v>0</v>
      </c>
      <c r="O19" s="14">
        <f t="shared" si="1"/>
        <v>46332200</v>
      </c>
      <c r="P19" s="27" t="s">
        <v>52</v>
      </c>
      <c r="Q19" s="13">
        <f t="shared" si="2"/>
        <v>46332200</v>
      </c>
      <c r="R19" s="14">
        <v>0</v>
      </c>
      <c r="S19" s="14">
        <v>0</v>
      </c>
      <c r="T19" s="12"/>
      <c r="U19" s="14"/>
      <c r="V19" s="16"/>
      <c r="W19" s="11"/>
      <c r="X19" s="14">
        <v>0</v>
      </c>
      <c r="Y19" s="11"/>
      <c r="Z19" s="14">
        <v>0</v>
      </c>
      <c r="AA19" s="14">
        <v>0</v>
      </c>
      <c r="AB19" s="14">
        <v>0</v>
      </c>
      <c r="AC19" s="14"/>
      <c r="AD19" s="16"/>
      <c r="AE19" s="14">
        <v>0</v>
      </c>
      <c r="AF19" s="16">
        <v>0</v>
      </c>
      <c r="AG19" s="17">
        <f>G19-H19-I19-N19-R19-S19-U19-Z19-AC19-AE19</f>
        <v>46332200</v>
      </c>
      <c r="AH19" s="16">
        <v>0</v>
      </c>
      <c r="AI19" s="18"/>
    </row>
    <row r="20" spans="1:35" x14ac:dyDescent="0.25">
      <c r="A20" s="11">
        <v>12</v>
      </c>
      <c r="B20" s="11" t="s">
        <v>39</v>
      </c>
      <c r="C20" s="11" t="s">
        <v>40</v>
      </c>
      <c r="D20" s="27">
        <v>8881</v>
      </c>
      <c r="E20" s="29">
        <v>44525</v>
      </c>
      <c r="F20" s="29">
        <v>44532</v>
      </c>
      <c r="G20" s="28">
        <v>3100000</v>
      </c>
      <c r="H20" s="14">
        <v>0</v>
      </c>
      <c r="I20" s="14"/>
      <c r="J20" s="15"/>
      <c r="K20" s="15"/>
      <c r="L20" s="15"/>
      <c r="M20" s="15"/>
      <c r="N20" s="14">
        <f t="shared" si="0"/>
        <v>0</v>
      </c>
      <c r="O20" s="14">
        <f t="shared" si="1"/>
        <v>3100000</v>
      </c>
      <c r="P20" s="27" t="s">
        <v>53</v>
      </c>
      <c r="Q20" s="13">
        <f t="shared" si="2"/>
        <v>3100000</v>
      </c>
      <c r="R20" s="14">
        <v>0</v>
      </c>
      <c r="S20" s="14">
        <v>0</v>
      </c>
      <c r="T20" s="12"/>
      <c r="U20" s="14"/>
      <c r="V20" s="16"/>
      <c r="W20" s="11"/>
      <c r="X20" s="14">
        <v>0</v>
      </c>
      <c r="Y20" s="11"/>
      <c r="Z20" s="14">
        <v>0</v>
      </c>
      <c r="AA20" s="14">
        <v>0</v>
      </c>
      <c r="AB20" s="14">
        <v>0</v>
      </c>
      <c r="AC20" s="14"/>
      <c r="AD20" s="16"/>
      <c r="AE20" s="14">
        <v>0</v>
      </c>
      <c r="AF20" s="16">
        <v>0</v>
      </c>
      <c r="AG20" s="17">
        <f>G20-H20-I20-N20-R20-S20-U20-Z20-AC20-AE20</f>
        <v>3100000</v>
      </c>
      <c r="AH20" s="16">
        <v>0</v>
      </c>
      <c r="AI20" s="18"/>
    </row>
    <row r="21" spans="1:35" x14ac:dyDescent="0.25">
      <c r="A21" s="11">
        <v>13</v>
      </c>
      <c r="B21" s="11" t="s">
        <v>39</v>
      </c>
      <c r="C21" s="11" t="s">
        <v>40</v>
      </c>
      <c r="D21" s="27">
        <v>9103</v>
      </c>
      <c r="E21" s="29">
        <v>44529</v>
      </c>
      <c r="F21" s="29">
        <v>44532</v>
      </c>
      <c r="G21" s="28">
        <v>120000</v>
      </c>
      <c r="H21" s="14">
        <v>0</v>
      </c>
      <c r="I21" s="14"/>
      <c r="J21" s="15"/>
      <c r="K21" s="15"/>
      <c r="L21" s="15"/>
      <c r="M21" s="15"/>
      <c r="N21" s="14">
        <f t="shared" si="0"/>
        <v>0</v>
      </c>
      <c r="O21" s="14">
        <f t="shared" si="1"/>
        <v>120000</v>
      </c>
      <c r="P21" s="27" t="s">
        <v>54</v>
      </c>
      <c r="Q21" s="13">
        <f t="shared" si="2"/>
        <v>120000</v>
      </c>
      <c r="R21" s="14">
        <v>0</v>
      </c>
      <c r="S21" s="14">
        <v>0</v>
      </c>
      <c r="T21" s="12"/>
      <c r="U21" s="14"/>
      <c r="V21" s="16"/>
      <c r="W21" s="11"/>
      <c r="X21" s="14">
        <v>0</v>
      </c>
      <c r="Y21" s="11"/>
      <c r="Z21" s="14">
        <v>0</v>
      </c>
      <c r="AA21" s="14">
        <v>0</v>
      </c>
      <c r="AB21" s="14">
        <v>0</v>
      </c>
      <c r="AC21" s="14"/>
      <c r="AD21" s="16"/>
      <c r="AE21" s="14">
        <v>0</v>
      </c>
      <c r="AF21" s="16">
        <v>0</v>
      </c>
      <c r="AG21" s="17">
        <f t="shared" ref="AG21:AG25" si="4">G21-H21-I21-N21-R21-S21-U21-Z21-AC21-AE21</f>
        <v>120000</v>
      </c>
      <c r="AH21" s="16"/>
      <c r="AI21" s="18"/>
    </row>
    <row r="22" spans="1:35" x14ac:dyDescent="0.25">
      <c r="A22" s="11">
        <v>14</v>
      </c>
      <c r="B22" s="11" t="s">
        <v>39</v>
      </c>
      <c r="C22" s="11" t="s">
        <v>40</v>
      </c>
      <c r="D22" s="27">
        <v>9229</v>
      </c>
      <c r="E22" s="29">
        <v>44551</v>
      </c>
      <c r="F22" s="29">
        <v>44593</v>
      </c>
      <c r="G22" s="28">
        <v>240000</v>
      </c>
      <c r="H22" s="14">
        <v>0</v>
      </c>
      <c r="I22" s="14"/>
      <c r="J22" s="15"/>
      <c r="K22" s="15"/>
      <c r="L22" s="15"/>
      <c r="M22" s="15"/>
      <c r="N22" s="14">
        <f t="shared" si="0"/>
        <v>0</v>
      </c>
      <c r="O22" s="14">
        <f t="shared" si="1"/>
        <v>240000</v>
      </c>
      <c r="P22" s="27" t="s">
        <v>55</v>
      </c>
      <c r="Q22" s="13">
        <f t="shared" si="2"/>
        <v>240000</v>
      </c>
      <c r="R22" s="14">
        <v>0</v>
      </c>
      <c r="S22" s="14">
        <v>0</v>
      </c>
      <c r="T22" s="12"/>
      <c r="U22" s="14"/>
      <c r="V22" s="16"/>
      <c r="W22" s="11"/>
      <c r="X22" s="14">
        <v>0</v>
      </c>
      <c r="Y22" s="11"/>
      <c r="Z22" s="14">
        <v>0</v>
      </c>
      <c r="AA22" s="14">
        <v>0</v>
      </c>
      <c r="AB22" s="14">
        <v>0</v>
      </c>
      <c r="AC22" s="14"/>
      <c r="AD22" s="16"/>
      <c r="AE22" s="14">
        <v>0</v>
      </c>
      <c r="AF22" s="16">
        <v>0</v>
      </c>
      <c r="AG22" s="17">
        <f t="shared" si="4"/>
        <v>240000</v>
      </c>
      <c r="AH22" s="16"/>
      <c r="AI22" s="18"/>
    </row>
    <row r="23" spans="1:35" x14ac:dyDescent="0.25">
      <c r="A23" s="11">
        <v>15</v>
      </c>
      <c r="B23" s="11" t="s">
        <v>39</v>
      </c>
      <c r="C23" s="11" t="s">
        <v>40</v>
      </c>
      <c r="D23" s="27">
        <v>9333</v>
      </c>
      <c r="E23" s="29">
        <v>44566</v>
      </c>
      <c r="F23" s="29">
        <v>44567</v>
      </c>
      <c r="G23" s="28">
        <v>256576147</v>
      </c>
      <c r="H23" s="14">
        <v>0</v>
      </c>
      <c r="I23" s="14"/>
      <c r="J23" s="15"/>
      <c r="K23" s="15"/>
      <c r="L23" s="15"/>
      <c r="M23" s="15"/>
      <c r="N23" s="14">
        <f t="shared" si="0"/>
        <v>0</v>
      </c>
      <c r="O23" s="14">
        <f t="shared" si="1"/>
        <v>256576147</v>
      </c>
      <c r="P23" s="27" t="s">
        <v>56</v>
      </c>
      <c r="Q23" s="13">
        <f t="shared" si="2"/>
        <v>256576147</v>
      </c>
      <c r="R23" s="14">
        <v>0</v>
      </c>
      <c r="S23" s="14">
        <v>0</v>
      </c>
      <c r="T23" s="12"/>
      <c r="U23" s="14"/>
      <c r="V23" s="16"/>
      <c r="W23" s="11"/>
      <c r="X23" s="14">
        <v>0</v>
      </c>
      <c r="Y23" s="11"/>
      <c r="Z23" s="14">
        <v>0</v>
      </c>
      <c r="AA23" s="14">
        <v>0</v>
      </c>
      <c r="AB23" s="14">
        <v>0</v>
      </c>
      <c r="AC23" s="14"/>
      <c r="AD23" s="16"/>
      <c r="AE23" s="14">
        <v>0</v>
      </c>
      <c r="AF23" s="16">
        <v>0</v>
      </c>
      <c r="AG23" s="17">
        <f t="shared" si="4"/>
        <v>256576147</v>
      </c>
      <c r="AH23" s="16"/>
      <c r="AI23" s="18"/>
    </row>
    <row r="24" spans="1:35" x14ac:dyDescent="0.25">
      <c r="A24" s="11">
        <v>16</v>
      </c>
      <c r="B24" s="11" t="s">
        <v>39</v>
      </c>
      <c r="C24" s="11" t="s">
        <v>40</v>
      </c>
      <c r="D24" s="27">
        <v>9336</v>
      </c>
      <c r="E24" s="29">
        <v>44566</v>
      </c>
      <c r="F24" s="29">
        <v>44593</v>
      </c>
      <c r="G24" s="28">
        <v>5100000</v>
      </c>
      <c r="H24" s="14">
        <v>0</v>
      </c>
      <c r="I24" s="14"/>
      <c r="J24" s="15"/>
      <c r="K24" s="15"/>
      <c r="L24" s="15"/>
      <c r="M24" s="15"/>
      <c r="N24" s="14">
        <f t="shared" si="0"/>
        <v>0</v>
      </c>
      <c r="O24" s="14">
        <f t="shared" si="1"/>
        <v>5100000</v>
      </c>
      <c r="P24" s="27" t="s">
        <v>57</v>
      </c>
      <c r="Q24" s="13">
        <f t="shared" si="2"/>
        <v>5100000</v>
      </c>
      <c r="R24" s="14">
        <v>0</v>
      </c>
      <c r="S24" s="14">
        <v>0</v>
      </c>
      <c r="T24" s="12"/>
      <c r="U24" s="14"/>
      <c r="V24" s="16"/>
      <c r="W24" s="11"/>
      <c r="X24" s="14">
        <v>0</v>
      </c>
      <c r="Y24" s="11"/>
      <c r="Z24" s="14">
        <v>0</v>
      </c>
      <c r="AA24" s="14">
        <v>0</v>
      </c>
      <c r="AB24" s="14">
        <v>0</v>
      </c>
      <c r="AC24" s="14"/>
      <c r="AD24" s="16"/>
      <c r="AE24" s="14">
        <v>0</v>
      </c>
      <c r="AF24" s="16">
        <v>0</v>
      </c>
      <c r="AG24" s="17">
        <f t="shared" si="4"/>
        <v>5100000</v>
      </c>
      <c r="AH24" s="16"/>
      <c r="AI24" s="18"/>
    </row>
    <row r="25" spans="1:35" x14ac:dyDescent="0.25">
      <c r="A25" s="11">
        <v>17</v>
      </c>
      <c r="B25" s="11" t="s">
        <v>39</v>
      </c>
      <c r="C25" s="11" t="s">
        <v>40</v>
      </c>
      <c r="D25" s="27">
        <v>10624</v>
      </c>
      <c r="E25" s="29">
        <v>44609</v>
      </c>
      <c r="F25" s="29">
        <v>44621</v>
      </c>
      <c r="G25" s="28">
        <v>256576147</v>
      </c>
      <c r="H25" s="14">
        <v>0</v>
      </c>
      <c r="I25" s="14"/>
      <c r="J25" s="15"/>
      <c r="K25" s="15"/>
      <c r="L25" s="15"/>
      <c r="M25" s="15"/>
      <c r="N25" s="14">
        <f t="shared" si="0"/>
        <v>0</v>
      </c>
      <c r="O25" s="14">
        <f t="shared" si="1"/>
        <v>256576147</v>
      </c>
      <c r="P25" s="27" t="s">
        <v>58</v>
      </c>
      <c r="Q25" s="13">
        <f t="shared" si="2"/>
        <v>256576147</v>
      </c>
      <c r="R25" s="14">
        <v>0</v>
      </c>
      <c r="S25" s="14">
        <v>0</v>
      </c>
      <c r="T25" s="12"/>
      <c r="U25" s="14"/>
      <c r="V25" s="16"/>
      <c r="W25" s="11"/>
      <c r="X25" s="14">
        <v>0</v>
      </c>
      <c r="Y25" s="11"/>
      <c r="Z25" s="14">
        <v>0</v>
      </c>
      <c r="AA25" s="14">
        <v>0</v>
      </c>
      <c r="AB25" s="14">
        <v>0</v>
      </c>
      <c r="AC25" s="14"/>
      <c r="AD25" s="16"/>
      <c r="AE25" s="14">
        <v>0</v>
      </c>
      <c r="AF25" s="16">
        <v>0</v>
      </c>
      <c r="AG25" s="17">
        <f t="shared" si="4"/>
        <v>256576147</v>
      </c>
      <c r="AH25" s="16"/>
      <c r="AI25" s="18"/>
    </row>
  </sheetData>
  <autoFilter ref="A8:AI25" xr:uid="{00000000-0009-0000-0000-000001000000}"/>
  <mergeCells count="2">
    <mergeCell ref="A7:O7"/>
    <mergeCell ref="P7:AG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Grupo Elite</cp:lastModifiedBy>
  <cp:revision/>
  <dcterms:created xsi:type="dcterms:W3CDTF">2021-09-09T15:57:41Z</dcterms:created>
  <dcterms:modified xsi:type="dcterms:W3CDTF">2022-04-07T15:37:46Z</dcterms:modified>
  <cp:category/>
  <cp:contentStatus/>
</cp:coreProperties>
</file>