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upoelite\Desktop\FT022 A 26 05 2022\900016598 - INSTITUTO CARDIOVASCULAR DEL CESAR\"/>
    </mc:Choice>
  </mc:AlternateContent>
  <xr:revisionPtr revIDLastSave="0" documentId="8_{6C72013D-A056-42D0-8D75-E08F925B8727}" xr6:coauthVersionLast="47" xr6:coauthVersionMax="47" xr10:uidLastSave="{00000000-0000-0000-0000-000000000000}"/>
  <bookViews>
    <workbookView xWindow="-120" yWindow="-120" windowWidth="20730" windowHeight="11160" xr2:uid="{0F1813F0-F4A2-4143-A367-7DD24EDCA28E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Hoja1!$A$8:$AI$8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 localSheetId="0">INDIRECT([1]!Resultado)</definedName>
    <definedName name="DSA">#N/A</definedName>
    <definedName name="FGH">#N/A</definedName>
    <definedName name="GLO">[2]CRUCE!#REF!</definedName>
    <definedName name="ImagenElegida" localSheetId="0">INDIRECT([1]!Resultado)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>#REF!</definedName>
    <definedName name="RR">#REF!</definedName>
    <definedName name="RudolfCorp">#REF!</definedName>
    <definedName name="SAP">[2]CRUCE!#REF!</definedName>
    <definedName name="Yul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1" i="1" l="1"/>
  <c r="AC619" i="1"/>
  <c r="X619" i="1"/>
  <c r="U619" i="1"/>
  <c r="M619" i="1"/>
  <c r="K619" i="1"/>
  <c r="J619" i="1"/>
  <c r="N619" i="1" s="1"/>
  <c r="AC618" i="1"/>
  <c r="X618" i="1"/>
  <c r="U618" i="1"/>
  <c r="M618" i="1"/>
  <c r="K618" i="1"/>
  <c r="J618" i="1"/>
  <c r="N618" i="1" s="1"/>
  <c r="AC617" i="1"/>
  <c r="X617" i="1"/>
  <c r="U617" i="1"/>
  <c r="M617" i="1"/>
  <c r="K617" i="1"/>
  <c r="J617" i="1"/>
  <c r="N617" i="1" s="1"/>
  <c r="AC616" i="1"/>
  <c r="X616" i="1"/>
  <c r="U616" i="1"/>
  <c r="M616" i="1"/>
  <c r="K616" i="1"/>
  <c r="J616" i="1"/>
  <c r="N616" i="1" s="1"/>
  <c r="AC615" i="1"/>
  <c r="X615" i="1"/>
  <c r="U615" i="1"/>
  <c r="M615" i="1"/>
  <c r="K615" i="1"/>
  <c r="J615" i="1"/>
  <c r="N615" i="1" s="1"/>
  <c r="AC614" i="1"/>
  <c r="X614" i="1"/>
  <c r="U614" i="1"/>
  <c r="M614" i="1"/>
  <c r="K614" i="1"/>
  <c r="J614" i="1"/>
  <c r="N614" i="1" s="1"/>
  <c r="AC613" i="1"/>
  <c r="X613" i="1"/>
  <c r="U613" i="1"/>
  <c r="M613" i="1"/>
  <c r="K613" i="1"/>
  <c r="J613" i="1"/>
  <c r="N613" i="1" s="1"/>
  <c r="AC612" i="1"/>
  <c r="X612" i="1"/>
  <c r="U612" i="1"/>
  <c r="M612" i="1"/>
  <c r="K612" i="1"/>
  <c r="J612" i="1"/>
  <c r="N612" i="1" s="1"/>
  <c r="AC611" i="1"/>
  <c r="X611" i="1"/>
  <c r="U611" i="1"/>
  <c r="M611" i="1"/>
  <c r="K611" i="1"/>
  <c r="J611" i="1"/>
  <c r="N611" i="1" s="1"/>
  <c r="AC610" i="1"/>
  <c r="X610" i="1"/>
  <c r="U610" i="1"/>
  <c r="M610" i="1"/>
  <c r="K610" i="1"/>
  <c r="J610" i="1"/>
  <c r="N610" i="1" s="1"/>
  <c r="AC609" i="1"/>
  <c r="X609" i="1"/>
  <c r="U609" i="1"/>
  <c r="M609" i="1"/>
  <c r="K609" i="1"/>
  <c r="J609" i="1"/>
  <c r="N609" i="1" s="1"/>
  <c r="AC608" i="1"/>
  <c r="X608" i="1"/>
  <c r="U608" i="1"/>
  <c r="M608" i="1"/>
  <c r="K608" i="1"/>
  <c r="J608" i="1"/>
  <c r="N608" i="1" s="1"/>
  <c r="AC607" i="1"/>
  <c r="X607" i="1"/>
  <c r="U607" i="1"/>
  <c r="M607" i="1"/>
  <c r="K607" i="1"/>
  <c r="J607" i="1"/>
  <c r="N607" i="1" s="1"/>
  <c r="AC606" i="1"/>
  <c r="X606" i="1"/>
  <c r="U606" i="1"/>
  <c r="S606" i="1"/>
  <c r="M606" i="1"/>
  <c r="K606" i="1"/>
  <c r="J606" i="1"/>
  <c r="N606" i="1" s="1"/>
  <c r="AC605" i="1"/>
  <c r="X605" i="1"/>
  <c r="U605" i="1"/>
  <c r="S605" i="1"/>
  <c r="M605" i="1"/>
  <c r="K605" i="1"/>
  <c r="J605" i="1"/>
  <c r="N605" i="1" s="1"/>
  <c r="AC604" i="1"/>
  <c r="X604" i="1"/>
  <c r="U604" i="1"/>
  <c r="S604" i="1"/>
  <c r="M604" i="1"/>
  <c r="K604" i="1"/>
  <c r="J604" i="1"/>
  <c r="N604" i="1" s="1"/>
  <c r="AC603" i="1"/>
  <c r="X603" i="1"/>
  <c r="U603" i="1"/>
  <c r="S603" i="1"/>
  <c r="M603" i="1"/>
  <c r="K603" i="1"/>
  <c r="J603" i="1"/>
  <c r="N603" i="1" s="1"/>
  <c r="AC602" i="1"/>
  <c r="X602" i="1"/>
  <c r="U602" i="1"/>
  <c r="S602" i="1"/>
  <c r="M602" i="1"/>
  <c r="K602" i="1"/>
  <c r="J602" i="1"/>
  <c r="N602" i="1" s="1"/>
  <c r="AC601" i="1"/>
  <c r="X601" i="1"/>
  <c r="U601" i="1"/>
  <c r="S601" i="1"/>
  <c r="M601" i="1"/>
  <c r="K601" i="1"/>
  <c r="J601" i="1"/>
  <c r="AC600" i="1"/>
  <c r="X600" i="1"/>
  <c r="U600" i="1"/>
  <c r="S600" i="1"/>
  <c r="M600" i="1"/>
  <c r="K600" i="1"/>
  <c r="J600" i="1"/>
  <c r="AC599" i="1"/>
  <c r="X599" i="1"/>
  <c r="U599" i="1"/>
  <c r="S599" i="1"/>
  <c r="M599" i="1"/>
  <c r="K599" i="1"/>
  <c r="J599" i="1"/>
  <c r="AC598" i="1"/>
  <c r="X598" i="1"/>
  <c r="U598" i="1"/>
  <c r="S598" i="1"/>
  <c r="M598" i="1"/>
  <c r="K598" i="1"/>
  <c r="J598" i="1"/>
  <c r="AC597" i="1"/>
  <c r="X597" i="1"/>
  <c r="U597" i="1"/>
  <c r="S597" i="1"/>
  <c r="M597" i="1"/>
  <c r="K597" i="1"/>
  <c r="J597" i="1"/>
  <c r="AC596" i="1"/>
  <c r="X596" i="1"/>
  <c r="U596" i="1"/>
  <c r="S596" i="1"/>
  <c r="M596" i="1"/>
  <c r="K596" i="1"/>
  <c r="J596" i="1"/>
  <c r="N596" i="1" s="1"/>
  <c r="AC595" i="1"/>
  <c r="X595" i="1"/>
  <c r="U595" i="1"/>
  <c r="S595" i="1"/>
  <c r="M595" i="1"/>
  <c r="K595" i="1"/>
  <c r="J595" i="1"/>
  <c r="N595" i="1" s="1"/>
  <c r="AC594" i="1"/>
  <c r="X594" i="1"/>
  <c r="U594" i="1"/>
  <c r="S594" i="1"/>
  <c r="M594" i="1"/>
  <c r="K594" i="1"/>
  <c r="J594" i="1"/>
  <c r="N594" i="1" s="1"/>
  <c r="AC593" i="1"/>
  <c r="X593" i="1"/>
  <c r="U593" i="1"/>
  <c r="S593" i="1"/>
  <c r="M593" i="1"/>
  <c r="K593" i="1"/>
  <c r="J593" i="1"/>
  <c r="N593" i="1" s="1"/>
  <c r="AG593" i="1" s="1"/>
  <c r="AC592" i="1"/>
  <c r="X592" i="1"/>
  <c r="U592" i="1"/>
  <c r="S592" i="1"/>
  <c r="M592" i="1"/>
  <c r="K592" i="1"/>
  <c r="J592" i="1"/>
  <c r="N592" i="1" s="1"/>
  <c r="AC591" i="1"/>
  <c r="X591" i="1"/>
  <c r="U591" i="1"/>
  <c r="S591" i="1"/>
  <c r="M591" i="1"/>
  <c r="K591" i="1"/>
  <c r="J591" i="1"/>
  <c r="N591" i="1" s="1"/>
  <c r="AC590" i="1"/>
  <c r="X590" i="1"/>
  <c r="U590" i="1"/>
  <c r="S590" i="1"/>
  <c r="M590" i="1"/>
  <c r="K590" i="1"/>
  <c r="J590" i="1"/>
  <c r="N590" i="1" s="1"/>
  <c r="AC589" i="1"/>
  <c r="X589" i="1"/>
  <c r="U589" i="1"/>
  <c r="S589" i="1"/>
  <c r="M589" i="1"/>
  <c r="K589" i="1"/>
  <c r="J589" i="1"/>
  <c r="N589" i="1" s="1"/>
  <c r="AG589" i="1" s="1"/>
  <c r="AC588" i="1"/>
  <c r="X588" i="1"/>
  <c r="U588" i="1"/>
  <c r="S588" i="1"/>
  <c r="N588" i="1"/>
  <c r="M588" i="1"/>
  <c r="K588" i="1"/>
  <c r="J588" i="1"/>
  <c r="AC587" i="1"/>
  <c r="X587" i="1"/>
  <c r="U587" i="1"/>
  <c r="S587" i="1"/>
  <c r="M587" i="1"/>
  <c r="K587" i="1"/>
  <c r="J587" i="1"/>
  <c r="AC586" i="1"/>
  <c r="X586" i="1"/>
  <c r="U586" i="1"/>
  <c r="S586" i="1"/>
  <c r="N586" i="1"/>
  <c r="AG586" i="1" s="1"/>
  <c r="M586" i="1"/>
  <c r="K586" i="1"/>
  <c r="J586" i="1"/>
  <c r="AC585" i="1"/>
  <c r="X585" i="1"/>
  <c r="U585" i="1"/>
  <c r="S585" i="1"/>
  <c r="M585" i="1"/>
  <c r="K585" i="1"/>
  <c r="J585" i="1"/>
  <c r="N585" i="1" s="1"/>
  <c r="AC584" i="1"/>
  <c r="X584" i="1"/>
  <c r="U584" i="1"/>
  <c r="S584" i="1"/>
  <c r="N584" i="1"/>
  <c r="M584" i="1"/>
  <c r="K584" i="1"/>
  <c r="J584" i="1"/>
  <c r="AC583" i="1"/>
  <c r="X583" i="1"/>
  <c r="U583" i="1"/>
  <c r="S583" i="1"/>
  <c r="M583" i="1"/>
  <c r="K583" i="1"/>
  <c r="J583" i="1"/>
  <c r="AC582" i="1"/>
  <c r="X582" i="1"/>
  <c r="U582" i="1"/>
  <c r="S582" i="1"/>
  <c r="N582" i="1"/>
  <c r="M582" i="1"/>
  <c r="K582" i="1"/>
  <c r="J582" i="1"/>
  <c r="AC581" i="1"/>
  <c r="X581" i="1"/>
  <c r="U581" i="1"/>
  <c r="S581" i="1"/>
  <c r="M581" i="1"/>
  <c r="K581" i="1"/>
  <c r="J581" i="1"/>
  <c r="N581" i="1" s="1"/>
  <c r="AG581" i="1" s="1"/>
  <c r="AC580" i="1"/>
  <c r="X580" i="1"/>
  <c r="U580" i="1"/>
  <c r="S580" i="1"/>
  <c r="N580" i="1"/>
  <c r="M580" i="1"/>
  <c r="K580" i="1"/>
  <c r="J580" i="1"/>
  <c r="AC579" i="1"/>
  <c r="X579" i="1"/>
  <c r="U579" i="1"/>
  <c r="S579" i="1"/>
  <c r="M579" i="1"/>
  <c r="K579" i="1"/>
  <c r="J579" i="1"/>
  <c r="AC578" i="1"/>
  <c r="X578" i="1"/>
  <c r="U578" i="1"/>
  <c r="S578" i="1"/>
  <c r="N578" i="1"/>
  <c r="AG578" i="1" s="1"/>
  <c r="M578" i="1"/>
  <c r="K578" i="1"/>
  <c r="J578" i="1"/>
  <c r="AC577" i="1"/>
  <c r="X577" i="1"/>
  <c r="U577" i="1"/>
  <c r="S577" i="1"/>
  <c r="M577" i="1"/>
  <c r="K577" i="1"/>
  <c r="J577" i="1"/>
  <c r="AC576" i="1"/>
  <c r="X576" i="1"/>
  <c r="U576" i="1"/>
  <c r="S576" i="1"/>
  <c r="N576" i="1"/>
  <c r="M576" i="1"/>
  <c r="K576" i="1"/>
  <c r="J576" i="1"/>
  <c r="AC575" i="1"/>
  <c r="X575" i="1"/>
  <c r="U575" i="1"/>
  <c r="S575" i="1"/>
  <c r="M575" i="1"/>
  <c r="K575" i="1"/>
  <c r="J575" i="1"/>
  <c r="N575" i="1" s="1"/>
  <c r="AC574" i="1"/>
  <c r="X574" i="1"/>
  <c r="U574" i="1"/>
  <c r="S574" i="1"/>
  <c r="N574" i="1"/>
  <c r="M574" i="1"/>
  <c r="K574" i="1"/>
  <c r="J574" i="1"/>
  <c r="AC573" i="1"/>
  <c r="X573" i="1"/>
  <c r="U573" i="1"/>
  <c r="S573" i="1"/>
  <c r="M573" i="1"/>
  <c r="K573" i="1"/>
  <c r="J573" i="1"/>
  <c r="N573" i="1" s="1"/>
  <c r="AG573" i="1" s="1"/>
  <c r="AC572" i="1"/>
  <c r="X572" i="1"/>
  <c r="U572" i="1"/>
  <c r="S572" i="1"/>
  <c r="N572" i="1"/>
  <c r="M572" i="1"/>
  <c r="K572" i="1"/>
  <c r="J572" i="1"/>
  <c r="AC571" i="1"/>
  <c r="X571" i="1"/>
  <c r="U571" i="1"/>
  <c r="S571" i="1"/>
  <c r="M571" i="1"/>
  <c r="K571" i="1"/>
  <c r="J571" i="1"/>
  <c r="AC570" i="1"/>
  <c r="X570" i="1"/>
  <c r="U570" i="1"/>
  <c r="S570" i="1"/>
  <c r="N570" i="1"/>
  <c r="AG570" i="1" s="1"/>
  <c r="M570" i="1"/>
  <c r="K570" i="1"/>
  <c r="J570" i="1"/>
  <c r="AC569" i="1"/>
  <c r="X569" i="1"/>
  <c r="U569" i="1"/>
  <c r="S569" i="1"/>
  <c r="M569" i="1"/>
  <c r="K569" i="1"/>
  <c r="J569" i="1"/>
  <c r="N569" i="1" s="1"/>
  <c r="AC568" i="1"/>
  <c r="X568" i="1"/>
  <c r="U568" i="1"/>
  <c r="S568" i="1"/>
  <c r="N568" i="1"/>
  <c r="M568" i="1"/>
  <c r="K568" i="1"/>
  <c r="J568" i="1"/>
  <c r="AC567" i="1"/>
  <c r="X567" i="1"/>
  <c r="U567" i="1"/>
  <c r="S567" i="1"/>
  <c r="M567" i="1"/>
  <c r="K567" i="1"/>
  <c r="J567" i="1"/>
  <c r="AC566" i="1"/>
  <c r="X566" i="1"/>
  <c r="U566" i="1"/>
  <c r="S566" i="1"/>
  <c r="N566" i="1"/>
  <c r="M566" i="1"/>
  <c r="K566" i="1"/>
  <c r="J566" i="1"/>
  <c r="AC565" i="1"/>
  <c r="X565" i="1"/>
  <c r="U565" i="1"/>
  <c r="S565" i="1"/>
  <c r="M565" i="1"/>
  <c r="K565" i="1"/>
  <c r="J565" i="1"/>
  <c r="N565" i="1" s="1"/>
  <c r="AG565" i="1" s="1"/>
  <c r="AC564" i="1"/>
  <c r="X564" i="1"/>
  <c r="U564" i="1"/>
  <c r="S564" i="1"/>
  <c r="N564" i="1"/>
  <c r="M564" i="1"/>
  <c r="K564" i="1"/>
  <c r="J564" i="1"/>
  <c r="AC563" i="1"/>
  <c r="X563" i="1"/>
  <c r="U563" i="1"/>
  <c r="S563" i="1"/>
  <c r="M563" i="1"/>
  <c r="K563" i="1"/>
  <c r="J563" i="1"/>
  <c r="AC562" i="1"/>
  <c r="X562" i="1"/>
  <c r="U562" i="1"/>
  <c r="S562" i="1"/>
  <c r="N562" i="1"/>
  <c r="AG562" i="1" s="1"/>
  <c r="M562" i="1"/>
  <c r="K562" i="1"/>
  <c r="J562" i="1"/>
  <c r="AC561" i="1"/>
  <c r="X561" i="1"/>
  <c r="U561" i="1"/>
  <c r="S561" i="1"/>
  <c r="M561" i="1"/>
  <c r="K561" i="1"/>
  <c r="J561" i="1"/>
  <c r="N561" i="1" s="1"/>
  <c r="AC560" i="1"/>
  <c r="X560" i="1"/>
  <c r="U560" i="1"/>
  <c r="S560" i="1"/>
  <c r="N560" i="1"/>
  <c r="M560" i="1"/>
  <c r="K560" i="1"/>
  <c r="J560" i="1"/>
  <c r="AC559" i="1"/>
  <c r="X559" i="1"/>
  <c r="U559" i="1"/>
  <c r="S559" i="1"/>
  <c r="M559" i="1"/>
  <c r="K559" i="1"/>
  <c r="J559" i="1"/>
  <c r="AC558" i="1"/>
  <c r="X558" i="1"/>
  <c r="U558" i="1"/>
  <c r="S558" i="1"/>
  <c r="N558" i="1"/>
  <c r="M558" i="1"/>
  <c r="K558" i="1"/>
  <c r="J558" i="1"/>
  <c r="AC557" i="1"/>
  <c r="X557" i="1"/>
  <c r="U557" i="1"/>
  <c r="S557" i="1"/>
  <c r="M557" i="1"/>
  <c r="K557" i="1"/>
  <c r="J557" i="1"/>
  <c r="N557" i="1" s="1"/>
  <c r="AG557" i="1" s="1"/>
  <c r="AC556" i="1"/>
  <c r="X556" i="1"/>
  <c r="U556" i="1"/>
  <c r="S556" i="1"/>
  <c r="M556" i="1"/>
  <c r="N556" i="1" s="1"/>
  <c r="K556" i="1"/>
  <c r="J556" i="1"/>
  <c r="AC555" i="1"/>
  <c r="X555" i="1"/>
  <c r="U555" i="1"/>
  <c r="S555" i="1"/>
  <c r="M555" i="1"/>
  <c r="K555" i="1"/>
  <c r="J555" i="1"/>
  <c r="AC554" i="1"/>
  <c r="X554" i="1"/>
  <c r="U554" i="1"/>
  <c r="S554" i="1"/>
  <c r="N554" i="1"/>
  <c r="M554" i="1"/>
  <c r="K554" i="1"/>
  <c r="J554" i="1"/>
  <c r="AC553" i="1"/>
  <c r="X553" i="1"/>
  <c r="U553" i="1"/>
  <c r="S553" i="1"/>
  <c r="M553" i="1"/>
  <c r="K553" i="1"/>
  <c r="J553" i="1"/>
  <c r="N553" i="1" s="1"/>
  <c r="AC552" i="1"/>
  <c r="X552" i="1"/>
  <c r="U552" i="1"/>
  <c r="S552" i="1"/>
  <c r="M552" i="1"/>
  <c r="N552" i="1" s="1"/>
  <c r="K552" i="1"/>
  <c r="J552" i="1"/>
  <c r="AC551" i="1"/>
  <c r="X551" i="1"/>
  <c r="U551" i="1"/>
  <c r="S551" i="1"/>
  <c r="M551" i="1"/>
  <c r="K551" i="1"/>
  <c r="J551" i="1"/>
  <c r="AC550" i="1"/>
  <c r="X550" i="1"/>
  <c r="U550" i="1"/>
  <c r="S550" i="1"/>
  <c r="N550" i="1"/>
  <c r="AG550" i="1" s="1"/>
  <c r="M550" i="1"/>
  <c r="K550" i="1"/>
  <c r="J550" i="1"/>
  <c r="AC549" i="1"/>
  <c r="X549" i="1"/>
  <c r="U549" i="1"/>
  <c r="S549" i="1"/>
  <c r="M549" i="1"/>
  <c r="K549" i="1"/>
  <c r="J549" i="1"/>
  <c r="N549" i="1" s="1"/>
  <c r="AC548" i="1"/>
  <c r="X548" i="1"/>
  <c r="U548" i="1"/>
  <c r="S548" i="1"/>
  <c r="M548" i="1"/>
  <c r="N548" i="1" s="1"/>
  <c r="K548" i="1"/>
  <c r="J548" i="1"/>
  <c r="AC547" i="1"/>
  <c r="X547" i="1"/>
  <c r="U547" i="1"/>
  <c r="S547" i="1"/>
  <c r="M547" i="1"/>
  <c r="K547" i="1"/>
  <c r="J547" i="1"/>
  <c r="AC546" i="1"/>
  <c r="X546" i="1"/>
  <c r="U546" i="1"/>
  <c r="S546" i="1"/>
  <c r="N546" i="1"/>
  <c r="M546" i="1"/>
  <c r="K546" i="1"/>
  <c r="J546" i="1"/>
  <c r="AC545" i="1"/>
  <c r="X545" i="1"/>
  <c r="U545" i="1"/>
  <c r="S545" i="1"/>
  <c r="M545" i="1"/>
  <c r="K545" i="1"/>
  <c r="J545" i="1"/>
  <c r="N545" i="1" s="1"/>
  <c r="AC544" i="1"/>
  <c r="X544" i="1"/>
  <c r="U544" i="1"/>
  <c r="S544" i="1"/>
  <c r="M544" i="1"/>
  <c r="N544" i="1" s="1"/>
  <c r="K544" i="1"/>
  <c r="J544" i="1"/>
  <c r="AC543" i="1"/>
  <c r="X543" i="1"/>
  <c r="U543" i="1"/>
  <c r="S543" i="1"/>
  <c r="M543" i="1"/>
  <c r="K543" i="1"/>
  <c r="J543" i="1"/>
  <c r="AC542" i="1"/>
  <c r="X542" i="1"/>
  <c r="U542" i="1"/>
  <c r="S542" i="1"/>
  <c r="N542" i="1"/>
  <c r="M542" i="1"/>
  <c r="K542" i="1"/>
  <c r="J542" i="1"/>
  <c r="AC541" i="1"/>
  <c r="X541" i="1"/>
  <c r="U541" i="1"/>
  <c r="S541" i="1"/>
  <c r="M541" i="1"/>
  <c r="K541" i="1"/>
  <c r="J541" i="1"/>
  <c r="N541" i="1" s="1"/>
  <c r="AG541" i="1" s="1"/>
  <c r="AC540" i="1"/>
  <c r="X540" i="1"/>
  <c r="U540" i="1"/>
  <c r="S540" i="1"/>
  <c r="M540" i="1"/>
  <c r="K540" i="1"/>
  <c r="J540" i="1"/>
  <c r="N540" i="1" s="1"/>
  <c r="AC539" i="1"/>
  <c r="X539" i="1"/>
  <c r="U539" i="1"/>
  <c r="S539" i="1"/>
  <c r="M539" i="1"/>
  <c r="K539" i="1"/>
  <c r="J539" i="1"/>
  <c r="N539" i="1" s="1"/>
  <c r="AC538" i="1"/>
  <c r="X538" i="1"/>
  <c r="U538" i="1"/>
  <c r="S538" i="1"/>
  <c r="M538" i="1"/>
  <c r="K538" i="1"/>
  <c r="J538" i="1"/>
  <c r="N538" i="1" s="1"/>
  <c r="AC537" i="1"/>
  <c r="X537" i="1"/>
  <c r="U537" i="1"/>
  <c r="S537" i="1"/>
  <c r="M537" i="1"/>
  <c r="K537" i="1"/>
  <c r="J537" i="1"/>
  <c r="N537" i="1" s="1"/>
  <c r="AC536" i="1"/>
  <c r="X536" i="1"/>
  <c r="U536" i="1"/>
  <c r="S536" i="1"/>
  <c r="M536" i="1"/>
  <c r="K536" i="1"/>
  <c r="J536" i="1"/>
  <c r="N536" i="1" s="1"/>
  <c r="AC535" i="1"/>
  <c r="X535" i="1"/>
  <c r="U535" i="1"/>
  <c r="S535" i="1"/>
  <c r="M535" i="1"/>
  <c r="K535" i="1"/>
  <c r="J535" i="1"/>
  <c r="N535" i="1" s="1"/>
  <c r="AC534" i="1"/>
  <c r="X534" i="1"/>
  <c r="U534" i="1"/>
  <c r="S534" i="1"/>
  <c r="M534" i="1"/>
  <c r="K534" i="1"/>
  <c r="J534" i="1"/>
  <c r="N534" i="1" s="1"/>
  <c r="AC533" i="1"/>
  <c r="X533" i="1"/>
  <c r="U533" i="1"/>
  <c r="S533" i="1"/>
  <c r="M533" i="1"/>
  <c r="K533" i="1"/>
  <c r="J533" i="1"/>
  <c r="AC532" i="1"/>
  <c r="X532" i="1"/>
  <c r="U532" i="1"/>
  <c r="S532" i="1"/>
  <c r="M532" i="1"/>
  <c r="K532" i="1"/>
  <c r="J532" i="1"/>
  <c r="N532" i="1" s="1"/>
  <c r="AC531" i="1"/>
  <c r="X531" i="1"/>
  <c r="U531" i="1"/>
  <c r="S531" i="1"/>
  <c r="M531" i="1"/>
  <c r="K531" i="1"/>
  <c r="J531" i="1"/>
  <c r="AC530" i="1"/>
  <c r="X530" i="1"/>
  <c r="U530" i="1"/>
  <c r="S530" i="1"/>
  <c r="M530" i="1"/>
  <c r="K530" i="1"/>
  <c r="J530" i="1"/>
  <c r="N530" i="1" s="1"/>
  <c r="AC529" i="1"/>
  <c r="X529" i="1"/>
  <c r="U529" i="1"/>
  <c r="S529" i="1"/>
  <c r="M529" i="1"/>
  <c r="K529" i="1"/>
  <c r="J529" i="1"/>
  <c r="AC528" i="1"/>
  <c r="X528" i="1"/>
  <c r="U528" i="1"/>
  <c r="S528" i="1"/>
  <c r="M528" i="1"/>
  <c r="K528" i="1"/>
  <c r="J528" i="1"/>
  <c r="N528" i="1" s="1"/>
  <c r="AC527" i="1"/>
  <c r="X527" i="1"/>
  <c r="U527" i="1"/>
  <c r="S527" i="1"/>
  <c r="M527" i="1"/>
  <c r="K527" i="1"/>
  <c r="J527" i="1"/>
  <c r="AC526" i="1"/>
  <c r="X526" i="1"/>
  <c r="U526" i="1"/>
  <c r="S526" i="1"/>
  <c r="M526" i="1"/>
  <c r="K526" i="1"/>
  <c r="J526" i="1"/>
  <c r="N526" i="1" s="1"/>
  <c r="AC525" i="1"/>
  <c r="X525" i="1"/>
  <c r="U525" i="1"/>
  <c r="S525" i="1"/>
  <c r="M525" i="1"/>
  <c r="K525" i="1"/>
  <c r="J525" i="1"/>
  <c r="AC524" i="1"/>
  <c r="X524" i="1"/>
  <c r="U524" i="1"/>
  <c r="S524" i="1"/>
  <c r="M524" i="1"/>
  <c r="K524" i="1"/>
  <c r="J524" i="1"/>
  <c r="N524" i="1" s="1"/>
  <c r="AC523" i="1"/>
  <c r="X523" i="1"/>
  <c r="U523" i="1"/>
  <c r="S523" i="1"/>
  <c r="M523" i="1"/>
  <c r="K523" i="1"/>
  <c r="J523" i="1"/>
  <c r="AC522" i="1"/>
  <c r="X522" i="1"/>
  <c r="U522" i="1"/>
  <c r="S522" i="1"/>
  <c r="M522" i="1"/>
  <c r="K522" i="1"/>
  <c r="J522" i="1"/>
  <c r="N522" i="1" s="1"/>
  <c r="AC521" i="1"/>
  <c r="X521" i="1"/>
  <c r="U521" i="1"/>
  <c r="S521" i="1"/>
  <c r="M521" i="1"/>
  <c r="K521" i="1"/>
  <c r="J521" i="1"/>
  <c r="AC520" i="1"/>
  <c r="X520" i="1"/>
  <c r="U520" i="1"/>
  <c r="S520" i="1"/>
  <c r="M520" i="1"/>
  <c r="K520" i="1"/>
  <c r="J520" i="1"/>
  <c r="N520" i="1" s="1"/>
  <c r="AC519" i="1"/>
  <c r="X519" i="1"/>
  <c r="U519" i="1"/>
  <c r="S519" i="1"/>
  <c r="M519" i="1"/>
  <c r="K519" i="1"/>
  <c r="J519" i="1"/>
  <c r="AC518" i="1"/>
  <c r="X518" i="1"/>
  <c r="U518" i="1"/>
  <c r="S518" i="1"/>
  <c r="M518" i="1"/>
  <c r="K518" i="1"/>
  <c r="J518" i="1"/>
  <c r="N518" i="1" s="1"/>
  <c r="AC517" i="1"/>
  <c r="X517" i="1"/>
  <c r="U517" i="1"/>
  <c r="S517" i="1"/>
  <c r="M517" i="1"/>
  <c r="K517" i="1"/>
  <c r="J517" i="1"/>
  <c r="AC516" i="1"/>
  <c r="X516" i="1"/>
  <c r="U516" i="1"/>
  <c r="S516" i="1"/>
  <c r="M516" i="1"/>
  <c r="K516" i="1"/>
  <c r="J516" i="1"/>
  <c r="N516" i="1" s="1"/>
  <c r="AC515" i="1"/>
  <c r="X515" i="1"/>
  <c r="U515" i="1"/>
  <c r="S515" i="1"/>
  <c r="M515" i="1"/>
  <c r="K515" i="1"/>
  <c r="J515" i="1"/>
  <c r="AC514" i="1"/>
  <c r="X514" i="1"/>
  <c r="U514" i="1"/>
  <c r="S514" i="1"/>
  <c r="M514" i="1"/>
  <c r="K514" i="1"/>
  <c r="J514" i="1"/>
  <c r="N514" i="1" s="1"/>
  <c r="AC513" i="1"/>
  <c r="X513" i="1"/>
  <c r="U513" i="1"/>
  <c r="S513" i="1"/>
  <c r="M513" i="1"/>
  <c r="K513" i="1"/>
  <c r="J513" i="1"/>
  <c r="AC512" i="1"/>
  <c r="X512" i="1"/>
  <c r="U512" i="1"/>
  <c r="S512" i="1"/>
  <c r="M512" i="1"/>
  <c r="K512" i="1"/>
  <c r="J512" i="1"/>
  <c r="N512" i="1" s="1"/>
  <c r="AC511" i="1"/>
  <c r="X511" i="1"/>
  <c r="U511" i="1"/>
  <c r="S511" i="1"/>
  <c r="M511" i="1"/>
  <c r="K511" i="1"/>
  <c r="J511" i="1"/>
  <c r="AC510" i="1"/>
  <c r="X510" i="1"/>
  <c r="U510" i="1"/>
  <c r="S510" i="1"/>
  <c r="M510" i="1"/>
  <c r="K510" i="1"/>
  <c r="J510" i="1"/>
  <c r="N510" i="1" s="1"/>
  <c r="AC509" i="1"/>
  <c r="X509" i="1"/>
  <c r="U509" i="1"/>
  <c r="S509" i="1"/>
  <c r="M509" i="1"/>
  <c r="K509" i="1"/>
  <c r="J509" i="1"/>
  <c r="AC508" i="1"/>
  <c r="X508" i="1"/>
  <c r="U508" i="1"/>
  <c r="S508" i="1"/>
  <c r="M508" i="1"/>
  <c r="K508" i="1"/>
  <c r="J508" i="1"/>
  <c r="N508" i="1" s="1"/>
  <c r="AC507" i="1"/>
  <c r="X507" i="1"/>
  <c r="U507" i="1"/>
  <c r="S507" i="1"/>
  <c r="M507" i="1"/>
  <c r="K507" i="1"/>
  <c r="J507" i="1"/>
  <c r="AC506" i="1"/>
  <c r="X506" i="1"/>
  <c r="U506" i="1"/>
  <c r="S506" i="1"/>
  <c r="M506" i="1"/>
  <c r="K506" i="1"/>
  <c r="J506" i="1"/>
  <c r="N506" i="1" s="1"/>
  <c r="AC505" i="1"/>
  <c r="X505" i="1"/>
  <c r="U505" i="1"/>
  <c r="S505" i="1"/>
  <c r="M505" i="1"/>
  <c r="K505" i="1"/>
  <c r="J505" i="1"/>
  <c r="AC504" i="1"/>
  <c r="X504" i="1"/>
  <c r="U504" i="1"/>
  <c r="S504" i="1"/>
  <c r="M504" i="1"/>
  <c r="K504" i="1"/>
  <c r="J504" i="1"/>
  <c r="N504" i="1" s="1"/>
  <c r="AC503" i="1"/>
  <c r="X503" i="1"/>
  <c r="U503" i="1"/>
  <c r="S503" i="1"/>
  <c r="M503" i="1"/>
  <c r="K503" i="1"/>
  <c r="J503" i="1"/>
  <c r="AC502" i="1"/>
  <c r="X502" i="1"/>
  <c r="U502" i="1"/>
  <c r="S502" i="1"/>
  <c r="M502" i="1"/>
  <c r="K502" i="1"/>
  <c r="J502" i="1"/>
  <c r="N502" i="1" s="1"/>
  <c r="AC501" i="1"/>
  <c r="X501" i="1"/>
  <c r="U501" i="1"/>
  <c r="S501" i="1"/>
  <c r="M501" i="1"/>
  <c r="K501" i="1"/>
  <c r="J501" i="1"/>
  <c r="AC500" i="1"/>
  <c r="X500" i="1"/>
  <c r="U500" i="1"/>
  <c r="S500" i="1"/>
  <c r="M500" i="1"/>
  <c r="K500" i="1"/>
  <c r="J500" i="1"/>
  <c r="N500" i="1" s="1"/>
  <c r="AC499" i="1"/>
  <c r="X499" i="1"/>
  <c r="U499" i="1"/>
  <c r="S499" i="1"/>
  <c r="M499" i="1"/>
  <c r="K499" i="1"/>
  <c r="J499" i="1"/>
  <c r="AC498" i="1"/>
  <c r="X498" i="1"/>
  <c r="U498" i="1"/>
  <c r="S498" i="1"/>
  <c r="M498" i="1"/>
  <c r="K498" i="1"/>
  <c r="J498" i="1"/>
  <c r="N498" i="1" s="1"/>
  <c r="AC497" i="1"/>
  <c r="X497" i="1"/>
  <c r="U497" i="1"/>
  <c r="S497" i="1"/>
  <c r="M497" i="1"/>
  <c r="K497" i="1"/>
  <c r="J497" i="1"/>
  <c r="AC496" i="1"/>
  <c r="X496" i="1"/>
  <c r="U496" i="1"/>
  <c r="S496" i="1"/>
  <c r="M496" i="1"/>
  <c r="K496" i="1"/>
  <c r="J496" i="1"/>
  <c r="N496" i="1" s="1"/>
  <c r="AC495" i="1"/>
  <c r="X495" i="1"/>
  <c r="U495" i="1"/>
  <c r="S495" i="1"/>
  <c r="M495" i="1"/>
  <c r="K495" i="1"/>
  <c r="J495" i="1"/>
  <c r="AC494" i="1"/>
  <c r="X494" i="1"/>
  <c r="U494" i="1"/>
  <c r="S494" i="1"/>
  <c r="M494" i="1"/>
  <c r="K494" i="1"/>
  <c r="N494" i="1" s="1"/>
  <c r="J494" i="1"/>
  <c r="AC493" i="1"/>
  <c r="X493" i="1"/>
  <c r="U493" i="1"/>
  <c r="S493" i="1"/>
  <c r="N493" i="1"/>
  <c r="M493" i="1"/>
  <c r="K493" i="1"/>
  <c r="J493" i="1"/>
  <c r="AC492" i="1"/>
  <c r="X492" i="1"/>
  <c r="U492" i="1"/>
  <c r="S492" i="1"/>
  <c r="M492" i="1"/>
  <c r="K492" i="1"/>
  <c r="N492" i="1" s="1"/>
  <c r="J492" i="1"/>
  <c r="AC491" i="1"/>
  <c r="X491" i="1"/>
  <c r="U491" i="1"/>
  <c r="S491" i="1"/>
  <c r="N491" i="1"/>
  <c r="M491" i="1"/>
  <c r="K491" i="1"/>
  <c r="J491" i="1"/>
  <c r="AC490" i="1"/>
  <c r="X490" i="1"/>
  <c r="U490" i="1"/>
  <c r="S490" i="1"/>
  <c r="M490" i="1"/>
  <c r="K490" i="1"/>
  <c r="N490" i="1" s="1"/>
  <c r="J490" i="1"/>
  <c r="AC489" i="1"/>
  <c r="X489" i="1"/>
  <c r="U489" i="1"/>
  <c r="S489" i="1"/>
  <c r="N489" i="1"/>
  <c r="AG489" i="1" s="1"/>
  <c r="M489" i="1"/>
  <c r="K489" i="1"/>
  <c r="J489" i="1"/>
  <c r="AC488" i="1"/>
  <c r="X488" i="1"/>
  <c r="U488" i="1"/>
  <c r="S488" i="1"/>
  <c r="M488" i="1"/>
  <c r="K488" i="1"/>
  <c r="N488" i="1" s="1"/>
  <c r="J488" i="1"/>
  <c r="AC487" i="1"/>
  <c r="X487" i="1"/>
  <c r="U487" i="1"/>
  <c r="S487" i="1"/>
  <c r="N487" i="1"/>
  <c r="M487" i="1"/>
  <c r="K487" i="1"/>
  <c r="J487" i="1"/>
  <c r="AC486" i="1"/>
  <c r="X486" i="1"/>
  <c r="U486" i="1"/>
  <c r="S486" i="1"/>
  <c r="M486" i="1"/>
  <c r="K486" i="1"/>
  <c r="N486" i="1" s="1"/>
  <c r="J486" i="1"/>
  <c r="AC485" i="1"/>
  <c r="X485" i="1"/>
  <c r="U485" i="1"/>
  <c r="S485" i="1"/>
  <c r="N485" i="1"/>
  <c r="M485" i="1"/>
  <c r="K485" i="1"/>
  <c r="J485" i="1"/>
  <c r="AC484" i="1"/>
  <c r="X484" i="1"/>
  <c r="U484" i="1"/>
  <c r="S484" i="1"/>
  <c r="M484" i="1"/>
  <c r="K484" i="1"/>
  <c r="N484" i="1" s="1"/>
  <c r="J484" i="1"/>
  <c r="AC483" i="1"/>
  <c r="X483" i="1"/>
  <c r="U483" i="1"/>
  <c r="S483" i="1"/>
  <c r="N483" i="1"/>
  <c r="M483" i="1"/>
  <c r="K483" i="1"/>
  <c r="J483" i="1"/>
  <c r="AC482" i="1"/>
  <c r="X482" i="1"/>
  <c r="U482" i="1"/>
  <c r="S482" i="1"/>
  <c r="M482" i="1"/>
  <c r="K482" i="1"/>
  <c r="N482" i="1" s="1"/>
  <c r="J482" i="1"/>
  <c r="AC481" i="1"/>
  <c r="X481" i="1"/>
  <c r="U481" i="1"/>
  <c r="S481" i="1"/>
  <c r="N481" i="1"/>
  <c r="AG481" i="1" s="1"/>
  <c r="M481" i="1"/>
  <c r="K481" i="1"/>
  <c r="J481" i="1"/>
  <c r="AC480" i="1"/>
  <c r="X480" i="1"/>
  <c r="U480" i="1"/>
  <c r="S480" i="1"/>
  <c r="M480" i="1"/>
  <c r="K480" i="1"/>
  <c r="N480" i="1" s="1"/>
  <c r="J480" i="1"/>
  <c r="AC479" i="1"/>
  <c r="X479" i="1"/>
  <c r="U479" i="1"/>
  <c r="S479" i="1"/>
  <c r="N479" i="1"/>
  <c r="M479" i="1"/>
  <c r="K479" i="1"/>
  <c r="J479" i="1"/>
  <c r="AC478" i="1"/>
  <c r="X478" i="1"/>
  <c r="U478" i="1"/>
  <c r="S478" i="1"/>
  <c r="M478" i="1"/>
  <c r="K478" i="1"/>
  <c r="N478" i="1" s="1"/>
  <c r="J478" i="1"/>
  <c r="AC477" i="1"/>
  <c r="X477" i="1"/>
  <c r="U477" i="1"/>
  <c r="S477" i="1"/>
  <c r="N477" i="1"/>
  <c r="M477" i="1"/>
  <c r="K477" i="1"/>
  <c r="J477" i="1"/>
  <c r="AC476" i="1"/>
  <c r="X476" i="1"/>
  <c r="U476" i="1"/>
  <c r="S476" i="1"/>
  <c r="M476" i="1"/>
  <c r="K476" i="1"/>
  <c r="N476" i="1" s="1"/>
  <c r="J476" i="1"/>
  <c r="AC475" i="1"/>
  <c r="X475" i="1"/>
  <c r="U475" i="1"/>
  <c r="S475" i="1"/>
  <c r="N475" i="1"/>
  <c r="M475" i="1"/>
  <c r="K475" i="1"/>
  <c r="J475" i="1"/>
  <c r="AC474" i="1"/>
  <c r="X474" i="1"/>
  <c r="U474" i="1"/>
  <c r="S474" i="1"/>
  <c r="M474" i="1"/>
  <c r="K474" i="1"/>
  <c r="N474" i="1" s="1"/>
  <c r="J474" i="1"/>
  <c r="AC473" i="1"/>
  <c r="X473" i="1"/>
  <c r="U473" i="1"/>
  <c r="S473" i="1"/>
  <c r="N473" i="1"/>
  <c r="AG473" i="1" s="1"/>
  <c r="M473" i="1"/>
  <c r="K473" i="1"/>
  <c r="J473" i="1"/>
  <c r="AC472" i="1"/>
  <c r="X472" i="1"/>
  <c r="U472" i="1"/>
  <c r="S472" i="1"/>
  <c r="M472" i="1"/>
  <c r="K472" i="1"/>
  <c r="N472" i="1" s="1"/>
  <c r="J472" i="1"/>
  <c r="AC471" i="1"/>
  <c r="X471" i="1"/>
  <c r="U471" i="1"/>
  <c r="S471" i="1"/>
  <c r="N471" i="1"/>
  <c r="M471" i="1"/>
  <c r="K471" i="1"/>
  <c r="J471" i="1"/>
  <c r="AC470" i="1"/>
  <c r="X470" i="1"/>
  <c r="U470" i="1"/>
  <c r="S470" i="1"/>
  <c r="M470" i="1"/>
  <c r="K470" i="1"/>
  <c r="N470" i="1" s="1"/>
  <c r="J470" i="1"/>
  <c r="AC469" i="1"/>
  <c r="X469" i="1"/>
  <c r="U469" i="1"/>
  <c r="S469" i="1"/>
  <c r="N469" i="1"/>
  <c r="M469" i="1"/>
  <c r="K469" i="1"/>
  <c r="J469" i="1"/>
  <c r="AC468" i="1"/>
  <c r="X468" i="1"/>
  <c r="U468" i="1"/>
  <c r="S468" i="1"/>
  <c r="M468" i="1"/>
  <c r="K468" i="1"/>
  <c r="N468" i="1" s="1"/>
  <c r="J468" i="1"/>
  <c r="AC467" i="1"/>
  <c r="X467" i="1"/>
  <c r="U467" i="1"/>
  <c r="S467" i="1"/>
  <c r="N467" i="1"/>
  <c r="M467" i="1"/>
  <c r="K467" i="1"/>
  <c r="J467" i="1"/>
  <c r="AC466" i="1"/>
  <c r="X466" i="1"/>
  <c r="U466" i="1"/>
  <c r="S466" i="1"/>
  <c r="M466" i="1"/>
  <c r="K466" i="1"/>
  <c r="N466" i="1" s="1"/>
  <c r="J466" i="1"/>
  <c r="AC465" i="1"/>
  <c r="X465" i="1"/>
  <c r="U465" i="1"/>
  <c r="S465" i="1"/>
  <c r="N465" i="1"/>
  <c r="AG465" i="1" s="1"/>
  <c r="M465" i="1"/>
  <c r="K465" i="1"/>
  <c r="J465" i="1"/>
  <c r="AC464" i="1"/>
  <c r="X464" i="1"/>
  <c r="U464" i="1"/>
  <c r="S464" i="1"/>
  <c r="M464" i="1"/>
  <c r="K464" i="1"/>
  <c r="N464" i="1" s="1"/>
  <c r="J464" i="1"/>
  <c r="AC463" i="1"/>
  <c r="X463" i="1"/>
  <c r="U463" i="1"/>
  <c r="S463" i="1"/>
  <c r="N463" i="1"/>
  <c r="M463" i="1"/>
  <c r="K463" i="1"/>
  <c r="J463" i="1"/>
  <c r="AC462" i="1"/>
  <c r="X462" i="1"/>
  <c r="U462" i="1"/>
  <c r="S462" i="1"/>
  <c r="M462" i="1"/>
  <c r="K462" i="1"/>
  <c r="N462" i="1" s="1"/>
  <c r="J462" i="1"/>
  <c r="AC461" i="1"/>
  <c r="X461" i="1"/>
  <c r="U461" i="1"/>
  <c r="S461" i="1"/>
  <c r="N461" i="1"/>
  <c r="M461" i="1"/>
  <c r="K461" i="1"/>
  <c r="J461" i="1"/>
  <c r="AC460" i="1"/>
  <c r="X460" i="1"/>
  <c r="U460" i="1"/>
  <c r="S460" i="1"/>
  <c r="M460" i="1"/>
  <c r="K460" i="1"/>
  <c r="N460" i="1" s="1"/>
  <c r="J460" i="1"/>
  <c r="AC459" i="1"/>
  <c r="X459" i="1"/>
  <c r="U459" i="1"/>
  <c r="S459" i="1"/>
  <c r="N459" i="1"/>
  <c r="M459" i="1"/>
  <c r="K459" i="1"/>
  <c r="J459" i="1"/>
  <c r="AC458" i="1"/>
  <c r="X458" i="1"/>
  <c r="U458" i="1"/>
  <c r="S458" i="1"/>
  <c r="M458" i="1"/>
  <c r="K458" i="1"/>
  <c r="N458" i="1" s="1"/>
  <c r="J458" i="1"/>
  <c r="AC457" i="1"/>
  <c r="X457" i="1"/>
  <c r="U457" i="1"/>
  <c r="S457" i="1"/>
  <c r="N457" i="1"/>
  <c r="AG457" i="1" s="1"/>
  <c r="M457" i="1"/>
  <c r="K457" i="1"/>
  <c r="J457" i="1"/>
  <c r="AC456" i="1"/>
  <c r="X456" i="1"/>
  <c r="U456" i="1"/>
  <c r="S456" i="1"/>
  <c r="M456" i="1"/>
  <c r="K456" i="1"/>
  <c r="N456" i="1" s="1"/>
  <c r="J456" i="1"/>
  <c r="AC455" i="1"/>
  <c r="X455" i="1"/>
  <c r="U455" i="1"/>
  <c r="S455" i="1"/>
  <c r="N455" i="1"/>
  <c r="M455" i="1"/>
  <c r="K455" i="1"/>
  <c r="J455" i="1"/>
  <c r="AC454" i="1"/>
  <c r="X454" i="1"/>
  <c r="U454" i="1"/>
  <c r="S454" i="1"/>
  <c r="M454" i="1"/>
  <c r="K454" i="1"/>
  <c r="N454" i="1" s="1"/>
  <c r="J454" i="1"/>
  <c r="AC453" i="1"/>
  <c r="X453" i="1"/>
  <c r="U453" i="1"/>
  <c r="S453" i="1"/>
  <c r="N453" i="1"/>
  <c r="M453" i="1"/>
  <c r="K453" i="1"/>
  <c r="J453" i="1"/>
  <c r="AC452" i="1"/>
  <c r="X452" i="1"/>
  <c r="U452" i="1"/>
  <c r="S452" i="1"/>
  <c r="M452" i="1"/>
  <c r="K452" i="1"/>
  <c r="N452" i="1" s="1"/>
  <c r="J452" i="1"/>
  <c r="AC451" i="1"/>
  <c r="X451" i="1"/>
  <c r="U451" i="1"/>
  <c r="S451" i="1"/>
  <c r="N451" i="1"/>
  <c r="M451" i="1"/>
  <c r="K451" i="1"/>
  <c r="J451" i="1"/>
  <c r="AC450" i="1"/>
  <c r="X450" i="1"/>
  <c r="U450" i="1"/>
  <c r="S450" i="1"/>
  <c r="M450" i="1"/>
  <c r="K450" i="1"/>
  <c r="N450" i="1" s="1"/>
  <c r="J450" i="1"/>
  <c r="AC449" i="1"/>
  <c r="X449" i="1"/>
  <c r="U449" i="1"/>
  <c r="S449" i="1"/>
  <c r="N449" i="1"/>
  <c r="AG449" i="1" s="1"/>
  <c r="M449" i="1"/>
  <c r="K449" i="1"/>
  <c r="J449" i="1"/>
  <c r="AC448" i="1"/>
  <c r="X448" i="1"/>
  <c r="U448" i="1"/>
  <c r="S448" i="1"/>
  <c r="M448" i="1"/>
  <c r="K448" i="1"/>
  <c r="N448" i="1" s="1"/>
  <c r="J448" i="1"/>
  <c r="AC447" i="1"/>
  <c r="X447" i="1"/>
  <c r="U447" i="1"/>
  <c r="S447" i="1"/>
  <c r="N447" i="1"/>
  <c r="M447" i="1"/>
  <c r="K447" i="1"/>
  <c r="J447" i="1"/>
  <c r="AC446" i="1"/>
  <c r="X446" i="1"/>
  <c r="U446" i="1"/>
  <c r="S446" i="1"/>
  <c r="M446" i="1"/>
  <c r="K446" i="1"/>
  <c r="N446" i="1" s="1"/>
  <c r="J446" i="1"/>
  <c r="AC445" i="1"/>
  <c r="X445" i="1"/>
  <c r="U445" i="1"/>
  <c r="S445" i="1"/>
  <c r="N445" i="1"/>
  <c r="M445" i="1"/>
  <c r="K445" i="1"/>
  <c r="J445" i="1"/>
  <c r="AC444" i="1"/>
  <c r="X444" i="1"/>
  <c r="U444" i="1"/>
  <c r="S444" i="1"/>
  <c r="M444" i="1"/>
  <c r="K444" i="1"/>
  <c r="N444" i="1" s="1"/>
  <c r="J444" i="1"/>
  <c r="AC443" i="1"/>
  <c r="X443" i="1"/>
  <c r="U443" i="1"/>
  <c r="S443" i="1"/>
  <c r="N443" i="1"/>
  <c r="M443" i="1"/>
  <c r="K443" i="1"/>
  <c r="J443" i="1"/>
  <c r="AC442" i="1"/>
  <c r="X442" i="1"/>
  <c r="U442" i="1"/>
  <c r="S442" i="1"/>
  <c r="M442" i="1"/>
  <c r="K442" i="1"/>
  <c r="N442" i="1" s="1"/>
  <c r="J442" i="1"/>
  <c r="AC441" i="1"/>
  <c r="X441" i="1"/>
  <c r="U441" i="1"/>
  <c r="S441" i="1"/>
  <c r="N441" i="1"/>
  <c r="AG441" i="1" s="1"/>
  <c r="M441" i="1"/>
  <c r="K441" i="1"/>
  <c r="J441" i="1"/>
  <c r="AC440" i="1"/>
  <c r="X440" i="1"/>
  <c r="U440" i="1"/>
  <c r="S440" i="1"/>
  <c r="M440" i="1"/>
  <c r="K440" i="1"/>
  <c r="N440" i="1" s="1"/>
  <c r="J440" i="1"/>
  <c r="AC439" i="1"/>
  <c r="X439" i="1"/>
  <c r="U439" i="1"/>
  <c r="S439" i="1"/>
  <c r="N439" i="1"/>
  <c r="M439" i="1"/>
  <c r="K439" i="1"/>
  <c r="J439" i="1"/>
  <c r="AC438" i="1"/>
  <c r="X438" i="1"/>
  <c r="U438" i="1"/>
  <c r="S438" i="1"/>
  <c r="M438" i="1"/>
  <c r="K438" i="1"/>
  <c r="N438" i="1" s="1"/>
  <c r="J438" i="1"/>
  <c r="AC437" i="1"/>
  <c r="X437" i="1"/>
  <c r="U437" i="1"/>
  <c r="S437" i="1"/>
  <c r="N437" i="1"/>
  <c r="M437" i="1"/>
  <c r="K437" i="1"/>
  <c r="J437" i="1"/>
  <c r="AC436" i="1"/>
  <c r="X436" i="1"/>
  <c r="U436" i="1"/>
  <c r="S436" i="1"/>
  <c r="M436" i="1"/>
  <c r="K436" i="1"/>
  <c r="N436" i="1" s="1"/>
  <c r="J436" i="1"/>
  <c r="AC435" i="1"/>
  <c r="X435" i="1"/>
  <c r="U435" i="1"/>
  <c r="S435" i="1"/>
  <c r="M435" i="1"/>
  <c r="K435" i="1"/>
  <c r="J435" i="1"/>
  <c r="N435" i="1" s="1"/>
  <c r="AC434" i="1"/>
  <c r="X434" i="1"/>
  <c r="U434" i="1"/>
  <c r="S434" i="1"/>
  <c r="M434" i="1"/>
  <c r="K434" i="1"/>
  <c r="J434" i="1"/>
  <c r="N434" i="1" s="1"/>
  <c r="AC433" i="1"/>
  <c r="X433" i="1"/>
  <c r="U433" i="1"/>
  <c r="S433" i="1"/>
  <c r="M433" i="1"/>
  <c r="K433" i="1"/>
  <c r="J433" i="1"/>
  <c r="N433" i="1" s="1"/>
  <c r="AC432" i="1"/>
  <c r="X432" i="1"/>
  <c r="U432" i="1"/>
  <c r="S432" i="1"/>
  <c r="M432" i="1"/>
  <c r="K432" i="1"/>
  <c r="J432" i="1"/>
  <c r="N432" i="1" s="1"/>
  <c r="AC431" i="1"/>
  <c r="X431" i="1"/>
  <c r="U431" i="1"/>
  <c r="S431" i="1"/>
  <c r="M431" i="1"/>
  <c r="K431" i="1"/>
  <c r="J431" i="1"/>
  <c r="N431" i="1" s="1"/>
  <c r="AC430" i="1"/>
  <c r="X430" i="1"/>
  <c r="U430" i="1"/>
  <c r="S430" i="1"/>
  <c r="M430" i="1"/>
  <c r="K430" i="1"/>
  <c r="J430" i="1"/>
  <c r="N430" i="1" s="1"/>
  <c r="AC429" i="1"/>
  <c r="X429" i="1"/>
  <c r="U429" i="1"/>
  <c r="S429" i="1"/>
  <c r="M429" i="1"/>
  <c r="K429" i="1"/>
  <c r="J429" i="1"/>
  <c r="N429" i="1" s="1"/>
  <c r="AC428" i="1"/>
  <c r="X428" i="1"/>
  <c r="U428" i="1"/>
  <c r="S428" i="1"/>
  <c r="M428" i="1"/>
  <c r="K428" i="1"/>
  <c r="J428" i="1"/>
  <c r="N428" i="1" s="1"/>
  <c r="AC427" i="1"/>
  <c r="X427" i="1"/>
  <c r="U427" i="1"/>
  <c r="S427" i="1"/>
  <c r="M427" i="1"/>
  <c r="K427" i="1"/>
  <c r="J427" i="1"/>
  <c r="N427" i="1" s="1"/>
  <c r="AC426" i="1"/>
  <c r="X426" i="1"/>
  <c r="U426" i="1"/>
  <c r="S426" i="1"/>
  <c r="M426" i="1"/>
  <c r="K426" i="1"/>
  <c r="J426" i="1"/>
  <c r="N426" i="1" s="1"/>
  <c r="AC425" i="1"/>
  <c r="X425" i="1"/>
  <c r="U425" i="1"/>
  <c r="S425" i="1"/>
  <c r="M425" i="1"/>
  <c r="K425" i="1"/>
  <c r="J425" i="1"/>
  <c r="N425" i="1" s="1"/>
  <c r="AC424" i="1"/>
  <c r="X424" i="1"/>
  <c r="U424" i="1"/>
  <c r="S424" i="1"/>
  <c r="M424" i="1"/>
  <c r="K424" i="1"/>
  <c r="J424" i="1"/>
  <c r="N424" i="1" s="1"/>
  <c r="AC423" i="1"/>
  <c r="X423" i="1"/>
  <c r="U423" i="1"/>
  <c r="S423" i="1"/>
  <c r="M423" i="1"/>
  <c r="K423" i="1"/>
  <c r="J423" i="1"/>
  <c r="N423" i="1" s="1"/>
  <c r="AC422" i="1"/>
  <c r="X422" i="1"/>
  <c r="U422" i="1"/>
  <c r="S422" i="1"/>
  <c r="M422" i="1"/>
  <c r="K422" i="1"/>
  <c r="J422" i="1"/>
  <c r="N422" i="1" s="1"/>
  <c r="AC421" i="1"/>
  <c r="X421" i="1"/>
  <c r="U421" i="1"/>
  <c r="S421" i="1"/>
  <c r="M421" i="1"/>
  <c r="K421" i="1"/>
  <c r="J421" i="1"/>
  <c r="N421" i="1" s="1"/>
  <c r="AC420" i="1"/>
  <c r="X420" i="1"/>
  <c r="U420" i="1"/>
  <c r="S420" i="1"/>
  <c r="M420" i="1"/>
  <c r="K420" i="1"/>
  <c r="J420" i="1"/>
  <c r="N420" i="1" s="1"/>
  <c r="AC419" i="1"/>
  <c r="X419" i="1"/>
  <c r="U419" i="1"/>
  <c r="S419" i="1"/>
  <c r="M419" i="1"/>
  <c r="K419" i="1"/>
  <c r="J419" i="1"/>
  <c r="N419" i="1" s="1"/>
  <c r="AC418" i="1"/>
  <c r="X418" i="1"/>
  <c r="U418" i="1"/>
  <c r="S418" i="1"/>
  <c r="M418" i="1"/>
  <c r="K418" i="1"/>
  <c r="J418" i="1"/>
  <c r="N418" i="1" s="1"/>
  <c r="AC417" i="1"/>
  <c r="X417" i="1"/>
  <c r="U417" i="1"/>
  <c r="S417" i="1"/>
  <c r="M417" i="1"/>
  <c r="K417" i="1"/>
  <c r="J417" i="1"/>
  <c r="N417" i="1" s="1"/>
  <c r="AC416" i="1"/>
  <c r="X416" i="1"/>
  <c r="U416" i="1"/>
  <c r="S416" i="1"/>
  <c r="M416" i="1"/>
  <c r="K416" i="1"/>
  <c r="J416" i="1"/>
  <c r="N416" i="1" s="1"/>
  <c r="AC415" i="1"/>
  <c r="X415" i="1"/>
  <c r="U415" i="1"/>
  <c r="S415" i="1"/>
  <c r="O415" i="1"/>
  <c r="M415" i="1"/>
  <c r="K415" i="1"/>
  <c r="J415" i="1"/>
  <c r="N415" i="1" s="1"/>
  <c r="AG415" i="1" s="1"/>
  <c r="AC414" i="1"/>
  <c r="X414" i="1"/>
  <c r="U414" i="1"/>
  <c r="S414" i="1"/>
  <c r="M414" i="1"/>
  <c r="K414" i="1"/>
  <c r="J414" i="1"/>
  <c r="AC413" i="1"/>
  <c r="X413" i="1"/>
  <c r="U413" i="1"/>
  <c r="S413" i="1"/>
  <c r="M413" i="1"/>
  <c r="K413" i="1"/>
  <c r="J413" i="1"/>
  <c r="N413" i="1" s="1"/>
  <c r="AC412" i="1"/>
  <c r="X412" i="1"/>
  <c r="U412" i="1"/>
  <c r="S412" i="1"/>
  <c r="M412" i="1"/>
  <c r="K412" i="1"/>
  <c r="J412" i="1"/>
  <c r="N412" i="1" s="1"/>
  <c r="O412" i="1" s="1"/>
  <c r="AC411" i="1"/>
  <c r="X411" i="1"/>
  <c r="U411" i="1"/>
  <c r="S411" i="1"/>
  <c r="M411" i="1"/>
  <c r="K411" i="1"/>
  <c r="J411" i="1"/>
  <c r="N411" i="1" s="1"/>
  <c r="AC410" i="1"/>
  <c r="X410" i="1"/>
  <c r="U410" i="1"/>
  <c r="S410" i="1"/>
  <c r="M410" i="1"/>
  <c r="K410" i="1"/>
  <c r="J410" i="1"/>
  <c r="N410" i="1" s="1"/>
  <c r="O410" i="1" s="1"/>
  <c r="AC409" i="1"/>
  <c r="X409" i="1"/>
  <c r="U409" i="1"/>
  <c r="S409" i="1"/>
  <c r="M409" i="1"/>
  <c r="K409" i="1"/>
  <c r="J409" i="1"/>
  <c r="N409" i="1" s="1"/>
  <c r="AC408" i="1"/>
  <c r="X408" i="1"/>
  <c r="U408" i="1"/>
  <c r="S408" i="1"/>
  <c r="M408" i="1"/>
  <c r="K408" i="1"/>
  <c r="J408" i="1"/>
  <c r="AC407" i="1"/>
  <c r="X407" i="1"/>
  <c r="U407" i="1"/>
  <c r="S407" i="1"/>
  <c r="N407" i="1"/>
  <c r="M407" i="1"/>
  <c r="K407" i="1"/>
  <c r="J407" i="1"/>
  <c r="AC406" i="1"/>
  <c r="X406" i="1"/>
  <c r="U406" i="1"/>
  <c r="S406" i="1"/>
  <c r="M406" i="1"/>
  <c r="K406" i="1"/>
  <c r="J406" i="1"/>
  <c r="AC405" i="1"/>
  <c r="X405" i="1"/>
  <c r="U405" i="1"/>
  <c r="S405" i="1"/>
  <c r="N405" i="1"/>
  <c r="M405" i="1"/>
  <c r="K405" i="1"/>
  <c r="J405" i="1"/>
  <c r="AC404" i="1"/>
  <c r="X404" i="1"/>
  <c r="U404" i="1"/>
  <c r="S404" i="1"/>
  <c r="AG404" i="1" s="1"/>
  <c r="M404" i="1"/>
  <c r="K404" i="1"/>
  <c r="J404" i="1"/>
  <c r="N404" i="1" s="1"/>
  <c r="O404" i="1" s="1"/>
  <c r="AC403" i="1"/>
  <c r="X403" i="1"/>
  <c r="U403" i="1"/>
  <c r="S403" i="1"/>
  <c r="M403" i="1"/>
  <c r="K403" i="1"/>
  <c r="J403" i="1"/>
  <c r="N403" i="1" s="1"/>
  <c r="AC402" i="1"/>
  <c r="X402" i="1"/>
  <c r="U402" i="1"/>
  <c r="S402" i="1"/>
  <c r="M402" i="1"/>
  <c r="K402" i="1"/>
  <c r="J402" i="1"/>
  <c r="N402" i="1" s="1"/>
  <c r="O402" i="1" s="1"/>
  <c r="AC401" i="1"/>
  <c r="X401" i="1"/>
  <c r="U401" i="1"/>
  <c r="S401" i="1"/>
  <c r="N401" i="1"/>
  <c r="M401" i="1"/>
  <c r="K401" i="1"/>
  <c r="J401" i="1"/>
  <c r="AC400" i="1"/>
  <c r="X400" i="1"/>
  <c r="U400" i="1"/>
  <c r="S400" i="1"/>
  <c r="M400" i="1"/>
  <c r="K400" i="1"/>
  <c r="J400" i="1"/>
  <c r="AC399" i="1"/>
  <c r="X399" i="1"/>
  <c r="U399" i="1"/>
  <c r="S399" i="1"/>
  <c r="N399" i="1"/>
  <c r="M399" i="1"/>
  <c r="K399" i="1"/>
  <c r="J399" i="1"/>
  <c r="AC398" i="1"/>
  <c r="X398" i="1"/>
  <c r="U398" i="1"/>
  <c r="S398" i="1"/>
  <c r="M398" i="1"/>
  <c r="K398" i="1"/>
  <c r="J398" i="1"/>
  <c r="AC397" i="1"/>
  <c r="X397" i="1"/>
  <c r="U397" i="1"/>
  <c r="S397" i="1"/>
  <c r="N397" i="1"/>
  <c r="AG397" i="1" s="1"/>
  <c r="M397" i="1"/>
  <c r="K397" i="1"/>
  <c r="J397" i="1"/>
  <c r="AC396" i="1"/>
  <c r="X396" i="1"/>
  <c r="U396" i="1"/>
  <c r="S396" i="1"/>
  <c r="M396" i="1"/>
  <c r="K396" i="1"/>
  <c r="J396" i="1"/>
  <c r="N396" i="1" s="1"/>
  <c r="O396" i="1" s="1"/>
  <c r="AC395" i="1"/>
  <c r="X395" i="1"/>
  <c r="U395" i="1"/>
  <c r="S395" i="1"/>
  <c r="M395" i="1"/>
  <c r="K395" i="1"/>
  <c r="J395" i="1"/>
  <c r="N395" i="1" s="1"/>
  <c r="AC394" i="1"/>
  <c r="X394" i="1"/>
  <c r="U394" i="1"/>
  <c r="S394" i="1"/>
  <c r="M394" i="1"/>
  <c r="K394" i="1"/>
  <c r="J394" i="1"/>
  <c r="N394" i="1" s="1"/>
  <c r="O394" i="1" s="1"/>
  <c r="AC393" i="1"/>
  <c r="X393" i="1"/>
  <c r="U393" i="1"/>
  <c r="S393" i="1"/>
  <c r="N393" i="1"/>
  <c r="M393" i="1"/>
  <c r="K393" i="1"/>
  <c r="J393" i="1"/>
  <c r="AC392" i="1"/>
  <c r="X392" i="1"/>
  <c r="U392" i="1"/>
  <c r="S392" i="1"/>
  <c r="M392" i="1"/>
  <c r="K392" i="1"/>
  <c r="J392" i="1"/>
  <c r="AC391" i="1"/>
  <c r="X391" i="1"/>
  <c r="U391" i="1"/>
  <c r="S391" i="1"/>
  <c r="M391" i="1"/>
  <c r="K391" i="1"/>
  <c r="J391" i="1"/>
  <c r="N391" i="1" s="1"/>
  <c r="AC390" i="1"/>
  <c r="X390" i="1"/>
  <c r="U390" i="1"/>
  <c r="S390" i="1"/>
  <c r="M390" i="1"/>
  <c r="K390" i="1"/>
  <c r="J390" i="1"/>
  <c r="AC389" i="1"/>
  <c r="X389" i="1"/>
  <c r="U389" i="1"/>
  <c r="S389" i="1"/>
  <c r="N389" i="1"/>
  <c r="M389" i="1"/>
  <c r="K389" i="1"/>
  <c r="J389" i="1"/>
  <c r="AC388" i="1"/>
  <c r="X388" i="1"/>
  <c r="U388" i="1"/>
  <c r="S388" i="1"/>
  <c r="M388" i="1"/>
  <c r="K388" i="1"/>
  <c r="J388" i="1"/>
  <c r="N388" i="1" s="1"/>
  <c r="O388" i="1" s="1"/>
  <c r="AC387" i="1"/>
  <c r="X387" i="1"/>
  <c r="U387" i="1"/>
  <c r="S387" i="1"/>
  <c r="M387" i="1"/>
  <c r="K387" i="1"/>
  <c r="J387" i="1"/>
  <c r="N387" i="1" s="1"/>
  <c r="AC386" i="1"/>
  <c r="X386" i="1"/>
  <c r="U386" i="1"/>
  <c r="S386" i="1"/>
  <c r="M386" i="1"/>
  <c r="K386" i="1"/>
  <c r="J386" i="1"/>
  <c r="N386" i="1" s="1"/>
  <c r="O386" i="1" s="1"/>
  <c r="AC385" i="1"/>
  <c r="X385" i="1"/>
  <c r="U385" i="1"/>
  <c r="S385" i="1"/>
  <c r="N385" i="1"/>
  <c r="M385" i="1"/>
  <c r="K385" i="1"/>
  <c r="J385" i="1"/>
  <c r="AC384" i="1"/>
  <c r="X384" i="1"/>
  <c r="U384" i="1"/>
  <c r="S384" i="1"/>
  <c r="M384" i="1"/>
  <c r="K384" i="1"/>
  <c r="J384" i="1"/>
  <c r="AC383" i="1"/>
  <c r="X383" i="1"/>
  <c r="U383" i="1"/>
  <c r="S383" i="1"/>
  <c r="M383" i="1"/>
  <c r="K383" i="1"/>
  <c r="J383" i="1"/>
  <c r="N383" i="1" s="1"/>
  <c r="AC382" i="1"/>
  <c r="X382" i="1"/>
  <c r="U382" i="1"/>
  <c r="S382" i="1"/>
  <c r="M382" i="1"/>
  <c r="K382" i="1"/>
  <c r="J382" i="1"/>
  <c r="AC381" i="1"/>
  <c r="X381" i="1"/>
  <c r="U381" i="1"/>
  <c r="S381" i="1"/>
  <c r="M381" i="1"/>
  <c r="K381" i="1"/>
  <c r="J381" i="1"/>
  <c r="N381" i="1" s="1"/>
  <c r="AC380" i="1"/>
  <c r="X380" i="1"/>
  <c r="U380" i="1"/>
  <c r="S380" i="1"/>
  <c r="M380" i="1"/>
  <c r="K380" i="1"/>
  <c r="J380" i="1"/>
  <c r="N380" i="1" s="1"/>
  <c r="AC379" i="1"/>
  <c r="X379" i="1"/>
  <c r="U379" i="1"/>
  <c r="S379" i="1"/>
  <c r="M379" i="1"/>
  <c r="K379" i="1"/>
  <c r="J379" i="1"/>
  <c r="N379" i="1" s="1"/>
  <c r="AC378" i="1"/>
  <c r="X378" i="1"/>
  <c r="U378" i="1"/>
  <c r="S378" i="1"/>
  <c r="M378" i="1"/>
  <c r="K378" i="1"/>
  <c r="J378" i="1"/>
  <c r="N378" i="1" s="1"/>
  <c r="AC377" i="1"/>
  <c r="X377" i="1"/>
  <c r="U377" i="1"/>
  <c r="S377" i="1"/>
  <c r="M377" i="1"/>
  <c r="K377" i="1"/>
  <c r="J377" i="1"/>
  <c r="N377" i="1" s="1"/>
  <c r="AC376" i="1"/>
  <c r="X376" i="1"/>
  <c r="U376" i="1"/>
  <c r="S376" i="1"/>
  <c r="M376" i="1"/>
  <c r="K376" i="1"/>
  <c r="J376" i="1"/>
  <c r="N376" i="1" s="1"/>
  <c r="AC375" i="1"/>
  <c r="X375" i="1"/>
  <c r="U375" i="1"/>
  <c r="S375" i="1"/>
  <c r="M375" i="1"/>
  <c r="K375" i="1"/>
  <c r="J375" i="1"/>
  <c r="N375" i="1" s="1"/>
  <c r="AC374" i="1"/>
  <c r="X374" i="1"/>
  <c r="U374" i="1"/>
  <c r="S374" i="1"/>
  <c r="M374" i="1"/>
  <c r="K374" i="1"/>
  <c r="J374" i="1"/>
  <c r="N374" i="1" s="1"/>
  <c r="AC373" i="1"/>
  <c r="X373" i="1"/>
  <c r="U373" i="1"/>
  <c r="S373" i="1"/>
  <c r="M373" i="1"/>
  <c r="K373" i="1"/>
  <c r="J373" i="1"/>
  <c r="N373" i="1" s="1"/>
  <c r="AC372" i="1"/>
  <c r="X372" i="1"/>
  <c r="U372" i="1"/>
  <c r="S372" i="1"/>
  <c r="M372" i="1"/>
  <c r="K372" i="1"/>
  <c r="J372" i="1"/>
  <c r="N372" i="1" s="1"/>
  <c r="AC371" i="1"/>
  <c r="X371" i="1"/>
  <c r="U371" i="1"/>
  <c r="S371" i="1"/>
  <c r="M371" i="1"/>
  <c r="K371" i="1"/>
  <c r="J371" i="1"/>
  <c r="N371" i="1" s="1"/>
  <c r="AC370" i="1"/>
  <c r="X370" i="1"/>
  <c r="U370" i="1"/>
  <c r="S370" i="1"/>
  <c r="M370" i="1"/>
  <c r="K370" i="1"/>
  <c r="J370" i="1"/>
  <c r="N370" i="1" s="1"/>
  <c r="AC369" i="1"/>
  <c r="X369" i="1"/>
  <c r="U369" i="1"/>
  <c r="S369" i="1"/>
  <c r="M369" i="1"/>
  <c r="K369" i="1"/>
  <c r="J369" i="1"/>
  <c r="N369" i="1" s="1"/>
  <c r="AC368" i="1"/>
  <c r="X368" i="1"/>
  <c r="U368" i="1"/>
  <c r="S368" i="1"/>
  <c r="M368" i="1"/>
  <c r="K368" i="1"/>
  <c r="J368" i="1"/>
  <c r="N368" i="1" s="1"/>
  <c r="AC367" i="1"/>
  <c r="X367" i="1"/>
  <c r="U367" i="1"/>
  <c r="S367" i="1"/>
  <c r="M367" i="1"/>
  <c r="K367" i="1"/>
  <c r="J367" i="1"/>
  <c r="N367" i="1" s="1"/>
  <c r="AC366" i="1"/>
  <c r="X366" i="1"/>
  <c r="U366" i="1"/>
  <c r="S366" i="1"/>
  <c r="M366" i="1"/>
  <c r="K366" i="1"/>
  <c r="J366" i="1"/>
  <c r="N366" i="1" s="1"/>
  <c r="AC365" i="1"/>
  <c r="X365" i="1"/>
  <c r="U365" i="1"/>
  <c r="S365" i="1"/>
  <c r="M365" i="1"/>
  <c r="K365" i="1"/>
  <c r="J365" i="1"/>
  <c r="N365" i="1" s="1"/>
  <c r="AC364" i="1"/>
  <c r="X364" i="1"/>
  <c r="U364" i="1"/>
  <c r="S364" i="1"/>
  <c r="M364" i="1"/>
  <c r="K364" i="1"/>
  <c r="J364" i="1"/>
  <c r="N364" i="1" s="1"/>
  <c r="AC363" i="1"/>
  <c r="X363" i="1"/>
  <c r="U363" i="1"/>
  <c r="S363" i="1"/>
  <c r="M363" i="1"/>
  <c r="K363" i="1"/>
  <c r="J363" i="1"/>
  <c r="N363" i="1" s="1"/>
  <c r="AC362" i="1"/>
  <c r="X362" i="1"/>
  <c r="U362" i="1"/>
  <c r="S362" i="1"/>
  <c r="M362" i="1"/>
  <c r="K362" i="1"/>
  <c r="J362" i="1"/>
  <c r="N362" i="1" s="1"/>
  <c r="AC361" i="1"/>
  <c r="X361" i="1"/>
  <c r="U361" i="1"/>
  <c r="S361" i="1"/>
  <c r="M361" i="1"/>
  <c r="K361" i="1"/>
  <c r="J361" i="1"/>
  <c r="N361" i="1" s="1"/>
  <c r="AC360" i="1"/>
  <c r="X360" i="1"/>
  <c r="U360" i="1"/>
  <c r="S360" i="1"/>
  <c r="M360" i="1"/>
  <c r="K360" i="1"/>
  <c r="J360" i="1"/>
  <c r="N360" i="1" s="1"/>
  <c r="AC359" i="1"/>
  <c r="X359" i="1"/>
  <c r="U359" i="1"/>
  <c r="S359" i="1"/>
  <c r="M359" i="1"/>
  <c r="K359" i="1"/>
  <c r="J359" i="1"/>
  <c r="N359" i="1" s="1"/>
  <c r="AC358" i="1"/>
  <c r="X358" i="1"/>
  <c r="U358" i="1"/>
  <c r="S358" i="1"/>
  <c r="M358" i="1"/>
  <c r="K358" i="1"/>
  <c r="J358" i="1"/>
  <c r="N358" i="1" s="1"/>
  <c r="AC357" i="1"/>
  <c r="X357" i="1"/>
  <c r="U357" i="1"/>
  <c r="S357" i="1"/>
  <c r="M357" i="1"/>
  <c r="K357" i="1"/>
  <c r="J357" i="1"/>
  <c r="N357" i="1" s="1"/>
  <c r="AC356" i="1"/>
  <c r="X356" i="1"/>
  <c r="U356" i="1"/>
  <c r="S356" i="1"/>
  <c r="M356" i="1"/>
  <c r="K356" i="1"/>
  <c r="J356" i="1"/>
  <c r="N356" i="1" s="1"/>
  <c r="AC355" i="1"/>
  <c r="X355" i="1"/>
  <c r="U355" i="1"/>
  <c r="S355" i="1"/>
  <c r="M355" i="1"/>
  <c r="K355" i="1"/>
  <c r="J355" i="1"/>
  <c r="N355" i="1" s="1"/>
  <c r="AC354" i="1"/>
  <c r="X354" i="1"/>
  <c r="U354" i="1"/>
  <c r="S354" i="1"/>
  <c r="M354" i="1"/>
  <c r="K354" i="1"/>
  <c r="J354" i="1"/>
  <c r="N354" i="1" s="1"/>
  <c r="AC353" i="1"/>
  <c r="X353" i="1"/>
  <c r="U353" i="1"/>
  <c r="S353" i="1"/>
  <c r="M353" i="1"/>
  <c r="K353" i="1"/>
  <c r="J353" i="1"/>
  <c r="N353" i="1" s="1"/>
  <c r="AC352" i="1"/>
  <c r="X352" i="1"/>
  <c r="U352" i="1"/>
  <c r="S352" i="1"/>
  <c r="M352" i="1"/>
  <c r="K352" i="1"/>
  <c r="J352" i="1"/>
  <c r="N352" i="1" s="1"/>
  <c r="AC351" i="1"/>
  <c r="X351" i="1"/>
  <c r="U351" i="1"/>
  <c r="S351" i="1"/>
  <c r="M351" i="1"/>
  <c r="K351" i="1"/>
  <c r="J351" i="1"/>
  <c r="N351" i="1" s="1"/>
  <c r="AC350" i="1"/>
  <c r="X350" i="1"/>
  <c r="U350" i="1"/>
  <c r="S350" i="1"/>
  <c r="M350" i="1"/>
  <c r="K350" i="1"/>
  <c r="J350" i="1"/>
  <c r="N350" i="1" s="1"/>
  <c r="AC349" i="1"/>
  <c r="X349" i="1"/>
  <c r="U349" i="1"/>
  <c r="S349" i="1"/>
  <c r="M349" i="1"/>
  <c r="K349" i="1"/>
  <c r="J349" i="1"/>
  <c r="N349" i="1" s="1"/>
  <c r="AC348" i="1"/>
  <c r="X348" i="1"/>
  <c r="U348" i="1"/>
  <c r="S348" i="1"/>
  <c r="M348" i="1"/>
  <c r="K348" i="1"/>
  <c r="J348" i="1"/>
  <c r="N348" i="1" s="1"/>
  <c r="AC347" i="1"/>
  <c r="X347" i="1"/>
  <c r="U347" i="1"/>
  <c r="S347" i="1"/>
  <c r="M347" i="1"/>
  <c r="K347" i="1"/>
  <c r="J347" i="1"/>
  <c r="N347" i="1" s="1"/>
  <c r="AC346" i="1"/>
  <c r="X346" i="1"/>
  <c r="U346" i="1"/>
  <c r="S346" i="1"/>
  <c r="M346" i="1"/>
  <c r="K346" i="1"/>
  <c r="J346" i="1"/>
  <c r="N346" i="1" s="1"/>
  <c r="AC345" i="1"/>
  <c r="X345" i="1"/>
  <c r="U345" i="1"/>
  <c r="S345" i="1"/>
  <c r="M345" i="1"/>
  <c r="K345" i="1"/>
  <c r="J345" i="1"/>
  <c r="N345" i="1" s="1"/>
  <c r="AC344" i="1"/>
  <c r="X344" i="1"/>
  <c r="U344" i="1"/>
  <c r="S344" i="1"/>
  <c r="M344" i="1"/>
  <c r="K344" i="1"/>
  <c r="J344" i="1"/>
  <c r="N344" i="1" s="1"/>
  <c r="AC343" i="1"/>
  <c r="X343" i="1"/>
  <c r="U343" i="1"/>
  <c r="S343" i="1"/>
  <c r="M343" i="1"/>
  <c r="K343" i="1"/>
  <c r="J343" i="1"/>
  <c r="N343" i="1" s="1"/>
  <c r="AC342" i="1"/>
  <c r="X342" i="1"/>
  <c r="U342" i="1"/>
  <c r="S342" i="1"/>
  <c r="M342" i="1"/>
  <c r="K342" i="1"/>
  <c r="J342" i="1"/>
  <c r="N342" i="1" s="1"/>
  <c r="AC341" i="1"/>
  <c r="X341" i="1"/>
  <c r="U341" i="1"/>
  <c r="S341" i="1"/>
  <c r="M341" i="1"/>
  <c r="K341" i="1"/>
  <c r="J341" i="1"/>
  <c r="N341" i="1" s="1"/>
  <c r="AC340" i="1"/>
  <c r="X340" i="1"/>
  <c r="U340" i="1"/>
  <c r="S340" i="1"/>
  <c r="M340" i="1"/>
  <c r="K340" i="1"/>
  <c r="J340" i="1"/>
  <c r="N340" i="1" s="1"/>
  <c r="AC339" i="1"/>
  <c r="X339" i="1"/>
  <c r="U339" i="1"/>
  <c r="S339" i="1"/>
  <c r="M339" i="1"/>
  <c r="K339" i="1"/>
  <c r="J339" i="1"/>
  <c r="N339" i="1" s="1"/>
  <c r="AC338" i="1"/>
  <c r="X338" i="1"/>
  <c r="U338" i="1"/>
  <c r="S338" i="1"/>
  <c r="M338" i="1"/>
  <c r="K338" i="1"/>
  <c r="J338" i="1"/>
  <c r="N338" i="1" s="1"/>
  <c r="AC337" i="1"/>
  <c r="X337" i="1"/>
  <c r="U337" i="1"/>
  <c r="S337" i="1"/>
  <c r="M337" i="1"/>
  <c r="K337" i="1"/>
  <c r="J337" i="1"/>
  <c r="N337" i="1" s="1"/>
  <c r="AC336" i="1"/>
  <c r="X336" i="1"/>
  <c r="U336" i="1"/>
  <c r="S336" i="1"/>
  <c r="M336" i="1"/>
  <c r="K336" i="1"/>
  <c r="J336" i="1"/>
  <c r="N336" i="1" s="1"/>
  <c r="AC335" i="1"/>
  <c r="X335" i="1"/>
  <c r="U335" i="1"/>
  <c r="S335" i="1"/>
  <c r="M335" i="1"/>
  <c r="K335" i="1"/>
  <c r="J335" i="1"/>
  <c r="N335" i="1" s="1"/>
  <c r="AC334" i="1"/>
  <c r="X334" i="1"/>
  <c r="U334" i="1"/>
  <c r="S334" i="1"/>
  <c r="M334" i="1"/>
  <c r="K334" i="1"/>
  <c r="J334" i="1"/>
  <c r="N334" i="1" s="1"/>
  <c r="AC333" i="1"/>
  <c r="X333" i="1"/>
  <c r="U333" i="1"/>
  <c r="S333" i="1"/>
  <c r="M333" i="1"/>
  <c r="K333" i="1"/>
  <c r="J333" i="1"/>
  <c r="N333" i="1" s="1"/>
  <c r="AC332" i="1"/>
  <c r="X332" i="1"/>
  <c r="U332" i="1"/>
  <c r="S332" i="1"/>
  <c r="M332" i="1"/>
  <c r="K332" i="1"/>
  <c r="J332" i="1"/>
  <c r="N332" i="1" s="1"/>
  <c r="AC331" i="1"/>
  <c r="X331" i="1"/>
  <c r="U331" i="1"/>
  <c r="S331" i="1"/>
  <c r="M331" i="1"/>
  <c r="K331" i="1"/>
  <c r="J331" i="1"/>
  <c r="N331" i="1" s="1"/>
  <c r="AC330" i="1"/>
  <c r="X330" i="1"/>
  <c r="U330" i="1"/>
  <c r="S330" i="1"/>
  <c r="M330" i="1"/>
  <c r="K330" i="1"/>
  <c r="J330" i="1"/>
  <c r="N330" i="1" s="1"/>
  <c r="AC329" i="1"/>
  <c r="X329" i="1"/>
  <c r="U329" i="1"/>
  <c r="S329" i="1"/>
  <c r="M329" i="1"/>
  <c r="K329" i="1"/>
  <c r="J329" i="1"/>
  <c r="N329" i="1" s="1"/>
  <c r="AC328" i="1"/>
  <c r="X328" i="1"/>
  <c r="U328" i="1"/>
  <c r="S328" i="1"/>
  <c r="M328" i="1"/>
  <c r="K328" i="1"/>
  <c r="J328" i="1"/>
  <c r="N328" i="1" s="1"/>
  <c r="AC327" i="1"/>
  <c r="X327" i="1"/>
  <c r="U327" i="1"/>
  <c r="S327" i="1"/>
  <c r="M327" i="1"/>
  <c r="K327" i="1"/>
  <c r="J327" i="1"/>
  <c r="N327" i="1" s="1"/>
  <c r="AC326" i="1"/>
  <c r="X326" i="1"/>
  <c r="U326" i="1"/>
  <c r="S326" i="1"/>
  <c r="M326" i="1"/>
  <c r="K326" i="1"/>
  <c r="J326" i="1"/>
  <c r="AC325" i="1"/>
  <c r="X325" i="1"/>
  <c r="U325" i="1"/>
  <c r="S325" i="1"/>
  <c r="O325" i="1"/>
  <c r="M325" i="1"/>
  <c r="K325" i="1"/>
  <c r="J325" i="1"/>
  <c r="N325" i="1" s="1"/>
  <c r="AC324" i="1"/>
  <c r="X324" i="1"/>
  <c r="U324" i="1"/>
  <c r="S324" i="1"/>
  <c r="M324" i="1"/>
  <c r="K324" i="1"/>
  <c r="J324" i="1"/>
  <c r="N324" i="1" s="1"/>
  <c r="AC323" i="1"/>
  <c r="X323" i="1"/>
  <c r="U323" i="1"/>
  <c r="S323" i="1"/>
  <c r="M323" i="1"/>
  <c r="K323" i="1"/>
  <c r="J323" i="1"/>
  <c r="N323" i="1" s="1"/>
  <c r="AC322" i="1"/>
  <c r="X322" i="1"/>
  <c r="U322" i="1"/>
  <c r="S322" i="1"/>
  <c r="M322" i="1"/>
  <c r="K322" i="1"/>
  <c r="J322" i="1"/>
  <c r="N322" i="1" s="1"/>
  <c r="AG322" i="1" s="1"/>
  <c r="AC321" i="1"/>
  <c r="X321" i="1"/>
  <c r="U321" i="1"/>
  <c r="S321" i="1"/>
  <c r="M321" i="1"/>
  <c r="K321" i="1"/>
  <c r="J321" i="1"/>
  <c r="N321" i="1" s="1"/>
  <c r="AC320" i="1"/>
  <c r="X320" i="1"/>
  <c r="U320" i="1"/>
  <c r="S320" i="1"/>
  <c r="M320" i="1"/>
  <c r="K320" i="1"/>
  <c r="J320" i="1"/>
  <c r="N320" i="1" s="1"/>
  <c r="AC319" i="1"/>
  <c r="X319" i="1"/>
  <c r="U319" i="1"/>
  <c r="S319" i="1"/>
  <c r="M319" i="1"/>
  <c r="K319" i="1"/>
  <c r="J319" i="1"/>
  <c r="N319" i="1" s="1"/>
  <c r="AC318" i="1"/>
  <c r="X318" i="1"/>
  <c r="U318" i="1"/>
  <c r="S318" i="1"/>
  <c r="M318" i="1"/>
  <c r="K318" i="1"/>
  <c r="J318" i="1"/>
  <c r="N318" i="1" s="1"/>
  <c r="AG318" i="1" s="1"/>
  <c r="AC317" i="1"/>
  <c r="X317" i="1"/>
  <c r="U317" i="1"/>
  <c r="S317" i="1"/>
  <c r="M317" i="1"/>
  <c r="K317" i="1"/>
  <c r="J317" i="1"/>
  <c r="N317" i="1" s="1"/>
  <c r="AC316" i="1"/>
  <c r="X316" i="1"/>
  <c r="U316" i="1"/>
  <c r="S316" i="1"/>
  <c r="M316" i="1"/>
  <c r="K316" i="1"/>
  <c r="J316" i="1"/>
  <c r="N316" i="1" s="1"/>
  <c r="AC315" i="1"/>
  <c r="X315" i="1"/>
  <c r="U315" i="1"/>
  <c r="S315" i="1"/>
  <c r="M315" i="1"/>
  <c r="K315" i="1"/>
  <c r="J315" i="1"/>
  <c r="N315" i="1" s="1"/>
  <c r="AC314" i="1"/>
  <c r="X314" i="1"/>
  <c r="U314" i="1"/>
  <c r="S314" i="1"/>
  <c r="M314" i="1"/>
  <c r="K314" i="1"/>
  <c r="J314" i="1"/>
  <c r="N314" i="1" s="1"/>
  <c r="AC313" i="1"/>
  <c r="X313" i="1"/>
  <c r="U313" i="1"/>
  <c r="S313" i="1"/>
  <c r="M313" i="1"/>
  <c r="K313" i="1"/>
  <c r="J313" i="1"/>
  <c r="N313" i="1" s="1"/>
  <c r="AC312" i="1"/>
  <c r="X312" i="1"/>
  <c r="U312" i="1"/>
  <c r="S312" i="1"/>
  <c r="M312" i="1"/>
  <c r="K312" i="1"/>
  <c r="J312" i="1"/>
  <c r="N312" i="1" s="1"/>
  <c r="AC311" i="1"/>
  <c r="X311" i="1"/>
  <c r="U311" i="1"/>
  <c r="S311" i="1"/>
  <c r="M311" i="1"/>
  <c r="K311" i="1"/>
  <c r="J311" i="1"/>
  <c r="N311" i="1" s="1"/>
  <c r="AC310" i="1"/>
  <c r="X310" i="1"/>
  <c r="U310" i="1"/>
  <c r="S310" i="1"/>
  <c r="N310" i="1"/>
  <c r="M310" i="1"/>
  <c r="K310" i="1"/>
  <c r="J310" i="1"/>
  <c r="AC309" i="1"/>
  <c r="X309" i="1"/>
  <c r="U309" i="1"/>
  <c r="S309" i="1"/>
  <c r="M309" i="1"/>
  <c r="K309" i="1"/>
  <c r="J309" i="1"/>
  <c r="N309" i="1" s="1"/>
  <c r="AC308" i="1"/>
  <c r="X308" i="1"/>
  <c r="U308" i="1"/>
  <c r="S308" i="1"/>
  <c r="N308" i="1"/>
  <c r="M308" i="1"/>
  <c r="K308" i="1"/>
  <c r="J308" i="1"/>
  <c r="AC307" i="1"/>
  <c r="X307" i="1"/>
  <c r="U307" i="1"/>
  <c r="S307" i="1"/>
  <c r="M307" i="1"/>
  <c r="K307" i="1"/>
  <c r="J307" i="1"/>
  <c r="N307" i="1" s="1"/>
  <c r="AC306" i="1"/>
  <c r="X306" i="1"/>
  <c r="U306" i="1"/>
  <c r="S306" i="1"/>
  <c r="N306" i="1"/>
  <c r="AG306" i="1" s="1"/>
  <c r="M306" i="1"/>
  <c r="K306" i="1"/>
  <c r="J306" i="1"/>
  <c r="AC305" i="1"/>
  <c r="X305" i="1"/>
  <c r="U305" i="1"/>
  <c r="S305" i="1"/>
  <c r="M305" i="1"/>
  <c r="K305" i="1"/>
  <c r="J305" i="1"/>
  <c r="N305" i="1" s="1"/>
  <c r="AC304" i="1"/>
  <c r="X304" i="1"/>
  <c r="U304" i="1"/>
  <c r="S304" i="1"/>
  <c r="N304" i="1"/>
  <c r="M304" i="1"/>
  <c r="K304" i="1"/>
  <c r="J304" i="1"/>
  <c r="AC303" i="1"/>
  <c r="X303" i="1"/>
  <c r="U303" i="1"/>
  <c r="S303" i="1"/>
  <c r="M303" i="1"/>
  <c r="K303" i="1"/>
  <c r="J303" i="1"/>
  <c r="N303" i="1" s="1"/>
  <c r="AC302" i="1"/>
  <c r="X302" i="1"/>
  <c r="U302" i="1"/>
  <c r="S302" i="1"/>
  <c r="N302" i="1"/>
  <c r="M302" i="1"/>
  <c r="K302" i="1"/>
  <c r="J302" i="1"/>
  <c r="AC301" i="1"/>
  <c r="X301" i="1"/>
  <c r="U301" i="1"/>
  <c r="S301" i="1"/>
  <c r="M301" i="1"/>
  <c r="K301" i="1"/>
  <c r="J301" i="1"/>
  <c r="N301" i="1" s="1"/>
  <c r="AC300" i="1"/>
  <c r="X300" i="1"/>
  <c r="U300" i="1"/>
  <c r="S300" i="1"/>
  <c r="N300" i="1"/>
  <c r="M300" i="1"/>
  <c r="K300" i="1"/>
  <c r="J300" i="1"/>
  <c r="AC299" i="1"/>
  <c r="X299" i="1"/>
  <c r="U299" i="1"/>
  <c r="S299" i="1"/>
  <c r="M299" i="1"/>
  <c r="K299" i="1"/>
  <c r="J299" i="1"/>
  <c r="N299" i="1" s="1"/>
  <c r="AC298" i="1"/>
  <c r="X298" i="1"/>
  <c r="U298" i="1"/>
  <c r="S298" i="1"/>
  <c r="N298" i="1"/>
  <c r="M298" i="1"/>
  <c r="K298" i="1"/>
  <c r="J298" i="1"/>
  <c r="AC297" i="1"/>
  <c r="X297" i="1"/>
  <c r="U297" i="1"/>
  <c r="S297" i="1"/>
  <c r="M297" i="1"/>
  <c r="K297" i="1"/>
  <c r="J297" i="1"/>
  <c r="N297" i="1" s="1"/>
  <c r="AC296" i="1"/>
  <c r="X296" i="1"/>
  <c r="U296" i="1"/>
  <c r="S296" i="1"/>
  <c r="M296" i="1"/>
  <c r="N296" i="1" s="1"/>
  <c r="K296" i="1"/>
  <c r="J296" i="1"/>
  <c r="AC295" i="1"/>
  <c r="X295" i="1"/>
  <c r="U295" i="1"/>
  <c r="S295" i="1"/>
  <c r="M295" i="1"/>
  <c r="K295" i="1"/>
  <c r="J295" i="1"/>
  <c r="N295" i="1" s="1"/>
  <c r="AC294" i="1"/>
  <c r="X294" i="1"/>
  <c r="U294" i="1"/>
  <c r="S294" i="1"/>
  <c r="M294" i="1"/>
  <c r="N294" i="1" s="1"/>
  <c r="K294" i="1"/>
  <c r="J294" i="1"/>
  <c r="AC293" i="1"/>
  <c r="X293" i="1"/>
  <c r="U293" i="1"/>
  <c r="S293" i="1"/>
  <c r="M293" i="1"/>
  <c r="K293" i="1"/>
  <c r="J293" i="1"/>
  <c r="N293" i="1" s="1"/>
  <c r="AC292" i="1"/>
  <c r="X292" i="1"/>
  <c r="U292" i="1"/>
  <c r="S292" i="1"/>
  <c r="M292" i="1"/>
  <c r="N292" i="1" s="1"/>
  <c r="K292" i="1"/>
  <c r="J292" i="1"/>
  <c r="AC291" i="1"/>
  <c r="X291" i="1"/>
  <c r="U291" i="1"/>
  <c r="S291" i="1"/>
  <c r="M291" i="1"/>
  <c r="K291" i="1"/>
  <c r="J291" i="1"/>
  <c r="N291" i="1" s="1"/>
  <c r="AC290" i="1"/>
  <c r="X290" i="1"/>
  <c r="U290" i="1"/>
  <c r="S290" i="1"/>
  <c r="M290" i="1"/>
  <c r="N290" i="1" s="1"/>
  <c r="K290" i="1"/>
  <c r="J290" i="1"/>
  <c r="AC289" i="1"/>
  <c r="X289" i="1"/>
  <c r="U289" i="1"/>
  <c r="S289" i="1"/>
  <c r="M289" i="1"/>
  <c r="K289" i="1"/>
  <c r="J289" i="1"/>
  <c r="N289" i="1" s="1"/>
  <c r="AC288" i="1"/>
  <c r="X288" i="1"/>
  <c r="U288" i="1"/>
  <c r="S288" i="1"/>
  <c r="M288" i="1"/>
  <c r="N288" i="1" s="1"/>
  <c r="K288" i="1"/>
  <c r="J288" i="1"/>
  <c r="AC287" i="1"/>
  <c r="X287" i="1"/>
  <c r="U287" i="1"/>
  <c r="S287" i="1"/>
  <c r="M287" i="1"/>
  <c r="K287" i="1"/>
  <c r="J287" i="1"/>
  <c r="N287" i="1" s="1"/>
  <c r="AC286" i="1"/>
  <c r="X286" i="1"/>
  <c r="U286" i="1"/>
  <c r="S286" i="1"/>
  <c r="M286" i="1"/>
  <c r="N286" i="1" s="1"/>
  <c r="K286" i="1"/>
  <c r="J286" i="1"/>
  <c r="AC285" i="1"/>
  <c r="X285" i="1"/>
  <c r="U285" i="1"/>
  <c r="S285" i="1"/>
  <c r="M285" i="1"/>
  <c r="K285" i="1"/>
  <c r="J285" i="1"/>
  <c r="N285" i="1" s="1"/>
  <c r="AC284" i="1"/>
  <c r="X284" i="1"/>
  <c r="U284" i="1"/>
  <c r="S284" i="1"/>
  <c r="M284" i="1"/>
  <c r="N284" i="1" s="1"/>
  <c r="K284" i="1"/>
  <c r="J284" i="1"/>
  <c r="AC283" i="1"/>
  <c r="X283" i="1"/>
  <c r="U283" i="1"/>
  <c r="S283" i="1"/>
  <c r="M283" i="1"/>
  <c r="K283" i="1"/>
  <c r="J283" i="1"/>
  <c r="N283" i="1" s="1"/>
  <c r="AC282" i="1"/>
  <c r="X282" i="1"/>
  <c r="U282" i="1"/>
  <c r="S282" i="1"/>
  <c r="M282" i="1"/>
  <c r="K282" i="1"/>
  <c r="J282" i="1"/>
  <c r="N282" i="1" s="1"/>
  <c r="AC281" i="1"/>
  <c r="X281" i="1"/>
  <c r="U281" i="1"/>
  <c r="S281" i="1"/>
  <c r="M281" i="1"/>
  <c r="K281" i="1"/>
  <c r="J281" i="1"/>
  <c r="N281" i="1" s="1"/>
  <c r="AC280" i="1"/>
  <c r="X280" i="1"/>
  <c r="U280" i="1"/>
  <c r="S280" i="1"/>
  <c r="M280" i="1"/>
  <c r="K280" i="1"/>
  <c r="J280" i="1"/>
  <c r="N280" i="1" s="1"/>
  <c r="AC279" i="1"/>
  <c r="X279" i="1"/>
  <c r="U279" i="1"/>
  <c r="S279" i="1"/>
  <c r="M279" i="1"/>
  <c r="K279" i="1"/>
  <c r="J279" i="1"/>
  <c r="N279" i="1" s="1"/>
  <c r="AC278" i="1"/>
  <c r="X278" i="1"/>
  <c r="U278" i="1"/>
  <c r="S278" i="1"/>
  <c r="O278" i="1"/>
  <c r="M278" i="1"/>
  <c r="K278" i="1"/>
  <c r="J278" i="1"/>
  <c r="AC277" i="1"/>
  <c r="X277" i="1"/>
  <c r="U277" i="1"/>
  <c r="S277" i="1"/>
  <c r="N277" i="1"/>
  <c r="M277" i="1"/>
  <c r="K277" i="1"/>
  <c r="J277" i="1"/>
  <c r="AC276" i="1"/>
  <c r="X276" i="1"/>
  <c r="U276" i="1"/>
  <c r="S276" i="1"/>
  <c r="M276" i="1"/>
  <c r="K276" i="1"/>
  <c r="N276" i="1" s="1"/>
  <c r="J276" i="1"/>
  <c r="AC275" i="1"/>
  <c r="X275" i="1"/>
  <c r="U275" i="1"/>
  <c r="S275" i="1"/>
  <c r="N275" i="1"/>
  <c r="AG275" i="1" s="1"/>
  <c r="M275" i="1"/>
  <c r="K275" i="1"/>
  <c r="J275" i="1"/>
  <c r="AC274" i="1"/>
  <c r="X274" i="1"/>
  <c r="U274" i="1"/>
  <c r="S274" i="1"/>
  <c r="M274" i="1"/>
  <c r="K274" i="1"/>
  <c r="N274" i="1" s="1"/>
  <c r="J274" i="1"/>
  <c r="AC273" i="1"/>
  <c r="X273" i="1"/>
  <c r="U273" i="1"/>
  <c r="S273" i="1"/>
  <c r="N273" i="1"/>
  <c r="M273" i="1"/>
  <c r="K273" i="1"/>
  <c r="J273" i="1"/>
  <c r="AC272" i="1"/>
  <c r="X272" i="1"/>
  <c r="U272" i="1"/>
  <c r="S272" i="1"/>
  <c r="M272" i="1"/>
  <c r="K272" i="1"/>
  <c r="N272" i="1" s="1"/>
  <c r="J272" i="1"/>
  <c r="AC271" i="1"/>
  <c r="X271" i="1"/>
  <c r="U271" i="1"/>
  <c r="S271" i="1"/>
  <c r="N271" i="1"/>
  <c r="M271" i="1"/>
  <c r="K271" i="1"/>
  <c r="J271" i="1"/>
  <c r="AC270" i="1"/>
  <c r="X270" i="1"/>
  <c r="U270" i="1"/>
  <c r="S270" i="1"/>
  <c r="M270" i="1"/>
  <c r="K270" i="1"/>
  <c r="N270" i="1" s="1"/>
  <c r="J270" i="1"/>
  <c r="AC269" i="1"/>
  <c r="X269" i="1"/>
  <c r="U269" i="1"/>
  <c r="S269" i="1"/>
  <c r="N269" i="1"/>
  <c r="M269" i="1"/>
  <c r="K269" i="1"/>
  <c r="J269" i="1"/>
  <c r="AC268" i="1"/>
  <c r="X268" i="1"/>
  <c r="U268" i="1"/>
  <c r="S268" i="1"/>
  <c r="M268" i="1"/>
  <c r="K268" i="1"/>
  <c r="N268" i="1" s="1"/>
  <c r="J268" i="1"/>
  <c r="AC267" i="1"/>
  <c r="X267" i="1"/>
  <c r="U267" i="1"/>
  <c r="S267" i="1"/>
  <c r="N267" i="1"/>
  <c r="M267" i="1"/>
  <c r="K267" i="1"/>
  <c r="J267" i="1"/>
  <c r="AC266" i="1"/>
  <c r="X266" i="1"/>
  <c r="U266" i="1"/>
  <c r="S266" i="1"/>
  <c r="M266" i="1"/>
  <c r="K266" i="1"/>
  <c r="N266" i="1" s="1"/>
  <c r="J266" i="1"/>
  <c r="AC265" i="1"/>
  <c r="X265" i="1"/>
  <c r="U265" i="1"/>
  <c r="S265" i="1"/>
  <c r="N265" i="1"/>
  <c r="M265" i="1"/>
  <c r="K265" i="1"/>
  <c r="J265" i="1"/>
  <c r="AC264" i="1"/>
  <c r="X264" i="1"/>
  <c r="U264" i="1"/>
  <c r="S264" i="1"/>
  <c r="M264" i="1"/>
  <c r="K264" i="1"/>
  <c r="N264" i="1" s="1"/>
  <c r="J264" i="1"/>
  <c r="AC263" i="1"/>
  <c r="X263" i="1"/>
  <c r="U263" i="1"/>
  <c r="S263" i="1"/>
  <c r="N263" i="1"/>
  <c r="M263" i="1"/>
  <c r="K263" i="1"/>
  <c r="J263" i="1"/>
  <c r="AC262" i="1"/>
  <c r="X262" i="1"/>
  <c r="U262" i="1"/>
  <c r="S262" i="1"/>
  <c r="M262" i="1"/>
  <c r="K262" i="1"/>
  <c r="N262" i="1" s="1"/>
  <c r="J262" i="1"/>
  <c r="AC261" i="1"/>
  <c r="X261" i="1"/>
  <c r="U261" i="1"/>
  <c r="S261" i="1"/>
  <c r="N261" i="1"/>
  <c r="M261" i="1"/>
  <c r="K261" i="1"/>
  <c r="J261" i="1"/>
  <c r="AC260" i="1"/>
  <c r="X260" i="1"/>
  <c r="U260" i="1"/>
  <c r="S260" i="1"/>
  <c r="M260" i="1"/>
  <c r="K260" i="1"/>
  <c r="N260" i="1" s="1"/>
  <c r="J260" i="1"/>
  <c r="AC259" i="1"/>
  <c r="X259" i="1"/>
  <c r="U259" i="1"/>
  <c r="S259" i="1"/>
  <c r="N259" i="1"/>
  <c r="M259" i="1"/>
  <c r="K259" i="1"/>
  <c r="J259" i="1"/>
  <c r="AC258" i="1"/>
  <c r="X258" i="1"/>
  <c r="U258" i="1"/>
  <c r="S258" i="1"/>
  <c r="M258" i="1"/>
  <c r="K258" i="1"/>
  <c r="N258" i="1" s="1"/>
  <c r="J258" i="1"/>
  <c r="AC257" i="1"/>
  <c r="X257" i="1"/>
  <c r="U257" i="1"/>
  <c r="S257" i="1"/>
  <c r="N257" i="1"/>
  <c r="M257" i="1"/>
  <c r="K257" i="1"/>
  <c r="J257" i="1"/>
  <c r="AC256" i="1"/>
  <c r="X256" i="1"/>
  <c r="U256" i="1"/>
  <c r="S256" i="1"/>
  <c r="M256" i="1"/>
  <c r="K256" i="1"/>
  <c r="N256" i="1" s="1"/>
  <c r="J256" i="1"/>
  <c r="AC255" i="1"/>
  <c r="X255" i="1"/>
  <c r="U255" i="1"/>
  <c r="S255" i="1"/>
  <c r="N255" i="1"/>
  <c r="M255" i="1"/>
  <c r="K255" i="1"/>
  <c r="J255" i="1"/>
  <c r="AC254" i="1"/>
  <c r="X254" i="1"/>
  <c r="U254" i="1"/>
  <c r="S254" i="1"/>
  <c r="M254" i="1"/>
  <c r="K254" i="1"/>
  <c r="N254" i="1" s="1"/>
  <c r="J254" i="1"/>
  <c r="AC253" i="1"/>
  <c r="X253" i="1"/>
  <c r="U253" i="1"/>
  <c r="S253" i="1"/>
  <c r="N253" i="1"/>
  <c r="M253" i="1"/>
  <c r="K253" i="1"/>
  <c r="J253" i="1"/>
  <c r="AC252" i="1"/>
  <c r="X252" i="1"/>
  <c r="U252" i="1"/>
  <c r="S252" i="1"/>
  <c r="M252" i="1"/>
  <c r="K252" i="1"/>
  <c r="J252" i="1"/>
  <c r="N252" i="1" s="1"/>
  <c r="AC251" i="1"/>
  <c r="X251" i="1"/>
  <c r="U251" i="1"/>
  <c r="S251" i="1"/>
  <c r="N251" i="1"/>
  <c r="AG251" i="1" s="1"/>
  <c r="M251" i="1"/>
  <c r="K251" i="1"/>
  <c r="J251" i="1"/>
  <c r="AC250" i="1"/>
  <c r="X250" i="1"/>
  <c r="U250" i="1"/>
  <c r="S250" i="1"/>
  <c r="M250" i="1"/>
  <c r="K250" i="1"/>
  <c r="J250" i="1"/>
  <c r="N250" i="1" s="1"/>
  <c r="AC249" i="1"/>
  <c r="X249" i="1"/>
  <c r="U249" i="1"/>
  <c r="S249" i="1"/>
  <c r="N249" i="1"/>
  <c r="M249" i="1"/>
  <c r="K249" i="1"/>
  <c r="J249" i="1"/>
  <c r="AC248" i="1"/>
  <c r="X248" i="1"/>
  <c r="U248" i="1"/>
  <c r="S248" i="1"/>
  <c r="M248" i="1"/>
  <c r="K248" i="1"/>
  <c r="J248" i="1"/>
  <c r="N248" i="1" s="1"/>
  <c r="AC247" i="1"/>
  <c r="X247" i="1"/>
  <c r="U247" i="1"/>
  <c r="S247" i="1"/>
  <c r="N247" i="1"/>
  <c r="M247" i="1"/>
  <c r="K247" i="1"/>
  <c r="J247" i="1"/>
  <c r="AC246" i="1"/>
  <c r="X246" i="1"/>
  <c r="U246" i="1"/>
  <c r="S246" i="1"/>
  <c r="M246" i="1"/>
  <c r="K246" i="1"/>
  <c r="J246" i="1"/>
  <c r="N246" i="1" s="1"/>
  <c r="AC245" i="1"/>
  <c r="X245" i="1"/>
  <c r="U245" i="1"/>
  <c r="S245" i="1"/>
  <c r="N245" i="1"/>
  <c r="M245" i="1"/>
  <c r="K245" i="1"/>
  <c r="J245" i="1"/>
  <c r="AC244" i="1"/>
  <c r="X244" i="1"/>
  <c r="U244" i="1"/>
  <c r="S244" i="1"/>
  <c r="M244" i="1"/>
  <c r="K244" i="1"/>
  <c r="J244" i="1"/>
  <c r="N244" i="1" s="1"/>
  <c r="AC243" i="1"/>
  <c r="X243" i="1"/>
  <c r="U243" i="1"/>
  <c r="S243" i="1"/>
  <c r="N243" i="1"/>
  <c r="M243" i="1"/>
  <c r="K243" i="1"/>
  <c r="J243" i="1"/>
  <c r="AC242" i="1"/>
  <c r="X242" i="1"/>
  <c r="U242" i="1"/>
  <c r="S242" i="1"/>
  <c r="M242" i="1"/>
  <c r="K242" i="1"/>
  <c r="J242" i="1"/>
  <c r="N242" i="1" s="1"/>
  <c r="AC241" i="1"/>
  <c r="X241" i="1"/>
  <c r="U241" i="1"/>
  <c r="S241" i="1"/>
  <c r="N241" i="1"/>
  <c r="M241" i="1"/>
  <c r="K241" i="1"/>
  <c r="J241" i="1"/>
  <c r="AC240" i="1"/>
  <c r="X240" i="1"/>
  <c r="U240" i="1"/>
  <c r="S240" i="1"/>
  <c r="M240" i="1"/>
  <c r="K240" i="1"/>
  <c r="J240" i="1"/>
  <c r="N240" i="1" s="1"/>
  <c r="AC239" i="1"/>
  <c r="X239" i="1"/>
  <c r="U239" i="1"/>
  <c r="S239" i="1"/>
  <c r="N239" i="1"/>
  <c r="M239" i="1"/>
  <c r="K239" i="1"/>
  <c r="J239" i="1"/>
  <c r="AC238" i="1"/>
  <c r="X238" i="1"/>
  <c r="U238" i="1"/>
  <c r="S238" i="1"/>
  <c r="M238" i="1"/>
  <c r="K238" i="1"/>
  <c r="J238" i="1"/>
  <c r="N238" i="1" s="1"/>
  <c r="AC237" i="1"/>
  <c r="X237" i="1"/>
  <c r="U237" i="1"/>
  <c r="S237" i="1"/>
  <c r="N237" i="1"/>
  <c r="M237" i="1"/>
  <c r="K237" i="1"/>
  <c r="J237" i="1"/>
  <c r="AC236" i="1"/>
  <c r="X236" i="1"/>
  <c r="U236" i="1"/>
  <c r="S236" i="1"/>
  <c r="M236" i="1"/>
  <c r="K236" i="1"/>
  <c r="J236" i="1"/>
  <c r="N236" i="1" s="1"/>
  <c r="AC235" i="1"/>
  <c r="X235" i="1"/>
  <c r="U235" i="1"/>
  <c r="S235" i="1"/>
  <c r="N235" i="1"/>
  <c r="M235" i="1"/>
  <c r="K235" i="1"/>
  <c r="J235" i="1"/>
  <c r="AC234" i="1"/>
  <c r="X234" i="1"/>
  <c r="U234" i="1"/>
  <c r="S234" i="1"/>
  <c r="M234" i="1"/>
  <c r="K234" i="1"/>
  <c r="J234" i="1"/>
  <c r="N234" i="1" s="1"/>
  <c r="AC233" i="1"/>
  <c r="X233" i="1"/>
  <c r="U233" i="1"/>
  <c r="S233" i="1"/>
  <c r="N233" i="1"/>
  <c r="M233" i="1"/>
  <c r="K233" i="1"/>
  <c r="J233" i="1"/>
  <c r="AC232" i="1"/>
  <c r="X232" i="1"/>
  <c r="U232" i="1"/>
  <c r="S232" i="1"/>
  <c r="M232" i="1"/>
  <c r="K232" i="1"/>
  <c r="J232" i="1"/>
  <c r="N232" i="1" s="1"/>
  <c r="AC231" i="1"/>
  <c r="X231" i="1"/>
  <c r="U231" i="1"/>
  <c r="S231" i="1"/>
  <c r="N231" i="1"/>
  <c r="M231" i="1"/>
  <c r="K231" i="1"/>
  <c r="J231" i="1"/>
  <c r="AC230" i="1"/>
  <c r="X230" i="1"/>
  <c r="U230" i="1"/>
  <c r="S230" i="1"/>
  <c r="M230" i="1"/>
  <c r="K230" i="1"/>
  <c r="J230" i="1"/>
  <c r="N230" i="1" s="1"/>
  <c r="AC229" i="1"/>
  <c r="X229" i="1"/>
  <c r="U229" i="1"/>
  <c r="S229" i="1"/>
  <c r="N229" i="1"/>
  <c r="M229" i="1"/>
  <c r="K229" i="1"/>
  <c r="J229" i="1"/>
  <c r="AC228" i="1"/>
  <c r="X228" i="1"/>
  <c r="U228" i="1"/>
  <c r="S228" i="1"/>
  <c r="M228" i="1"/>
  <c r="K228" i="1"/>
  <c r="J228" i="1"/>
  <c r="N228" i="1" s="1"/>
  <c r="AC227" i="1"/>
  <c r="X227" i="1"/>
  <c r="U227" i="1"/>
  <c r="S227" i="1"/>
  <c r="N227" i="1"/>
  <c r="M227" i="1"/>
  <c r="K227" i="1"/>
  <c r="J227" i="1"/>
  <c r="AC226" i="1"/>
  <c r="X226" i="1"/>
  <c r="U226" i="1"/>
  <c r="S226" i="1"/>
  <c r="M226" i="1"/>
  <c r="K226" i="1"/>
  <c r="J226" i="1"/>
  <c r="N226" i="1" s="1"/>
  <c r="AC225" i="1"/>
  <c r="X225" i="1"/>
  <c r="U225" i="1"/>
  <c r="S225" i="1"/>
  <c r="N225" i="1"/>
  <c r="M225" i="1"/>
  <c r="K225" i="1"/>
  <c r="J225" i="1"/>
  <c r="AC224" i="1"/>
  <c r="X224" i="1"/>
  <c r="U224" i="1"/>
  <c r="S224" i="1"/>
  <c r="M224" i="1"/>
  <c r="K224" i="1"/>
  <c r="J224" i="1"/>
  <c r="N224" i="1" s="1"/>
  <c r="AC223" i="1"/>
  <c r="X223" i="1"/>
  <c r="U223" i="1"/>
  <c r="S223" i="1"/>
  <c r="N223" i="1"/>
  <c r="M223" i="1"/>
  <c r="K223" i="1"/>
  <c r="J223" i="1"/>
  <c r="AC222" i="1"/>
  <c r="X222" i="1"/>
  <c r="U222" i="1"/>
  <c r="S222" i="1"/>
  <c r="M222" i="1"/>
  <c r="K222" i="1"/>
  <c r="J222" i="1"/>
  <c r="N222" i="1" s="1"/>
  <c r="AC221" i="1"/>
  <c r="X221" i="1"/>
  <c r="U221" i="1"/>
  <c r="S221" i="1"/>
  <c r="N221" i="1"/>
  <c r="M221" i="1"/>
  <c r="K221" i="1"/>
  <c r="J221" i="1"/>
  <c r="AC220" i="1"/>
  <c r="X220" i="1"/>
  <c r="U220" i="1"/>
  <c r="S220" i="1"/>
  <c r="M220" i="1"/>
  <c r="K220" i="1"/>
  <c r="J220" i="1"/>
  <c r="N220" i="1" s="1"/>
  <c r="AC219" i="1"/>
  <c r="X219" i="1"/>
  <c r="U219" i="1"/>
  <c r="S219" i="1"/>
  <c r="N219" i="1"/>
  <c r="M219" i="1"/>
  <c r="K219" i="1"/>
  <c r="J219" i="1"/>
  <c r="AC218" i="1"/>
  <c r="X218" i="1"/>
  <c r="U218" i="1"/>
  <c r="S218" i="1"/>
  <c r="M218" i="1"/>
  <c r="K218" i="1"/>
  <c r="J218" i="1"/>
  <c r="N218" i="1" s="1"/>
  <c r="AC217" i="1"/>
  <c r="X217" i="1"/>
  <c r="U217" i="1"/>
  <c r="S217" i="1"/>
  <c r="N217" i="1"/>
  <c r="M217" i="1"/>
  <c r="K217" i="1"/>
  <c r="J217" i="1"/>
  <c r="AC216" i="1"/>
  <c r="X216" i="1"/>
  <c r="U216" i="1"/>
  <c r="S216" i="1"/>
  <c r="M216" i="1"/>
  <c r="K216" i="1"/>
  <c r="J216" i="1"/>
  <c r="N216" i="1" s="1"/>
  <c r="AC215" i="1"/>
  <c r="X215" i="1"/>
  <c r="U215" i="1"/>
  <c r="S215" i="1"/>
  <c r="N215" i="1"/>
  <c r="M215" i="1"/>
  <c r="K215" i="1"/>
  <c r="J215" i="1"/>
  <c r="AC214" i="1"/>
  <c r="X214" i="1"/>
  <c r="U214" i="1"/>
  <c r="S214" i="1"/>
  <c r="M214" i="1"/>
  <c r="K214" i="1"/>
  <c r="J214" i="1"/>
  <c r="N214" i="1" s="1"/>
  <c r="AC213" i="1"/>
  <c r="X213" i="1"/>
  <c r="U213" i="1"/>
  <c r="S213" i="1"/>
  <c r="N213" i="1"/>
  <c r="M213" i="1"/>
  <c r="K213" i="1"/>
  <c r="J213" i="1"/>
  <c r="AC212" i="1"/>
  <c r="X212" i="1"/>
  <c r="U212" i="1"/>
  <c r="S212" i="1"/>
  <c r="M212" i="1"/>
  <c r="K212" i="1"/>
  <c r="J212" i="1"/>
  <c r="N212" i="1" s="1"/>
  <c r="AC211" i="1"/>
  <c r="X211" i="1"/>
  <c r="U211" i="1"/>
  <c r="S211" i="1"/>
  <c r="N211" i="1"/>
  <c r="M211" i="1"/>
  <c r="K211" i="1"/>
  <c r="J211" i="1"/>
  <c r="AC210" i="1"/>
  <c r="X210" i="1"/>
  <c r="U210" i="1"/>
  <c r="S210" i="1"/>
  <c r="M210" i="1"/>
  <c r="K210" i="1"/>
  <c r="J210" i="1"/>
  <c r="N210" i="1" s="1"/>
  <c r="AC209" i="1"/>
  <c r="X209" i="1"/>
  <c r="U209" i="1"/>
  <c r="S209" i="1"/>
  <c r="N209" i="1"/>
  <c r="M209" i="1"/>
  <c r="K209" i="1"/>
  <c r="J209" i="1"/>
  <c r="AC208" i="1"/>
  <c r="X208" i="1"/>
  <c r="U208" i="1"/>
  <c r="S208" i="1"/>
  <c r="M208" i="1"/>
  <c r="K208" i="1"/>
  <c r="J208" i="1"/>
  <c r="N208" i="1" s="1"/>
  <c r="AC207" i="1"/>
  <c r="X207" i="1"/>
  <c r="U207" i="1"/>
  <c r="S207" i="1"/>
  <c r="M207" i="1"/>
  <c r="N207" i="1" s="1"/>
  <c r="K207" i="1"/>
  <c r="J207" i="1"/>
  <c r="AC206" i="1"/>
  <c r="X206" i="1"/>
  <c r="U206" i="1"/>
  <c r="S206" i="1"/>
  <c r="M206" i="1"/>
  <c r="K206" i="1"/>
  <c r="J206" i="1"/>
  <c r="N206" i="1" s="1"/>
  <c r="AC205" i="1"/>
  <c r="X205" i="1"/>
  <c r="U205" i="1"/>
  <c r="S205" i="1"/>
  <c r="M205" i="1"/>
  <c r="N205" i="1" s="1"/>
  <c r="K205" i="1"/>
  <c r="J205" i="1"/>
  <c r="AC204" i="1"/>
  <c r="X204" i="1"/>
  <c r="U204" i="1"/>
  <c r="S204" i="1"/>
  <c r="M204" i="1"/>
  <c r="K204" i="1"/>
  <c r="J204" i="1"/>
  <c r="N204" i="1" s="1"/>
  <c r="AC203" i="1"/>
  <c r="X203" i="1"/>
  <c r="U203" i="1"/>
  <c r="S203" i="1"/>
  <c r="M203" i="1"/>
  <c r="N203" i="1" s="1"/>
  <c r="K203" i="1"/>
  <c r="J203" i="1"/>
  <c r="AC202" i="1"/>
  <c r="X202" i="1"/>
  <c r="U202" i="1"/>
  <c r="S202" i="1"/>
  <c r="M202" i="1"/>
  <c r="K202" i="1"/>
  <c r="J202" i="1"/>
  <c r="N202" i="1" s="1"/>
  <c r="AC201" i="1"/>
  <c r="X201" i="1"/>
  <c r="U201" i="1"/>
  <c r="S201" i="1"/>
  <c r="M201" i="1"/>
  <c r="K201" i="1"/>
  <c r="J201" i="1"/>
  <c r="N201" i="1" s="1"/>
  <c r="AC200" i="1"/>
  <c r="X200" i="1"/>
  <c r="U200" i="1"/>
  <c r="S200" i="1"/>
  <c r="M200" i="1"/>
  <c r="K200" i="1"/>
  <c r="J200" i="1"/>
  <c r="N200" i="1" s="1"/>
  <c r="AC199" i="1"/>
  <c r="X199" i="1"/>
  <c r="U199" i="1"/>
  <c r="S199" i="1"/>
  <c r="M199" i="1"/>
  <c r="K199" i="1"/>
  <c r="J199" i="1"/>
  <c r="N199" i="1" s="1"/>
  <c r="AC198" i="1"/>
  <c r="X198" i="1"/>
  <c r="U198" i="1"/>
  <c r="S198" i="1"/>
  <c r="M198" i="1"/>
  <c r="K198" i="1"/>
  <c r="J198" i="1"/>
  <c r="N198" i="1" s="1"/>
  <c r="AC197" i="1"/>
  <c r="X197" i="1"/>
  <c r="U197" i="1"/>
  <c r="S197" i="1"/>
  <c r="M197" i="1"/>
  <c r="K197" i="1"/>
  <c r="J197" i="1"/>
  <c r="N197" i="1" s="1"/>
  <c r="AC196" i="1"/>
  <c r="X196" i="1"/>
  <c r="U196" i="1"/>
  <c r="S196" i="1"/>
  <c r="M196" i="1"/>
  <c r="K196" i="1"/>
  <c r="J196" i="1"/>
  <c r="N196" i="1" s="1"/>
  <c r="AC195" i="1"/>
  <c r="X195" i="1"/>
  <c r="U195" i="1"/>
  <c r="S195" i="1"/>
  <c r="M195" i="1"/>
  <c r="K195" i="1"/>
  <c r="J195" i="1"/>
  <c r="N195" i="1" s="1"/>
  <c r="AC194" i="1"/>
  <c r="X194" i="1"/>
  <c r="U194" i="1"/>
  <c r="S194" i="1"/>
  <c r="M194" i="1"/>
  <c r="K194" i="1"/>
  <c r="J194" i="1"/>
  <c r="N194" i="1" s="1"/>
  <c r="AC193" i="1"/>
  <c r="X193" i="1"/>
  <c r="U193" i="1"/>
  <c r="S193" i="1"/>
  <c r="M193" i="1"/>
  <c r="K193" i="1"/>
  <c r="J193" i="1"/>
  <c r="N193" i="1" s="1"/>
  <c r="AC192" i="1"/>
  <c r="X192" i="1"/>
  <c r="U192" i="1"/>
  <c r="S192" i="1"/>
  <c r="M192" i="1"/>
  <c r="K192" i="1"/>
  <c r="J192" i="1"/>
  <c r="N192" i="1" s="1"/>
  <c r="AC191" i="1"/>
  <c r="X191" i="1"/>
  <c r="U191" i="1"/>
  <c r="S191" i="1"/>
  <c r="M191" i="1"/>
  <c r="K191" i="1"/>
  <c r="J191" i="1"/>
  <c r="N191" i="1" s="1"/>
  <c r="AC190" i="1"/>
  <c r="X190" i="1"/>
  <c r="U190" i="1"/>
  <c r="S190" i="1"/>
  <c r="M190" i="1"/>
  <c r="K190" i="1"/>
  <c r="J190" i="1"/>
  <c r="N190" i="1" s="1"/>
  <c r="AC189" i="1"/>
  <c r="X189" i="1"/>
  <c r="U189" i="1"/>
  <c r="S189" i="1"/>
  <c r="M189" i="1"/>
  <c r="K189" i="1"/>
  <c r="J189" i="1"/>
  <c r="N189" i="1" s="1"/>
  <c r="AC188" i="1"/>
  <c r="X188" i="1"/>
  <c r="U188" i="1"/>
  <c r="S188" i="1"/>
  <c r="M188" i="1"/>
  <c r="K188" i="1"/>
  <c r="J188" i="1"/>
  <c r="N188" i="1" s="1"/>
  <c r="AC187" i="1"/>
  <c r="X187" i="1"/>
  <c r="U187" i="1"/>
  <c r="S187" i="1"/>
  <c r="M187" i="1"/>
  <c r="K187" i="1"/>
  <c r="J187" i="1"/>
  <c r="N187" i="1" s="1"/>
  <c r="AC186" i="1"/>
  <c r="X186" i="1"/>
  <c r="U186" i="1"/>
  <c r="S186" i="1"/>
  <c r="M186" i="1"/>
  <c r="K186" i="1"/>
  <c r="J186" i="1"/>
  <c r="N186" i="1" s="1"/>
  <c r="AC185" i="1"/>
  <c r="X185" i="1"/>
  <c r="U185" i="1"/>
  <c r="S185" i="1"/>
  <c r="O185" i="1"/>
  <c r="M185" i="1"/>
  <c r="K185" i="1"/>
  <c r="J185" i="1"/>
  <c r="AC184" i="1"/>
  <c r="X184" i="1"/>
  <c r="U184" i="1"/>
  <c r="S184" i="1"/>
  <c r="N184" i="1"/>
  <c r="O184" i="1" s="1"/>
  <c r="M184" i="1"/>
  <c r="K184" i="1"/>
  <c r="J184" i="1"/>
  <c r="AC183" i="1"/>
  <c r="X183" i="1"/>
  <c r="U183" i="1"/>
  <c r="S183" i="1"/>
  <c r="M183" i="1"/>
  <c r="K183" i="1"/>
  <c r="N183" i="1" s="1"/>
  <c r="J183" i="1"/>
  <c r="AC182" i="1"/>
  <c r="X182" i="1"/>
  <c r="U182" i="1"/>
  <c r="S182" i="1"/>
  <c r="N182" i="1"/>
  <c r="O182" i="1" s="1"/>
  <c r="M182" i="1"/>
  <c r="K182" i="1"/>
  <c r="J182" i="1"/>
  <c r="AC181" i="1"/>
  <c r="X181" i="1"/>
  <c r="U181" i="1"/>
  <c r="S181" i="1"/>
  <c r="M181" i="1"/>
  <c r="K181" i="1"/>
  <c r="N181" i="1" s="1"/>
  <c r="J181" i="1"/>
  <c r="AC180" i="1"/>
  <c r="X180" i="1"/>
  <c r="U180" i="1"/>
  <c r="S180" i="1"/>
  <c r="N180" i="1"/>
  <c r="O180" i="1" s="1"/>
  <c r="M180" i="1"/>
  <c r="K180" i="1"/>
  <c r="J180" i="1"/>
  <c r="AC179" i="1"/>
  <c r="X179" i="1"/>
  <c r="U179" i="1"/>
  <c r="S179" i="1"/>
  <c r="M179" i="1"/>
  <c r="K179" i="1"/>
  <c r="N179" i="1" s="1"/>
  <c r="J179" i="1"/>
  <c r="AC178" i="1"/>
  <c r="X178" i="1"/>
  <c r="U178" i="1"/>
  <c r="S178" i="1"/>
  <c r="N178" i="1"/>
  <c r="O178" i="1" s="1"/>
  <c r="M178" i="1"/>
  <c r="K178" i="1"/>
  <c r="J178" i="1"/>
  <c r="AC177" i="1"/>
  <c r="X177" i="1"/>
  <c r="U177" i="1"/>
  <c r="S177" i="1"/>
  <c r="M177" i="1"/>
  <c r="K177" i="1"/>
  <c r="N177" i="1" s="1"/>
  <c r="J177" i="1"/>
  <c r="AC176" i="1"/>
  <c r="X176" i="1"/>
  <c r="U176" i="1"/>
  <c r="S176" i="1"/>
  <c r="N176" i="1"/>
  <c r="O176" i="1" s="1"/>
  <c r="M176" i="1"/>
  <c r="K176" i="1"/>
  <c r="J176" i="1"/>
  <c r="AC175" i="1"/>
  <c r="X175" i="1"/>
  <c r="U175" i="1"/>
  <c r="S175" i="1"/>
  <c r="M175" i="1"/>
  <c r="K175" i="1"/>
  <c r="N175" i="1" s="1"/>
  <c r="J175" i="1"/>
  <c r="AC174" i="1"/>
  <c r="X174" i="1"/>
  <c r="U174" i="1"/>
  <c r="S174" i="1"/>
  <c r="N174" i="1"/>
  <c r="O174" i="1" s="1"/>
  <c r="M174" i="1"/>
  <c r="K174" i="1"/>
  <c r="J174" i="1"/>
  <c r="AC173" i="1"/>
  <c r="X173" i="1"/>
  <c r="U173" i="1"/>
  <c r="S173" i="1"/>
  <c r="M173" i="1"/>
  <c r="K173" i="1"/>
  <c r="N173" i="1" s="1"/>
  <c r="J173" i="1"/>
  <c r="AC172" i="1"/>
  <c r="X172" i="1"/>
  <c r="U172" i="1"/>
  <c r="S172" i="1"/>
  <c r="N172" i="1"/>
  <c r="O172" i="1" s="1"/>
  <c r="M172" i="1"/>
  <c r="K172" i="1"/>
  <c r="J172" i="1"/>
  <c r="AC171" i="1"/>
  <c r="X171" i="1"/>
  <c r="U171" i="1"/>
  <c r="S171" i="1"/>
  <c r="M171" i="1"/>
  <c r="K171" i="1"/>
  <c r="N171" i="1" s="1"/>
  <c r="J171" i="1"/>
  <c r="AC170" i="1"/>
  <c r="X170" i="1"/>
  <c r="U170" i="1"/>
  <c r="S170" i="1"/>
  <c r="N170" i="1"/>
  <c r="O170" i="1" s="1"/>
  <c r="M170" i="1"/>
  <c r="K170" i="1"/>
  <c r="J170" i="1"/>
  <c r="AC169" i="1"/>
  <c r="X169" i="1"/>
  <c r="U169" i="1"/>
  <c r="S169" i="1"/>
  <c r="M169" i="1"/>
  <c r="K169" i="1"/>
  <c r="N169" i="1" s="1"/>
  <c r="J169" i="1"/>
  <c r="AC168" i="1"/>
  <c r="X168" i="1"/>
  <c r="U168" i="1"/>
  <c r="S168" i="1"/>
  <c r="N168" i="1"/>
  <c r="O168" i="1" s="1"/>
  <c r="M168" i="1"/>
  <c r="K168" i="1"/>
  <c r="J168" i="1"/>
  <c r="AC167" i="1"/>
  <c r="X167" i="1"/>
  <c r="U167" i="1"/>
  <c r="S167" i="1"/>
  <c r="M167" i="1"/>
  <c r="K167" i="1"/>
  <c r="N167" i="1" s="1"/>
  <c r="J167" i="1"/>
  <c r="AC166" i="1"/>
  <c r="X166" i="1"/>
  <c r="U166" i="1"/>
  <c r="S166" i="1"/>
  <c r="M166" i="1"/>
  <c r="K166" i="1"/>
  <c r="J166" i="1"/>
  <c r="N166" i="1" s="1"/>
  <c r="AC165" i="1"/>
  <c r="X165" i="1"/>
  <c r="U165" i="1"/>
  <c r="S165" i="1"/>
  <c r="M165" i="1"/>
  <c r="K165" i="1"/>
  <c r="J165" i="1"/>
  <c r="N165" i="1" s="1"/>
  <c r="AC164" i="1"/>
  <c r="X164" i="1"/>
  <c r="U164" i="1"/>
  <c r="S164" i="1"/>
  <c r="M164" i="1"/>
  <c r="K164" i="1"/>
  <c r="J164" i="1"/>
  <c r="N164" i="1" s="1"/>
  <c r="AC163" i="1"/>
  <c r="X163" i="1"/>
  <c r="U163" i="1"/>
  <c r="S163" i="1"/>
  <c r="M163" i="1"/>
  <c r="K163" i="1"/>
  <c r="J163" i="1"/>
  <c r="N163" i="1" s="1"/>
  <c r="AC162" i="1"/>
  <c r="X162" i="1"/>
  <c r="U162" i="1"/>
  <c r="S162" i="1"/>
  <c r="M162" i="1"/>
  <c r="K162" i="1"/>
  <c r="J162" i="1"/>
  <c r="N162" i="1" s="1"/>
  <c r="AC161" i="1"/>
  <c r="X161" i="1"/>
  <c r="U161" i="1"/>
  <c r="S161" i="1"/>
  <c r="M161" i="1"/>
  <c r="K161" i="1"/>
  <c r="J161" i="1"/>
  <c r="N161" i="1" s="1"/>
  <c r="AC160" i="1"/>
  <c r="X160" i="1"/>
  <c r="U160" i="1"/>
  <c r="S160" i="1"/>
  <c r="M160" i="1"/>
  <c r="K160" i="1"/>
  <c r="J160" i="1"/>
  <c r="N160" i="1" s="1"/>
  <c r="AC159" i="1"/>
  <c r="X159" i="1"/>
  <c r="U159" i="1"/>
  <c r="S159" i="1"/>
  <c r="M159" i="1"/>
  <c r="K159" i="1"/>
  <c r="J159" i="1"/>
  <c r="N159" i="1" s="1"/>
  <c r="AC158" i="1"/>
  <c r="X158" i="1"/>
  <c r="U158" i="1"/>
  <c r="S158" i="1"/>
  <c r="M158" i="1"/>
  <c r="K158" i="1"/>
  <c r="J158" i="1"/>
  <c r="N158" i="1" s="1"/>
  <c r="AC157" i="1"/>
  <c r="X157" i="1"/>
  <c r="U157" i="1"/>
  <c r="S157" i="1"/>
  <c r="M157" i="1"/>
  <c r="K157" i="1"/>
  <c r="J157" i="1"/>
  <c r="N157" i="1" s="1"/>
  <c r="AC156" i="1"/>
  <c r="X156" i="1"/>
  <c r="U156" i="1"/>
  <c r="S156" i="1"/>
  <c r="M156" i="1"/>
  <c r="K156" i="1"/>
  <c r="J156" i="1"/>
  <c r="N156" i="1" s="1"/>
  <c r="AC155" i="1"/>
  <c r="X155" i="1"/>
  <c r="U155" i="1"/>
  <c r="S155" i="1"/>
  <c r="M155" i="1"/>
  <c r="K155" i="1"/>
  <c r="J155" i="1"/>
  <c r="N155" i="1" s="1"/>
  <c r="AC154" i="1"/>
  <c r="X154" i="1"/>
  <c r="U154" i="1"/>
  <c r="S154" i="1"/>
  <c r="M154" i="1"/>
  <c r="K154" i="1"/>
  <c r="J154" i="1"/>
  <c r="N154" i="1" s="1"/>
  <c r="AC153" i="1"/>
  <c r="X153" i="1"/>
  <c r="U153" i="1"/>
  <c r="S153" i="1"/>
  <c r="M153" i="1"/>
  <c r="K153" i="1"/>
  <c r="J153" i="1"/>
  <c r="N153" i="1" s="1"/>
  <c r="AC152" i="1"/>
  <c r="X152" i="1"/>
  <c r="U152" i="1"/>
  <c r="S152" i="1"/>
  <c r="M152" i="1"/>
  <c r="K152" i="1"/>
  <c r="J152" i="1"/>
  <c r="N152" i="1" s="1"/>
  <c r="AC151" i="1"/>
  <c r="X151" i="1"/>
  <c r="U151" i="1"/>
  <c r="S151" i="1"/>
  <c r="M151" i="1"/>
  <c r="K151" i="1"/>
  <c r="J151" i="1"/>
  <c r="N151" i="1" s="1"/>
  <c r="AC150" i="1"/>
  <c r="X150" i="1"/>
  <c r="U150" i="1"/>
  <c r="S150" i="1"/>
  <c r="M150" i="1"/>
  <c r="K150" i="1"/>
  <c r="J150" i="1"/>
  <c r="N150" i="1" s="1"/>
  <c r="AC149" i="1"/>
  <c r="X149" i="1"/>
  <c r="U149" i="1"/>
  <c r="S149" i="1"/>
  <c r="M149" i="1"/>
  <c r="K149" i="1"/>
  <c r="J149" i="1"/>
  <c r="N149" i="1" s="1"/>
  <c r="AC148" i="1"/>
  <c r="X148" i="1"/>
  <c r="U148" i="1"/>
  <c r="S148" i="1"/>
  <c r="M148" i="1"/>
  <c r="K148" i="1"/>
  <c r="J148" i="1"/>
  <c r="N148" i="1" s="1"/>
  <c r="AC147" i="1"/>
  <c r="X147" i="1"/>
  <c r="U147" i="1"/>
  <c r="S147" i="1"/>
  <c r="M147" i="1"/>
  <c r="K147" i="1"/>
  <c r="J147" i="1"/>
  <c r="N147" i="1" s="1"/>
  <c r="AC146" i="1"/>
  <c r="X146" i="1"/>
  <c r="U146" i="1"/>
  <c r="S146" i="1"/>
  <c r="M146" i="1"/>
  <c r="K146" i="1"/>
  <c r="J146" i="1"/>
  <c r="N146" i="1" s="1"/>
  <c r="AC145" i="1"/>
  <c r="X145" i="1"/>
  <c r="U145" i="1"/>
  <c r="S145" i="1"/>
  <c r="M145" i="1"/>
  <c r="K145" i="1"/>
  <c r="J145" i="1"/>
  <c r="N145" i="1" s="1"/>
  <c r="AC144" i="1"/>
  <c r="X144" i="1"/>
  <c r="U144" i="1"/>
  <c r="S144" i="1"/>
  <c r="M144" i="1"/>
  <c r="K144" i="1"/>
  <c r="J144" i="1"/>
  <c r="N144" i="1" s="1"/>
  <c r="AC143" i="1"/>
  <c r="X143" i="1"/>
  <c r="U143" i="1"/>
  <c r="S143" i="1"/>
  <c r="M143" i="1"/>
  <c r="K143" i="1"/>
  <c r="J143" i="1"/>
  <c r="N143" i="1" s="1"/>
  <c r="AC142" i="1"/>
  <c r="X142" i="1"/>
  <c r="U142" i="1"/>
  <c r="S142" i="1"/>
  <c r="M142" i="1"/>
  <c r="K142" i="1"/>
  <c r="J142" i="1"/>
  <c r="N142" i="1" s="1"/>
  <c r="AC141" i="1"/>
  <c r="X141" i="1"/>
  <c r="U141" i="1"/>
  <c r="S141" i="1"/>
  <c r="M141" i="1"/>
  <c r="K141" i="1"/>
  <c r="J141" i="1"/>
  <c r="N141" i="1" s="1"/>
  <c r="AC140" i="1"/>
  <c r="X140" i="1"/>
  <c r="U140" i="1"/>
  <c r="S140" i="1"/>
  <c r="M140" i="1"/>
  <c r="K140" i="1"/>
  <c r="J140" i="1"/>
  <c r="N140" i="1" s="1"/>
  <c r="AC139" i="1"/>
  <c r="X139" i="1"/>
  <c r="U139" i="1"/>
  <c r="S139" i="1"/>
  <c r="M139" i="1"/>
  <c r="K139" i="1"/>
  <c r="J139" i="1"/>
  <c r="N139" i="1" s="1"/>
  <c r="AC138" i="1"/>
  <c r="X138" i="1"/>
  <c r="U138" i="1"/>
  <c r="S138" i="1"/>
  <c r="M138" i="1"/>
  <c r="K138" i="1"/>
  <c r="J138" i="1"/>
  <c r="N138" i="1" s="1"/>
  <c r="AC137" i="1"/>
  <c r="X137" i="1"/>
  <c r="U137" i="1"/>
  <c r="S137" i="1"/>
  <c r="M137" i="1"/>
  <c r="K137" i="1"/>
  <c r="J137" i="1"/>
  <c r="N137" i="1" s="1"/>
  <c r="AC136" i="1"/>
  <c r="X136" i="1"/>
  <c r="U136" i="1"/>
  <c r="S136" i="1"/>
  <c r="M136" i="1"/>
  <c r="K136" i="1"/>
  <c r="J136" i="1"/>
  <c r="N136" i="1" s="1"/>
  <c r="AC135" i="1"/>
  <c r="X135" i="1"/>
  <c r="U135" i="1"/>
  <c r="S135" i="1"/>
  <c r="M135" i="1"/>
  <c r="K135" i="1"/>
  <c r="J135" i="1"/>
  <c r="N135" i="1" s="1"/>
  <c r="AC134" i="1"/>
  <c r="X134" i="1"/>
  <c r="U134" i="1"/>
  <c r="S134" i="1"/>
  <c r="M134" i="1"/>
  <c r="K134" i="1"/>
  <c r="J134" i="1"/>
  <c r="N134" i="1" s="1"/>
  <c r="AC133" i="1"/>
  <c r="X133" i="1"/>
  <c r="U133" i="1"/>
  <c r="S133" i="1"/>
  <c r="M133" i="1"/>
  <c r="K133" i="1"/>
  <c r="J133" i="1"/>
  <c r="N133" i="1" s="1"/>
  <c r="AC132" i="1"/>
  <c r="X132" i="1"/>
  <c r="U132" i="1"/>
  <c r="S132" i="1"/>
  <c r="M132" i="1"/>
  <c r="K132" i="1"/>
  <c r="J132" i="1"/>
  <c r="N132" i="1" s="1"/>
  <c r="AC131" i="1"/>
  <c r="X131" i="1"/>
  <c r="U131" i="1"/>
  <c r="S131" i="1"/>
  <c r="M131" i="1"/>
  <c r="K131" i="1"/>
  <c r="J131" i="1"/>
  <c r="N131" i="1" s="1"/>
  <c r="AC130" i="1"/>
  <c r="X130" i="1"/>
  <c r="U130" i="1"/>
  <c r="S130" i="1"/>
  <c r="M130" i="1"/>
  <c r="K130" i="1"/>
  <c r="J130" i="1"/>
  <c r="N130" i="1" s="1"/>
  <c r="AC129" i="1"/>
  <c r="X129" i="1"/>
  <c r="U129" i="1"/>
  <c r="S129" i="1"/>
  <c r="M129" i="1"/>
  <c r="K129" i="1"/>
  <c r="J129" i="1"/>
  <c r="N129" i="1" s="1"/>
  <c r="AC128" i="1"/>
  <c r="X128" i="1"/>
  <c r="U128" i="1"/>
  <c r="S128" i="1"/>
  <c r="M128" i="1"/>
  <c r="K128" i="1"/>
  <c r="J128" i="1"/>
  <c r="N128" i="1" s="1"/>
  <c r="AC127" i="1"/>
  <c r="X127" i="1"/>
  <c r="U127" i="1"/>
  <c r="S127" i="1"/>
  <c r="M127" i="1"/>
  <c r="K127" i="1"/>
  <c r="J127" i="1"/>
  <c r="N127" i="1" s="1"/>
  <c r="AC126" i="1"/>
  <c r="X126" i="1"/>
  <c r="U126" i="1"/>
  <c r="S126" i="1"/>
  <c r="M126" i="1"/>
  <c r="K126" i="1"/>
  <c r="J126" i="1"/>
  <c r="N126" i="1" s="1"/>
  <c r="AC125" i="1"/>
  <c r="X125" i="1"/>
  <c r="U125" i="1"/>
  <c r="S125" i="1"/>
  <c r="M125" i="1"/>
  <c r="K125" i="1"/>
  <c r="J125" i="1"/>
  <c r="N125" i="1" s="1"/>
  <c r="AC124" i="1"/>
  <c r="X124" i="1"/>
  <c r="U124" i="1"/>
  <c r="S124" i="1"/>
  <c r="M124" i="1"/>
  <c r="K124" i="1"/>
  <c r="J124" i="1"/>
  <c r="N124" i="1" s="1"/>
  <c r="AC123" i="1"/>
  <c r="X123" i="1"/>
  <c r="U123" i="1"/>
  <c r="S123" i="1"/>
  <c r="M123" i="1"/>
  <c r="K123" i="1"/>
  <c r="J123" i="1"/>
  <c r="N123" i="1" s="1"/>
  <c r="AC122" i="1"/>
  <c r="X122" i="1"/>
  <c r="U122" i="1"/>
  <c r="S122" i="1"/>
  <c r="M122" i="1"/>
  <c r="K122" i="1"/>
  <c r="J122" i="1"/>
  <c r="N122" i="1" s="1"/>
  <c r="AC121" i="1"/>
  <c r="X121" i="1"/>
  <c r="U121" i="1"/>
  <c r="S121" i="1"/>
  <c r="M121" i="1"/>
  <c r="K121" i="1"/>
  <c r="J121" i="1"/>
  <c r="N121" i="1" s="1"/>
  <c r="AC120" i="1"/>
  <c r="X120" i="1"/>
  <c r="U120" i="1"/>
  <c r="S120" i="1"/>
  <c r="M120" i="1"/>
  <c r="K120" i="1"/>
  <c r="J120" i="1"/>
  <c r="N120" i="1" s="1"/>
  <c r="AC119" i="1"/>
  <c r="X119" i="1"/>
  <c r="U119" i="1"/>
  <c r="S119" i="1"/>
  <c r="M119" i="1"/>
  <c r="K119" i="1"/>
  <c r="J119" i="1"/>
  <c r="N119" i="1" s="1"/>
  <c r="AC118" i="1"/>
  <c r="X118" i="1"/>
  <c r="U118" i="1"/>
  <c r="S118" i="1"/>
  <c r="M118" i="1"/>
  <c r="K118" i="1"/>
  <c r="J118" i="1"/>
  <c r="N118" i="1" s="1"/>
  <c r="AC117" i="1"/>
  <c r="X117" i="1"/>
  <c r="U117" i="1"/>
  <c r="S117" i="1"/>
  <c r="M117" i="1"/>
  <c r="K117" i="1"/>
  <c r="J117" i="1"/>
  <c r="N117" i="1" s="1"/>
  <c r="AC116" i="1"/>
  <c r="X116" i="1"/>
  <c r="U116" i="1"/>
  <c r="S116" i="1"/>
  <c r="M116" i="1"/>
  <c r="K116" i="1"/>
  <c r="J116" i="1"/>
  <c r="N116" i="1" s="1"/>
  <c r="AC115" i="1"/>
  <c r="X115" i="1"/>
  <c r="U115" i="1"/>
  <c r="S115" i="1"/>
  <c r="M115" i="1"/>
  <c r="K115" i="1"/>
  <c r="J115" i="1"/>
  <c r="N115" i="1" s="1"/>
  <c r="AC114" i="1"/>
  <c r="X114" i="1"/>
  <c r="U114" i="1"/>
  <c r="S114" i="1"/>
  <c r="M114" i="1"/>
  <c r="K114" i="1"/>
  <c r="J114" i="1"/>
  <c r="N114" i="1" s="1"/>
  <c r="AC113" i="1"/>
  <c r="X113" i="1"/>
  <c r="U113" i="1"/>
  <c r="S113" i="1"/>
  <c r="M113" i="1"/>
  <c r="K113" i="1"/>
  <c r="J113" i="1"/>
  <c r="N113" i="1" s="1"/>
  <c r="AC112" i="1"/>
  <c r="X112" i="1"/>
  <c r="U112" i="1"/>
  <c r="S112" i="1"/>
  <c r="M112" i="1"/>
  <c r="K112" i="1"/>
  <c r="J112" i="1"/>
  <c r="N112" i="1" s="1"/>
  <c r="AC111" i="1"/>
  <c r="X111" i="1"/>
  <c r="U111" i="1"/>
  <c r="S111" i="1"/>
  <c r="M111" i="1"/>
  <c r="K111" i="1"/>
  <c r="J111" i="1"/>
  <c r="N111" i="1" s="1"/>
  <c r="AC110" i="1"/>
  <c r="X110" i="1"/>
  <c r="U110" i="1"/>
  <c r="S110" i="1"/>
  <c r="M110" i="1"/>
  <c r="K110" i="1"/>
  <c r="J110" i="1"/>
  <c r="N110" i="1" s="1"/>
  <c r="AC109" i="1"/>
  <c r="X109" i="1"/>
  <c r="U109" i="1"/>
  <c r="S109" i="1"/>
  <c r="M109" i="1"/>
  <c r="K109" i="1"/>
  <c r="J109" i="1"/>
  <c r="N109" i="1" s="1"/>
  <c r="AC108" i="1"/>
  <c r="X108" i="1"/>
  <c r="U108" i="1"/>
  <c r="S108" i="1"/>
  <c r="M108" i="1"/>
  <c r="K108" i="1"/>
  <c r="J108" i="1"/>
  <c r="N108" i="1" s="1"/>
  <c r="AC107" i="1"/>
  <c r="X107" i="1"/>
  <c r="U107" i="1"/>
  <c r="S107" i="1"/>
  <c r="M107" i="1"/>
  <c r="K107" i="1"/>
  <c r="J107" i="1"/>
  <c r="N107" i="1" s="1"/>
  <c r="AC106" i="1"/>
  <c r="X106" i="1"/>
  <c r="U106" i="1"/>
  <c r="S106" i="1"/>
  <c r="M106" i="1"/>
  <c r="K106" i="1"/>
  <c r="J106" i="1"/>
  <c r="N106" i="1" s="1"/>
  <c r="AC105" i="1"/>
  <c r="X105" i="1"/>
  <c r="U105" i="1"/>
  <c r="S105" i="1"/>
  <c r="M105" i="1"/>
  <c r="K105" i="1"/>
  <c r="J105" i="1"/>
  <c r="N105" i="1" s="1"/>
  <c r="AC104" i="1"/>
  <c r="X104" i="1"/>
  <c r="U104" i="1"/>
  <c r="S104" i="1"/>
  <c r="M104" i="1"/>
  <c r="K104" i="1"/>
  <c r="J104" i="1"/>
  <c r="N104" i="1" s="1"/>
  <c r="AC103" i="1"/>
  <c r="X103" i="1"/>
  <c r="U103" i="1"/>
  <c r="S103" i="1"/>
  <c r="M103" i="1"/>
  <c r="K103" i="1"/>
  <c r="J103" i="1"/>
  <c r="N103" i="1" s="1"/>
  <c r="AC102" i="1"/>
  <c r="X102" i="1"/>
  <c r="U102" i="1"/>
  <c r="S102" i="1"/>
  <c r="M102" i="1"/>
  <c r="K102" i="1"/>
  <c r="J102" i="1"/>
  <c r="N102" i="1" s="1"/>
  <c r="AC101" i="1"/>
  <c r="X101" i="1"/>
  <c r="U101" i="1"/>
  <c r="S101" i="1"/>
  <c r="M101" i="1"/>
  <c r="K101" i="1"/>
  <c r="J101" i="1"/>
  <c r="N101" i="1" s="1"/>
  <c r="AC100" i="1"/>
  <c r="X100" i="1"/>
  <c r="U100" i="1"/>
  <c r="S100" i="1"/>
  <c r="M100" i="1"/>
  <c r="K100" i="1"/>
  <c r="J100" i="1"/>
  <c r="N100" i="1" s="1"/>
  <c r="AC99" i="1"/>
  <c r="X99" i="1"/>
  <c r="U99" i="1"/>
  <c r="S99" i="1"/>
  <c r="M99" i="1"/>
  <c r="K99" i="1"/>
  <c r="J99" i="1"/>
  <c r="N99" i="1" s="1"/>
  <c r="AC98" i="1"/>
  <c r="X98" i="1"/>
  <c r="U98" i="1"/>
  <c r="S98" i="1"/>
  <c r="O98" i="1"/>
  <c r="M98" i="1"/>
  <c r="K98" i="1"/>
  <c r="J98" i="1"/>
  <c r="N98" i="1" s="1"/>
  <c r="AC97" i="1"/>
  <c r="X97" i="1"/>
  <c r="U97" i="1"/>
  <c r="S97" i="1"/>
  <c r="O97" i="1"/>
  <c r="M97" i="1"/>
  <c r="K97" i="1"/>
  <c r="J97" i="1"/>
  <c r="N97" i="1" s="1"/>
  <c r="AC96" i="1"/>
  <c r="X96" i="1"/>
  <c r="U96" i="1"/>
  <c r="S96" i="1"/>
  <c r="O96" i="1"/>
  <c r="M96" i="1"/>
  <c r="K96" i="1"/>
  <c r="J96" i="1"/>
  <c r="N96" i="1" s="1"/>
  <c r="AC95" i="1"/>
  <c r="X95" i="1"/>
  <c r="U95" i="1"/>
  <c r="S95" i="1"/>
  <c r="O95" i="1"/>
  <c r="M95" i="1"/>
  <c r="K95" i="1"/>
  <c r="J95" i="1"/>
  <c r="N95" i="1" s="1"/>
  <c r="AC94" i="1"/>
  <c r="X94" i="1"/>
  <c r="U94" i="1"/>
  <c r="S94" i="1"/>
  <c r="O94" i="1"/>
  <c r="M94" i="1"/>
  <c r="K94" i="1"/>
  <c r="J94" i="1"/>
  <c r="N94" i="1" s="1"/>
  <c r="AC93" i="1"/>
  <c r="X93" i="1"/>
  <c r="U93" i="1"/>
  <c r="S93" i="1"/>
  <c r="M93" i="1"/>
  <c r="K93" i="1"/>
  <c r="J93" i="1"/>
  <c r="N93" i="1" s="1"/>
  <c r="AC92" i="1"/>
  <c r="X92" i="1"/>
  <c r="U92" i="1"/>
  <c r="S92" i="1"/>
  <c r="M92" i="1"/>
  <c r="K92" i="1"/>
  <c r="J92" i="1"/>
  <c r="N92" i="1" s="1"/>
  <c r="AC91" i="1"/>
  <c r="X91" i="1"/>
  <c r="U91" i="1"/>
  <c r="S91" i="1"/>
  <c r="M91" i="1"/>
  <c r="K91" i="1"/>
  <c r="J91" i="1"/>
  <c r="N91" i="1" s="1"/>
  <c r="AC90" i="1"/>
  <c r="X90" i="1"/>
  <c r="U90" i="1"/>
  <c r="S90" i="1"/>
  <c r="M90" i="1"/>
  <c r="K90" i="1"/>
  <c r="J90" i="1"/>
  <c r="N90" i="1" s="1"/>
  <c r="AC89" i="1"/>
  <c r="X89" i="1"/>
  <c r="U89" i="1"/>
  <c r="S89" i="1"/>
  <c r="M89" i="1"/>
  <c r="K89" i="1"/>
  <c r="J89" i="1"/>
  <c r="N89" i="1" s="1"/>
  <c r="AC88" i="1"/>
  <c r="X88" i="1"/>
  <c r="U88" i="1"/>
  <c r="S88" i="1"/>
  <c r="M88" i="1"/>
  <c r="K88" i="1"/>
  <c r="J88" i="1"/>
  <c r="N88" i="1" s="1"/>
  <c r="AC87" i="1"/>
  <c r="X87" i="1"/>
  <c r="U87" i="1"/>
  <c r="S87" i="1"/>
  <c r="M87" i="1"/>
  <c r="K87" i="1"/>
  <c r="J87" i="1"/>
  <c r="N87" i="1" s="1"/>
  <c r="AC86" i="1"/>
  <c r="X86" i="1"/>
  <c r="U86" i="1"/>
  <c r="S86" i="1"/>
  <c r="M86" i="1"/>
  <c r="K86" i="1"/>
  <c r="J86" i="1"/>
  <c r="N86" i="1" s="1"/>
  <c r="AC85" i="1"/>
  <c r="X85" i="1"/>
  <c r="U85" i="1"/>
  <c r="S85" i="1"/>
  <c r="M85" i="1"/>
  <c r="K85" i="1"/>
  <c r="J85" i="1"/>
  <c r="N85" i="1" s="1"/>
  <c r="AC84" i="1"/>
  <c r="X84" i="1"/>
  <c r="U84" i="1"/>
  <c r="S84" i="1"/>
  <c r="M84" i="1"/>
  <c r="K84" i="1"/>
  <c r="J84" i="1"/>
  <c r="N84" i="1" s="1"/>
  <c r="AC83" i="1"/>
  <c r="X83" i="1"/>
  <c r="U83" i="1"/>
  <c r="S83" i="1"/>
  <c r="M83" i="1"/>
  <c r="K83" i="1"/>
  <c r="J83" i="1"/>
  <c r="N83" i="1" s="1"/>
  <c r="AC82" i="1"/>
  <c r="X82" i="1"/>
  <c r="U82" i="1"/>
  <c r="S82" i="1"/>
  <c r="M82" i="1"/>
  <c r="K82" i="1"/>
  <c r="J82" i="1"/>
  <c r="N82" i="1" s="1"/>
  <c r="AC81" i="1"/>
  <c r="X81" i="1"/>
  <c r="U81" i="1"/>
  <c r="S81" i="1"/>
  <c r="M81" i="1"/>
  <c r="K81" i="1"/>
  <c r="J81" i="1"/>
  <c r="N81" i="1" s="1"/>
  <c r="AC80" i="1"/>
  <c r="X80" i="1"/>
  <c r="U80" i="1"/>
  <c r="S80" i="1"/>
  <c r="M80" i="1"/>
  <c r="K80" i="1"/>
  <c r="J80" i="1"/>
  <c r="N80" i="1" s="1"/>
  <c r="AC79" i="1"/>
  <c r="X79" i="1"/>
  <c r="U79" i="1"/>
  <c r="S79" i="1"/>
  <c r="M79" i="1"/>
  <c r="K79" i="1"/>
  <c r="J79" i="1"/>
  <c r="N79" i="1" s="1"/>
  <c r="AC78" i="1"/>
  <c r="X78" i="1"/>
  <c r="U78" i="1"/>
  <c r="S78" i="1"/>
  <c r="M78" i="1"/>
  <c r="K78" i="1"/>
  <c r="J78" i="1"/>
  <c r="N78" i="1" s="1"/>
  <c r="AC77" i="1"/>
  <c r="X77" i="1"/>
  <c r="U77" i="1"/>
  <c r="S77" i="1"/>
  <c r="M77" i="1"/>
  <c r="K77" i="1"/>
  <c r="J77" i="1"/>
  <c r="N77" i="1" s="1"/>
  <c r="AC76" i="1"/>
  <c r="X76" i="1"/>
  <c r="U76" i="1"/>
  <c r="S76" i="1"/>
  <c r="M76" i="1"/>
  <c r="K76" i="1"/>
  <c r="J76" i="1"/>
  <c r="N76" i="1" s="1"/>
  <c r="AC75" i="1"/>
  <c r="X75" i="1"/>
  <c r="U75" i="1"/>
  <c r="S75" i="1"/>
  <c r="M75" i="1"/>
  <c r="K75" i="1"/>
  <c r="J75" i="1"/>
  <c r="N75" i="1" s="1"/>
  <c r="AC74" i="1"/>
  <c r="X74" i="1"/>
  <c r="U74" i="1"/>
  <c r="S74" i="1"/>
  <c r="M74" i="1"/>
  <c r="K74" i="1"/>
  <c r="J74" i="1"/>
  <c r="N74" i="1" s="1"/>
  <c r="AC73" i="1"/>
  <c r="X73" i="1"/>
  <c r="U73" i="1"/>
  <c r="S73" i="1"/>
  <c r="M73" i="1"/>
  <c r="K73" i="1"/>
  <c r="J73" i="1"/>
  <c r="N73" i="1" s="1"/>
  <c r="AC72" i="1"/>
  <c r="X72" i="1"/>
  <c r="U72" i="1"/>
  <c r="S72" i="1"/>
  <c r="M72" i="1"/>
  <c r="K72" i="1"/>
  <c r="J72" i="1"/>
  <c r="N72" i="1" s="1"/>
  <c r="AC71" i="1"/>
  <c r="X71" i="1"/>
  <c r="U71" i="1"/>
  <c r="S71" i="1"/>
  <c r="M71" i="1"/>
  <c r="K71" i="1"/>
  <c r="J71" i="1"/>
  <c r="N71" i="1" s="1"/>
  <c r="AC70" i="1"/>
  <c r="X70" i="1"/>
  <c r="U70" i="1"/>
  <c r="S70" i="1"/>
  <c r="M70" i="1"/>
  <c r="K70" i="1"/>
  <c r="J70" i="1"/>
  <c r="N70" i="1" s="1"/>
  <c r="AC69" i="1"/>
  <c r="X69" i="1"/>
  <c r="U69" i="1"/>
  <c r="S69" i="1"/>
  <c r="M69" i="1"/>
  <c r="K69" i="1"/>
  <c r="J69" i="1"/>
  <c r="N69" i="1" s="1"/>
  <c r="AC68" i="1"/>
  <c r="X68" i="1"/>
  <c r="U68" i="1"/>
  <c r="S68" i="1"/>
  <c r="M68" i="1"/>
  <c r="K68" i="1"/>
  <c r="J68" i="1"/>
  <c r="N68" i="1" s="1"/>
  <c r="AC67" i="1"/>
  <c r="X67" i="1"/>
  <c r="U67" i="1"/>
  <c r="S67" i="1"/>
  <c r="M67" i="1"/>
  <c r="K67" i="1"/>
  <c r="J67" i="1"/>
  <c r="N67" i="1" s="1"/>
  <c r="AC66" i="1"/>
  <c r="X66" i="1"/>
  <c r="U66" i="1"/>
  <c r="S66" i="1"/>
  <c r="M66" i="1"/>
  <c r="K66" i="1"/>
  <c r="J66" i="1"/>
  <c r="N66" i="1" s="1"/>
  <c r="AC65" i="1"/>
  <c r="X65" i="1"/>
  <c r="U65" i="1"/>
  <c r="S65" i="1"/>
  <c r="M65" i="1"/>
  <c r="K65" i="1"/>
  <c r="J65" i="1"/>
  <c r="N65" i="1" s="1"/>
  <c r="X64" i="1"/>
  <c r="U64" i="1"/>
  <c r="S64" i="1"/>
  <c r="M64" i="1"/>
  <c r="K64" i="1"/>
  <c r="N64" i="1" s="1"/>
  <c r="J64" i="1"/>
  <c r="AC63" i="1"/>
  <c r="X63" i="1"/>
  <c r="U63" i="1"/>
  <c r="S63" i="1"/>
  <c r="N63" i="1"/>
  <c r="AG63" i="1" s="1"/>
  <c r="M63" i="1"/>
  <c r="K63" i="1"/>
  <c r="J63" i="1"/>
  <c r="AC62" i="1"/>
  <c r="X62" i="1"/>
  <c r="U62" i="1"/>
  <c r="S62" i="1"/>
  <c r="M62" i="1"/>
  <c r="K62" i="1"/>
  <c r="N62" i="1" s="1"/>
  <c r="J62" i="1"/>
  <c r="AC61" i="1"/>
  <c r="X61" i="1"/>
  <c r="U61" i="1"/>
  <c r="S61" i="1"/>
  <c r="N61" i="1"/>
  <c r="M61" i="1"/>
  <c r="K61" i="1"/>
  <c r="J61" i="1"/>
  <c r="AC60" i="1"/>
  <c r="X60" i="1"/>
  <c r="U60" i="1"/>
  <c r="S60" i="1"/>
  <c r="M60" i="1"/>
  <c r="K60" i="1"/>
  <c r="N60" i="1" s="1"/>
  <c r="J60" i="1"/>
  <c r="AC59" i="1"/>
  <c r="X59" i="1"/>
  <c r="U59" i="1"/>
  <c r="S59" i="1"/>
  <c r="N59" i="1"/>
  <c r="M59" i="1"/>
  <c r="K59" i="1"/>
  <c r="J59" i="1"/>
  <c r="X58" i="1"/>
  <c r="U58" i="1"/>
  <c r="S58" i="1"/>
  <c r="M58" i="1"/>
  <c r="K58" i="1"/>
  <c r="J58" i="1"/>
  <c r="N58" i="1" s="1"/>
  <c r="AC57" i="1"/>
  <c r="X57" i="1"/>
  <c r="U57" i="1"/>
  <c r="S57" i="1"/>
  <c r="M57" i="1"/>
  <c r="K57" i="1"/>
  <c r="J57" i="1"/>
  <c r="N57" i="1" s="1"/>
  <c r="AC56" i="1"/>
  <c r="X56" i="1"/>
  <c r="U56" i="1"/>
  <c r="S56" i="1"/>
  <c r="M56" i="1"/>
  <c r="K56" i="1"/>
  <c r="J56" i="1"/>
  <c r="N56" i="1" s="1"/>
  <c r="AC55" i="1"/>
  <c r="X55" i="1"/>
  <c r="U55" i="1"/>
  <c r="S55" i="1"/>
  <c r="M55" i="1"/>
  <c r="K55" i="1"/>
  <c r="J55" i="1"/>
  <c r="N55" i="1" s="1"/>
  <c r="AC54" i="1"/>
  <c r="X54" i="1"/>
  <c r="U54" i="1"/>
  <c r="S54" i="1"/>
  <c r="M54" i="1"/>
  <c r="K54" i="1"/>
  <c r="J54" i="1"/>
  <c r="N54" i="1" s="1"/>
  <c r="AC53" i="1"/>
  <c r="X53" i="1"/>
  <c r="U53" i="1"/>
  <c r="S53" i="1"/>
  <c r="M53" i="1"/>
  <c r="K53" i="1"/>
  <c r="J53" i="1"/>
  <c r="N53" i="1" s="1"/>
  <c r="AC52" i="1"/>
  <c r="X52" i="1"/>
  <c r="U52" i="1"/>
  <c r="S52" i="1"/>
  <c r="M52" i="1"/>
  <c r="K52" i="1"/>
  <c r="J52" i="1"/>
  <c r="N52" i="1" s="1"/>
  <c r="AC51" i="1"/>
  <c r="X51" i="1"/>
  <c r="U51" i="1"/>
  <c r="S51" i="1"/>
  <c r="M51" i="1"/>
  <c r="K51" i="1"/>
  <c r="J51" i="1"/>
  <c r="N51" i="1" s="1"/>
  <c r="AC50" i="1"/>
  <c r="X50" i="1"/>
  <c r="U50" i="1"/>
  <c r="S50" i="1"/>
  <c r="M50" i="1"/>
  <c r="K50" i="1"/>
  <c r="J50" i="1"/>
  <c r="N50" i="1" s="1"/>
  <c r="AC49" i="1"/>
  <c r="X49" i="1"/>
  <c r="U49" i="1"/>
  <c r="S49" i="1"/>
  <c r="M49" i="1"/>
  <c r="K49" i="1"/>
  <c r="J49" i="1"/>
  <c r="N49" i="1" s="1"/>
  <c r="AC48" i="1"/>
  <c r="X48" i="1"/>
  <c r="U48" i="1"/>
  <c r="S48" i="1"/>
  <c r="M48" i="1"/>
  <c r="K48" i="1"/>
  <c r="J48" i="1"/>
  <c r="N48" i="1" s="1"/>
  <c r="AC47" i="1"/>
  <c r="X47" i="1"/>
  <c r="U47" i="1"/>
  <c r="S47" i="1"/>
  <c r="M47" i="1"/>
  <c r="K47" i="1"/>
  <c r="J47" i="1"/>
  <c r="N47" i="1" s="1"/>
  <c r="AC46" i="1"/>
  <c r="X46" i="1"/>
  <c r="U46" i="1"/>
  <c r="S46" i="1"/>
  <c r="M46" i="1"/>
  <c r="K46" i="1"/>
  <c r="J46" i="1"/>
  <c r="N46" i="1" s="1"/>
  <c r="AC45" i="1"/>
  <c r="X45" i="1"/>
  <c r="U45" i="1"/>
  <c r="S45" i="1"/>
  <c r="M45" i="1"/>
  <c r="K45" i="1"/>
  <c r="J45" i="1"/>
  <c r="N45" i="1" s="1"/>
  <c r="AC44" i="1"/>
  <c r="X44" i="1"/>
  <c r="U44" i="1"/>
  <c r="S44" i="1"/>
  <c r="M44" i="1"/>
  <c r="K44" i="1"/>
  <c r="J44" i="1"/>
  <c r="N44" i="1" s="1"/>
  <c r="AC43" i="1"/>
  <c r="X43" i="1"/>
  <c r="U43" i="1"/>
  <c r="S43" i="1"/>
  <c r="M43" i="1"/>
  <c r="K43" i="1"/>
  <c r="J43" i="1"/>
  <c r="N43" i="1" s="1"/>
  <c r="X42" i="1"/>
  <c r="U42" i="1"/>
  <c r="S42" i="1"/>
  <c r="M42" i="1"/>
  <c r="K42" i="1"/>
  <c r="N42" i="1" s="1"/>
  <c r="J42" i="1"/>
  <c r="AC41" i="1"/>
  <c r="X41" i="1"/>
  <c r="U41" i="1"/>
  <c r="S41" i="1"/>
  <c r="N41" i="1"/>
  <c r="M41" i="1"/>
  <c r="K41" i="1"/>
  <c r="J41" i="1"/>
  <c r="AC40" i="1"/>
  <c r="X40" i="1"/>
  <c r="U40" i="1"/>
  <c r="S40" i="1"/>
  <c r="M40" i="1"/>
  <c r="K40" i="1"/>
  <c r="N40" i="1" s="1"/>
  <c r="J40" i="1"/>
  <c r="AC39" i="1"/>
  <c r="X39" i="1"/>
  <c r="U39" i="1"/>
  <c r="S39" i="1"/>
  <c r="N39" i="1"/>
  <c r="M39" i="1"/>
  <c r="K39" i="1"/>
  <c r="J39" i="1"/>
  <c r="AC38" i="1"/>
  <c r="X38" i="1"/>
  <c r="U38" i="1"/>
  <c r="S38" i="1"/>
  <c r="M38" i="1"/>
  <c r="K38" i="1"/>
  <c r="N38" i="1" s="1"/>
  <c r="J38" i="1"/>
  <c r="AC37" i="1"/>
  <c r="X37" i="1"/>
  <c r="U37" i="1"/>
  <c r="S37" i="1"/>
  <c r="N37" i="1"/>
  <c r="M37" i="1"/>
  <c r="K37" i="1"/>
  <c r="J37" i="1"/>
  <c r="AC36" i="1"/>
  <c r="X36" i="1"/>
  <c r="U36" i="1"/>
  <c r="S36" i="1"/>
  <c r="M36" i="1"/>
  <c r="K36" i="1"/>
  <c r="N36" i="1" s="1"/>
  <c r="J36" i="1"/>
  <c r="AC35" i="1"/>
  <c r="X35" i="1"/>
  <c r="U35" i="1"/>
  <c r="S35" i="1"/>
  <c r="N35" i="1"/>
  <c r="M35" i="1"/>
  <c r="K35" i="1"/>
  <c r="J35" i="1"/>
  <c r="AC34" i="1"/>
  <c r="X34" i="1"/>
  <c r="U34" i="1"/>
  <c r="S34" i="1"/>
  <c r="M34" i="1"/>
  <c r="K34" i="1"/>
  <c r="N34" i="1" s="1"/>
  <c r="J34" i="1"/>
  <c r="AC33" i="1"/>
  <c r="X33" i="1"/>
  <c r="U33" i="1"/>
  <c r="S33" i="1"/>
  <c r="N33" i="1"/>
  <c r="M33" i="1"/>
  <c r="K33" i="1"/>
  <c r="J33" i="1"/>
  <c r="AC32" i="1"/>
  <c r="X32" i="1"/>
  <c r="U32" i="1"/>
  <c r="S32" i="1"/>
  <c r="M32" i="1"/>
  <c r="K32" i="1"/>
  <c r="N32" i="1" s="1"/>
  <c r="J32" i="1"/>
  <c r="AC31" i="1"/>
  <c r="X31" i="1"/>
  <c r="U31" i="1"/>
  <c r="S31" i="1"/>
  <c r="N31" i="1"/>
  <c r="M31" i="1"/>
  <c r="K31" i="1"/>
  <c r="J31" i="1"/>
  <c r="X30" i="1"/>
  <c r="U30" i="1"/>
  <c r="S30" i="1"/>
  <c r="M30" i="1"/>
  <c r="K30" i="1"/>
  <c r="J30" i="1"/>
  <c r="N30" i="1" s="1"/>
  <c r="AC29" i="1"/>
  <c r="X29" i="1"/>
  <c r="U29" i="1"/>
  <c r="S29" i="1"/>
  <c r="M29" i="1"/>
  <c r="K29" i="1"/>
  <c r="J29" i="1"/>
  <c r="N29" i="1" s="1"/>
  <c r="X28" i="1"/>
  <c r="U28" i="1"/>
  <c r="S28" i="1"/>
  <c r="M28" i="1"/>
  <c r="K28" i="1"/>
  <c r="N28" i="1" s="1"/>
  <c r="J28" i="1"/>
  <c r="AC27" i="1"/>
  <c r="X27" i="1"/>
  <c r="U27" i="1"/>
  <c r="S27" i="1"/>
  <c r="O27" i="1"/>
  <c r="M27" i="1"/>
  <c r="K27" i="1"/>
  <c r="J27" i="1"/>
  <c r="AC26" i="1"/>
  <c r="X26" i="1"/>
  <c r="U26" i="1"/>
  <c r="S26" i="1"/>
  <c r="M26" i="1"/>
  <c r="K26" i="1"/>
  <c r="J26" i="1"/>
  <c r="N26" i="1" s="1"/>
  <c r="AC25" i="1"/>
  <c r="X25" i="1"/>
  <c r="U25" i="1"/>
  <c r="S25" i="1"/>
  <c r="M25" i="1"/>
  <c r="K25" i="1"/>
  <c r="J25" i="1"/>
  <c r="N25" i="1" s="1"/>
  <c r="AC24" i="1"/>
  <c r="X24" i="1"/>
  <c r="U24" i="1"/>
  <c r="S24" i="1"/>
  <c r="M24" i="1"/>
  <c r="K24" i="1"/>
  <c r="J24" i="1"/>
  <c r="N24" i="1" s="1"/>
  <c r="AC23" i="1"/>
  <c r="X23" i="1"/>
  <c r="U23" i="1"/>
  <c r="S23" i="1"/>
  <c r="M23" i="1"/>
  <c r="K23" i="1"/>
  <c r="J23" i="1"/>
  <c r="N23" i="1" s="1"/>
  <c r="AC22" i="1"/>
  <c r="X22" i="1"/>
  <c r="U22" i="1"/>
  <c r="S22" i="1"/>
  <c r="M22" i="1"/>
  <c r="K22" i="1"/>
  <c r="J22" i="1"/>
  <c r="N22" i="1" s="1"/>
  <c r="AC21" i="1"/>
  <c r="X21" i="1"/>
  <c r="U21" i="1"/>
  <c r="S21" i="1"/>
  <c r="M21" i="1"/>
  <c r="K21" i="1"/>
  <c r="J21" i="1"/>
  <c r="N21" i="1" s="1"/>
  <c r="AC20" i="1"/>
  <c r="X20" i="1"/>
  <c r="U20" i="1"/>
  <c r="S20" i="1"/>
  <c r="M20" i="1"/>
  <c r="K20" i="1"/>
  <c r="J20" i="1"/>
  <c r="N20" i="1" s="1"/>
  <c r="AC19" i="1"/>
  <c r="X19" i="1"/>
  <c r="U19" i="1"/>
  <c r="S19" i="1"/>
  <c r="M19" i="1"/>
  <c r="K19" i="1"/>
  <c r="J19" i="1"/>
  <c r="N19" i="1" s="1"/>
  <c r="AC18" i="1"/>
  <c r="X18" i="1"/>
  <c r="U18" i="1"/>
  <c r="S18" i="1"/>
  <c r="M18" i="1"/>
  <c r="K18" i="1"/>
  <c r="J18" i="1"/>
  <c r="N18" i="1" s="1"/>
  <c r="AC17" i="1"/>
  <c r="X17" i="1"/>
  <c r="U17" i="1"/>
  <c r="S17" i="1"/>
  <c r="M17" i="1"/>
  <c r="K17" i="1"/>
  <c r="J17" i="1"/>
  <c r="N17" i="1" s="1"/>
  <c r="X16" i="1"/>
  <c r="U16" i="1"/>
  <c r="S16" i="1"/>
  <c r="M16" i="1"/>
  <c r="K16" i="1"/>
  <c r="N16" i="1" s="1"/>
  <c r="J16" i="1"/>
  <c r="AC15" i="1"/>
  <c r="X15" i="1"/>
  <c r="U15" i="1"/>
  <c r="S15" i="1"/>
  <c r="M15" i="1"/>
  <c r="K15" i="1"/>
  <c r="N15" i="1" s="1"/>
  <c r="J15" i="1"/>
  <c r="X14" i="1"/>
  <c r="U14" i="1"/>
  <c r="S14" i="1"/>
  <c r="M14" i="1"/>
  <c r="K14" i="1"/>
  <c r="J14" i="1"/>
  <c r="N14" i="1" s="1"/>
  <c r="AC13" i="1"/>
  <c r="X13" i="1"/>
  <c r="U13" i="1"/>
  <c r="S13" i="1"/>
  <c r="M13" i="1"/>
  <c r="K13" i="1"/>
  <c r="J13" i="1"/>
  <c r="N13" i="1" s="1"/>
  <c r="AC12" i="1"/>
  <c r="X12" i="1"/>
  <c r="U12" i="1"/>
  <c r="S12" i="1"/>
  <c r="M12" i="1"/>
  <c r="K12" i="1"/>
  <c r="J12" i="1"/>
  <c r="N12" i="1" s="1"/>
  <c r="AC11" i="1"/>
  <c r="X11" i="1"/>
  <c r="U11" i="1"/>
  <c r="S11" i="1"/>
  <c r="M11" i="1"/>
  <c r="K11" i="1"/>
  <c r="J11" i="1"/>
  <c r="N11" i="1" s="1"/>
  <c r="X10" i="1"/>
  <c r="U10" i="1"/>
  <c r="S10" i="1"/>
  <c r="M10" i="1"/>
  <c r="K10" i="1"/>
  <c r="N10" i="1" s="1"/>
  <c r="J10" i="1"/>
  <c r="AC9" i="1"/>
  <c r="X9" i="1"/>
  <c r="U9" i="1"/>
  <c r="S9" i="1"/>
  <c r="N9" i="1"/>
  <c r="O9" i="1" s="1"/>
  <c r="M9" i="1"/>
  <c r="K9" i="1"/>
  <c r="J9" i="1"/>
  <c r="AG35" i="1" l="1"/>
  <c r="AG219" i="1"/>
  <c r="AG235" i="1"/>
  <c r="AG33" i="1"/>
  <c r="AG41" i="1"/>
  <c r="AG61" i="1"/>
  <c r="AG209" i="1"/>
  <c r="AG217" i="1"/>
  <c r="AG225" i="1"/>
  <c r="AG233" i="1"/>
  <c r="AG241" i="1"/>
  <c r="AG249" i="1"/>
  <c r="AG257" i="1"/>
  <c r="AG265" i="1"/>
  <c r="AG273" i="1"/>
  <c r="AG304" i="1"/>
  <c r="AG313" i="1"/>
  <c r="AG317" i="1"/>
  <c r="AG321" i="1"/>
  <c r="AG325" i="1"/>
  <c r="AG385" i="1"/>
  <c r="AG396" i="1"/>
  <c r="AG439" i="1"/>
  <c r="AG447" i="1"/>
  <c r="AG455" i="1"/>
  <c r="AG463" i="1"/>
  <c r="AG471" i="1"/>
  <c r="AG479" i="1"/>
  <c r="AG487" i="1"/>
  <c r="AG545" i="1"/>
  <c r="AG554" i="1"/>
  <c r="AG560" i="1"/>
  <c r="AG568" i="1"/>
  <c r="AG576" i="1"/>
  <c r="AG584" i="1"/>
  <c r="AG592" i="1"/>
  <c r="AG596" i="1"/>
  <c r="AG314" i="1"/>
  <c r="AG247" i="1"/>
  <c r="AG263" i="1"/>
  <c r="AG271" i="1"/>
  <c r="AG278" i="1"/>
  <c r="AG302" i="1"/>
  <c r="AG316" i="1"/>
  <c r="AG324" i="1"/>
  <c r="AG401" i="1"/>
  <c r="AG437" i="1"/>
  <c r="AG445" i="1"/>
  <c r="AG453" i="1"/>
  <c r="AG461" i="1"/>
  <c r="AG469" i="1"/>
  <c r="AG477" i="1"/>
  <c r="AG485" i="1"/>
  <c r="AG493" i="1"/>
  <c r="AG542" i="1"/>
  <c r="AG549" i="1"/>
  <c r="AG558" i="1"/>
  <c r="AG561" i="1"/>
  <c r="AG566" i="1"/>
  <c r="AG569" i="1"/>
  <c r="AG574" i="1"/>
  <c r="AG582" i="1"/>
  <c r="AG585" i="1"/>
  <c r="AG591" i="1"/>
  <c r="AG595" i="1"/>
  <c r="AG211" i="1"/>
  <c r="AG227" i="1"/>
  <c r="AG243" i="1"/>
  <c r="AG259" i="1"/>
  <c r="AG267" i="1"/>
  <c r="AG298" i="1"/>
  <c r="AG327" i="1"/>
  <c r="AG27" i="1"/>
  <c r="AG31" i="1"/>
  <c r="AG39" i="1"/>
  <c r="AG59" i="1"/>
  <c r="AG215" i="1"/>
  <c r="AG223" i="1"/>
  <c r="AG231" i="1"/>
  <c r="AG239" i="1"/>
  <c r="AG255" i="1"/>
  <c r="AG310" i="1"/>
  <c r="AG312" i="1"/>
  <c r="AG320" i="1"/>
  <c r="AG389" i="1"/>
  <c r="AG407" i="1"/>
  <c r="AG37" i="1"/>
  <c r="AG185" i="1"/>
  <c r="AG213" i="1"/>
  <c r="AG221" i="1"/>
  <c r="AG229" i="1"/>
  <c r="AG237" i="1"/>
  <c r="AG245" i="1"/>
  <c r="AG253" i="1"/>
  <c r="AG261" i="1"/>
  <c r="AG269" i="1"/>
  <c r="AG277" i="1"/>
  <c r="AG300" i="1"/>
  <c r="AG308" i="1"/>
  <c r="AG315" i="1"/>
  <c r="AG319" i="1"/>
  <c r="AG323" i="1"/>
  <c r="AG388" i="1"/>
  <c r="AG393" i="1"/>
  <c r="AG399" i="1"/>
  <c r="AG405" i="1"/>
  <c r="AG443" i="1"/>
  <c r="AG451" i="1"/>
  <c r="AG459" i="1"/>
  <c r="AG467" i="1"/>
  <c r="AG475" i="1"/>
  <c r="AG483" i="1"/>
  <c r="AG491" i="1"/>
  <c r="AG546" i="1"/>
  <c r="AG553" i="1"/>
  <c r="AG564" i="1"/>
  <c r="AG572" i="1"/>
  <c r="AG575" i="1"/>
  <c r="AG580" i="1"/>
  <c r="AG588" i="1"/>
  <c r="AG590" i="1"/>
  <c r="AG594" i="1"/>
  <c r="AG602" i="1"/>
  <c r="AG13" i="1"/>
  <c r="O13" i="1"/>
  <c r="O19" i="1"/>
  <c r="AG19" i="1"/>
  <c r="O23" i="1"/>
  <c r="AG23" i="1"/>
  <c r="AG32" i="1"/>
  <c r="O32" i="1"/>
  <c r="AG40" i="1"/>
  <c r="O40" i="1"/>
  <c r="O43" i="1"/>
  <c r="AG43" i="1"/>
  <c r="O47" i="1"/>
  <c r="AG47" i="1"/>
  <c r="O51" i="1"/>
  <c r="AG51" i="1"/>
  <c r="O55" i="1"/>
  <c r="AG55" i="1"/>
  <c r="AG60" i="1"/>
  <c r="O60" i="1"/>
  <c r="O68" i="1"/>
  <c r="AG68" i="1"/>
  <c r="O72" i="1"/>
  <c r="AG72" i="1"/>
  <c r="O76" i="1"/>
  <c r="AG76" i="1"/>
  <c r="O80" i="1"/>
  <c r="AG80" i="1"/>
  <c r="O84" i="1"/>
  <c r="AG84" i="1"/>
  <c r="O88" i="1"/>
  <c r="AG88" i="1"/>
  <c r="O92" i="1"/>
  <c r="AG92" i="1"/>
  <c r="AG10" i="1"/>
  <c r="O10" i="1"/>
  <c r="O12" i="1"/>
  <c r="AG12" i="1"/>
  <c r="AG16" i="1"/>
  <c r="O16" i="1"/>
  <c r="AG18" i="1"/>
  <c r="O18" i="1"/>
  <c r="AG22" i="1"/>
  <c r="O22" i="1"/>
  <c r="AG26" i="1"/>
  <c r="O26" i="1"/>
  <c r="AG28" i="1"/>
  <c r="O28" i="1"/>
  <c r="AG30" i="1"/>
  <c r="O30" i="1"/>
  <c r="AG38" i="1"/>
  <c r="O38" i="1"/>
  <c r="AG46" i="1"/>
  <c r="O46" i="1"/>
  <c r="AG50" i="1"/>
  <c r="O50" i="1"/>
  <c r="AG54" i="1"/>
  <c r="O54" i="1"/>
  <c r="AG58" i="1"/>
  <c r="O58" i="1"/>
  <c r="AG67" i="1"/>
  <c r="O67" i="1"/>
  <c r="AG71" i="1"/>
  <c r="O71" i="1"/>
  <c r="AG75" i="1"/>
  <c r="O75" i="1"/>
  <c r="AG79" i="1"/>
  <c r="O79" i="1"/>
  <c r="AG83" i="1"/>
  <c r="O83" i="1"/>
  <c r="AG87" i="1"/>
  <c r="O87" i="1"/>
  <c r="AG91" i="1"/>
  <c r="O91" i="1"/>
  <c r="O11" i="1"/>
  <c r="AG15" i="1"/>
  <c r="O15" i="1"/>
  <c r="O17" i="1"/>
  <c r="AG17" i="1"/>
  <c r="O21" i="1"/>
  <c r="AG21" i="1"/>
  <c r="O25" i="1"/>
  <c r="AG25" i="1"/>
  <c r="AG29" i="1"/>
  <c r="O29" i="1"/>
  <c r="AG36" i="1"/>
  <c r="O36" i="1"/>
  <c r="O45" i="1"/>
  <c r="AG45" i="1"/>
  <c r="O49" i="1"/>
  <c r="AG49" i="1"/>
  <c r="O53" i="1"/>
  <c r="AG53" i="1"/>
  <c r="O57" i="1"/>
  <c r="AG57" i="1"/>
  <c r="AG64" i="1"/>
  <c r="O64" i="1"/>
  <c r="O66" i="1"/>
  <c r="AG66" i="1"/>
  <c r="O70" i="1"/>
  <c r="AG70" i="1"/>
  <c r="O74" i="1"/>
  <c r="AG74" i="1"/>
  <c r="O78" i="1"/>
  <c r="AG78" i="1"/>
  <c r="O82" i="1"/>
  <c r="AG82" i="1"/>
  <c r="O86" i="1"/>
  <c r="AG86" i="1"/>
  <c r="O90" i="1"/>
  <c r="AG90" i="1"/>
  <c r="AG14" i="1"/>
  <c r="O14" i="1"/>
  <c r="AG20" i="1"/>
  <c r="O20" i="1"/>
  <c r="AG24" i="1"/>
  <c r="O24" i="1"/>
  <c r="AG34" i="1"/>
  <c r="O34" i="1"/>
  <c r="AG42" i="1"/>
  <c r="O42" i="1"/>
  <c r="AG44" i="1"/>
  <c r="O44" i="1"/>
  <c r="AG48" i="1"/>
  <c r="O48" i="1"/>
  <c r="AG52" i="1"/>
  <c r="O52" i="1"/>
  <c r="AG56" i="1"/>
  <c r="O56" i="1"/>
  <c r="AG62" i="1"/>
  <c r="O62" i="1"/>
  <c r="AG65" i="1"/>
  <c r="O65" i="1"/>
  <c r="AG69" i="1"/>
  <c r="O69" i="1"/>
  <c r="AG73" i="1"/>
  <c r="O73" i="1"/>
  <c r="AG77" i="1"/>
  <c r="O77" i="1"/>
  <c r="AG81" i="1"/>
  <c r="O81" i="1"/>
  <c r="AG85" i="1"/>
  <c r="O85" i="1"/>
  <c r="AG89" i="1"/>
  <c r="O89" i="1"/>
  <c r="AG93" i="1"/>
  <c r="O93" i="1"/>
  <c r="AG9" i="1"/>
  <c r="O31" i="1"/>
  <c r="O33" i="1"/>
  <c r="O35" i="1"/>
  <c r="O37" i="1"/>
  <c r="O39" i="1"/>
  <c r="O41" i="1"/>
  <c r="AG101" i="1"/>
  <c r="O101" i="1"/>
  <c r="AG105" i="1"/>
  <c r="O105" i="1"/>
  <c r="AG109" i="1"/>
  <c r="O109" i="1"/>
  <c r="AG113" i="1"/>
  <c r="O113" i="1"/>
  <c r="AG117" i="1"/>
  <c r="O117" i="1"/>
  <c r="AG121" i="1"/>
  <c r="O121" i="1"/>
  <c r="AG125" i="1"/>
  <c r="O125" i="1"/>
  <c r="AG129" i="1"/>
  <c r="O129" i="1"/>
  <c r="AG133" i="1"/>
  <c r="O133" i="1"/>
  <c r="AG137" i="1"/>
  <c r="O137" i="1"/>
  <c r="AG141" i="1"/>
  <c r="O141" i="1"/>
  <c r="AG145" i="1"/>
  <c r="O145" i="1"/>
  <c r="AG149" i="1"/>
  <c r="O149" i="1"/>
  <c r="AG153" i="1"/>
  <c r="O153" i="1"/>
  <c r="AG157" i="1"/>
  <c r="O157" i="1"/>
  <c r="AG161" i="1"/>
  <c r="O161" i="1"/>
  <c r="AG165" i="1"/>
  <c r="O165" i="1"/>
  <c r="AG173" i="1"/>
  <c r="O173" i="1"/>
  <c r="AG181" i="1"/>
  <c r="O181" i="1"/>
  <c r="AG187" i="1"/>
  <c r="O187" i="1"/>
  <c r="AG191" i="1"/>
  <c r="O191" i="1"/>
  <c r="AG195" i="1"/>
  <c r="O195" i="1"/>
  <c r="AG199" i="1"/>
  <c r="O199" i="1"/>
  <c r="AG205" i="1"/>
  <c r="O205" i="1"/>
  <c r="AG214" i="1"/>
  <c r="O214" i="1"/>
  <c r="AG222" i="1"/>
  <c r="O222" i="1"/>
  <c r="AG230" i="1"/>
  <c r="O230" i="1"/>
  <c r="AG238" i="1"/>
  <c r="O238" i="1"/>
  <c r="AG246" i="1"/>
  <c r="O246" i="1"/>
  <c r="AG256" i="1"/>
  <c r="O256" i="1"/>
  <c r="AG264" i="1"/>
  <c r="O264" i="1"/>
  <c r="AG272" i="1"/>
  <c r="O272" i="1"/>
  <c r="O279" i="1"/>
  <c r="AG279" i="1"/>
  <c r="O283" i="1"/>
  <c r="AG283" i="1"/>
  <c r="O287" i="1"/>
  <c r="AG287" i="1"/>
  <c r="O291" i="1"/>
  <c r="AG291" i="1"/>
  <c r="O295" i="1"/>
  <c r="AG295" i="1"/>
  <c r="O301" i="1"/>
  <c r="AG301" i="1"/>
  <c r="O309" i="1"/>
  <c r="AG309" i="1"/>
  <c r="O100" i="1"/>
  <c r="AG100" i="1"/>
  <c r="O104" i="1"/>
  <c r="AG104" i="1"/>
  <c r="O108" i="1"/>
  <c r="AG108" i="1"/>
  <c r="O112" i="1"/>
  <c r="AG112" i="1"/>
  <c r="O116" i="1"/>
  <c r="AG116" i="1"/>
  <c r="O120" i="1"/>
  <c r="AG120" i="1"/>
  <c r="O124" i="1"/>
  <c r="AG124" i="1"/>
  <c r="O128" i="1"/>
  <c r="AG128" i="1"/>
  <c r="O132" i="1"/>
  <c r="AG132" i="1"/>
  <c r="O136" i="1"/>
  <c r="AG136" i="1"/>
  <c r="O140" i="1"/>
  <c r="AG140" i="1"/>
  <c r="O144" i="1"/>
  <c r="AG144" i="1"/>
  <c r="O148" i="1"/>
  <c r="AG148" i="1"/>
  <c r="O152" i="1"/>
  <c r="AG152" i="1"/>
  <c r="O156" i="1"/>
  <c r="AG156" i="1"/>
  <c r="O160" i="1"/>
  <c r="AG160" i="1"/>
  <c r="O164" i="1"/>
  <c r="AG164" i="1"/>
  <c r="AG171" i="1"/>
  <c r="O171" i="1"/>
  <c r="AG179" i="1"/>
  <c r="O179" i="1"/>
  <c r="AG186" i="1"/>
  <c r="O186" i="1"/>
  <c r="AG190" i="1"/>
  <c r="O190" i="1"/>
  <c r="AG194" i="1"/>
  <c r="O194" i="1"/>
  <c r="AG198" i="1"/>
  <c r="O198" i="1"/>
  <c r="AG202" i="1"/>
  <c r="O202" i="1"/>
  <c r="AG206" i="1"/>
  <c r="O206" i="1"/>
  <c r="AG212" i="1"/>
  <c r="O212" i="1"/>
  <c r="AG220" i="1"/>
  <c r="O220" i="1"/>
  <c r="AG228" i="1"/>
  <c r="O228" i="1"/>
  <c r="AG236" i="1"/>
  <c r="O236" i="1"/>
  <c r="AG244" i="1"/>
  <c r="O244" i="1"/>
  <c r="AG252" i="1"/>
  <c r="O252" i="1"/>
  <c r="AG254" i="1"/>
  <c r="O254" i="1"/>
  <c r="AG262" i="1"/>
  <c r="O262" i="1"/>
  <c r="AG270" i="1"/>
  <c r="O270" i="1"/>
  <c r="AG282" i="1"/>
  <c r="O282" i="1"/>
  <c r="AG284" i="1"/>
  <c r="O284" i="1"/>
  <c r="AG288" i="1"/>
  <c r="O288" i="1"/>
  <c r="AG292" i="1"/>
  <c r="O292" i="1"/>
  <c r="AG296" i="1"/>
  <c r="O296" i="1"/>
  <c r="O299" i="1"/>
  <c r="AG299" i="1"/>
  <c r="O307" i="1"/>
  <c r="AG307" i="1"/>
  <c r="O59" i="1"/>
  <c r="O61" i="1"/>
  <c r="O63" i="1"/>
  <c r="AG94" i="1"/>
  <c r="AG95" i="1"/>
  <c r="AG96" i="1"/>
  <c r="AG97" i="1"/>
  <c r="AG98" i="1"/>
  <c r="AG99" i="1"/>
  <c r="O99" i="1"/>
  <c r="AG103" i="1"/>
  <c r="O103" i="1"/>
  <c r="AG107" i="1"/>
  <c r="O107" i="1"/>
  <c r="AG111" i="1"/>
  <c r="O111" i="1"/>
  <c r="AG115" i="1"/>
  <c r="O115" i="1"/>
  <c r="AG119" i="1"/>
  <c r="O119" i="1"/>
  <c r="AG123" i="1"/>
  <c r="O123" i="1"/>
  <c r="AG127" i="1"/>
  <c r="O127" i="1"/>
  <c r="AG131" i="1"/>
  <c r="O131" i="1"/>
  <c r="AG135" i="1"/>
  <c r="O135" i="1"/>
  <c r="AG139" i="1"/>
  <c r="O139" i="1"/>
  <c r="AG143" i="1"/>
  <c r="O143" i="1"/>
  <c r="AG147" i="1"/>
  <c r="O147" i="1"/>
  <c r="AG151" i="1"/>
  <c r="O151" i="1"/>
  <c r="AG155" i="1"/>
  <c r="O155" i="1"/>
  <c r="AG159" i="1"/>
  <c r="O159" i="1"/>
  <c r="AG163" i="1"/>
  <c r="O163" i="1"/>
  <c r="AG169" i="1"/>
  <c r="O169" i="1"/>
  <c r="AG177" i="1"/>
  <c r="O177" i="1"/>
  <c r="AG189" i="1"/>
  <c r="O189" i="1"/>
  <c r="AG193" i="1"/>
  <c r="O193" i="1"/>
  <c r="AG197" i="1"/>
  <c r="O197" i="1"/>
  <c r="AG201" i="1"/>
  <c r="O201" i="1"/>
  <c r="AG203" i="1"/>
  <c r="O203" i="1"/>
  <c r="AG207" i="1"/>
  <c r="O207" i="1"/>
  <c r="AG210" i="1"/>
  <c r="O210" i="1"/>
  <c r="AG218" i="1"/>
  <c r="O218" i="1"/>
  <c r="AG226" i="1"/>
  <c r="O226" i="1"/>
  <c r="AG234" i="1"/>
  <c r="O234" i="1"/>
  <c r="AG242" i="1"/>
  <c r="O242" i="1"/>
  <c r="AG250" i="1"/>
  <c r="O250" i="1"/>
  <c r="AG260" i="1"/>
  <c r="O260" i="1"/>
  <c r="AG268" i="1"/>
  <c r="O268" i="1"/>
  <c r="AG276" i="1"/>
  <c r="O276" i="1"/>
  <c r="O281" i="1"/>
  <c r="AG281" i="1"/>
  <c r="O285" i="1"/>
  <c r="AG285" i="1"/>
  <c r="O289" i="1"/>
  <c r="AG289" i="1"/>
  <c r="O293" i="1"/>
  <c r="AG293" i="1"/>
  <c r="O297" i="1"/>
  <c r="AG297" i="1"/>
  <c r="O305" i="1"/>
  <c r="AG305" i="1"/>
  <c r="O102" i="1"/>
  <c r="AG102" i="1"/>
  <c r="O106" i="1"/>
  <c r="AG106" i="1"/>
  <c r="O110" i="1"/>
  <c r="AG110" i="1"/>
  <c r="O114" i="1"/>
  <c r="AG114" i="1"/>
  <c r="O118" i="1"/>
  <c r="AG118" i="1"/>
  <c r="O122" i="1"/>
  <c r="AG122" i="1"/>
  <c r="O126" i="1"/>
  <c r="AG126" i="1"/>
  <c r="O130" i="1"/>
  <c r="AG130" i="1"/>
  <c r="O134" i="1"/>
  <c r="AG134" i="1"/>
  <c r="O138" i="1"/>
  <c r="AG138" i="1"/>
  <c r="O142" i="1"/>
  <c r="AG142" i="1"/>
  <c r="O146" i="1"/>
  <c r="AG146" i="1"/>
  <c r="O150" i="1"/>
  <c r="AG150" i="1"/>
  <c r="O154" i="1"/>
  <c r="AG154" i="1"/>
  <c r="O158" i="1"/>
  <c r="AG158" i="1"/>
  <c r="O162" i="1"/>
  <c r="AG162" i="1"/>
  <c r="O166" i="1"/>
  <c r="AG166" i="1"/>
  <c r="AG167" i="1"/>
  <c r="O167" i="1"/>
  <c r="AG175" i="1"/>
  <c r="O175" i="1"/>
  <c r="AG183" i="1"/>
  <c r="O183" i="1"/>
  <c r="AG188" i="1"/>
  <c r="O188" i="1"/>
  <c r="AG192" i="1"/>
  <c r="O192" i="1"/>
  <c r="AG196" i="1"/>
  <c r="O196" i="1"/>
  <c r="AG200" i="1"/>
  <c r="O200" i="1"/>
  <c r="AG204" i="1"/>
  <c r="O204" i="1"/>
  <c r="AG208" i="1"/>
  <c r="O208" i="1"/>
  <c r="AG216" i="1"/>
  <c r="O216" i="1"/>
  <c r="AG224" i="1"/>
  <c r="O224" i="1"/>
  <c r="AG232" i="1"/>
  <c r="O232" i="1"/>
  <c r="AG240" i="1"/>
  <c r="O240" i="1"/>
  <c r="AG248" i="1"/>
  <c r="O248" i="1"/>
  <c r="AG258" i="1"/>
  <c r="O258" i="1"/>
  <c r="AG266" i="1"/>
  <c r="O266" i="1"/>
  <c r="AG274" i="1"/>
  <c r="O274" i="1"/>
  <c r="AG280" i="1"/>
  <c r="O280" i="1"/>
  <c r="AG286" i="1"/>
  <c r="O286" i="1"/>
  <c r="AG290" i="1"/>
  <c r="O290" i="1"/>
  <c r="AG294" i="1"/>
  <c r="O294" i="1"/>
  <c r="O303" i="1"/>
  <c r="AG303" i="1"/>
  <c r="AG311" i="1"/>
  <c r="O311" i="1"/>
  <c r="AG168" i="1"/>
  <c r="AG170" i="1"/>
  <c r="AG172" i="1"/>
  <c r="AG174" i="1"/>
  <c r="AG176" i="1"/>
  <c r="AG178" i="1"/>
  <c r="AG180" i="1"/>
  <c r="AG182" i="1"/>
  <c r="AG184" i="1"/>
  <c r="O209" i="1"/>
  <c r="O211" i="1"/>
  <c r="O213" i="1"/>
  <c r="O215" i="1"/>
  <c r="O217" i="1"/>
  <c r="O219" i="1"/>
  <c r="O221" i="1"/>
  <c r="O223" i="1"/>
  <c r="O225" i="1"/>
  <c r="O227" i="1"/>
  <c r="O229" i="1"/>
  <c r="O231" i="1"/>
  <c r="O233" i="1"/>
  <c r="O235" i="1"/>
  <c r="O237" i="1"/>
  <c r="O239" i="1"/>
  <c r="O241" i="1"/>
  <c r="O243" i="1"/>
  <c r="O245" i="1"/>
  <c r="O247" i="1"/>
  <c r="O249" i="1"/>
  <c r="O251" i="1"/>
  <c r="O253" i="1"/>
  <c r="O255" i="1"/>
  <c r="O257" i="1"/>
  <c r="O259" i="1"/>
  <c r="O261" i="1"/>
  <c r="O263" i="1"/>
  <c r="O265" i="1"/>
  <c r="O267" i="1"/>
  <c r="O269" i="1"/>
  <c r="O271" i="1"/>
  <c r="O273" i="1"/>
  <c r="O275" i="1"/>
  <c r="O277" i="1"/>
  <c r="N326" i="1"/>
  <c r="O331" i="1"/>
  <c r="AG331" i="1"/>
  <c r="O335" i="1"/>
  <c r="AG335" i="1"/>
  <c r="O339" i="1"/>
  <c r="AG339" i="1"/>
  <c r="O343" i="1"/>
  <c r="AG343" i="1"/>
  <c r="O347" i="1"/>
  <c r="AG347" i="1"/>
  <c r="O351" i="1"/>
  <c r="AG351" i="1"/>
  <c r="O355" i="1"/>
  <c r="AG355" i="1"/>
  <c r="O359" i="1"/>
  <c r="AG359" i="1"/>
  <c r="O363" i="1"/>
  <c r="AG363" i="1"/>
  <c r="O367" i="1"/>
  <c r="AG367" i="1"/>
  <c r="O371" i="1"/>
  <c r="AG371" i="1"/>
  <c r="O375" i="1"/>
  <c r="AG375" i="1"/>
  <c r="O379" i="1"/>
  <c r="AG379" i="1"/>
  <c r="AG383" i="1"/>
  <c r="O383" i="1"/>
  <c r="AG411" i="1"/>
  <c r="O411" i="1"/>
  <c r="O298" i="1"/>
  <c r="O300" i="1"/>
  <c r="O302" i="1"/>
  <c r="O304" i="1"/>
  <c r="O306" i="1"/>
  <c r="O308" i="1"/>
  <c r="O310" i="1"/>
  <c r="AG330" i="1"/>
  <c r="O330" i="1"/>
  <c r="AG334" i="1"/>
  <c r="O334" i="1"/>
  <c r="AG338" i="1"/>
  <c r="O338" i="1"/>
  <c r="AG342" i="1"/>
  <c r="O342" i="1"/>
  <c r="AG346" i="1"/>
  <c r="O346" i="1"/>
  <c r="AG350" i="1"/>
  <c r="O350" i="1"/>
  <c r="AG354" i="1"/>
  <c r="O354" i="1"/>
  <c r="AG358" i="1"/>
  <c r="O358" i="1"/>
  <c r="AG362" i="1"/>
  <c r="O362" i="1"/>
  <c r="AG366" i="1"/>
  <c r="O366" i="1"/>
  <c r="AG370" i="1"/>
  <c r="O370" i="1"/>
  <c r="AG374" i="1"/>
  <c r="O374" i="1"/>
  <c r="AG378" i="1"/>
  <c r="O378" i="1"/>
  <c r="AG387" i="1"/>
  <c r="O387" i="1"/>
  <c r="O327" i="1"/>
  <c r="O329" i="1"/>
  <c r="AG329" i="1"/>
  <c r="O333" i="1"/>
  <c r="AG333" i="1"/>
  <c r="O337" i="1"/>
  <c r="AG337" i="1"/>
  <c r="O341" i="1"/>
  <c r="AG341" i="1"/>
  <c r="O345" i="1"/>
  <c r="AG345" i="1"/>
  <c r="O349" i="1"/>
  <c r="AG349" i="1"/>
  <c r="O353" i="1"/>
  <c r="AG353" i="1"/>
  <c r="O357" i="1"/>
  <c r="AG357" i="1"/>
  <c r="O361" i="1"/>
  <c r="AG361" i="1"/>
  <c r="O365" i="1"/>
  <c r="AG365" i="1"/>
  <c r="O369" i="1"/>
  <c r="AG369" i="1"/>
  <c r="O373" i="1"/>
  <c r="AG373" i="1"/>
  <c r="O377" i="1"/>
  <c r="AG377" i="1"/>
  <c r="AG381" i="1"/>
  <c r="O381" i="1"/>
  <c r="AG391" i="1"/>
  <c r="O391" i="1"/>
  <c r="AG403" i="1"/>
  <c r="O403" i="1"/>
  <c r="AG409" i="1"/>
  <c r="O409" i="1"/>
  <c r="AG413" i="1"/>
  <c r="O413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AG328" i="1"/>
  <c r="O328" i="1"/>
  <c r="AG332" i="1"/>
  <c r="O332" i="1"/>
  <c r="AG336" i="1"/>
  <c r="O336" i="1"/>
  <c r="AG340" i="1"/>
  <c r="O340" i="1"/>
  <c r="AG344" i="1"/>
  <c r="O344" i="1"/>
  <c r="AG348" i="1"/>
  <c r="O348" i="1"/>
  <c r="AG352" i="1"/>
  <c r="O352" i="1"/>
  <c r="AG356" i="1"/>
  <c r="O356" i="1"/>
  <c r="AG360" i="1"/>
  <c r="O360" i="1"/>
  <c r="AG364" i="1"/>
  <c r="O364" i="1"/>
  <c r="AG368" i="1"/>
  <c r="O368" i="1"/>
  <c r="AG372" i="1"/>
  <c r="O372" i="1"/>
  <c r="AG376" i="1"/>
  <c r="O376" i="1"/>
  <c r="AG380" i="1"/>
  <c r="O380" i="1"/>
  <c r="AG395" i="1"/>
  <c r="O395" i="1"/>
  <c r="N382" i="1"/>
  <c r="O389" i="1"/>
  <c r="O397" i="1"/>
  <c r="O405" i="1"/>
  <c r="O416" i="1"/>
  <c r="AG416" i="1"/>
  <c r="O420" i="1"/>
  <c r="AG420" i="1"/>
  <c r="O424" i="1"/>
  <c r="AG424" i="1"/>
  <c r="O428" i="1"/>
  <c r="AG428" i="1"/>
  <c r="O432" i="1"/>
  <c r="AG432" i="1"/>
  <c r="O438" i="1"/>
  <c r="AG438" i="1"/>
  <c r="O446" i="1"/>
  <c r="AG446" i="1"/>
  <c r="O454" i="1"/>
  <c r="AG454" i="1"/>
  <c r="O462" i="1"/>
  <c r="AG462" i="1"/>
  <c r="O470" i="1"/>
  <c r="AG470" i="1"/>
  <c r="O478" i="1"/>
  <c r="AG478" i="1"/>
  <c r="O486" i="1"/>
  <c r="AG486" i="1"/>
  <c r="O494" i="1"/>
  <c r="AG494" i="1"/>
  <c r="N390" i="1"/>
  <c r="N398" i="1"/>
  <c r="O399" i="1"/>
  <c r="N406" i="1"/>
  <c r="O407" i="1"/>
  <c r="N414" i="1"/>
  <c r="AG419" i="1"/>
  <c r="O419" i="1"/>
  <c r="AG423" i="1"/>
  <c r="O423" i="1"/>
  <c r="AG427" i="1"/>
  <c r="O427" i="1"/>
  <c r="AG431" i="1"/>
  <c r="O431" i="1"/>
  <c r="AG435" i="1"/>
  <c r="O435" i="1"/>
  <c r="O436" i="1"/>
  <c r="AG436" i="1"/>
  <c r="O444" i="1"/>
  <c r="AG444" i="1"/>
  <c r="O452" i="1"/>
  <c r="AG452" i="1"/>
  <c r="O460" i="1"/>
  <c r="AG460" i="1"/>
  <c r="O468" i="1"/>
  <c r="AG468" i="1"/>
  <c r="O476" i="1"/>
  <c r="AG476" i="1"/>
  <c r="O484" i="1"/>
  <c r="AG484" i="1"/>
  <c r="O492" i="1"/>
  <c r="AG492" i="1"/>
  <c r="AG496" i="1"/>
  <c r="O496" i="1"/>
  <c r="AG500" i="1"/>
  <c r="O500" i="1"/>
  <c r="AG504" i="1"/>
  <c r="O504" i="1"/>
  <c r="AG508" i="1"/>
  <c r="O508" i="1"/>
  <c r="AG512" i="1"/>
  <c r="O512" i="1"/>
  <c r="AG516" i="1"/>
  <c r="O516" i="1"/>
  <c r="AG520" i="1"/>
  <c r="O520" i="1"/>
  <c r="AG524" i="1"/>
  <c r="O524" i="1"/>
  <c r="AG528" i="1"/>
  <c r="O528" i="1"/>
  <c r="AG532" i="1"/>
  <c r="O532" i="1"/>
  <c r="N384" i="1"/>
  <c r="O385" i="1"/>
  <c r="AG386" i="1"/>
  <c r="N392" i="1"/>
  <c r="O393" i="1"/>
  <c r="AG394" i="1"/>
  <c r="N400" i="1"/>
  <c r="O401" i="1"/>
  <c r="AG402" i="1"/>
  <c r="N408" i="1"/>
  <c r="AG410" i="1"/>
  <c r="O418" i="1"/>
  <c r="AG418" i="1"/>
  <c r="O422" i="1"/>
  <c r="AG422" i="1"/>
  <c r="O426" i="1"/>
  <c r="AG426" i="1"/>
  <c r="O430" i="1"/>
  <c r="AG430" i="1"/>
  <c r="O434" i="1"/>
  <c r="AG434" i="1"/>
  <c r="O442" i="1"/>
  <c r="AG442" i="1"/>
  <c r="O450" i="1"/>
  <c r="AG450" i="1"/>
  <c r="O458" i="1"/>
  <c r="AG458" i="1"/>
  <c r="O466" i="1"/>
  <c r="AG466" i="1"/>
  <c r="O474" i="1"/>
  <c r="AG474" i="1"/>
  <c r="O482" i="1"/>
  <c r="AG482" i="1"/>
  <c r="O490" i="1"/>
  <c r="AG490" i="1"/>
  <c r="AG412" i="1"/>
  <c r="AG417" i="1"/>
  <c r="O417" i="1"/>
  <c r="AG421" i="1"/>
  <c r="O421" i="1"/>
  <c r="AG425" i="1"/>
  <c r="O425" i="1"/>
  <c r="AG429" i="1"/>
  <c r="O429" i="1"/>
  <c r="AG433" i="1"/>
  <c r="O433" i="1"/>
  <c r="O440" i="1"/>
  <c r="AG440" i="1"/>
  <c r="O448" i="1"/>
  <c r="AG448" i="1"/>
  <c r="O456" i="1"/>
  <c r="AG456" i="1"/>
  <c r="O464" i="1"/>
  <c r="AG464" i="1"/>
  <c r="O472" i="1"/>
  <c r="AG472" i="1"/>
  <c r="O480" i="1"/>
  <c r="AG480" i="1"/>
  <c r="O488" i="1"/>
  <c r="AG488" i="1"/>
  <c r="AG498" i="1"/>
  <c r="O498" i="1"/>
  <c r="AG502" i="1"/>
  <c r="O502" i="1"/>
  <c r="AG506" i="1"/>
  <c r="O506" i="1"/>
  <c r="AG510" i="1"/>
  <c r="O510" i="1"/>
  <c r="AG514" i="1"/>
  <c r="O514" i="1"/>
  <c r="AG518" i="1"/>
  <c r="O518" i="1"/>
  <c r="AG522" i="1"/>
  <c r="O522" i="1"/>
  <c r="AG526" i="1"/>
  <c r="O526" i="1"/>
  <c r="AG530" i="1"/>
  <c r="O530" i="1"/>
  <c r="O537" i="1"/>
  <c r="AG537" i="1"/>
  <c r="AG544" i="1"/>
  <c r="O544" i="1"/>
  <c r="O437" i="1"/>
  <c r="O439" i="1"/>
  <c r="O441" i="1"/>
  <c r="O443" i="1"/>
  <c r="O445" i="1"/>
  <c r="O447" i="1"/>
  <c r="O449" i="1"/>
  <c r="O451" i="1"/>
  <c r="O453" i="1"/>
  <c r="O455" i="1"/>
  <c r="O457" i="1"/>
  <c r="O459" i="1"/>
  <c r="O461" i="1"/>
  <c r="O463" i="1"/>
  <c r="O465" i="1"/>
  <c r="O467" i="1"/>
  <c r="O469" i="1"/>
  <c r="O471" i="1"/>
  <c r="O473" i="1"/>
  <c r="O475" i="1"/>
  <c r="O477" i="1"/>
  <c r="O479" i="1"/>
  <c r="O481" i="1"/>
  <c r="O483" i="1"/>
  <c r="O485" i="1"/>
  <c r="O487" i="1"/>
  <c r="O489" i="1"/>
  <c r="O491" i="1"/>
  <c r="O493" i="1"/>
  <c r="N495" i="1"/>
  <c r="N499" i="1"/>
  <c r="N503" i="1"/>
  <c r="N507" i="1"/>
  <c r="N511" i="1"/>
  <c r="N515" i="1"/>
  <c r="N519" i="1"/>
  <c r="N523" i="1"/>
  <c r="N527" i="1"/>
  <c r="N531" i="1"/>
  <c r="AG536" i="1"/>
  <c r="O536" i="1"/>
  <c r="AG540" i="1"/>
  <c r="O540" i="1"/>
  <c r="AG548" i="1"/>
  <c r="O548" i="1"/>
  <c r="O535" i="1"/>
  <c r="AG535" i="1"/>
  <c r="O539" i="1"/>
  <c r="AG539" i="1"/>
  <c r="AG552" i="1"/>
  <c r="O552" i="1"/>
  <c r="N497" i="1"/>
  <c r="N501" i="1"/>
  <c r="N505" i="1"/>
  <c r="N509" i="1"/>
  <c r="N513" i="1"/>
  <c r="N517" i="1"/>
  <c r="N521" i="1"/>
  <c r="N525" i="1"/>
  <c r="N529" i="1"/>
  <c r="N533" i="1"/>
  <c r="AG534" i="1"/>
  <c r="O534" i="1"/>
  <c r="AG538" i="1"/>
  <c r="O538" i="1"/>
  <c r="AG556" i="1"/>
  <c r="O556" i="1"/>
  <c r="O542" i="1"/>
  <c r="O546" i="1"/>
  <c r="O550" i="1"/>
  <c r="O554" i="1"/>
  <c r="O558" i="1"/>
  <c r="O562" i="1"/>
  <c r="O566" i="1"/>
  <c r="O570" i="1"/>
  <c r="O574" i="1"/>
  <c r="O575" i="1"/>
  <c r="O578" i="1"/>
  <c r="O582" i="1"/>
  <c r="O586" i="1"/>
  <c r="AG605" i="1"/>
  <c r="O605" i="1"/>
  <c r="AG608" i="1"/>
  <c r="O608" i="1"/>
  <c r="S608" i="1" s="1"/>
  <c r="AG610" i="1"/>
  <c r="O610" i="1"/>
  <c r="S610" i="1" s="1"/>
  <c r="AG612" i="1"/>
  <c r="O612" i="1"/>
  <c r="S612" i="1" s="1"/>
  <c r="AG614" i="1"/>
  <c r="O614" i="1"/>
  <c r="S614" i="1" s="1"/>
  <c r="AG616" i="1"/>
  <c r="O616" i="1"/>
  <c r="S616" i="1" s="1"/>
  <c r="AG618" i="1"/>
  <c r="O618" i="1"/>
  <c r="S618" i="1" s="1"/>
  <c r="N543" i="1"/>
  <c r="N547" i="1"/>
  <c r="N551" i="1"/>
  <c r="N555" i="1"/>
  <c r="N559" i="1"/>
  <c r="N563" i="1"/>
  <c r="N567" i="1"/>
  <c r="N571" i="1"/>
  <c r="N579" i="1"/>
  <c r="N583" i="1"/>
  <c r="N587" i="1"/>
  <c r="O602" i="1"/>
  <c r="AG604" i="1"/>
  <c r="O604" i="1"/>
  <c r="O541" i="1"/>
  <c r="O545" i="1"/>
  <c r="O549" i="1"/>
  <c r="O553" i="1"/>
  <c r="O557" i="1"/>
  <c r="O560" i="1"/>
  <c r="O561" i="1"/>
  <c r="O564" i="1"/>
  <c r="O565" i="1"/>
  <c r="O568" i="1"/>
  <c r="O569" i="1"/>
  <c r="O572" i="1"/>
  <c r="O573" i="1"/>
  <c r="O576" i="1"/>
  <c r="O580" i="1"/>
  <c r="O581" i="1"/>
  <c r="O584" i="1"/>
  <c r="O585" i="1"/>
  <c r="O588" i="1"/>
  <c r="O589" i="1"/>
  <c r="O590" i="1"/>
  <c r="O591" i="1"/>
  <c r="O592" i="1"/>
  <c r="O593" i="1"/>
  <c r="O594" i="1"/>
  <c r="O595" i="1"/>
  <c r="O596" i="1"/>
  <c r="AG603" i="1"/>
  <c r="O603" i="1"/>
  <c r="O607" i="1"/>
  <c r="S607" i="1" s="1"/>
  <c r="AG607" i="1" s="1"/>
  <c r="O609" i="1"/>
  <c r="S609" i="1" s="1"/>
  <c r="AG609" i="1" s="1"/>
  <c r="O611" i="1"/>
  <c r="S611" i="1" s="1"/>
  <c r="AG611" i="1" s="1"/>
  <c r="O613" i="1"/>
  <c r="S613" i="1" s="1"/>
  <c r="AG613" i="1" s="1"/>
  <c r="O615" i="1"/>
  <c r="S615" i="1" s="1"/>
  <c r="AG615" i="1" s="1"/>
  <c r="O617" i="1"/>
  <c r="S617" i="1" s="1"/>
  <c r="AG617" i="1" s="1"/>
  <c r="O619" i="1"/>
  <c r="S619" i="1" s="1"/>
  <c r="AG619" i="1" s="1"/>
  <c r="N577" i="1"/>
  <c r="N597" i="1"/>
  <c r="N598" i="1"/>
  <c r="N599" i="1"/>
  <c r="N600" i="1"/>
  <c r="N601" i="1"/>
  <c r="AG606" i="1"/>
  <c r="O606" i="1"/>
  <c r="AG599" i="1" l="1"/>
  <c r="O599" i="1"/>
  <c r="AG525" i="1"/>
  <c r="O525" i="1"/>
  <c r="AG509" i="1"/>
  <c r="O509" i="1"/>
  <c r="AG515" i="1"/>
  <c r="O515" i="1"/>
  <c r="O384" i="1"/>
  <c r="AG384" i="1"/>
  <c r="O390" i="1"/>
  <c r="AG390" i="1"/>
  <c r="AG326" i="1"/>
  <c r="O326" i="1"/>
  <c r="AG579" i="1"/>
  <c r="O579" i="1"/>
  <c r="AG559" i="1"/>
  <c r="O559" i="1"/>
  <c r="AG543" i="1"/>
  <c r="O543" i="1"/>
  <c r="AG531" i="1"/>
  <c r="O531" i="1"/>
  <c r="AG499" i="1"/>
  <c r="O499" i="1"/>
  <c r="AG598" i="1"/>
  <c r="O598" i="1"/>
  <c r="AG571" i="1"/>
  <c r="O571" i="1"/>
  <c r="AG555" i="1"/>
  <c r="O555" i="1"/>
  <c r="AG521" i="1"/>
  <c r="O521" i="1"/>
  <c r="AG505" i="1"/>
  <c r="O505" i="1"/>
  <c r="AG527" i="1"/>
  <c r="O527" i="1"/>
  <c r="AG511" i="1"/>
  <c r="O511" i="1"/>
  <c r="AG495" i="1"/>
  <c r="O495" i="1"/>
  <c r="O392" i="1"/>
  <c r="AG392" i="1"/>
  <c r="O406" i="1"/>
  <c r="AG406" i="1"/>
  <c r="AG597" i="1"/>
  <c r="O597" i="1"/>
  <c r="AG587" i="1"/>
  <c r="O587" i="1"/>
  <c r="AG507" i="1"/>
  <c r="O507" i="1"/>
  <c r="O400" i="1"/>
  <c r="AG400" i="1"/>
  <c r="O382" i="1"/>
  <c r="AG382" i="1"/>
  <c r="AG601" i="1"/>
  <c r="O601" i="1"/>
  <c r="AG567" i="1"/>
  <c r="O567" i="1"/>
  <c r="AG551" i="1"/>
  <c r="O551" i="1"/>
  <c r="AG533" i="1"/>
  <c r="O533" i="1"/>
  <c r="AG517" i="1"/>
  <c r="O517" i="1"/>
  <c r="AG501" i="1"/>
  <c r="O501" i="1"/>
  <c r="AG523" i="1"/>
  <c r="O523" i="1"/>
  <c r="AG600" i="1"/>
  <c r="O600" i="1"/>
  <c r="AG577" i="1"/>
  <c r="O577" i="1"/>
  <c r="AG583" i="1"/>
  <c r="O583" i="1"/>
  <c r="AG563" i="1"/>
  <c r="O563" i="1"/>
  <c r="AG547" i="1"/>
  <c r="O547" i="1"/>
  <c r="AG529" i="1"/>
  <c r="O529" i="1"/>
  <c r="AG513" i="1"/>
  <c r="O513" i="1"/>
  <c r="AG497" i="1"/>
  <c r="O497" i="1"/>
  <c r="AG519" i="1"/>
  <c r="O519" i="1"/>
  <c r="AG503" i="1"/>
  <c r="O503" i="1"/>
  <c r="O408" i="1"/>
  <c r="AG408" i="1"/>
  <c r="O414" i="1"/>
  <c r="AG414" i="1"/>
  <c r="O398" i="1"/>
  <c r="AG39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C77EEFBD-B27E-438E-AA09-63CE1C173565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DA4FE9F5-31E7-4F79-87A4-979BF7D2A544}">
      <text>
        <r>
          <rPr>
            <b/>
            <sz val="9"/>
            <color indexed="81"/>
            <rFont val="Tahoma"/>
            <family val="2"/>
          </rPr>
          <t>1. COACTIVO
2. DEMANDA</t>
        </r>
      </text>
    </comment>
  </commentList>
</comments>
</file>

<file path=xl/sharedStrings.xml><?xml version="1.0" encoding="utf-8"?>
<sst xmlns="http://schemas.openxmlformats.org/spreadsheetml/2006/main" count="1172" uniqueCount="48">
  <si>
    <t>FORMATO AIFT010 - Conciliación Cartera ERP – EBP</t>
  </si>
  <si>
    <t>EPS:</t>
  </si>
  <si>
    <t>COOSALUD EPS S.A. NIT 900.226.715</t>
  </si>
  <si>
    <t>IPS:</t>
  </si>
  <si>
    <t>INSTITUTO CARDIOVASCULAR DEL CESAR S.A</t>
  </si>
  <si>
    <t>NIT:900016598</t>
  </si>
  <si>
    <t>FECHA DE CORTE DE CONCILIACION: 30/11/2021</t>
  </si>
  <si>
    <t>FECHA DE CONCILIACION: 14/12/2021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</si>
  <si>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</si>
  <si>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</si>
  <si>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</si>
  <si>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</si>
  <si>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</si>
  <si>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</si>
  <si>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</si>
  <si>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</si>
  <si>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</si>
  <si>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</si>
  <si>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</si>
  <si>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</si>
  <si>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</si>
  <si>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</si>
  <si>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</si>
  <si>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</si>
  <si>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</si>
  <si>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</si>
  <si>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</si>
  <si>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</si>
  <si>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</si>
  <si>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</si>
  <si>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</si>
  <si>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</si>
  <si>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</si>
  <si>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</si>
  <si>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</si>
  <si>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</si>
  <si>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</si>
  <si>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</si>
  <si>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</si>
  <si>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</si>
  <si>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</si>
  <si>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</si>
  <si>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</si>
  <si>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</si>
  <si>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</si>
  <si>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</si>
  <si>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EVENTO POR PAGAR</t>
  </si>
  <si>
    <t>FACTURAS CANASTA 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</si>
</sst>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5" fontId="3" fillId="2" borderId="0" xfId="1" applyNumberFormat="1" applyFont="1" applyFill="1"/>
    <xf numFmtId="3" fontId="3" fillId="2" borderId="0" xfId="0" applyNumberFormat="1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165" fontId="5" fillId="2" borderId="0" xfId="1" applyNumberFormat="1" applyFont="1" applyFill="1"/>
    <xf numFmtId="3" fontId="5" fillId="2" borderId="0" xfId="0" applyNumberFormat="1" applyFont="1" applyFill="1"/>
    <xf numFmtId="16" fontId="5" fillId="2" borderId="0" xfId="0" applyNumberFormat="1" applyFont="1" applyFill="1"/>
    <xf numFmtId="0" fontId="4" fillId="3" borderId="4" xfId="2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center" vertical="center" wrapText="1"/>
    </xf>
    <xf numFmtId="14" fontId="4" fillId="3" borderId="4" xfId="2" applyNumberFormat="1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3" fontId="4" fillId="3" borderId="5" xfId="3" applyNumberFormat="1" applyFont="1" applyFill="1" applyBorder="1" applyAlignment="1">
      <alignment horizontal="center" vertical="center" wrapText="1"/>
    </xf>
    <xf numFmtId="164" fontId="4" fillId="3" borderId="5" xfId="3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0" fillId="0" borderId="5" xfId="0" applyBorder="1"/>
    <xf numFmtId="0" fontId="3" fillId="0" borderId="5" xfId="0" applyFont="1" applyBorder="1"/>
    <xf numFmtId="14" fontId="0" fillId="0" borderId="5" xfId="0" applyNumberFormat="1" applyBorder="1"/>
    <xf numFmtId="3" fontId="0" fillId="0" borderId="5" xfId="0" applyNumberFormat="1" applyBorder="1"/>
    <xf numFmtId="165" fontId="3" fillId="0" borderId="5" xfId="1" applyNumberFormat="1" applyFont="1" applyFill="1" applyBorder="1"/>
    <xf numFmtId="165" fontId="7" fillId="0" borderId="5" xfId="1" applyNumberFormat="1" applyFont="1" applyFill="1" applyBorder="1"/>
    <xf numFmtId="43" fontId="3" fillId="0" borderId="5" xfId="1" applyFont="1" applyFill="1" applyBorder="1"/>
    <xf numFmtId="165" fontId="0" fillId="0" borderId="5" xfId="1" applyNumberFormat="1" applyFont="1" applyFill="1" applyBorder="1"/>
    <xf numFmtId="165" fontId="5" fillId="0" borderId="5" xfId="1" applyNumberFormat="1" applyFont="1" applyFill="1" applyBorder="1"/>
    <xf numFmtId="43" fontId="0" fillId="0" borderId="5" xfId="1" applyFont="1" applyFill="1" applyBorder="1"/>
    <xf numFmtId="43" fontId="5" fillId="0" borderId="5" xfId="1" applyFont="1" applyFill="1" applyBorder="1"/>
    <xf numFmtId="0" fontId="3" fillId="0" borderId="0" xfId="0" applyFont="1"/>
    <xf numFmtId="0" fontId="0" fillId="0" borderId="6" xfId="0" applyBorder="1"/>
    <xf numFmtId="0" fontId="3" fillId="0" borderId="6" xfId="0" applyFont="1" applyBorder="1"/>
    <xf numFmtId="14" fontId="0" fillId="0" borderId="6" xfId="0" applyNumberFormat="1" applyBorder="1"/>
    <xf numFmtId="165" fontId="3" fillId="0" borderId="6" xfId="1" applyNumberFormat="1" applyFont="1" applyFill="1" applyBorder="1"/>
    <xf numFmtId="165" fontId="0" fillId="0" borderId="6" xfId="1" applyNumberFormat="1" applyFont="1" applyFill="1" applyBorder="1"/>
    <xf numFmtId="165" fontId="7" fillId="0" borderId="6" xfId="1" applyNumberFormat="1" applyFont="1" applyFill="1" applyBorder="1"/>
    <xf numFmtId="165" fontId="5" fillId="0" borderId="6" xfId="1" applyNumberFormat="1" applyFont="1" applyFill="1" applyBorder="1"/>
    <xf numFmtId="43" fontId="0" fillId="0" borderId="6" xfId="1" applyFont="1" applyFill="1" applyBorder="1"/>
    <xf numFmtId="43" fontId="5" fillId="0" borderId="6" xfId="1" applyFont="1" applyFill="1" applyBorder="1"/>
    <xf numFmtId="0" fontId="5" fillId="2" borderId="0" xfId="0" applyFont="1" applyFill="1" applyAlignment="1">
      <alignment horizontal="center"/>
    </xf>
    <xf numFmtId="14" fontId="0" fillId="2" borderId="0" xfId="0" applyNumberFormat="1" applyFill="1"/>
    <xf numFmtId="165" fontId="7" fillId="2" borderId="0" xfId="1" applyNumberFormat="1" applyFont="1" applyFill="1" applyBorder="1"/>
    <xf numFmtId="165" fontId="3" fillId="2" borderId="0" xfId="1" applyNumberFormat="1" applyFont="1" applyFill="1" applyBorder="1"/>
    <xf numFmtId="43" fontId="3" fillId="2" borderId="0" xfId="1" applyFont="1" applyFill="1" applyBorder="1"/>
    <xf numFmtId="165" fontId="0" fillId="2" borderId="0" xfId="1" applyNumberFormat="1" applyFont="1" applyFill="1" applyBorder="1"/>
    <xf numFmtId="3" fontId="7" fillId="2" borderId="0" xfId="0" applyNumberFormat="1" applyFont="1" applyFill="1"/>
    <xf numFmtId="165" fontId="5" fillId="2" borderId="0" xfId="1" applyNumberFormat="1" applyFont="1" applyFill="1" applyBorder="1"/>
    <xf numFmtId="43" fontId="0" fillId="2" borderId="0" xfId="1" applyFont="1" applyFill="1" applyBorder="1"/>
    <xf numFmtId="43" fontId="5" fillId="2" borderId="0" xfId="1" applyFont="1" applyFill="1" applyBorder="1"/>
    <xf numFmtId="165" fontId="3" fillId="2" borderId="0" xfId="0" applyNumberFormat="1" applyFont="1" applyFill="1"/>
    <xf numFmtId="3" fontId="0" fillId="2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4">
    <cellStyle name="Millares" xfId="1" builtinId="3"/>
    <cellStyle name="Millares 2" xfId="3" xr:uid="{0A1B3AA6-969F-4F69-B89B-DD2B99B301F0}"/>
    <cellStyle name="Normal" xfId="0" builtinId="0"/>
    <cellStyle name="Normal 2 2" xfId="2" xr:uid="{70D15174-D0D4-4467-B420-D6197D498D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grupoelite/Desktop/CINDY%20CARTERA/HERMANAS%20HOSPITALARIAS%20%20DEL%20SAGRADO%20CORAZON%20DE%20JESUS/ESE%20HOSPITAL%20MARCO%20FIDEL%20SUAREZ/AFT10%20MARCO%20FIDEL%20SUAREZ%20%205%2001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https://coosaludcom-my.sharepoint.com/personal/maherrera_coosalud_com/Documents/EQUIPO%20ELITE/1.%20ACHC/DOCUMENTOS%20FINALES%20ACHC/CIERRES%20ACHC%20JESUS%20MARIA%20VILLANUEVA%20ARIZA/900016598%20-%20INSTITUTO%20CARDIOVASCULAR%20DEL%20CESAR/PAGOS%20900016598%20-%20INSTITUTO%20CARDIOVASCULAR%20DEL%20CESAR%20(24-01-22).xlsx?8E226F91" TargetMode="External"/><Relationship Id="rId1" Type="http://schemas.openxmlformats.org/officeDocument/2006/relationships/externalLinkPath" Target="file:///\\8E226F91\PAGOS%20900016598%20-%20INSTITUTO%20CARDIOVASCULAR%20DEL%20CESAR%20(24-01-2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grupoelite/Desktop/900016598%20-%20INSTITUTO%20CARDIOVASCULAR%20DEL%20CESAR%20-%20ENTREGABLE%2017.01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FT010 ORIGINAL (2)"/>
      <sheetName val="AFT10 MARCO FIDEL SUAREZ  5 01 "/>
    </sheetNames>
    <definedNames>
      <definedName name="Resultado" refersTo="#¡REF!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S"/>
      <sheetName val="AIFT"/>
      <sheetName val="MATRIZ PAGOS"/>
      <sheetName val="ADRES"/>
      <sheetName val="GIRO DIRECTO"/>
      <sheetName val="TESORERIA"/>
      <sheetName val="Hoja1"/>
    </sheetNames>
    <sheetDataSet>
      <sheetData sheetId="0" refreshError="1"/>
      <sheetData sheetId="1" refreshError="1"/>
      <sheetData sheetId="2" refreshError="1"/>
      <sheetData sheetId="3">
        <row r="1">
          <cell r="D1" t="str">
            <v>Referencia Editada</v>
          </cell>
          <cell r="E1" t="str">
            <v>Clase de documento</v>
          </cell>
          <cell r="F1" t="str">
            <v>Suma de Suma de Importe en moneda local</v>
          </cell>
        </row>
        <row r="2">
          <cell r="D2">
            <v>1069806</v>
          </cell>
          <cell r="E2" t="str">
            <v>FACTURA</v>
          </cell>
          <cell r="F2">
            <v>-142706554</v>
          </cell>
        </row>
        <row r="3">
          <cell r="D3">
            <v>1069692</v>
          </cell>
          <cell r="E3" t="str">
            <v>FACTURA</v>
          </cell>
          <cell r="F3">
            <v>-882000</v>
          </cell>
        </row>
        <row r="4">
          <cell r="D4">
            <v>1067245</v>
          </cell>
          <cell r="E4" t="str">
            <v>FACTURA</v>
          </cell>
          <cell r="F4">
            <v>-405552</v>
          </cell>
        </row>
        <row r="5">
          <cell r="D5">
            <v>1063735</v>
          </cell>
          <cell r="E5" t="str">
            <v>FACTURA</v>
          </cell>
          <cell r="F5">
            <v>-774000</v>
          </cell>
        </row>
        <row r="6">
          <cell r="D6">
            <v>1067251</v>
          </cell>
          <cell r="E6" t="str">
            <v>FACTURA</v>
          </cell>
          <cell r="F6">
            <v>-270000</v>
          </cell>
        </row>
        <row r="7">
          <cell r="D7">
            <v>1068088</v>
          </cell>
          <cell r="E7" t="str">
            <v>FACTURA</v>
          </cell>
          <cell r="F7">
            <v>-18000</v>
          </cell>
        </row>
        <row r="8">
          <cell r="D8">
            <v>1063722</v>
          </cell>
          <cell r="E8" t="str">
            <v>FACTURA</v>
          </cell>
          <cell r="F8">
            <v>-53635923</v>
          </cell>
        </row>
        <row r="9">
          <cell r="D9">
            <v>1066467</v>
          </cell>
          <cell r="E9" t="str">
            <v>FACTURA</v>
          </cell>
          <cell r="F9">
            <v>-2152342</v>
          </cell>
        </row>
        <row r="10">
          <cell r="D10">
            <v>1067263</v>
          </cell>
          <cell r="E10" t="str">
            <v>FACTURA</v>
          </cell>
          <cell r="F10">
            <v>-8812891</v>
          </cell>
        </row>
        <row r="11">
          <cell r="D11">
            <v>1070188</v>
          </cell>
          <cell r="E11" t="str">
            <v>FACTURA</v>
          </cell>
          <cell r="F11">
            <v>-21877685</v>
          </cell>
        </row>
      </sheetData>
      <sheetData sheetId="4">
        <row r="1">
          <cell r="D1" t="str">
            <v>Referencia Editada</v>
          </cell>
          <cell r="E1" t="str">
            <v>Clase de documento</v>
          </cell>
          <cell r="F1" t="str">
            <v>Suma de Suma de Importe en moneda local</v>
          </cell>
        </row>
        <row r="2">
          <cell r="D2">
            <v>1060609</v>
          </cell>
          <cell r="E2" t="str">
            <v>FACTURA</v>
          </cell>
          <cell r="F2">
            <v>-222851</v>
          </cell>
        </row>
        <row r="3">
          <cell r="D3">
            <v>1065267</v>
          </cell>
          <cell r="E3" t="str">
            <v>FACTURA</v>
          </cell>
          <cell r="F3">
            <v>-15084025</v>
          </cell>
        </row>
        <row r="4">
          <cell r="D4">
            <v>1061468</v>
          </cell>
          <cell r="E4" t="str">
            <v>FACTURA</v>
          </cell>
          <cell r="F4">
            <v>-15223528</v>
          </cell>
        </row>
        <row r="5">
          <cell r="D5">
            <v>1069345</v>
          </cell>
          <cell r="E5" t="str">
            <v>FACTURA</v>
          </cell>
          <cell r="F5">
            <v>-77608629</v>
          </cell>
        </row>
        <row r="6">
          <cell r="D6">
            <v>1079356</v>
          </cell>
          <cell r="E6" t="str">
            <v>FACTURA</v>
          </cell>
          <cell r="F6">
            <v>-103000</v>
          </cell>
        </row>
        <row r="7">
          <cell r="D7">
            <v>1081575</v>
          </cell>
          <cell r="E7" t="str">
            <v>FACTURA</v>
          </cell>
          <cell r="F7">
            <v>-129247</v>
          </cell>
        </row>
      </sheetData>
      <sheetData sheetId="5">
        <row r="1">
          <cell r="D1" t="str">
            <v>Referencia Editada</v>
          </cell>
          <cell r="E1" t="str">
            <v>Clase de documento</v>
          </cell>
          <cell r="F1" t="str">
            <v>Suma de Suma de Importe en moneda local</v>
          </cell>
        </row>
        <row r="2">
          <cell r="D2">
            <v>1068536</v>
          </cell>
          <cell r="E2" t="str">
            <v>FACTURA</v>
          </cell>
          <cell r="F2">
            <v>-2789628</v>
          </cell>
        </row>
        <row r="3">
          <cell r="D3">
            <v>1083360</v>
          </cell>
          <cell r="E3" t="str">
            <v>FACTURA</v>
          </cell>
          <cell r="F3">
            <v>-118830</v>
          </cell>
        </row>
        <row r="4">
          <cell r="D4">
            <v>1089116</v>
          </cell>
          <cell r="E4" t="str">
            <v>FACTURA</v>
          </cell>
          <cell r="F4">
            <v>-6435076</v>
          </cell>
        </row>
        <row r="5">
          <cell r="D5">
            <v>1089284</v>
          </cell>
          <cell r="E5" t="str">
            <v>FACTURA</v>
          </cell>
          <cell r="F5">
            <v>-3102445</v>
          </cell>
        </row>
        <row r="6">
          <cell r="D6">
            <v>1059500</v>
          </cell>
          <cell r="E6" t="str">
            <v>FACTURA</v>
          </cell>
          <cell r="F6">
            <v>-167454</v>
          </cell>
        </row>
        <row r="7">
          <cell r="D7">
            <v>1060609</v>
          </cell>
          <cell r="E7" t="str">
            <v>FACTURA</v>
          </cell>
          <cell r="F7">
            <v>-4109</v>
          </cell>
        </row>
        <row r="8">
          <cell r="D8">
            <v>1061468</v>
          </cell>
          <cell r="E8" t="str">
            <v>FACTURA</v>
          </cell>
          <cell r="F8">
            <v>-17643984</v>
          </cell>
        </row>
        <row r="9">
          <cell r="D9">
            <v>1064052</v>
          </cell>
          <cell r="E9" t="str">
            <v>FACTURA</v>
          </cell>
          <cell r="F9">
            <v>-20329346</v>
          </cell>
        </row>
        <row r="10">
          <cell r="D10">
            <v>1065267</v>
          </cell>
          <cell r="E10" t="str">
            <v>FACTURA</v>
          </cell>
          <cell r="F10">
            <v>-8103791</v>
          </cell>
        </row>
        <row r="11">
          <cell r="D11">
            <v>1065412</v>
          </cell>
          <cell r="E11" t="str">
            <v>FACTURA</v>
          </cell>
          <cell r="F11">
            <v>-720000</v>
          </cell>
        </row>
        <row r="12">
          <cell r="D12">
            <v>1065560</v>
          </cell>
          <cell r="E12" t="str">
            <v>FACTURA</v>
          </cell>
          <cell r="F12">
            <v>-419023</v>
          </cell>
        </row>
        <row r="13">
          <cell r="D13">
            <v>1065638</v>
          </cell>
          <cell r="E13" t="str">
            <v>FACTURA</v>
          </cell>
          <cell r="F13">
            <v>-2200000</v>
          </cell>
        </row>
        <row r="14">
          <cell r="D14">
            <v>1065798</v>
          </cell>
          <cell r="E14" t="str">
            <v>FACTURA</v>
          </cell>
          <cell r="F14">
            <v>-7222</v>
          </cell>
        </row>
        <row r="15">
          <cell r="D15">
            <v>1066096</v>
          </cell>
          <cell r="E15" t="str">
            <v>FACTURA</v>
          </cell>
          <cell r="F15">
            <v>-11678884</v>
          </cell>
        </row>
        <row r="16">
          <cell r="D16">
            <v>1066110</v>
          </cell>
          <cell r="E16" t="str">
            <v>FACTURA</v>
          </cell>
          <cell r="F16">
            <v>-39591690</v>
          </cell>
        </row>
        <row r="17">
          <cell r="D17">
            <v>1066228</v>
          </cell>
          <cell r="E17" t="str">
            <v>FACTURA</v>
          </cell>
          <cell r="F17">
            <v>-60000</v>
          </cell>
        </row>
        <row r="18">
          <cell r="D18">
            <v>1066311</v>
          </cell>
          <cell r="E18" t="str">
            <v>FACTURA</v>
          </cell>
          <cell r="F18">
            <v>-2157794</v>
          </cell>
        </row>
        <row r="19">
          <cell r="D19">
            <v>1066425</v>
          </cell>
          <cell r="E19" t="str">
            <v>FACTURA</v>
          </cell>
          <cell r="F19">
            <v>-25609709</v>
          </cell>
        </row>
        <row r="20">
          <cell r="D20">
            <v>1066428</v>
          </cell>
          <cell r="E20" t="str">
            <v>FACTURA</v>
          </cell>
          <cell r="F20">
            <v>-603413</v>
          </cell>
        </row>
        <row r="21">
          <cell r="D21">
            <v>1067053</v>
          </cell>
          <cell r="E21" t="str">
            <v>FACTURA</v>
          </cell>
          <cell r="F21">
            <v>-110000</v>
          </cell>
        </row>
        <row r="22">
          <cell r="D22">
            <v>1067114</v>
          </cell>
          <cell r="E22" t="str">
            <v>FACTURA</v>
          </cell>
          <cell r="F22">
            <v>-14440341</v>
          </cell>
        </row>
        <row r="23">
          <cell r="D23">
            <v>1067221</v>
          </cell>
          <cell r="E23" t="str">
            <v>FACTURA</v>
          </cell>
          <cell r="F23">
            <v>-85813</v>
          </cell>
        </row>
        <row r="24">
          <cell r="D24">
            <v>1067223</v>
          </cell>
          <cell r="E24" t="str">
            <v>FACTURA</v>
          </cell>
          <cell r="F24">
            <v>-223405</v>
          </cell>
        </row>
        <row r="25">
          <cell r="D25">
            <v>1067304</v>
          </cell>
          <cell r="E25" t="str">
            <v>FACTURA</v>
          </cell>
          <cell r="F25">
            <v>-185861</v>
          </cell>
        </row>
        <row r="26">
          <cell r="D26">
            <v>1067375</v>
          </cell>
          <cell r="E26" t="str">
            <v>FACTURA</v>
          </cell>
          <cell r="F26">
            <v>-60000</v>
          </cell>
        </row>
        <row r="27">
          <cell r="D27">
            <v>1067384</v>
          </cell>
          <cell r="E27" t="str">
            <v>FACTURA</v>
          </cell>
          <cell r="F27">
            <v>-60000</v>
          </cell>
        </row>
        <row r="28">
          <cell r="D28">
            <v>1067474</v>
          </cell>
          <cell r="E28" t="str">
            <v>FACTURA</v>
          </cell>
          <cell r="F28">
            <v>-104598</v>
          </cell>
        </row>
        <row r="29">
          <cell r="D29">
            <v>1067479</v>
          </cell>
          <cell r="E29" t="str">
            <v>FACTURA</v>
          </cell>
          <cell r="F29">
            <v>-60000</v>
          </cell>
        </row>
        <row r="30">
          <cell r="D30">
            <v>1067489</v>
          </cell>
          <cell r="E30" t="str">
            <v>FACTURA</v>
          </cell>
          <cell r="F30">
            <v>-60000</v>
          </cell>
        </row>
        <row r="31">
          <cell r="D31">
            <v>1067589</v>
          </cell>
          <cell r="E31" t="str">
            <v>FACTURA</v>
          </cell>
          <cell r="F31">
            <v>-2200000</v>
          </cell>
        </row>
        <row r="32">
          <cell r="D32">
            <v>1067597</v>
          </cell>
          <cell r="E32" t="str">
            <v>FACTURA</v>
          </cell>
          <cell r="F32">
            <v>-2200000</v>
          </cell>
        </row>
        <row r="33">
          <cell r="D33">
            <v>1067598</v>
          </cell>
          <cell r="E33" t="str">
            <v>FACTURA</v>
          </cell>
          <cell r="F33">
            <v>-185861</v>
          </cell>
        </row>
        <row r="34">
          <cell r="D34">
            <v>1067906</v>
          </cell>
          <cell r="E34" t="str">
            <v>FACTURA</v>
          </cell>
          <cell r="F34">
            <v>-18011412</v>
          </cell>
        </row>
        <row r="35">
          <cell r="D35">
            <v>1068063</v>
          </cell>
          <cell r="E35" t="str">
            <v>FACTURA</v>
          </cell>
          <cell r="F35">
            <v>-3096991</v>
          </cell>
        </row>
        <row r="36">
          <cell r="D36">
            <v>1068088</v>
          </cell>
          <cell r="E36" t="str">
            <v>FACTURA</v>
          </cell>
          <cell r="F36">
            <v>-36000</v>
          </cell>
        </row>
        <row r="37">
          <cell r="D37">
            <v>1068094</v>
          </cell>
          <cell r="E37" t="str">
            <v>FACTURA</v>
          </cell>
          <cell r="F37">
            <v>-60000</v>
          </cell>
        </row>
        <row r="38">
          <cell r="D38">
            <v>1068095</v>
          </cell>
          <cell r="E38" t="str">
            <v>FACTURA</v>
          </cell>
          <cell r="F38">
            <v>-60000</v>
          </cell>
        </row>
        <row r="39">
          <cell r="D39">
            <v>1068099</v>
          </cell>
          <cell r="E39" t="str">
            <v>FACTURA</v>
          </cell>
          <cell r="F39">
            <v>-23853489</v>
          </cell>
        </row>
        <row r="40">
          <cell r="D40">
            <v>1068127</v>
          </cell>
          <cell r="E40" t="str">
            <v>FACTURA</v>
          </cell>
          <cell r="F40">
            <v>-540776</v>
          </cell>
        </row>
        <row r="41">
          <cell r="D41">
            <v>1068134</v>
          </cell>
          <cell r="E41" t="str">
            <v>FACTURA</v>
          </cell>
          <cell r="F41">
            <v>-315041</v>
          </cell>
        </row>
        <row r="42">
          <cell r="D42">
            <v>1068257</v>
          </cell>
          <cell r="E42" t="str">
            <v>FACTURA</v>
          </cell>
          <cell r="F42">
            <v>-60000</v>
          </cell>
        </row>
        <row r="43">
          <cell r="D43">
            <v>1068303</v>
          </cell>
          <cell r="E43" t="str">
            <v>FACTURA</v>
          </cell>
          <cell r="F43">
            <v>-185861</v>
          </cell>
        </row>
        <row r="44">
          <cell r="D44">
            <v>1068493</v>
          </cell>
          <cell r="E44" t="str">
            <v>FACTURA</v>
          </cell>
          <cell r="F44">
            <v>-53555</v>
          </cell>
        </row>
        <row r="45">
          <cell r="D45">
            <v>1068494</v>
          </cell>
          <cell r="E45" t="str">
            <v>FACTURA</v>
          </cell>
          <cell r="F45">
            <v>-18407</v>
          </cell>
        </row>
        <row r="46">
          <cell r="D46">
            <v>1068524</v>
          </cell>
          <cell r="E46" t="str">
            <v>FACTURA</v>
          </cell>
          <cell r="F46">
            <v>-60000</v>
          </cell>
        </row>
        <row r="47">
          <cell r="D47">
            <v>1068530</v>
          </cell>
          <cell r="E47" t="str">
            <v>FACTURA</v>
          </cell>
          <cell r="F47">
            <v>-60000</v>
          </cell>
        </row>
        <row r="48">
          <cell r="D48">
            <v>1068669</v>
          </cell>
          <cell r="E48" t="str">
            <v>FACTURA</v>
          </cell>
          <cell r="F48">
            <v>-2264042</v>
          </cell>
        </row>
        <row r="49">
          <cell r="D49">
            <v>1068741</v>
          </cell>
          <cell r="E49" t="str">
            <v>FACTURA</v>
          </cell>
          <cell r="F49">
            <v>-60000</v>
          </cell>
        </row>
        <row r="50">
          <cell r="D50">
            <v>1068997</v>
          </cell>
          <cell r="E50" t="str">
            <v>FACTURA</v>
          </cell>
          <cell r="F50">
            <v>-2200000</v>
          </cell>
        </row>
        <row r="51">
          <cell r="D51">
            <v>1069092</v>
          </cell>
          <cell r="E51" t="str">
            <v>FACTURA</v>
          </cell>
          <cell r="F51">
            <v>-60000</v>
          </cell>
        </row>
        <row r="52">
          <cell r="D52">
            <v>1069281</v>
          </cell>
          <cell r="E52" t="str">
            <v>FACTURA</v>
          </cell>
          <cell r="F52">
            <v>-60000</v>
          </cell>
        </row>
        <row r="53">
          <cell r="D53">
            <v>1069283</v>
          </cell>
          <cell r="E53" t="str">
            <v>FACTURA</v>
          </cell>
          <cell r="F53">
            <v>-60000</v>
          </cell>
        </row>
        <row r="54">
          <cell r="D54">
            <v>1069299</v>
          </cell>
          <cell r="E54" t="str">
            <v>FACTURA</v>
          </cell>
          <cell r="F54">
            <v>-2949913</v>
          </cell>
        </row>
        <row r="55">
          <cell r="D55">
            <v>1069355</v>
          </cell>
          <cell r="E55" t="str">
            <v>FACTURA</v>
          </cell>
          <cell r="F55">
            <v>-2908772</v>
          </cell>
        </row>
        <row r="56">
          <cell r="D56">
            <v>1069513</v>
          </cell>
          <cell r="E56" t="str">
            <v>FACTURA</v>
          </cell>
          <cell r="F56">
            <v>-2200000</v>
          </cell>
        </row>
        <row r="57">
          <cell r="D57">
            <v>1069849</v>
          </cell>
          <cell r="E57" t="str">
            <v>FACTURA</v>
          </cell>
          <cell r="F57">
            <v>-60000</v>
          </cell>
        </row>
        <row r="58">
          <cell r="D58">
            <v>1069850</v>
          </cell>
          <cell r="E58" t="str">
            <v>FACTURA</v>
          </cell>
          <cell r="F58">
            <v>-60000</v>
          </cell>
        </row>
        <row r="59">
          <cell r="D59">
            <v>1069852</v>
          </cell>
          <cell r="E59" t="str">
            <v>FACTURA</v>
          </cell>
          <cell r="F59">
            <v>-60000</v>
          </cell>
        </row>
        <row r="60">
          <cell r="D60">
            <v>1069864</v>
          </cell>
          <cell r="E60" t="str">
            <v>FACTURA</v>
          </cell>
          <cell r="F60">
            <v>-243730</v>
          </cell>
        </row>
      </sheetData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"/>
      <sheetName val="CRUCE"/>
      <sheetName val="CRUZA PARA PAGO"/>
      <sheetName val="T.D. T.P. 17-01-2022"/>
      <sheetName val="T.P. 17-01-2022"/>
      <sheetName val="CARTERA"/>
      <sheetName val="Hoja2"/>
      <sheetName val="SIN PROCESOS (2)"/>
      <sheetName val="Hoja1"/>
    </sheetNames>
    <sheetDataSet>
      <sheetData sheetId="0"/>
      <sheetData sheetId="1">
        <row r="1">
          <cell r="D1" t="str">
            <v>FACTURAS</v>
          </cell>
          <cell r="E1" t="str">
            <v>N°_SUBFACTURA</v>
          </cell>
          <cell r="F1" t="str">
            <v>FECHA PRESTACION SERVICIO</v>
          </cell>
          <cell r="G1" t="str">
            <v xml:space="preserve">FECHA FACTURA </v>
          </cell>
          <cell r="H1" t="str">
            <v xml:space="preserve">FECHA DE RADICACIÓN </v>
          </cell>
          <cell r="I1" t="str">
            <v>VALOR FACTURA</v>
          </cell>
          <cell r="J1" t="str">
            <v>SALDO FACTURA</v>
          </cell>
          <cell r="K1" t="str">
            <v>ESTADO</v>
          </cell>
          <cell r="L1" t="str">
            <v>VALOR COPAGO - CUOTA MODERADORA (SÍ Aplica)***</v>
          </cell>
          <cell r="M1" t="str">
            <v>AJUSTES DE ACREEDOR</v>
          </cell>
          <cell r="N1" t="str">
            <v>VALOR DESCUENTO Y AJUSTES RECOBRO</v>
          </cell>
          <cell r="O1" t="str">
            <v>VALOR DEVOLUCIÓN</v>
          </cell>
          <cell r="P1" t="str">
            <v>FECHA ULTIMA DEVOLUCIÓN</v>
          </cell>
          <cell r="Q1" t="str">
            <v>VALOR EN AUDITORÍA</v>
          </cell>
          <cell r="R1" t="str">
            <v>NÚMERO DE GLOSA U OBJECIÓN</v>
          </cell>
          <cell r="S1" t="str">
            <v>FECHA NOTIFICACIÓN GLOSA</v>
          </cell>
          <cell r="T1" t="str">
            <v>VALOR GLOSADO</v>
          </cell>
          <cell r="U1" t="str">
            <v>FECHA RESPUESTA GLOSA</v>
          </cell>
          <cell r="V1" t="str">
            <v>VLR GLOSA - ACEPTADA ACREEDOR</v>
          </cell>
          <cell r="W1" t="str">
            <v>No. NOTA CRÉDITO ACREEDOR</v>
          </cell>
          <cell r="X1" t="str">
            <v>GLOSA CONCILIADA ACEPTADA EPS</v>
          </cell>
          <cell r="Y1" t="str">
            <v>GLOSA CONCILIADA ACEPTADA POR ACREEDOR</v>
          </cell>
          <cell r="Z1" t="str">
            <v>NÚMERO DE ACTA DE CONCILIACIÓN</v>
          </cell>
          <cell r="AA1" t="str">
            <v>GLOSA PENDIENTE POR CONCILIAR</v>
          </cell>
          <cell r="AB1" t="str">
            <v>GLOSA REITERADA POR CONCILIAR</v>
          </cell>
          <cell r="AC1" t="str">
            <v>FECHA FACTURA</v>
          </cell>
          <cell r="AD1" t="str">
            <v>FECHA DE RADICACION</v>
          </cell>
          <cell r="AE1" t="str">
            <v>NombreNivel</v>
          </cell>
          <cell r="AF1" t="str">
            <v>TIPO_NO_POS</v>
          </cell>
          <cell r="AG1" t="str">
            <v>CAPITA</v>
          </cell>
          <cell r="AH1" t="str">
            <v>COVID</v>
          </cell>
          <cell r="AI1" t="str">
            <v>EVENTO</v>
          </cell>
          <cell r="AJ1" t="str">
            <v>GLOSA</v>
          </cell>
          <cell r="AK1" t="str">
            <v>DEVUELTA</v>
          </cell>
          <cell r="AL1" t="str">
            <v>AUDITORIA</v>
          </cell>
          <cell r="AM1" t="str">
            <v>NIT. 800</v>
          </cell>
          <cell r="AN1" t="str">
            <v>NO REGISTRA</v>
          </cell>
          <cell r="AO1" t="str">
            <v>COPAGO Y/O CUOTA MODERADORA</v>
          </cell>
          <cell r="AP1" t="str">
            <v>NOTA CREDITO</v>
          </cell>
          <cell r="AQ1" t="str">
            <v>GLOSA ACEPTADA POR IPS</v>
          </cell>
        </row>
        <row r="2">
          <cell r="D2">
            <v>1059500</v>
          </cell>
          <cell r="E2" t="str">
            <v/>
          </cell>
          <cell r="F2">
            <v>44294</v>
          </cell>
          <cell r="G2">
            <v>44294</v>
          </cell>
          <cell r="H2">
            <v>44326</v>
          </cell>
          <cell r="I2">
            <v>167454</v>
          </cell>
          <cell r="J2">
            <v>167454</v>
          </cell>
          <cell r="K2" t="str">
            <v>Factura auditada</v>
          </cell>
          <cell r="M2" t="str">
            <v/>
          </cell>
          <cell r="N2" t="str">
            <v/>
          </cell>
          <cell r="Q2" t="str">
            <v>167454</v>
          </cell>
          <cell r="R2" t="str">
            <v>Dg-20765433333229</v>
          </cell>
          <cell r="S2">
            <v>44333</v>
          </cell>
          <cell r="T2">
            <v>167454</v>
          </cell>
          <cell r="U2" t="str">
            <v>2021-06-26</v>
          </cell>
          <cell r="V2">
            <v>0</v>
          </cell>
          <cell r="W2" t="str">
            <v/>
          </cell>
          <cell r="X2">
            <v>167454</v>
          </cell>
          <cell r="Y2">
            <v>0</v>
          </cell>
          <cell r="Z2" t="str">
            <v>ACTA  2021-06-30</v>
          </cell>
          <cell r="AA2">
            <v>0</v>
          </cell>
          <cell r="AB2">
            <v>0</v>
          </cell>
          <cell r="AC2" t="str">
            <v>2021-04-08</v>
          </cell>
          <cell r="AD2">
            <v>44326</v>
          </cell>
          <cell r="AE2" t="str">
            <v>PBS</v>
          </cell>
          <cell r="AF2" t="str">
            <v/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N2">
            <v>0</v>
          </cell>
        </row>
        <row r="3">
          <cell r="D3">
            <v>1079760</v>
          </cell>
          <cell r="E3" t="str">
            <v/>
          </cell>
          <cell r="F3">
            <v>44442</v>
          </cell>
          <cell r="G3">
            <v>44446</v>
          </cell>
          <cell r="H3">
            <v>44470</v>
          </cell>
          <cell r="I3">
            <v>157217</v>
          </cell>
          <cell r="J3">
            <v>143064</v>
          </cell>
          <cell r="K3" t="str">
            <v>Factura auditada</v>
          </cell>
          <cell r="M3" t="str">
            <v/>
          </cell>
          <cell r="N3" t="str">
            <v/>
          </cell>
          <cell r="Q3" t="str">
            <v>157217</v>
          </cell>
          <cell r="R3" t="str">
            <v>GL-20056327634</v>
          </cell>
          <cell r="S3">
            <v>44483</v>
          </cell>
          <cell r="T3">
            <v>14153</v>
          </cell>
          <cell r="U3" t="str">
            <v>2021-11-19</v>
          </cell>
          <cell r="V3">
            <v>0</v>
          </cell>
          <cell r="W3" t="str">
            <v/>
          </cell>
          <cell r="X3">
            <v>0</v>
          </cell>
          <cell r="Y3">
            <v>0</v>
          </cell>
          <cell r="Z3" t="str">
            <v/>
          </cell>
          <cell r="AA3">
            <v>14153</v>
          </cell>
          <cell r="AB3">
            <v>0</v>
          </cell>
          <cell r="AC3" t="str">
            <v>2021-09-07</v>
          </cell>
          <cell r="AD3">
            <v>44470</v>
          </cell>
          <cell r="AE3" t="str">
            <v>PBS</v>
          </cell>
          <cell r="AF3" t="str">
            <v/>
          </cell>
          <cell r="AG3">
            <v>0</v>
          </cell>
          <cell r="AH3">
            <v>0</v>
          </cell>
          <cell r="AI3">
            <v>143064</v>
          </cell>
          <cell r="AJ3">
            <v>0</v>
          </cell>
          <cell r="AN3">
            <v>0</v>
          </cell>
        </row>
        <row r="4">
          <cell r="D4">
            <v>1064052</v>
          </cell>
          <cell r="E4" t="str">
            <v/>
          </cell>
          <cell r="F4">
            <v>44317</v>
          </cell>
          <cell r="G4">
            <v>44335</v>
          </cell>
          <cell r="H4">
            <v>44357</v>
          </cell>
          <cell r="I4">
            <v>21628350</v>
          </cell>
          <cell r="J4">
            <v>20510464</v>
          </cell>
          <cell r="K4" t="str">
            <v>Factura auditada</v>
          </cell>
          <cell r="M4" t="str">
            <v/>
          </cell>
          <cell r="N4" t="str">
            <v/>
          </cell>
          <cell r="Q4" t="str">
            <v>21628350</v>
          </cell>
          <cell r="R4" t="str">
            <v>GL-20511353776</v>
          </cell>
          <cell r="S4">
            <v>44367</v>
          </cell>
          <cell r="T4">
            <v>1299004</v>
          </cell>
          <cell r="U4" t="str">
            <v>2021-07-27</v>
          </cell>
          <cell r="V4">
            <v>1117886</v>
          </cell>
          <cell r="W4" t="str">
            <v/>
          </cell>
          <cell r="X4">
            <v>0</v>
          </cell>
          <cell r="Y4">
            <v>0</v>
          </cell>
          <cell r="Z4" t="str">
            <v/>
          </cell>
          <cell r="AA4">
            <v>74718</v>
          </cell>
          <cell r="AB4">
            <v>0</v>
          </cell>
          <cell r="AC4" t="str">
            <v>2021-05-19</v>
          </cell>
          <cell r="AD4">
            <v>44349</v>
          </cell>
          <cell r="AE4" t="str">
            <v>PBS</v>
          </cell>
          <cell r="AF4" t="str">
            <v/>
          </cell>
          <cell r="AG4">
            <v>106400</v>
          </cell>
          <cell r="AH4">
            <v>0</v>
          </cell>
          <cell r="AI4">
            <v>69718</v>
          </cell>
          <cell r="AJ4">
            <v>0</v>
          </cell>
          <cell r="AN4">
            <v>0</v>
          </cell>
          <cell r="AQ4">
            <v>5000</v>
          </cell>
        </row>
        <row r="5">
          <cell r="D5">
            <v>1066110</v>
          </cell>
          <cell r="E5" t="str">
            <v/>
          </cell>
          <cell r="F5">
            <v>44340</v>
          </cell>
          <cell r="G5">
            <v>44349</v>
          </cell>
          <cell r="H5">
            <v>44385</v>
          </cell>
          <cell r="I5">
            <v>39662446</v>
          </cell>
          <cell r="J5">
            <v>39662446</v>
          </cell>
          <cell r="K5" t="str">
            <v>Factura auditada</v>
          </cell>
          <cell r="M5" t="str">
            <v/>
          </cell>
          <cell r="N5" t="str">
            <v/>
          </cell>
          <cell r="Q5" t="str">
            <v>39662446</v>
          </cell>
          <cell r="R5" t="str">
            <v>GL-20511353829</v>
          </cell>
          <cell r="S5">
            <v>44391</v>
          </cell>
          <cell r="T5">
            <v>70756</v>
          </cell>
          <cell r="U5" t="str">
            <v>2021-08-12</v>
          </cell>
          <cell r="V5">
            <v>0</v>
          </cell>
          <cell r="W5" t="str">
            <v/>
          </cell>
          <cell r="X5">
            <v>0</v>
          </cell>
          <cell r="Y5">
            <v>0</v>
          </cell>
          <cell r="Z5" t="str">
            <v/>
          </cell>
          <cell r="AA5">
            <v>70756</v>
          </cell>
          <cell r="AB5">
            <v>0</v>
          </cell>
          <cell r="AC5" t="str">
            <v>2021-06-02</v>
          </cell>
          <cell r="AD5">
            <v>44383</v>
          </cell>
          <cell r="AE5" t="str">
            <v>PBS</v>
          </cell>
          <cell r="AF5" t="str">
            <v/>
          </cell>
          <cell r="AG5">
            <v>0</v>
          </cell>
          <cell r="AH5">
            <v>0</v>
          </cell>
          <cell r="AI5">
            <v>65756</v>
          </cell>
          <cell r="AJ5">
            <v>0</v>
          </cell>
          <cell r="AN5">
            <v>0</v>
          </cell>
          <cell r="AQ5">
            <v>5000</v>
          </cell>
        </row>
        <row r="6">
          <cell r="D6">
            <v>1067906</v>
          </cell>
          <cell r="E6" t="str">
            <v/>
          </cell>
          <cell r="F6">
            <v>44357</v>
          </cell>
          <cell r="G6">
            <v>44364</v>
          </cell>
          <cell r="H6">
            <v>44385</v>
          </cell>
          <cell r="I6">
            <v>18333806</v>
          </cell>
          <cell r="J6">
            <v>18333806</v>
          </cell>
          <cell r="K6" t="str">
            <v>Factura auditada</v>
          </cell>
          <cell r="M6" t="str">
            <v/>
          </cell>
          <cell r="N6" t="str">
            <v/>
          </cell>
          <cell r="Q6" t="str">
            <v>18333806</v>
          </cell>
          <cell r="R6" t="str">
            <v>GL-20511353830</v>
          </cell>
          <cell r="S6">
            <v>44391</v>
          </cell>
          <cell r="T6">
            <v>322394</v>
          </cell>
          <cell r="U6" t="str">
            <v>2021-08-12</v>
          </cell>
          <cell r="V6">
            <v>0</v>
          </cell>
          <cell r="W6" t="str">
            <v/>
          </cell>
          <cell r="X6">
            <v>0</v>
          </cell>
          <cell r="Y6">
            <v>0</v>
          </cell>
          <cell r="Z6" t="str">
            <v/>
          </cell>
          <cell r="AA6">
            <v>322394</v>
          </cell>
          <cell r="AB6">
            <v>0</v>
          </cell>
          <cell r="AC6" t="str">
            <v>2021-06-17</v>
          </cell>
          <cell r="AD6">
            <v>44383</v>
          </cell>
          <cell r="AE6" t="str">
            <v>PBS</v>
          </cell>
          <cell r="AF6" t="str">
            <v/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N6">
            <v>0</v>
          </cell>
          <cell r="AQ6">
            <v>322394</v>
          </cell>
        </row>
        <row r="7">
          <cell r="D7">
            <v>1066467</v>
          </cell>
          <cell r="E7" t="str">
            <v/>
          </cell>
          <cell r="F7">
            <v>44345</v>
          </cell>
          <cell r="G7">
            <v>44354</v>
          </cell>
          <cell r="H7">
            <v>44385</v>
          </cell>
          <cell r="I7">
            <v>2321230</v>
          </cell>
          <cell r="J7">
            <v>168888</v>
          </cell>
          <cell r="K7" t="str">
            <v>Factura auditada</v>
          </cell>
          <cell r="M7" t="str">
            <v/>
          </cell>
          <cell r="N7" t="str">
            <v/>
          </cell>
          <cell r="Q7" t="str">
            <v>2321230</v>
          </cell>
          <cell r="R7" t="str">
            <v>GL-205555562531959</v>
          </cell>
          <cell r="S7">
            <v>44393</v>
          </cell>
          <cell r="T7">
            <v>168888</v>
          </cell>
          <cell r="U7" t="str">
            <v>2021-08-03</v>
          </cell>
          <cell r="V7">
            <v>0</v>
          </cell>
          <cell r="W7" t="str">
            <v/>
          </cell>
          <cell r="X7">
            <v>0</v>
          </cell>
          <cell r="Y7">
            <v>0</v>
          </cell>
          <cell r="Z7" t="str">
            <v/>
          </cell>
          <cell r="AA7">
            <v>168888</v>
          </cell>
          <cell r="AB7">
            <v>0</v>
          </cell>
          <cell r="AC7" t="str">
            <v>2021-06-07</v>
          </cell>
          <cell r="AD7">
            <v>44379</v>
          </cell>
          <cell r="AE7" t="str">
            <v>PBS</v>
          </cell>
          <cell r="AF7" t="str">
            <v/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N7">
            <v>0</v>
          </cell>
        </row>
        <row r="8">
          <cell r="D8">
            <v>1066311</v>
          </cell>
          <cell r="E8" t="str">
            <v/>
          </cell>
          <cell r="F8">
            <v>44346</v>
          </cell>
          <cell r="G8">
            <v>44351</v>
          </cell>
          <cell r="H8">
            <v>44385</v>
          </cell>
          <cell r="I8">
            <v>2207894</v>
          </cell>
          <cell r="J8">
            <v>2207894</v>
          </cell>
          <cell r="K8" t="str">
            <v>Factura auditada</v>
          </cell>
          <cell r="M8" t="str">
            <v/>
          </cell>
          <cell r="N8" t="str">
            <v/>
          </cell>
          <cell r="Q8" t="str">
            <v>2207894</v>
          </cell>
          <cell r="R8" t="str">
            <v>GL-205555562531960</v>
          </cell>
          <cell r="S8">
            <v>44393</v>
          </cell>
          <cell r="T8">
            <v>50100</v>
          </cell>
          <cell r="U8" t="str">
            <v>2021-08-03</v>
          </cell>
          <cell r="V8">
            <v>0</v>
          </cell>
          <cell r="W8" t="str">
            <v/>
          </cell>
          <cell r="X8">
            <v>0</v>
          </cell>
          <cell r="Y8">
            <v>0</v>
          </cell>
          <cell r="Z8" t="str">
            <v/>
          </cell>
          <cell r="AA8">
            <v>50100</v>
          </cell>
          <cell r="AB8">
            <v>0</v>
          </cell>
          <cell r="AC8" t="str">
            <v>2021-06-04</v>
          </cell>
          <cell r="AD8">
            <v>44379</v>
          </cell>
          <cell r="AE8" t="str">
            <v>PBS</v>
          </cell>
          <cell r="AF8" t="str">
            <v/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N8">
            <v>0</v>
          </cell>
          <cell r="AQ8">
            <v>50100</v>
          </cell>
        </row>
        <row r="9">
          <cell r="D9">
            <v>1067263</v>
          </cell>
          <cell r="E9" t="str">
            <v/>
          </cell>
          <cell r="F9">
            <v>44346</v>
          </cell>
          <cell r="G9">
            <v>44359</v>
          </cell>
          <cell r="H9">
            <v>44385</v>
          </cell>
          <cell r="I9">
            <v>9101696</v>
          </cell>
          <cell r="J9">
            <v>288805</v>
          </cell>
          <cell r="K9" t="str">
            <v>Factura auditada</v>
          </cell>
          <cell r="M9" t="str">
            <v/>
          </cell>
          <cell r="N9" t="str">
            <v/>
          </cell>
          <cell r="Q9" t="str">
            <v>9101696</v>
          </cell>
          <cell r="R9" t="str">
            <v>GL-205555562531961</v>
          </cell>
          <cell r="S9">
            <v>44394</v>
          </cell>
          <cell r="T9">
            <v>288805</v>
          </cell>
          <cell r="U9" t="str">
            <v>2021-08-03</v>
          </cell>
          <cell r="V9">
            <v>0</v>
          </cell>
          <cell r="W9" t="str">
            <v/>
          </cell>
          <cell r="X9">
            <v>0</v>
          </cell>
          <cell r="Y9">
            <v>0</v>
          </cell>
          <cell r="Z9" t="str">
            <v/>
          </cell>
          <cell r="AA9">
            <v>288805</v>
          </cell>
          <cell r="AB9">
            <v>0</v>
          </cell>
          <cell r="AC9" t="str">
            <v>2021-06-12</v>
          </cell>
          <cell r="AD9">
            <v>44379</v>
          </cell>
          <cell r="AE9" t="str">
            <v>PBS</v>
          </cell>
          <cell r="AF9" t="str">
            <v/>
          </cell>
          <cell r="AG9">
            <v>0</v>
          </cell>
          <cell r="AH9">
            <v>0</v>
          </cell>
          <cell r="AI9">
            <v>138409</v>
          </cell>
          <cell r="AJ9">
            <v>0</v>
          </cell>
          <cell r="AN9">
            <v>0</v>
          </cell>
        </row>
        <row r="10">
          <cell r="D10">
            <v>1067426</v>
          </cell>
          <cell r="E10" t="str">
            <v/>
          </cell>
          <cell r="F10">
            <v>44329</v>
          </cell>
          <cell r="G10">
            <v>44362</v>
          </cell>
          <cell r="H10">
            <v>44385</v>
          </cell>
          <cell r="I10">
            <v>46759756</v>
          </cell>
          <cell r="J10">
            <v>46759756</v>
          </cell>
          <cell r="K10" t="str">
            <v>Factura auditada</v>
          </cell>
          <cell r="M10" t="str">
            <v/>
          </cell>
          <cell r="N10" t="str">
            <v/>
          </cell>
          <cell r="Q10" t="str">
            <v>46759756</v>
          </cell>
          <cell r="R10" t="str">
            <v>GL-205555562531962</v>
          </cell>
          <cell r="S10">
            <v>44394</v>
          </cell>
          <cell r="T10">
            <v>225534</v>
          </cell>
          <cell r="U10" t="str">
            <v>2021-08-03</v>
          </cell>
          <cell r="V10">
            <v>0</v>
          </cell>
          <cell r="W10" t="str">
            <v/>
          </cell>
          <cell r="X10">
            <v>0</v>
          </cell>
          <cell r="Y10">
            <v>0</v>
          </cell>
          <cell r="Z10" t="str">
            <v/>
          </cell>
          <cell r="AA10">
            <v>225534</v>
          </cell>
          <cell r="AB10">
            <v>0</v>
          </cell>
          <cell r="AC10" t="str">
            <v>2021-06-15</v>
          </cell>
          <cell r="AD10">
            <v>44379</v>
          </cell>
          <cell r="AE10" t="str">
            <v>PBS</v>
          </cell>
          <cell r="AF10" t="str">
            <v/>
          </cell>
          <cell r="AG10">
            <v>0</v>
          </cell>
          <cell r="AH10">
            <v>0</v>
          </cell>
          <cell r="AI10">
            <v>46534222</v>
          </cell>
          <cell r="AJ10">
            <v>0</v>
          </cell>
          <cell r="AN10">
            <v>0</v>
          </cell>
          <cell r="AQ10">
            <v>225534</v>
          </cell>
        </row>
        <row r="11">
          <cell r="D11">
            <v>1036251</v>
          </cell>
          <cell r="E11" t="str">
            <v/>
          </cell>
          <cell r="F11">
            <v>44062</v>
          </cell>
          <cell r="G11">
            <v>44105</v>
          </cell>
          <cell r="H11">
            <v>44193</v>
          </cell>
          <cell r="I11">
            <v>24018</v>
          </cell>
          <cell r="J11">
            <v>24018</v>
          </cell>
          <cell r="K11" t="str">
            <v>Factura auditada</v>
          </cell>
          <cell r="M11" t="str">
            <v/>
          </cell>
          <cell r="N11" t="str">
            <v/>
          </cell>
          <cell r="Q11" t="str">
            <v>24018</v>
          </cell>
          <cell r="W11" t="str">
            <v/>
          </cell>
          <cell r="Z11" t="str">
            <v/>
          </cell>
          <cell r="AC11" t="str">
            <v>2020-10-01</v>
          </cell>
          <cell r="AD11">
            <v>44441</v>
          </cell>
          <cell r="AE11" t="str">
            <v>NO PBS</v>
          </cell>
          <cell r="AF11" t="str">
            <v>MIPRES PRESUPUESTOS MAXIMOS</v>
          </cell>
          <cell r="AG11">
            <v>0</v>
          </cell>
          <cell r="AH11">
            <v>0</v>
          </cell>
          <cell r="AI11">
            <v>24018</v>
          </cell>
          <cell r="AJ11">
            <v>0</v>
          </cell>
          <cell r="AN11">
            <v>0</v>
          </cell>
        </row>
        <row r="12">
          <cell r="D12">
            <v>1076043</v>
          </cell>
          <cell r="E12" t="str">
            <v/>
          </cell>
          <cell r="F12">
            <v>44329</v>
          </cell>
          <cell r="G12">
            <v>44422</v>
          </cell>
          <cell r="H12">
            <v>44446</v>
          </cell>
          <cell r="I12">
            <v>75000</v>
          </cell>
          <cell r="J12">
            <v>75000</v>
          </cell>
          <cell r="K12" t="str">
            <v>Factura auditada</v>
          </cell>
          <cell r="M12" t="str">
            <v/>
          </cell>
          <cell r="N12" t="str">
            <v/>
          </cell>
          <cell r="Q12" t="str">
            <v>75000</v>
          </cell>
          <cell r="R12" t="str">
            <v>GL-20765434073199</v>
          </cell>
          <cell r="S12">
            <v>44459</v>
          </cell>
          <cell r="T12">
            <v>1170</v>
          </cell>
          <cell r="U12" t="str">
            <v>2021-10-27</v>
          </cell>
          <cell r="V12">
            <v>0</v>
          </cell>
          <cell r="W12" t="str">
            <v/>
          </cell>
          <cell r="X12">
            <v>0</v>
          </cell>
          <cell r="Y12">
            <v>0</v>
          </cell>
          <cell r="Z12" t="str">
            <v/>
          </cell>
          <cell r="AA12">
            <v>1170</v>
          </cell>
          <cell r="AB12">
            <v>0</v>
          </cell>
          <cell r="AC12" t="str">
            <v>2021-08-14</v>
          </cell>
          <cell r="AD12">
            <v>44446</v>
          </cell>
          <cell r="AE12" t="str">
            <v>NO PBS</v>
          </cell>
          <cell r="AF12" t="str">
            <v>MIPRES PRESUPUESTOS MAXIMOS</v>
          </cell>
          <cell r="AG12">
            <v>0</v>
          </cell>
          <cell r="AH12">
            <v>0</v>
          </cell>
          <cell r="AI12">
            <v>73830</v>
          </cell>
          <cell r="AJ12">
            <v>0</v>
          </cell>
          <cell r="AN12">
            <v>0</v>
          </cell>
          <cell r="AQ12">
            <v>1170</v>
          </cell>
        </row>
        <row r="13">
          <cell r="D13">
            <v>1078253</v>
          </cell>
          <cell r="E13" t="str">
            <v/>
          </cell>
          <cell r="F13">
            <v>44397</v>
          </cell>
          <cell r="G13">
            <v>44436</v>
          </cell>
          <cell r="H13">
            <v>44446</v>
          </cell>
          <cell r="I13">
            <v>846000</v>
          </cell>
          <cell r="J13">
            <v>846000</v>
          </cell>
          <cell r="K13" t="str">
            <v>Factura auditada</v>
          </cell>
          <cell r="M13" t="str">
            <v/>
          </cell>
          <cell r="N13" t="str">
            <v/>
          </cell>
          <cell r="Q13" t="str">
            <v>846000</v>
          </cell>
          <cell r="R13" t="str">
            <v>GL-20765434073200</v>
          </cell>
          <cell r="S13">
            <v>44459</v>
          </cell>
          <cell r="T13">
            <v>452845</v>
          </cell>
          <cell r="U13" t="str">
            <v>2021-10-27</v>
          </cell>
          <cell r="V13">
            <v>0</v>
          </cell>
          <cell r="W13" t="str">
            <v/>
          </cell>
          <cell r="X13">
            <v>0</v>
          </cell>
          <cell r="Y13">
            <v>0</v>
          </cell>
          <cell r="Z13" t="str">
            <v/>
          </cell>
          <cell r="AA13">
            <v>452845</v>
          </cell>
          <cell r="AB13">
            <v>0</v>
          </cell>
          <cell r="AC13" t="str">
            <v>2021-08-28</v>
          </cell>
          <cell r="AD13">
            <v>44446</v>
          </cell>
          <cell r="AE13" t="str">
            <v>NO PBS</v>
          </cell>
          <cell r="AF13" t="str">
            <v>MIPRES PRESUPUESTOS MAXIMOS</v>
          </cell>
          <cell r="AG13">
            <v>0</v>
          </cell>
          <cell r="AH13">
            <v>0</v>
          </cell>
          <cell r="AI13">
            <v>710147</v>
          </cell>
          <cell r="AJ13">
            <v>0</v>
          </cell>
          <cell r="AN13">
            <v>0</v>
          </cell>
          <cell r="AQ13">
            <v>135853</v>
          </cell>
        </row>
        <row r="14">
          <cell r="D14">
            <v>1043782</v>
          </cell>
          <cell r="E14" t="str">
            <v/>
          </cell>
          <cell r="F14">
            <v>44133</v>
          </cell>
          <cell r="G14">
            <v>44162</v>
          </cell>
          <cell r="H14">
            <v>44208</v>
          </cell>
          <cell r="I14">
            <v>10833</v>
          </cell>
          <cell r="J14">
            <v>10833</v>
          </cell>
          <cell r="K14" t="str">
            <v>Factura auditada</v>
          </cell>
          <cell r="M14" t="str">
            <v/>
          </cell>
          <cell r="N14" t="str">
            <v/>
          </cell>
          <cell r="Q14" t="str">
            <v>10833</v>
          </cell>
          <cell r="W14" t="str">
            <v/>
          </cell>
          <cell r="Z14" t="str">
            <v/>
          </cell>
          <cell r="AC14" t="str">
            <v>2020-11-27</v>
          </cell>
          <cell r="AD14">
            <v>44440</v>
          </cell>
          <cell r="AE14" t="str">
            <v>NO PBS</v>
          </cell>
          <cell r="AF14" t="str">
            <v>MIPRES PRESUPUESTOS MAXIMOS</v>
          </cell>
          <cell r="AG14">
            <v>0</v>
          </cell>
          <cell r="AH14">
            <v>0</v>
          </cell>
          <cell r="AI14">
            <v>10833</v>
          </cell>
          <cell r="AJ14">
            <v>0</v>
          </cell>
          <cell r="AN14">
            <v>0</v>
          </cell>
        </row>
        <row r="15">
          <cell r="D15">
            <v>1072936</v>
          </cell>
          <cell r="E15" t="str">
            <v/>
          </cell>
          <cell r="F15">
            <v>44394</v>
          </cell>
          <cell r="G15">
            <v>44401</v>
          </cell>
          <cell r="H15">
            <v>44418</v>
          </cell>
          <cell r="I15">
            <v>108968</v>
          </cell>
          <cell r="J15">
            <v>68732</v>
          </cell>
          <cell r="K15" t="str">
            <v>Factura auditada</v>
          </cell>
          <cell r="M15" t="str">
            <v/>
          </cell>
          <cell r="N15" t="str">
            <v/>
          </cell>
          <cell r="Q15" t="str">
            <v>108968</v>
          </cell>
          <cell r="R15" t="str">
            <v>GL-20765434073201</v>
          </cell>
          <cell r="S15">
            <v>44459</v>
          </cell>
          <cell r="T15">
            <v>44732</v>
          </cell>
          <cell r="U15" t="str">
            <v>2021-10-27</v>
          </cell>
          <cell r="V15">
            <v>40236</v>
          </cell>
          <cell r="W15" t="str">
            <v/>
          </cell>
          <cell r="X15">
            <v>0</v>
          </cell>
          <cell r="Y15">
            <v>0</v>
          </cell>
          <cell r="Z15" t="str">
            <v/>
          </cell>
          <cell r="AA15">
            <v>4496</v>
          </cell>
          <cell r="AB15">
            <v>0</v>
          </cell>
          <cell r="AC15" t="str">
            <v>2021-07-24</v>
          </cell>
          <cell r="AD15">
            <v>44448</v>
          </cell>
          <cell r="AE15" t="str">
            <v>NO PBS</v>
          </cell>
          <cell r="AF15" t="str">
            <v>MIPRES PRESUPUESTOS MAXIMOS</v>
          </cell>
          <cell r="AG15">
            <v>0</v>
          </cell>
          <cell r="AH15">
            <v>0</v>
          </cell>
          <cell r="AI15">
            <v>64236</v>
          </cell>
          <cell r="AJ15">
            <v>0</v>
          </cell>
          <cell r="AN15">
            <v>0</v>
          </cell>
          <cell r="AQ15">
            <v>4496</v>
          </cell>
        </row>
        <row r="16">
          <cell r="D16">
            <v>1087148</v>
          </cell>
          <cell r="E16" t="str">
            <v/>
          </cell>
          <cell r="F16">
            <v>44474</v>
          </cell>
          <cell r="G16">
            <v>44490</v>
          </cell>
          <cell r="H16">
            <v>44508</v>
          </cell>
          <cell r="I16">
            <v>361680</v>
          </cell>
          <cell r="J16">
            <v>361680</v>
          </cell>
          <cell r="K16" t="str">
            <v>Factura auditada</v>
          </cell>
          <cell r="M16" t="str">
            <v/>
          </cell>
          <cell r="N16" t="str">
            <v/>
          </cell>
          <cell r="Q16" t="str">
            <v>361680</v>
          </cell>
          <cell r="R16" t="str">
            <v>GL-20765434073329</v>
          </cell>
          <cell r="S16">
            <v>44518</v>
          </cell>
          <cell r="T16">
            <v>10530</v>
          </cell>
          <cell r="U16" t="str">
            <v/>
          </cell>
          <cell r="V16">
            <v>0</v>
          </cell>
          <cell r="W16" t="str">
            <v/>
          </cell>
          <cell r="X16">
            <v>0</v>
          </cell>
          <cell r="Y16">
            <v>0</v>
          </cell>
          <cell r="Z16" t="str">
            <v/>
          </cell>
          <cell r="AA16">
            <v>10530</v>
          </cell>
          <cell r="AB16">
            <v>0</v>
          </cell>
          <cell r="AC16" t="str">
            <v>2021-10-21</v>
          </cell>
          <cell r="AD16">
            <v>44508</v>
          </cell>
          <cell r="AE16" t="str">
            <v>NO PBS</v>
          </cell>
          <cell r="AF16" t="str">
            <v>MIPRES PRESUPUESTOS MAXIMOS</v>
          </cell>
          <cell r="AG16">
            <v>0</v>
          </cell>
          <cell r="AH16">
            <v>0</v>
          </cell>
          <cell r="AI16">
            <v>351150</v>
          </cell>
          <cell r="AJ16">
            <v>0</v>
          </cell>
          <cell r="AL16">
            <v>0</v>
          </cell>
          <cell r="AN16">
            <v>0</v>
          </cell>
          <cell r="AQ16">
            <v>10530</v>
          </cell>
        </row>
        <row r="17">
          <cell r="D17">
            <v>1087222</v>
          </cell>
          <cell r="E17" t="str">
            <v/>
          </cell>
          <cell r="F17">
            <v>44467</v>
          </cell>
          <cell r="G17">
            <v>44490</v>
          </cell>
          <cell r="H17">
            <v>44508</v>
          </cell>
          <cell r="I17">
            <v>360000</v>
          </cell>
          <cell r="J17">
            <v>360000</v>
          </cell>
          <cell r="K17" t="str">
            <v>Factura auditada</v>
          </cell>
          <cell r="M17" t="str">
            <v/>
          </cell>
          <cell r="N17" t="str">
            <v/>
          </cell>
          <cell r="Q17" t="str">
            <v>360000</v>
          </cell>
          <cell r="R17" t="str">
            <v>GL-20765434073330</v>
          </cell>
          <cell r="S17">
            <v>44518</v>
          </cell>
          <cell r="T17">
            <v>201400</v>
          </cell>
          <cell r="U17" t="str">
            <v/>
          </cell>
          <cell r="V17">
            <v>0</v>
          </cell>
          <cell r="W17" t="str">
            <v/>
          </cell>
          <cell r="X17">
            <v>0</v>
          </cell>
          <cell r="Y17">
            <v>0</v>
          </cell>
          <cell r="Z17" t="str">
            <v/>
          </cell>
          <cell r="AA17">
            <v>201400</v>
          </cell>
          <cell r="AB17">
            <v>0</v>
          </cell>
          <cell r="AC17" t="str">
            <v>2021-10-21</v>
          </cell>
          <cell r="AD17">
            <v>44508</v>
          </cell>
          <cell r="AE17" t="str">
            <v>NO PBS</v>
          </cell>
          <cell r="AF17" t="str">
            <v>MIPRES PRESUPUESTOS MAXIMOS</v>
          </cell>
          <cell r="AG17">
            <v>0</v>
          </cell>
          <cell r="AH17">
            <v>0</v>
          </cell>
          <cell r="AI17">
            <v>329790</v>
          </cell>
          <cell r="AJ17">
            <v>0</v>
          </cell>
          <cell r="AL17">
            <v>0</v>
          </cell>
          <cell r="AN17">
            <v>0</v>
          </cell>
          <cell r="AQ17">
            <v>30210</v>
          </cell>
        </row>
        <row r="18">
          <cell r="D18">
            <v>1066425</v>
          </cell>
          <cell r="E18" t="str">
            <v/>
          </cell>
          <cell r="F18">
            <v>44231</v>
          </cell>
          <cell r="G18">
            <v>44352</v>
          </cell>
          <cell r="H18">
            <v>44385</v>
          </cell>
          <cell r="I18">
            <v>25609709</v>
          </cell>
          <cell r="J18">
            <v>25609709</v>
          </cell>
          <cell r="K18" t="str">
            <v>Factura auditada</v>
          </cell>
          <cell r="M18" t="str">
            <v/>
          </cell>
          <cell r="N18" t="str">
            <v/>
          </cell>
          <cell r="Q18" t="str">
            <v>25609709</v>
          </cell>
          <cell r="W18" t="str">
            <v/>
          </cell>
          <cell r="Z18" t="str">
            <v/>
          </cell>
          <cell r="AC18" t="str">
            <v>2021-06-05</v>
          </cell>
          <cell r="AD18">
            <v>44379</v>
          </cell>
          <cell r="AE18" t="str">
            <v>PBS</v>
          </cell>
          <cell r="AF18" t="str">
            <v/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N18">
            <v>0</v>
          </cell>
        </row>
        <row r="19">
          <cell r="D19">
            <v>1071031</v>
          </cell>
          <cell r="E19" t="str">
            <v/>
          </cell>
          <cell r="F19">
            <v>44370</v>
          </cell>
          <cell r="G19">
            <v>44387</v>
          </cell>
          <cell r="H19">
            <v>44418</v>
          </cell>
          <cell r="I19">
            <v>180000</v>
          </cell>
          <cell r="J19">
            <v>180000</v>
          </cell>
          <cell r="K19" t="str">
            <v>Factura auditada</v>
          </cell>
          <cell r="M19" t="str">
            <v/>
          </cell>
          <cell r="N19" t="str">
            <v/>
          </cell>
          <cell r="Q19" t="str">
            <v>180000</v>
          </cell>
          <cell r="R19" t="str">
            <v>GL-20765434403109</v>
          </cell>
          <cell r="S19">
            <v>44441</v>
          </cell>
          <cell r="T19">
            <v>43530</v>
          </cell>
          <cell r="U19" t="str">
            <v>2021-09-30</v>
          </cell>
          <cell r="V19">
            <v>0</v>
          </cell>
          <cell r="W19" t="str">
            <v/>
          </cell>
          <cell r="X19">
            <v>0</v>
          </cell>
          <cell r="Y19">
            <v>0</v>
          </cell>
          <cell r="Z19" t="str">
            <v/>
          </cell>
          <cell r="AA19">
            <v>43530</v>
          </cell>
          <cell r="AB19">
            <v>0</v>
          </cell>
          <cell r="AC19" t="str">
            <v>2021-07-10</v>
          </cell>
          <cell r="AD19">
            <v>44419</v>
          </cell>
          <cell r="AE19" t="str">
            <v>NO PBS</v>
          </cell>
          <cell r="AF19" t="str">
            <v>MIPRES PRESUPUESTOS MAXIMOS</v>
          </cell>
          <cell r="AG19">
            <v>0</v>
          </cell>
          <cell r="AH19">
            <v>0</v>
          </cell>
          <cell r="AI19">
            <v>173471</v>
          </cell>
          <cell r="AJ19">
            <v>0</v>
          </cell>
          <cell r="AN19">
            <v>0</v>
          </cell>
          <cell r="AQ19">
            <v>6529</v>
          </cell>
        </row>
        <row r="20">
          <cell r="D20">
            <v>1084064</v>
          </cell>
          <cell r="E20" t="str">
            <v/>
          </cell>
          <cell r="F20">
            <v>44232</v>
          </cell>
          <cell r="G20">
            <v>44469</v>
          </cell>
          <cell r="H20">
            <v>44474</v>
          </cell>
          <cell r="I20">
            <v>6000000</v>
          </cell>
          <cell r="J20">
            <v>6000000</v>
          </cell>
          <cell r="K20" t="str">
            <v>Factura auditada</v>
          </cell>
          <cell r="M20" t="str">
            <v/>
          </cell>
          <cell r="N20" t="str">
            <v/>
          </cell>
          <cell r="Q20" t="str">
            <v>6000000</v>
          </cell>
          <cell r="W20" t="str">
            <v/>
          </cell>
          <cell r="Z20" t="str">
            <v/>
          </cell>
          <cell r="AC20" t="str">
            <v>2021-09-30</v>
          </cell>
          <cell r="AD20">
            <v>44510</v>
          </cell>
          <cell r="AE20" t="str">
            <v>NO PBS</v>
          </cell>
          <cell r="AF20" t="str">
            <v>MIPRES PRESUPUESTOS MAXIMOS</v>
          </cell>
          <cell r="AG20">
            <v>0</v>
          </cell>
          <cell r="AH20">
            <v>0</v>
          </cell>
          <cell r="AI20">
            <v>6000000</v>
          </cell>
          <cell r="AJ20">
            <v>0</v>
          </cell>
          <cell r="AL20">
            <v>0</v>
          </cell>
          <cell r="AN20">
            <v>0</v>
          </cell>
        </row>
        <row r="21">
          <cell r="D21">
            <v>1070188</v>
          </cell>
          <cell r="E21" t="str">
            <v/>
          </cell>
          <cell r="F21">
            <v>44370</v>
          </cell>
          <cell r="G21">
            <v>44380</v>
          </cell>
          <cell r="H21">
            <v>44418</v>
          </cell>
          <cell r="I21">
            <v>23247445</v>
          </cell>
          <cell r="J21">
            <v>1369760</v>
          </cell>
          <cell r="K21" t="str">
            <v>Factura auditada</v>
          </cell>
          <cell r="M21" t="str">
            <v/>
          </cell>
          <cell r="N21" t="str">
            <v/>
          </cell>
          <cell r="Q21" t="str">
            <v>23247445</v>
          </cell>
          <cell r="R21" t="str">
            <v>GL-2092318312750</v>
          </cell>
          <cell r="S21">
            <v>44418</v>
          </cell>
          <cell r="T21">
            <v>1369760</v>
          </cell>
          <cell r="U21" t="str">
            <v>2021-10-19</v>
          </cell>
          <cell r="V21">
            <v>0</v>
          </cell>
          <cell r="W21" t="str">
            <v/>
          </cell>
          <cell r="X21">
            <v>0</v>
          </cell>
          <cell r="Y21">
            <v>0</v>
          </cell>
          <cell r="Z21" t="str">
            <v/>
          </cell>
          <cell r="AA21">
            <v>1369760</v>
          </cell>
          <cell r="AB21">
            <v>0</v>
          </cell>
          <cell r="AC21" t="str">
            <v>2021-07-03</v>
          </cell>
          <cell r="AD21">
            <v>44411</v>
          </cell>
          <cell r="AE21" t="str">
            <v>PBS</v>
          </cell>
          <cell r="AF21" t="str">
            <v/>
          </cell>
          <cell r="AG21">
            <v>0</v>
          </cell>
          <cell r="AH21">
            <v>0</v>
          </cell>
          <cell r="AI21">
            <v>1164296</v>
          </cell>
          <cell r="AJ21">
            <v>0</v>
          </cell>
          <cell r="AN21">
            <v>0</v>
          </cell>
        </row>
        <row r="22">
          <cell r="D22">
            <v>1084276</v>
          </cell>
          <cell r="E22" t="str">
            <v/>
          </cell>
          <cell r="F22">
            <v>44232</v>
          </cell>
          <cell r="G22">
            <v>44471</v>
          </cell>
          <cell r="H22">
            <v>44477</v>
          </cell>
          <cell r="I22">
            <v>37230972</v>
          </cell>
          <cell r="J22">
            <v>37230972</v>
          </cell>
          <cell r="K22" t="str">
            <v>Factura auditada</v>
          </cell>
          <cell r="M22" t="str">
            <v/>
          </cell>
          <cell r="N22" t="str">
            <v/>
          </cell>
          <cell r="Q22" t="str">
            <v>37230972</v>
          </cell>
          <cell r="W22" t="str">
            <v/>
          </cell>
          <cell r="Z22" t="str">
            <v/>
          </cell>
          <cell r="AC22" t="str">
            <v>2021-10-02</v>
          </cell>
          <cell r="AD22">
            <v>44477</v>
          </cell>
          <cell r="AE22" t="str">
            <v>PBS</v>
          </cell>
          <cell r="AF22" t="str">
            <v/>
          </cell>
          <cell r="AG22">
            <v>0</v>
          </cell>
          <cell r="AH22">
            <v>0</v>
          </cell>
          <cell r="AI22">
            <v>37230972</v>
          </cell>
          <cell r="AJ22">
            <v>0</v>
          </cell>
          <cell r="AN22">
            <v>0</v>
          </cell>
        </row>
        <row r="23">
          <cell r="D23">
            <v>1071156</v>
          </cell>
          <cell r="E23" t="str">
            <v/>
          </cell>
          <cell r="F23">
            <v>44382</v>
          </cell>
          <cell r="G23">
            <v>44389</v>
          </cell>
          <cell r="H23">
            <v>44418</v>
          </cell>
          <cell r="I23">
            <v>4643341</v>
          </cell>
          <cell r="J23">
            <v>4439181</v>
          </cell>
          <cell r="K23" t="str">
            <v>Factura auditada</v>
          </cell>
          <cell r="M23" t="str">
            <v/>
          </cell>
          <cell r="N23" t="str">
            <v/>
          </cell>
          <cell r="Q23" t="str">
            <v>4643341</v>
          </cell>
          <cell r="R23" t="str">
            <v>GL-2092318312751</v>
          </cell>
          <cell r="S23">
            <v>44419</v>
          </cell>
          <cell r="T23">
            <v>204160</v>
          </cell>
          <cell r="U23" t="str">
            <v>2021-10-19</v>
          </cell>
          <cell r="V23">
            <v>0</v>
          </cell>
          <cell r="W23" t="str">
            <v/>
          </cell>
          <cell r="X23">
            <v>0</v>
          </cell>
          <cell r="Y23">
            <v>0</v>
          </cell>
          <cell r="Z23" t="str">
            <v/>
          </cell>
          <cell r="AA23">
            <v>204160</v>
          </cell>
          <cell r="AB23">
            <v>0</v>
          </cell>
          <cell r="AC23" t="str">
            <v>2021-07-12</v>
          </cell>
          <cell r="AD23">
            <v>44411</v>
          </cell>
          <cell r="AE23" t="str">
            <v>PBS</v>
          </cell>
          <cell r="AF23" t="str">
            <v/>
          </cell>
          <cell r="AG23">
            <v>0</v>
          </cell>
          <cell r="AH23">
            <v>0</v>
          </cell>
          <cell r="AI23">
            <v>4439181</v>
          </cell>
          <cell r="AJ23">
            <v>0</v>
          </cell>
          <cell r="AN23">
            <v>0</v>
          </cell>
        </row>
        <row r="24">
          <cell r="D24">
            <v>1059831</v>
          </cell>
          <cell r="E24" t="str">
            <v/>
          </cell>
          <cell r="F24">
            <v>44234</v>
          </cell>
          <cell r="G24">
            <v>44296</v>
          </cell>
          <cell r="H24">
            <v>44319</v>
          </cell>
          <cell r="I24">
            <v>14181237</v>
          </cell>
          <cell r="J24">
            <v>14181237</v>
          </cell>
          <cell r="K24" t="str">
            <v>Factura auditada</v>
          </cell>
          <cell r="M24" t="str">
            <v/>
          </cell>
          <cell r="N24" t="str">
            <v/>
          </cell>
          <cell r="Q24" t="str">
            <v>14181237</v>
          </cell>
          <cell r="W24" t="str">
            <v/>
          </cell>
          <cell r="Z24" t="str">
            <v/>
          </cell>
          <cell r="AC24" t="str">
            <v>2021-04-10</v>
          </cell>
          <cell r="AD24">
            <v>44440</v>
          </cell>
          <cell r="AE24" t="str">
            <v>NO PBS</v>
          </cell>
          <cell r="AF24" t="str">
            <v>MIPRES PRESUPUESTOS MAXIMOS</v>
          </cell>
          <cell r="AG24">
            <v>0</v>
          </cell>
          <cell r="AH24">
            <v>0</v>
          </cell>
          <cell r="AI24">
            <v>14181237</v>
          </cell>
          <cell r="AJ24">
            <v>0</v>
          </cell>
          <cell r="AN24">
            <v>0</v>
          </cell>
        </row>
        <row r="25">
          <cell r="D25">
            <v>1060465</v>
          </cell>
          <cell r="E25" t="str">
            <v/>
          </cell>
          <cell r="F25">
            <v>44285</v>
          </cell>
          <cell r="G25">
            <v>44302</v>
          </cell>
          <cell r="H25">
            <v>44327</v>
          </cell>
          <cell r="I25">
            <v>5430696</v>
          </cell>
          <cell r="J25">
            <v>5430696</v>
          </cell>
          <cell r="K25" t="str">
            <v>Factura auditada</v>
          </cell>
          <cell r="M25" t="str">
            <v/>
          </cell>
          <cell r="N25" t="str">
            <v/>
          </cell>
          <cell r="Q25" t="str">
            <v>5430696</v>
          </cell>
          <cell r="R25" t="str">
            <v>GL-2092665327302</v>
          </cell>
          <cell r="S25">
            <v>44343</v>
          </cell>
          <cell r="T25">
            <v>1314139</v>
          </cell>
          <cell r="U25" t="str">
            <v>2021-06-30</v>
          </cell>
          <cell r="V25">
            <v>0</v>
          </cell>
          <cell r="W25" t="str">
            <v/>
          </cell>
          <cell r="X25">
            <v>1314139</v>
          </cell>
          <cell r="Y25">
            <v>0</v>
          </cell>
          <cell r="Z25" t="str">
            <v>ACTA  2021-06-30</v>
          </cell>
          <cell r="AA25">
            <v>0</v>
          </cell>
          <cell r="AB25">
            <v>0</v>
          </cell>
          <cell r="AC25" t="str">
            <v>2021-04-16</v>
          </cell>
          <cell r="AD25">
            <v>44327</v>
          </cell>
          <cell r="AE25" t="str">
            <v>NO PBS</v>
          </cell>
          <cell r="AF25" t="str">
            <v>PRUEBA COVID ADRES</v>
          </cell>
          <cell r="AG25">
            <v>0</v>
          </cell>
          <cell r="AH25">
            <v>5430696</v>
          </cell>
          <cell r="AI25">
            <v>0</v>
          </cell>
          <cell r="AJ25">
            <v>0</v>
          </cell>
          <cell r="AN25">
            <v>0</v>
          </cell>
        </row>
        <row r="26">
          <cell r="D26">
            <v>1059832</v>
          </cell>
          <cell r="E26" t="str">
            <v/>
          </cell>
          <cell r="F26">
            <v>44234</v>
          </cell>
          <cell r="G26">
            <v>44296</v>
          </cell>
          <cell r="H26">
            <v>44319</v>
          </cell>
          <cell r="I26">
            <v>11425000</v>
          </cell>
          <cell r="J26">
            <v>11425000</v>
          </cell>
          <cell r="K26" t="str">
            <v>Factura auditada</v>
          </cell>
          <cell r="M26" t="str">
            <v/>
          </cell>
          <cell r="N26" t="str">
            <v/>
          </cell>
          <cell r="Q26" t="str">
            <v>11425000</v>
          </cell>
          <cell r="W26" t="str">
            <v/>
          </cell>
          <cell r="Z26" t="str">
            <v/>
          </cell>
          <cell r="AC26" t="str">
            <v>2021-04-10</v>
          </cell>
          <cell r="AD26">
            <v>44440</v>
          </cell>
          <cell r="AE26" t="str">
            <v>NO PBS</v>
          </cell>
          <cell r="AF26" t="str">
            <v>MIPRES PRESUPUESTOS MAXIMOS</v>
          </cell>
          <cell r="AG26">
            <v>0</v>
          </cell>
          <cell r="AH26">
            <v>0</v>
          </cell>
          <cell r="AI26">
            <v>11425000</v>
          </cell>
          <cell r="AJ26">
            <v>0</v>
          </cell>
          <cell r="AN26">
            <v>0</v>
          </cell>
        </row>
        <row r="27">
          <cell r="D27">
            <v>1061468</v>
          </cell>
          <cell r="E27" t="str">
            <v/>
          </cell>
          <cell r="F27">
            <v>44282</v>
          </cell>
          <cell r="G27">
            <v>44312</v>
          </cell>
          <cell r="H27">
            <v>44326</v>
          </cell>
          <cell r="I27">
            <v>32867512</v>
          </cell>
          <cell r="J27">
            <v>17643984</v>
          </cell>
          <cell r="K27" t="str">
            <v>Factura auditada</v>
          </cell>
          <cell r="M27" t="str">
            <v/>
          </cell>
          <cell r="N27" t="str">
            <v/>
          </cell>
          <cell r="Q27" t="str">
            <v>32867512</v>
          </cell>
          <cell r="R27" t="str">
            <v>GL-2092665327305</v>
          </cell>
          <cell r="S27">
            <v>44344</v>
          </cell>
          <cell r="T27">
            <v>17643984</v>
          </cell>
          <cell r="U27" t="str">
            <v>2021-06-30</v>
          </cell>
          <cell r="V27">
            <v>0</v>
          </cell>
          <cell r="W27" t="str">
            <v/>
          </cell>
          <cell r="X27">
            <v>17643984</v>
          </cell>
          <cell r="Y27">
            <v>0</v>
          </cell>
          <cell r="Z27" t="str">
            <v>ACTA  2021-06-30</v>
          </cell>
          <cell r="AA27">
            <v>0</v>
          </cell>
          <cell r="AB27">
            <v>0</v>
          </cell>
          <cell r="AC27" t="str">
            <v>2021-04-26</v>
          </cell>
          <cell r="AD27">
            <v>44326</v>
          </cell>
          <cell r="AE27" t="str">
            <v>PBS</v>
          </cell>
          <cell r="AF27" t="str">
            <v/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N27">
            <v>0</v>
          </cell>
        </row>
        <row r="28">
          <cell r="D28">
            <v>1062291</v>
          </cell>
          <cell r="E28" t="str">
            <v/>
          </cell>
          <cell r="F28">
            <v>44234</v>
          </cell>
          <cell r="G28">
            <v>44316</v>
          </cell>
          <cell r="H28">
            <v>44321</v>
          </cell>
          <cell r="I28">
            <v>1036504</v>
          </cell>
          <cell r="J28">
            <v>1036504</v>
          </cell>
          <cell r="K28" t="str">
            <v>Factura auditada</v>
          </cell>
          <cell r="M28" t="str">
            <v/>
          </cell>
          <cell r="N28" t="str">
            <v/>
          </cell>
          <cell r="Q28" t="str">
            <v>1036504</v>
          </cell>
          <cell r="W28" t="str">
            <v/>
          </cell>
          <cell r="Z28" t="str">
            <v/>
          </cell>
          <cell r="AC28" t="str">
            <v>2021-04-30</v>
          </cell>
          <cell r="AD28">
            <v>44440</v>
          </cell>
          <cell r="AE28" t="str">
            <v>NO PBS</v>
          </cell>
          <cell r="AF28" t="str">
            <v>MIPRES PRESUPUESTOS MAXIMOS</v>
          </cell>
          <cell r="AG28">
            <v>0</v>
          </cell>
          <cell r="AH28">
            <v>0</v>
          </cell>
          <cell r="AI28">
            <v>1036504</v>
          </cell>
          <cell r="AJ28">
            <v>0</v>
          </cell>
          <cell r="AN28">
            <v>0</v>
          </cell>
        </row>
        <row r="29">
          <cell r="D29">
            <v>1060609</v>
          </cell>
          <cell r="E29" t="str">
            <v/>
          </cell>
          <cell r="F29">
            <v>44304</v>
          </cell>
          <cell r="G29">
            <v>44305</v>
          </cell>
          <cell r="H29">
            <v>44319</v>
          </cell>
          <cell r="I29">
            <v>226960</v>
          </cell>
          <cell r="J29">
            <v>4109</v>
          </cell>
          <cell r="K29" t="str">
            <v>Factura auditada</v>
          </cell>
          <cell r="M29" t="str">
            <v/>
          </cell>
          <cell r="N29" t="str">
            <v/>
          </cell>
          <cell r="Q29" t="str">
            <v>226960</v>
          </cell>
          <cell r="R29" t="str">
            <v>GL-2092665327306</v>
          </cell>
          <cell r="S29">
            <v>44345</v>
          </cell>
          <cell r="T29">
            <v>4109</v>
          </cell>
          <cell r="U29" t="str">
            <v>2021-06-30</v>
          </cell>
          <cell r="V29">
            <v>0</v>
          </cell>
          <cell r="W29" t="str">
            <v/>
          </cell>
          <cell r="X29">
            <v>4109</v>
          </cell>
          <cell r="Y29">
            <v>0</v>
          </cell>
          <cell r="Z29" t="str">
            <v>ACTA  2021-06-30</v>
          </cell>
          <cell r="AA29">
            <v>0</v>
          </cell>
          <cell r="AB29">
            <v>0</v>
          </cell>
          <cell r="AC29" t="str">
            <v>2021-04-19</v>
          </cell>
          <cell r="AD29">
            <v>44319</v>
          </cell>
          <cell r="AE29" t="str">
            <v>PBS</v>
          </cell>
          <cell r="AF29" t="str">
            <v/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N29">
            <v>0</v>
          </cell>
        </row>
        <row r="30">
          <cell r="D30">
            <v>1062292</v>
          </cell>
          <cell r="E30" t="str">
            <v/>
          </cell>
          <cell r="F30">
            <v>44234</v>
          </cell>
          <cell r="G30">
            <v>44316</v>
          </cell>
          <cell r="H30">
            <v>44321</v>
          </cell>
          <cell r="I30">
            <v>740360</v>
          </cell>
          <cell r="J30">
            <v>740360</v>
          </cell>
          <cell r="K30" t="str">
            <v>Factura auditada</v>
          </cell>
          <cell r="M30" t="str">
            <v/>
          </cell>
          <cell r="N30" t="str">
            <v/>
          </cell>
          <cell r="Q30" t="str">
            <v>740360</v>
          </cell>
          <cell r="W30" t="str">
            <v/>
          </cell>
          <cell r="Z30" t="str">
            <v/>
          </cell>
          <cell r="AC30" t="str">
            <v>2021-04-30</v>
          </cell>
          <cell r="AD30">
            <v>44440</v>
          </cell>
          <cell r="AE30" t="str">
            <v>NO PBS</v>
          </cell>
          <cell r="AF30" t="str">
            <v>MIPRES PRESUPUESTOS MAXIMOS</v>
          </cell>
          <cell r="AG30">
            <v>0</v>
          </cell>
          <cell r="AI30">
            <v>740360</v>
          </cell>
          <cell r="AJ30">
            <v>0</v>
          </cell>
          <cell r="AN30">
            <v>0</v>
          </cell>
        </row>
        <row r="31">
          <cell r="D31">
            <v>1065267</v>
          </cell>
          <cell r="E31" t="str">
            <v/>
          </cell>
          <cell r="F31">
            <v>44329</v>
          </cell>
          <cell r="G31">
            <v>44343</v>
          </cell>
          <cell r="H31">
            <v>44357</v>
          </cell>
          <cell r="I31">
            <v>23200709</v>
          </cell>
          <cell r="J31">
            <v>8116684</v>
          </cell>
          <cell r="K31" t="str">
            <v>Factura auditada</v>
          </cell>
          <cell r="M31" t="str">
            <v/>
          </cell>
          <cell r="N31" t="str">
            <v/>
          </cell>
          <cell r="Q31" t="str">
            <v>23200709</v>
          </cell>
          <cell r="R31" t="str">
            <v>GL-2092665327396</v>
          </cell>
          <cell r="S31">
            <v>44364</v>
          </cell>
          <cell r="T31">
            <v>8116684</v>
          </cell>
          <cell r="U31" t="str">
            <v>2021-08-03</v>
          </cell>
          <cell r="V31">
            <v>0</v>
          </cell>
          <cell r="W31" t="str">
            <v/>
          </cell>
          <cell r="X31">
            <v>0</v>
          </cell>
          <cell r="Y31">
            <v>0</v>
          </cell>
          <cell r="Z31" t="str">
            <v/>
          </cell>
          <cell r="AA31">
            <v>0</v>
          </cell>
          <cell r="AB31">
            <v>0</v>
          </cell>
          <cell r="AC31" t="str">
            <v>2021-05-27</v>
          </cell>
          <cell r="AD31">
            <v>44349</v>
          </cell>
          <cell r="AE31" t="str">
            <v>PBS</v>
          </cell>
          <cell r="AF31" t="str">
            <v/>
          </cell>
          <cell r="AG31">
            <v>0</v>
          </cell>
          <cell r="AI31">
            <v>12893</v>
          </cell>
          <cell r="AJ31">
            <v>0</v>
          </cell>
          <cell r="AN31">
            <v>0</v>
          </cell>
        </row>
        <row r="32">
          <cell r="D32">
            <v>1054456</v>
          </cell>
          <cell r="E32" t="str">
            <v/>
          </cell>
          <cell r="F32">
            <v>44235</v>
          </cell>
          <cell r="G32">
            <v>44254</v>
          </cell>
          <cell r="H32">
            <v>44260</v>
          </cell>
          <cell r="I32">
            <v>72054</v>
          </cell>
          <cell r="J32">
            <v>72054</v>
          </cell>
          <cell r="K32" t="str">
            <v>Factura auditada</v>
          </cell>
          <cell r="M32" t="str">
            <v/>
          </cell>
          <cell r="N32" t="str">
            <v/>
          </cell>
          <cell r="Q32" t="str">
            <v>72054</v>
          </cell>
          <cell r="W32" t="str">
            <v/>
          </cell>
          <cell r="Z32" t="str">
            <v/>
          </cell>
          <cell r="AC32" t="str">
            <v>2021-02-27</v>
          </cell>
          <cell r="AD32">
            <v>44440</v>
          </cell>
          <cell r="AE32" t="str">
            <v>NO PBS</v>
          </cell>
          <cell r="AF32" t="str">
            <v>MIPRES PRESUPUESTOS MAXIMOS</v>
          </cell>
          <cell r="AG32">
            <v>0</v>
          </cell>
          <cell r="AI32">
            <v>72054</v>
          </cell>
          <cell r="AJ32">
            <v>0</v>
          </cell>
          <cell r="AN32">
            <v>0</v>
          </cell>
        </row>
        <row r="33">
          <cell r="D33">
            <v>1068088</v>
          </cell>
          <cell r="E33" t="str">
            <v/>
          </cell>
          <cell r="F33">
            <v>44343</v>
          </cell>
          <cell r="G33">
            <v>44365</v>
          </cell>
          <cell r="H33">
            <v>44385</v>
          </cell>
          <cell r="I33">
            <v>54000</v>
          </cell>
          <cell r="J33">
            <v>54000</v>
          </cell>
          <cell r="K33" t="str">
            <v>Factura auditada</v>
          </cell>
          <cell r="M33" t="str">
            <v/>
          </cell>
          <cell r="N33" t="str">
            <v/>
          </cell>
          <cell r="Q33" t="str">
            <v>54000</v>
          </cell>
          <cell r="R33" t="str">
            <v>GL-2092665327432</v>
          </cell>
          <cell r="S33">
            <v>44399</v>
          </cell>
          <cell r="T33">
            <v>36000</v>
          </cell>
          <cell r="U33" t="str">
            <v>2021-08-03</v>
          </cell>
          <cell r="V33">
            <v>0</v>
          </cell>
          <cell r="W33" t="str">
            <v/>
          </cell>
          <cell r="X33">
            <v>0</v>
          </cell>
          <cell r="Y33">
            <v>0</v>
          </cell>
          <cell r="Z33" t="str">
            <v/>
          </cell>
          <cell r="AA33">
            <v>0</v>
          </cell>
          <cell r="AB33">
            <v>0</v>
          </cell>
          <cell r="AC33" t="str">
            <v>2021-06-18</v>
          </cell>
          <cell r="AD33">
            <v>44386</v>
          </cell>
          <cell r="AE33" t="str">
            <v>NO PBS</v>
          </cell>
          <cell r="AF33" t="str">
            <v>MIPRES PRESUPUESTOS MAXIMOS</v>
          </cell>
          <cell r="AG33">
            <v>0</v>
          </cell>
          <cell r="AI33">
            <v>0</v>
          </cell>
          <cell r="AJ33">
            <v>0</v>
          </cell>
          <cell r="AN33">
            <v>0</v>
          </cell>
        </row>
        <row r="34">
          <cell r="D34">
            <v>1053729</v>
          </cell>
          <cell r="E34" t="str">
            <v/>
          </cell>
          <cell r="F34">
            <v>44243</v>
          </cell>
          <cell r="G34">
            <v>44250</v>
          </cell>
          <cell r="H34">
            <v>44260</v>
          </cell>
          <cell r="I34">
            <v>163452</v>
          </cell>
          <cell r="J34">
            <v>163452</v>
          </cell>
          <cell r="K34" t="str">
            <v>Factura auditada</v>
          </cell>
          <cell r="M34" t="str">
            <v/>
          </cell>
          <cell r="N34" t="str">
            <v/>
          </cell>
          <cell r="Q34" t="str">
            <v>163452</v>
          </cell>
          <cell r="W34" t="str">
            <v/>
          </cell>
          <cell r="Z34" t="str">
            <v/>
          </cell>
          <cell r="AC34" t="str">
            <v>2021-02-23</v>
          </cell>
          <cell r="AD34">
            <v>44440</v>
          </cell>
          <cell r="AE34" t="str">
            <v>NO PBS</v>
          </cell>
          <cell r="AF34" t="str">
            <v>MIPRES PRESUPUESTOS MAXIMOS</v>
          </cell>
          <cell r="AG34">
            <v>0</v>
          </cell>
          <cell r="AI34">
            <v>163452</v>
          </cell>
          <cell r="AJ34">
            <v>0</v>
          </cell>
          <cell r="AN34">
            <v>0</v>
          </cell>
        </row>
        <row r="35">
          <cell r="D35">
            <v>1063722</v>
          </cell>
          <cell r="E35" t="str">
            <v/>
          </cell>
          <cell r="F35">
            <v>44313</v>
          </cell>
          <cell r="G35">
            <v>44331</v>
          </cell>
          <cell r="H35">
            <v>44357</v>
          </cell>
          <cell r="I35">
            <v>53712331</v>
          </cell>
          <cell r="J35">
            <v>76408</v>
          </cell>
          <cell r="K35" t="str">
            <v>Factura auditada</v>
          </cell>
          <cell r="M35" t="str">
            <v/>
          </cell>
          <cell r="N35" t="str">
            <v/>
          </cell>
          <cell r="Q35" t="str">
            <v>53712331</v>
          </cell>
          <cell r="R35" t="str">
            <v>GL-2092665327463</v>
          </cell>
          <cell r="S35">
            <v>44425</v>
          </cell>
          <cell r="T35">
            <v>76408</v>
          </cell>
          <cell r="U35" t="str">
            <v>2021-09-25</v>
          </cell>
          <cell r="V35">
            <v>0</v>
          </cell>
          <cell r="W35" t="str">
            <v/>
          </cell>
          <cell r="X35">
            <v>0</v>
          </cell>
          <cell r="Y35">
            <v>0</v>
          </cell>
          <cell r="Z35" t="str">
            <v/>
          </cell>
          <cell r="AA35">
            <v>76408</v>
          </cell>
          <cell r="AB35">
            <v>0</v>
          </cell>
          <cell r="AC35" t="str">
            <v>2021-05-15</v>
          </cell>
          <cell r="AD35">
            <v>44411</v>
          </cell>
          <cell r="AE35" t="str">
            <v>PBS</v>
          </cell>
          <cell r="AF35" t="str">
            <v/>
          </cell>
          <cell r="AG35">
            <v>0</v>
          </cell>
          <cell r="AI35">
            <v>7555</v>
          </cell>
          <cell r="AJ35">
            <v>0</v>
          </cell>
          <cell r="AN35">
            <v>0</v>
          </cell>
        </row>
        <row r="36">
          <cell r="D36">
            <v>1066744</v>
          </cell>
          <cell r="E36" t="str">
            <v/>
          </cell>
          <cell r="F36">
            <v>44267</v>
          </cell>
          <cell r="G36">
            <v>44356</v>
          </cell>
          <cell r="H36">
            <v>44385</v>
          </cell>
          <cell r="I36">
            <v>291163</v>
          </cell>
          <cell r="J36">
            <v>291163</v>
          </cell>
          <cell r="K36" t="str">
            <v>Factura auditada</v>
          </cell>
          <cell r="M36" t="str">
            <v/>
          </cell>
          <cell r="N36" t="str">
            <v/>
          </cell>
          <cell r="Q36" t="str">
            <v>291163</v>
          </cell>
          <cell r="W36" t="str">
            <v/>
          </cell>
          <cell r="Z36" t="str">
            <v/>
          </cell>
          <cell r="AC36" t="str">
            <v>2021-06-09</v>
          </cell>
          <cell r="AD36">
            <v>44418</v>
          </cell>
          <cell r="AE36" t="str">
            <v>PBS</v>
          </cell>
          <cell r="AF36" t="str">
            <v/>
          </cell>
          <cell r="AG36">
            <v>0</v>
          </cell>
          <cell r="AI36">
            <v>291163</v>
          </cell>
          <cell r="AJ36">
            <v>0</v>
          </cell>
          <cell r="AN36">
            <v>0</v>
          </cell>
        </row>
        <row r="37">
          <cell r="D37">
            <v>1070901</v>
          </cell>
          <cell r="E37" t="str">
            <v/>
          </cell>
          <cell r="F37">
            <v>44384</v>
          </cell>
          <cell r="G37">
            <v>44386</v>
          </cell>
          <cell r="H37">
            <v>44418</v>
          </cell>
          <cell r="I37">
            <v>186815</v>
          </cell>
          <cell r="J37">
            <v>186815</v>
          </cell>
          <cell r="K37" t="str">
            <v>Factura auditada</v>
          </cell>
          <cell r="M37" t="str">
            <v/>
          </cell>
          <cell r="N37" t="str">
            <v/>
          </cell>
          <cell r="Q37" t="str">
            <v>186815</v>
          </cell>
          <cell r="R37" t="str">
            <v>GL-2092665327466</v>
          </cell>
          <cell r="S37">
            <v>44427</v>
          </cell>
          <cell r="T37">
            <v>4109</v>
          </cell>
          <cell r="U37" t="str">
            <v>2021-09-25</v>
          </cell>
          <cell r="V37">
            <v>0</v>
          </cell>
          <cell r="W37" t="str">
            <v/>
          </cell>
          <cell r="X37">
            <v>0</v>
          </cell>
          <cell r="Y37">
            <v>0</v>
          </cell>
          <cell r="Z37" t="str">
            <v/>
          </cell>
          <cell r="AA37">
            <v>4109</v>
          </cell>
          <cell r="AB37">
            <v>0</v>
          </cell>
          <cell r="AC37" t="str">
            <v>2021-07-09</v>
          </cell>
          <cell r="AD37">
            <v>44411</v>
          </cell>
          <cell r="AE37" t="str">
            <v>PBS</v>
          </cell>
          <cell r="AF37" t="str">
            <v/>
          </cell>
          <cell r="AG37">
            <v>0</v>
          </cell>
          <cell r="AI37">
            <v>182706</v>
          </cell>
          <cell r="AJ37">
            <v>0</v>
          </cell>
          <cell r="AN37">
            <v>0</v>
          </cell>
          <cell r="AQ37">
            <v>4109</v>
          </cell>
        </row>
        <row r="38">
          <cell r="D38">
            <v>1060303</v>
          </cell>
          <cell r="E38" t="str">
            <v/>
          </cell>
          <cell r="F38">
            <v>44276</v>
          </cell>
          <cell r="G38">
            <v>44301</v>
          </cell>
          <cell r="H38">
            <v>44421</v>
          </cell>
          <cell r="I38">
            <v>80832</v>
          </cell>
          <cell r="J38">
            <v>80832</v>
          </cell>
          <cell r="K38" t="str">
            <v>Factura auditada</v>
          </cell>
          <cell r="M38" t="str">
            <v/>
          </cell>
          <cell r="N38" t="str">
            <v/>
          </cell>
          <cell r="Q38" t="str">
            <v>80832</v>
          </cell>
          <cell r="W38" t="str">
            <v/>
          </cell>
          <cell r="Z38" t="str">
            <v/>
          </cell>
          <cell r="AC38" t="str">
            <v>2021-04-15</v>
          </cell>
          <cell r="AD38">
            <v>44421</v>
          </cell>
          <cell r="AE38" t="str">
            <v>NO PBS</v>
          </cell>
          <cell r="AF38" t="str">
            <v>PRUEBA COVID ADRES</v>
          </cell>
          <cell r="AG38">
            <v>0</v>
          </cell>
          <cell r="AH38">
            <v>80832</v>
          </cell>
          <cell r="AI38">
            <v>0</v>
          </cell>
          <cell r="AJ38">
            <v>0</v>
          </cell>
          <cell r="AL38">
            <v>0</v>
          </cell>
          <cell r="AN38">
            <v>0</v>
          </cell>
        </row>
        <row r="39">
          <cell r="D39">
            <v>1070915</v>
          </cell>
          <cell r="E39" t="str">
            <v/>
          </cell>
          <cell r="F39">
            <v>44384</v>
          </cell>
          <cell r="G39">
            <v>44386</v>
          </cell>
          <cell r="H39">
            <v>44418</v>
          </cell>
          <cell r="I39">
            <v>118297</v>
          </cell>
          <cell r="J39">
            <v>118297</v>
          </cell>
          <cell r="K39" t="str">
            <v>Factura auditada</v>
          </cell>
          <cell r="M39" t="str">
            <v/>
          </cell>
          <cell r="N39" t="str">
            <v/>
          </cell>
          <cell r="Q39" t="str">
            <v>118297</v>
          </cell>
          <cell r="R39" t="str">
            <v>GL-2092665327467</v>
          </cell>
          <cell r="S39">
            <v>44427</v>
          </cell>
          <cell r="T39">
            <v>20810</v>
          </cell>
          <cell r="U39" t="str">
            <v/>
          </cell>
          <cell r="V39">
            <v>0</v>
          </cell>
          <cell r="W39" t="str">
            <v/>
          </cell>
          <cell r="X39">
            <v>0</v>
          </cell>
          <cell r="Y39">
            <v>0</v>
          </cell>
          <cell r="Z39" t="str">
            <v/>
          </cell>
          <cell r="AA39">
            <v>20810</v>
          </cell>
          <cell r="AB39">
            <v>0</v>
          </cell>
          <cell r="AC39" t="str">
            <v>2021-07-09</v>
          </cell>
          <cell r="AD39">
            <v>44411</v>
          </cell>
          <cell r="AE39" t="str">
            <v>PBS</v>
          </cell>
          <cell r="AF39" t="str">
            <v/>
          </cell>
          <cell r="AG39">
            <v>0</v>
          </cell>
          <cell r="AI39">
            <v>97487</v>
          </cell>
          <cell r="AJ39">
            <v>0</v>
          </cell>
          <cell r="AN39">
            <v>0</v>
          </cell>
          <cell r="AQ39">
            <v>20810</v>
          </cell>
        </row>
        <row r="40">
          <cell r="D40">
            <v>1071058</v>
          </cell>
          <cell r="E40" t="str">
            <v/>
          </cell>
          <cell r="F40">
            <v>44385</v>
          </cell>
          <cell r="G40">
            <v>44388</v>
          </cell>
          <cell r="H40">
            <v>44418</v>
          </cell>
          <cell r="I40">
            <v>238976</v>
          </cell>
          <cell r="J40">
            <v>238976</v>
          </cell>
          <cell r="K40" t="str">
            <v>Factura auditada</v>
          </cell>
          <cell r="M40" t="str">
            <v/>
          </cell>
          <cell r="N40" t="str">
            <v/>
          </cell>
          <cell r="Q40" t="str">
            <v>238976</v>
          </cell>
          <cell r="R40" t="str">
            <v>GL-2092665327468</v>
          </cell>
          <cell r="S40">
            <v>44427</v>
          </cell>
          <cell r="T40">
            <v>4109</v>
          </cell>
          <cell r="U40" t="str">
            <v/>
          </cell>
          <cell r="V40">
            <v>0</v>
          </cell>
          <cell r="W40" t="str">
            <v/>
          </cell>
          <cell r="X40">
            <v>0</v>
          </cell>
          <cell r="Y40">
            <v>0</v>
          </cell>
          <cell r="Z40" t="str">
            <v/>
          </cell>
          <cell r="AA40">
            <v>4109</v>
          </cell>
          <cell r="AB40">
            <v>0</v>
          </cell>
          <cell r="AC40" t="str">
            <v>2021-07-11</v>
          </cell>
          <cell r="AD40">
            <v>44411</v>
          </cell>
          <cell r="AE40" t="str">
            <v>PBS</v>
          </cell>
          <cell r="AF40" t="str">
            <v/>
          </cell>
          <cell r="AG40">
            <v>0</v>
          </cell>
          <cell r="AI40">
            <v>234867</v>
          </cell>
          <cell r="AJ40">
            <v>0</v>
          </cell>
          <cell r="AN40">
            <v>0</v>
          </cell>
          <cell r="AQ40">
            <v>4109</v>
          </cell>
        </row>
        <row r="41">
          <cell r="D41">
            <v>1061317</v>
          </cell>
          <cell r="E41" t="str">
            <v/>
          </cell>
          <cell r="F41">
            <v>44284</v>
          </cell>
          <cell r="G41">
            <v>44310</v>
          </cell>
          <cell r="H41">
            <v>44321</v>
          </cell>
          <cell r="I41">
            <v>64048</v>
          </cell>
          <cell r="J41">
            <v>64048</v>
          </cell>
          <cell r="K41" t="str">
            <v>Factura auditada</v>
          </cell>
          <cell r="M41" t="str">
            <v/>
          </cell>
          <cell r="N41" t="str">
            <v/>
          </cell>
          <cell r="Q41" t="str">
            <v>64048</v>
          </cell>
          <cell r="W41" t="str">
            <v/>
          </cell>
          <cell r="Z41" t="str">
            <v/>
          </cell>
          <cell r="AC41" t="str">
            <v>2021-04-24</v>
          </cell>
          <cell r="AD41">
            <v>44440</v>
          </cell>
          <cell r="AE41" t="str">
            <v>NO PBS</v>
          </cell>
          <cell r="AF41" t="str">
            <v>MIPRES PRESUPUESTOS MAXIMOS</v>
          </cell>
          <cell r="AG41">
            <v>0</v>
          </cell>
          <cell r="AI41">
            <v>64048</v>
          </cell>
          <cell r="AJ41">
            <v>0</v>
          </cell>
          <cell r="AN41">
            <v>0</v>
          </cell>
        </row>
        <row r="42">
          <cell r="D42">
            <v>1072040</v>
          </cell>
          <cell r="E42" t="str">
            <v/>
          </cell>
          <cell r="F42">
            <v>44390</v>
          </cell>
          <cell r="G42">
            <v>44394</v>
          </cell>
          <cell r="H42">
            <v>44418</v>
          </cell>
          <cell r="I42">
            <v>142410</v>
          </cell>
          <cell r="J42">
            <v>142410</v>
          </cell>
          <cell r="K42" t="str">
            <v>Factura auditada</v>
          </cell>
          <cell r="M42" t="str">
            <v/>
          </cell>
          <cell r="N42" t="str">
            <v/>
          </cell>
          <cell r="Q42" t="str">
            <v>142410</v>
          </cell>
          <cell r="R42" t="str">
            <v>GL-2092665327469</v>
          </cell>
          <cell r="S42">
            <v>44427</v>
          </cell>
          <cell r="T42">
            <v>20810</v>
          </cell>
          <cell r="U42" t="str">
            <v/>
          </cell>
          <cell r="V42">
            <v>0</v>
          </cell>
          <cell r="W42" t="str">
            <v/>
          </cell>
          <cell r="X42">
            <v>0</v>
          </cell>
          <cell r="Y42">
            <v>0</v>
          </cell>
          <cell r="Z42" t="str">
            <v/>
          </cell>
          <cell r="AA42">
            <v>20810</v>
          </cell>
          <cell r="AB42">
            <v>0</v>
          </cell>
          <cell r="AC42" t="str">
            <v>2021-07-17</v>
          </cell>
          <cell r="AD42">
            <v>44412</v>
          </cell>
          <cell r="AE42" t="str">
            <v>PBS</v>
          </cell>
          <cell r="AF42" t="str">
            <v/>
          </cell>
          <cell r="AG42">
            <v>0</v>
          </cell>
          <cell r="AI42">
            <v>121600</v>
          </cell>
          <cell r="AJ42">
            <v>0</v>
          </cell>
          <cell r="AN42">
            <v>0</v>
          </cell>
          <cell r="AQ42">
            <v>20810</v>
          </cell>
        </row>
        <row r="43">
          <cell r="D43">
            <v>1061319</v>
          </cell>
          <cell r="E43" t="str">
            <v/>
          </cell>
          <cell r="F43">
            <v>44285</v>
          </cell>
          <cell r="G43">
            <v>44310</v>
          </cell>
          <cell r="H43">
            <v>44321</v>
          </cell>
          <cell r="I43">
            <v>1980405</v>
          </cell>
          <cell r="J43">
            <v>1980405</v>
          </cell>
          <cell r="K43" t="str">
            <v>Factura auditada</v>
          </cell>
          <cell r="M43" t="str">
            <v/>
          </cell>
          <cell r="N43" t="str">
            <v/>
          </cell>
          <cell r="Q43" t="str">
            <v>1980405</v>
          </cell>
          <cell r="W43" t="str">
            <v/>
          </cell>
          <cell r="Z43" t="str">
            <v/>
          </cell>
          <cell r="AC43" t="str">
            <v>2021-04-24</v>
          </cell>
          <cell r="AD43">
            <v>44440</v>
          </cell>
          <cell r="AE43" t="str">
            <v>NO PBS</v>
          </cell>
          <cell r="AF43" t="str">
            <v>MIPRES PRESUPUESTOS MAXIMOS</v>
          </cell>
          <cell r="AG43">
            <v>0</v>
          </cell>
          <cell r="AI43">
            <v>1980405</v>
          </cell>
          <cell r="AJ43">
            <v>0</v>
          </cell>
          <cell r="AN43">
            <v>0</v>
          </cell>
        </row>
        <row r="44">
          <cell r="D44">
            <v>1072259</v>
          </cell>
          <cell r="E44" t="str">
            <v/>
          </cell>
          <cell r="F44">
            <v>44396</v>
          </cell>
          <cell r="G44">
            <v>44397</v>
          </cell>
          <cell r="H44">
            <v>44418</v>
          </cell>
          <cell r="I44">
            <v>122494</v>
          </cell>
          <cell r="J44">
            <v>122494</v>
          </cell>
          <cell r="K44" t="str">
            <v>Factura auditada</v>
          </cell>
          <cell r="M44" t="str">
            <v/>
          </cell>
          <cell r="N44" t="str">
            <v/>
          </cell>
          <cell r="Q44" t="str">
            <v>122494</v>
          </cell>
          <cell r="R44" t="str">
            <v>GL-2092665327470</v>
          </cell>
          <cell r="S44">
            <v>44427</v>
          </cell>
          <cell r="T44">
            <v>4109</v>
          </cell>
          <cell r="U44" t="str">
            <v/>
          </cell>
          <cell r="V44">
            <v>0</v>
          </cell>
          <cell r="W44" t="str">
            <v/>
          </cell>
          <cell r="X44">
            <v>0</v>
          </cell>
          <cell r="Y44">
            <v>0</v>
          </cell>
          <cell r="Z44" t="str">
            <v/>
          </cell>
          <cell r="AA44">
            <v>4109</v>
          </cell>
          <cell r="AB44">
            <v>0</v>
          </cell>
          <cell r="AC44" t="str">
            <v>2021-07-20</v>
          </cell>
          <cell r="AD44">
            <v>44412</v>
          </cell>
          <cell r="AE44" t="str">
            <v>PBS</v>
          </cell>
          <cell r="AF44" t="str">
            <v/>
          </cell>
          <cell r="AG44">
            <v>0</v>
          </cell>
          <cell r="AI44">
            <v>118385</v>
          </cell>
          <cell r="AJ44">
            <v>0</v>
          </cell>
          <cell r="AN44">
            <v>0</v>
          </cell>
          <cell r="AQ44">
            <v>4109</v>
          </cell>
        </row>
        <row r="45">
          <cell r="D45">
            <v>1069345</v>
          </cell>
          <cell r="E45" t="str">
            <v/>
          </cell>
          <cell r="F45">
            <v>44349</v>
          </cell>
          <cell r="G45">
            <v>44376</v>
          </cell>
          <cell r="H45">
            <v>44385</v>
          </cell>
          <cell r="I45">
            <v>77615184</v>
          </cell>
          <cell r="J45">
            <v>6555</v>
          </cell>
          <cell r="K45" t="str">
            <v>Factura auditada</v>
          </cell>
          <cell r="M45" t="str">
            <v/>
          </cell>
          <cell r="N45" t="str">
            <v/>
          </cell>
          <cell r="Q45" t="str">
            <v>77615184</v>
          </cell>
          <cell r="R45" t="str">
            <v>GL-2092665327485</v>
          </cell>
          <cell r="S45">
            <v>44434</v>
          </cell>
          <cell r="T45">
            <v>6555</v>
          </cell>
          <cell r="U45" t="str">
            <v>2021-09-25</v>
          </cell>
          <cell r="V45">
            <v>0</v>
          </cell>
          <cell r="W45" t="str">
            <v/>
          </cell>
          <cell r="X45">
            <v>0</v>
          </cell>
          <cell r="Y45">
            <v>0</v>
          </cell>
          <cell r="Z45" t="str">
            <v/>
          </cell>
          <cell r="AA45">
            <v>6555</v>
          </cell>
          <cell r="AB45">
            <v>0</v>
          </cell>
          <cell r="AC45" t="str">
            <v>2021-06-29</v>
          </cell>
          <cell r="AD45">
            <v>44419</v>
          </cell>
          <cell r="AE45" t="str">
            <v>PBS</v>
          </cell>
          <cell r="AF45" t="str">
            <v/>
          </cell>
          <cell r="AG45">
            <v>0</v>
          </cell>
          <cell r="AI45">
            <v>0</v>
          </cell>
          <cell r="AJ45">
            <v>0</v>
          </cell>
          <cell r="AN45">
            <v>0</v>
          </cell>
          <cell r="AQ45">
            <v>6555</v>
          </cell>
        </row>
        <row r="46">
          <cell r="D46">
            <v>1061204</v>
          </cell>
          <cell r="E46" t="str">
            <v/>
          </cell>
          <cell r="F46">
            <v>44285</v>
          </cell>
          <cell r="G46">
            <v>44309</v>
          </cell>
          <cell r="H46">
            <v>44326</v>
          </cell>
          <cell r="I46">
            <v>80832</v>
          </cell>
          <cell r="J46">
            <v>80832</v>
          </cell>
          <cell r="K46" t="str">
            <v>Factura auditada</v>
          </cell>
          <cell r="M46" t="str">
            <v/>
          </cell>
          <cell r="N46" t="str">
            <v/>
          </cell>
          <cell r="Q46" t="str">
            <v>80832</v>
          </cell>
          <cell r="W46" t="str">
            <v/>
          </cell>
          <cell r="Z46" t="str">
            <v/>
          </cell>
          <cell r="AC46" t="str">
            <v>2021-04-23</v>
          </cell>
          <cell r="AD46">
            <v>44326</v>
          </cell>
          <cell r="AE46" t="str">
            <v>NO PBS</v>
          </cell>
          <cell r="AF46" t="str">
            <v>PRUEBA COVID ADRES</v>
          </cell>
          <cell r="AG46">
            <v>0</v>
          </cell>
          <cell r="AH46">
            <v>80832</v>
          </cell>
          <cell r="AI46">
            <v>0</v>
          </cell>
          <cell r="AJ46">
            <v>0</v>
          </cell>
          <cell r="AN46">
            <v>0</v>
          </cell>
        </row>
        <row r="47">
          <cell r="D47">
            <v>1069806</v>
          </cell>
          <cell r="E47" t="str">
            <v/>
          </cell>
          <cell r="F47">
            <v>44326</v>
          </cell>
          <cell r="G47">
            <v>44377</v>
          </cell>
          <cell r="H47">
            <v>44384</v>
          </cell>
          <cell r="I47">
            <v>143688325</v>
          </cell>
          <cell r="J47">
            <v>143688325</v>
          </cell>
          <cell r="K47" t="str">
            <v>Factura auditada</v>
          </cell>
          <cell r="M47" t="str">
            <v/>
          </cell>
          <cell r="N47" t="str">
            <v/>
          </cell>
          <cell r="Q47" t="str">
            <v>143688325</v>
          </cell>
          <cell r="R47" t="str">
            <v>GL-2092665327486</v>
          </cell>
          <cell r="S47">
            <v>44434</v>
          </cell>
          <cell r="T47">
            <v>981771</v>
          </cell>
          <cell r="U47" t="str">
            <v>2021-09-25</v>
          </cell>
          <cell r="V47">
            <v>0</v>
          </cell>
          <cell r="W47" t="str">
            <v/>
          </cell>
          <cell r="X47">
            <v>0</v>
          </cell>
          <cell r="Y47">
            <v>0</v>
          </cell>
          <cell r="Z47" t="str">
            <v/>
          </cell>
          <cell r="AA47">
            <v>981771</v>
          </cell>
          <cell r="AB47">
            <v>0</v>
          </cell>
          <cell r="AC47" t="str">
            <v>2021-06-30</v>
          </cell>
          <cell r="AD47">
            <v>44418</v>
          </cell>
          <cell r="AE47" t="str">
            <v>PBS</v>
          </cell>
          <cell r="AF47" t="str">
            <v/>
          </cell>
          <cell r="AG47">
            <v>0</v>
          </cell>
          <cell r="AI47">
            <v>687240</v>
          </cell>
          <cell r="AJ47">
            <v>0</v>
          </cell>
          <cell r="AN47">
            <v>0</v>
          </cell>
          <cell r="AQ47">
            <v>294531</v>
          </cell>
        </row>
        <row r="48">
          <cell r="D48">
            <v>1060469</v>
          </cell>
          <cell r="E48" t="str">
            <v/>
          </cell>
          <cell r="F48">
            <v>44286</v>
          </cell>
          <cell r="G48">
            <v>44302</v>
          </cell>
          <cell r="H48">
            <v>44326</v>
          </cell>
          <cell r="I48">
            <v>80832</v>
          </cell>
          <cell r="J48">
            <v>80832</v>
          </cell>
          <cell r="K48" t="str">
            <v>Factura auditada</v>
          </cell>
          <cell r="M48" t="str">
            <v/>
          </cell>
          <cell r="N48" t="str">
            <v/>
          </cell>
          <cell r="Q48" t="str">
            <v>80832</v>
          </cell>
          <cell r="W48" t="str">
            <v/>
          </cell>
          <cell r="Z48" t="str">
            <v/>
          </cell>
          <cell r="AC48" t="str">
            <v>2021-04-16</v>
          </cell>
          <cell r="AD48">
            <v>44326</v>
          </cell>
          <cell r="AE48" t="str">
            <v>NO PBS</v>
          </cell>
          <cell r="AF48" t="str">
            <v>PRUEBA COVID ADRES</v>
          </cell>
          <cell r="AG48">
            <v>0</v>
          </cell>
          <cell r="AH48">
            <v>80832</v>
          </cell>
          <cell r="AI48">
            <v>0</v>
          </cell>
          <cell r="AJ48">
            <v>0</v>
          </cell>
          <cell r="AN48">
            <v>0</v>
          </cell>
        </row>
        <row r="49">
          <cell r="D49">
            <v>1078371</v>
          </cell>
          <cell r="E49" t="str">
            <v/>
          </cell>
          <cell r="F49">
            <v>44405</v>
          </cell>
          <cell r="G49">
            <v>44438</v>
          </cell>
          <cell r="H49">
            <v>44442</v>
          </cell>
          <cell r="I49">
            <v>39625208</v>
          </cell>
          <cell r="J49">
            <v>39625208</v>
          </cell>
          <cell r="K49" t="str">
            <v>Factura auditada</v>
          </cell>
          <cell r="M49" t="str">
            <v/>
          </cell>
          <cell r="N49" t="str">
            <v/>
          </cell>
          <cell r="Q49" t="str">
            <v>39625208</v>
          </cell>
          <cell r="R49" t="str">
            <v>GL-2092665327507</v>
          </cell>
          <cell r="S49">
            <v>44447</v>
          </cell>
          <cell r="T49">
            <v>2735772</v>
          </cell>
          <cell r="U49" t="str">
            <v>2021-09-25</v>
          </cell>
          <cell r="V49">
            <v>0</v>
          </cell>
          <cell r="W49" t="str">
            <v/>
          </cell>
          <cell r="X49">
            <v>0</v>
          </cell>
          <cell r="Y49">
            <v>0</v>
          </cell>
          <cell r="Z49" t="str">
            <v/>
          </cell>
          <cell r="AA49">
            <v>2735772</v>
          </cell>
          <cell r="AB49">
            <v>0</v>
          </cell>
          <cell r="AC49" t="str">
            <v>2021-08-30</v>
          </cell>
          <cell r="AD49">
            <v>44442</v>
          </cell>
          <cell r="AE49" t="str">
            <v>PBS</v>
          </cell>
          <cell r="AF49" t="str">
            <v/>
          </cell>
          <cell r="AG49">
            <v>0</v>
          </cell>
          <cell r="AI49">
            <v>39465858</v>
          </cell>
          <cell r="AJ49">
            <v>0</v>
          </cell>
          <cell r="AN49">
            <v>0</v>
          </cell>
          <cell r="AQ49">
            <v>159350</v>
          </cell>
        </row>
        <row r="50">
          <cell r="D50">
            <v>1060539</v>
          </cell>
          <cell r="E50" t="str">
            <v/>
          </cell>
          <cell r="F50">
            <v>44289</v>
          </cell>
          <cell r="G50">
            <v>44303</v>
          </cell>
          <cell r="H50">
            <v>44357</v>
          </cell>
          <cell r="I50">
            <v>80832</v>
          </cell>
          <cell r="J50">
            <v>80832</v>
          </cell>
          <cell r="K50" t="str">
            <v>Factura auditada</v>
          </cell>
          <cell r="M50" t="str">
            <v/>
          </cell>
          <cell r="N50" t="str">
            <v/>
          </cell>
          <cell r="Q50" t="str">
            <v>80832</v>
          </cell>
          <cell r="W50" t="str">
            <v/>
          </cell>
          <cell r="Z50" t="str">
            <v/>
          </cell>
          <cell r="AC50" t="str">
            <v>2021-04-17</v>
          </cell>
          <cell r="AD50">
            <v>44362</v>
          </cell>
          <cell r="AE50" t="str">
            <v>NO PBS</v>
          </cell>
          <cell r="AF50" t="str">
            <v>PRUEBA COVID ADRES</v>
          </cell>
          <cell r="AG50">
            <v>0</v>
          </cell>
          <cell r="AH50">
            <v>80832</v>
          </cell>
          <cell r="AI50">
            <v>0</v>
          </cell>
          <cell r="AJ50">
            <v>0</v>
          </cell>
          <cell r="AN50">
            <v>0</v>
          </cell>
        </row>
        <row r="51">
          <cell r="D51">
            <v>1067248</v>
          </cell>
          <cell r="E51" t="str">
            <v/>
          </cell>
          <cell r="F51">
            <v>44320</v>
          </cell>
          <cell r="G51">
            <v>44358</v>
          </cell>
          <cell r="H51">
            <v>44385</v>
          </cell>
          <cell r="I51">
            <v>108968</v>
          </cell>
          <cell r="J51">
            <v>65778</v>
          </cell>
          <cell r="K51" t="str">
            <v>Factura auditada</v>
          </cell>
          <cell r="M51" t="str">
            <v/>
          </cell>
          <cell r="N51" t="str">
            <v/>
          </cell>
          <cell r="Q51" t="str">
            <v>108968</v>
          </cell>
          <cell r="R51" t="str">
            <v>GL-2092665327513</v>
          </cell>
          <cell r="S51">
            <v>44450</v>
          </cell>
          <cell r="T51">
            <v>43190</v>
          </cell>
          <cell r="U51" t="str">
            <v>2021-10-11</v>
          </cell>
          <cell r="V51">
            <v>43190</v>
          </cell>
          <cell r="W51" t="str">
            <v/>
          </cell>
          <cell r="X51">
            <v>0</v>
          </cell>
          <cell r="Y51">
            <v>0</v>
          </cell>
          <cell r="Z51" t="str">
            <v/>
          </cell>
          <cell r="AA51">
            <v>0</v>
          </cell>
          <cell r="AB51">
            <v>0</v>
          </cell>
          <cell r="AC51" t="str">
            <v>2021-06-11</v>
          </cell>
          <cell r="AD51">
            <v>44440</v>
          </cell>
          <cell r="AE51" t="str">
            <v>NO PBS</v>
          </cell>
          <cell r="AF51" t="str">
            <v>MIPRES PRESUPUESTOS MAXIMOS</v>
          </cell>
          <cell r="AG51">
            <v>0</v>
          </cell>
          <cell r="AI51">
            <v>65778</v>
          </cell>
          <cell r="AJ51">
            <v>0</v>
          </cell>
          <cell r="AN51">
            <v>0</v>
          </cell>
        </row>
        <row r="52">
          <cell r="D52">
            <v>1062039</v>
          </cell>
          <cell r="E52" t="str">
            <v/>
          </cell>
          <cell r="F52">
            <v>44289</v>
          </cell>
          <cell r="G52">
            <v>44315</v>
          </cell>
          <cell r="H52">
            <v>44321</v>
          </cell>
          <cell r="I52">
            <v>126000</v>
          </cell>
          <cell r="J52">
            <v>126000</v>
          </cell>
          <cell r="K52" t="str">
            <v>Factura auditada</v>
          </cell>
          <cell r="M52" t="str">
            <v/>
          </cell>
          <cell r="N52" t="str">
            <v/>
          </cell>
          <cell r="Q52" t="str">
            <v>126000</v>
          </cell>
          <cell r="W52" t="str">
            <v/>
          </cell>
          <cell r="Z52" t="str">
            <v/>
          </cell>
          <cell r="AC52" t="str">
            <v>2021-04-29</v>
          </cell>
          <cell r="AD52">
            <v>44440</v>
          </cell>
          <cell r="AE52" t="str">
            <v>NO PBS</v>
          </cell>
          <cell r="AF52" t="str">
            <v>MIPRES PRESUPUESTOS MAXIMOS</v>
          </cell>
          <cell r="AG52">
            <v>0</v>
          </cell>
          <cell r="AI52">
            <v>126000</v>
          </cell>
          <cell r="AJ52">
            <v>0</v>
          </cell>
          <cell r="AN52">
            <v>0</v>
          </cell>
        </row>
        <row r="53">
          <cell r="D53">
            <v>1075301</v>
          </cell>
          <cell r="E53" t="str">
            <v/>
          </cell>
          <cell r="F53">
            <v>44403</v>
          </cell>
          <cell r="G53">
            <v>44418</v>
          </cell>
          <cell r="H53">
            <v>44441</v>
          </cell>
          <cell r="I53">
            <v>39587549</v>
          </cell>
          <cell r="J53">
            <v>39587549</v>
          </cell>
          <cell r="K53" t="str">
            <v>Factura auditada</v>
          </cell>
          <cell r="M53" t="str">
            <v/>
          </cell>
          <cell r="N53" t="str">
            <v/>
          </cell>
          <cell r="Q53" t="str">
            <v>39587549</v>
          </cell>
          <cell r="R53" t="str">
            <v>GL-2092665327534</v>
          </cell>
          <cell r="S53">
            <v>44454</v>
          </cell>
          <cell r="T53">
            <v>59201</v>
          </cell>
          <cell r="U53" t="str">
            <v>2021-11-18</v>
          </cell>
          <cell r="V53">
            <v>0</v>
          </cell>
          <cell r="W53" t="str">
            <v/>
          </cell>
          <cell r="X53">
            <v>0</v>
          </cell>
          <cell r="Y53">
            <v>0</v>
          </cell>
          <cell r="Z53" t="str">
            <v/>
          </cell>
          <cell r="AA53">
            <v>59201</v>
          </cell>
          <cell r="AB53">
            <v>0</v>
          </cell>
          <cell r="AC53" t="str">
            <v>2021-08-10</v>
          </cell>
          <cell r="AD53">
            <v>44441</v>
          </cell>
          <cell r="AE53" t="str">
            <v>PBS</v>
          </cell>
          <cell r="AF53" t="str">
            <v/>
          </cell>
          <cell r="AG53">
            <v>0</v>
          </cell>
          <cell r="AI53">
            <v>39528348</v>
          </cell>
          <cell r="AJ53">
            <v>0</v>
          </cell>
          <cell r="AN53">
            <v>0</v>
          </cell>
          <cell r="AQ53">
            <v>59201</v>
          </cell>
        </row>
        <row r="54">
          <cell r="D54">
            <v>1062040</v>
          </cell>
          <cell r="E54" t="str">
            <v/>
          </cell>
          <cell r="F54">
            <v>44289</v>
          </cell>
          <cell r="G54">
            <v>44315</v>
          </cell>
          <cell r="H54">
            <v>44321</v>
          </cell>
          <cell r="I54">
            <v>871744</v>
          </cell>
          <cell r="J54">
            <v>871744</v>
          </cell>
          <cell r="K54" t="str">
            <v>Factura auditada</v>
          </cell>
          <cell r="M54" t="str">
            <v/>
          </cell>
          <cell r="N54" t="str">
            <v/>
          </cell>
          <cell r="Q54" t="str">
            <v>871744</v>
          </cell>
          <cell r="W54" t="str">
            <v/>
          </cell>
          <cell r="Z54" t="str">
            <v/>
          </cell>
          <cell r="AC54" t="str">
            <v>2021-04-29</v>
          </cell>
          <cell r="AD54">
            <v>44440</v>
          </cell>
          <cell r="AE54" t="str">
            <v>NO PBS</v>
          </cell>
          <cell r="AF54" t="str">
            <v>MIPRES PRESUPUESTOS MAXIMOS</v>
          </cell>
          <cell r="AG54">
            <v>0</v>
          </cell>
          <cell r="AI54">
            <v>871744</v>
          </cell>
          <cell r="AJ54">
            <v>0</v>
          </cell>
          <cell r="AN54">
            <v>0</v>
          </cell>
        </row>
        <row r="55">
          <cell r="D55">
            <v>1078218</v>
          </cell>
          <cell r="E55" t="str">
            <v/>
          </cell>
          <cell r="F55">
            <v>44424</v>
          </cell>
          <cell r="G55">
            <v>44436</v>
          </cell>
          <cell r="H55">
            <v>44445</v>
          </cell>
          <cell r="I55">
            <v>58245263</v>
          </cell>
          <cell r="J55">
            <v>58245263</v>
          </cell>
          <cell r="K55" t="str">
            <v>Factura auditada</v>
          </cell>
          <cell r="M55" t="str">
            <v/>
          </cell>
          <cell r="N55" t="str">
            <v/>
          </cell>
          <cell r="Q55" t="str">
            <v>58245263</v>
          </cell>
          <cell r="R55" t="str">
            <v>GL-2092665327535</v>
          </cell>
          <cell r="S55">
            <v>44454</v>
          </cell>
          <cell r="T55">
            <v>34355</v>
          </cell>
          <cell r="U55" t="str">
            <v>2021-10-29</v>
          </cell>
          <cell r="V55">
            <v>0</v>
          </cell>
          <cell r="W55" t="str">
            <v/>
          </cell>
          <cell r="X55">
            <v>0</v>
          </cell>
          <cell r="Y55">
            <v>0</v>
          </cell>
          <cell r="Z55" t="str">
            <v/>
          </cell>
          <cell r="AA55">
            <v>34355</v>
          </cell>
          <cell r="AB55">
            <v>0</v>
          </cell>
          <cell r="AC55" t="str">
            <v>2021-08-28</v>
          </cell>
          <cell r="AD55">
            <v>44445</v>
          </cell>
          <cell r="AE55" t="str">
            <v>PBS</v>
          </cell>
          <cell r="AF55" t="str">
            <v/>
          </cell>
          <cell r="AG55">
            <v>0</v>
          </cell>
          <cell r="AI55">
            <v>58210908</v>
          </cell>
          <cell r="AJ55">
            <v>0</v>
          </cell>
          <cell r="AN55">
            <v>0</v>
          </cell>
          <cell r="AQ55">
            <v>34355</v>
          </cell>
        </row>
        <row r="56">
          <cell r="D56">
            <v>1062229</v>
          </cell>
          <cell r="E56" t="str">
            <v/>
          </cell>
          <cell r="F56">
            <v>44289</v>
          </cell>
          <cell r="G56">
            <v>44316</v>
          </cell>
          <cell r="H56">
            <v>44357</v>
          </cell>
          <cell r="I56">
            <v>80832</v>
          </cell>
          <cell r="J56">
            <v>80832</v>
          </cell>
          <cell r="K56" t="str">
            <v>Factura auditada</v>
          </cell>
          <cell r="M56" t="str">
            <v/>
          </cell>
          <cell r="N56" t="str">
            <v/>
          </cell>
          <cell r="Q56" t="str">
            <v>80832</v>
          </cell>
          <cell r="W56" t="str">
            <v/>
          </cell>
          <cell r="Z56" t="str">
            <v/>
          </cell>
          <cell r="AC56" t="str">
            <v>2021-04-30</v>
          </cell>
          <cell r="AD56">
            <v>44362</v>
          </cell>
          <cell r="AE56" t="str">
            <v>NO PBS</v>
          </cell>
          <cell r="AF56" t="str">
            <v>PRUEBA COVID ADRES</v>
          </cell>
          <cell r="AG56">
            <v>0</v>
          </cell>
          <cell r="AH56">
            <v>80832</v>
          </cell>
          <cell r="AI56">
            <v>0</v>
          </cell>
          <cell r="AJ56">
            <v>0</v>
          </cell>
          <cell r="AN56">
            <v>0</v>
          </cell>
        </row>
        <row r="57">
          <cell r="D57">
            <v>1073151</v>
          </cell>
          <cell r="E57" t="str">
            <v/>
          </cell>
          <cell r="F57">
            <v>44401</v>
          </cell>
          <cell r="G57">
            <v>44403</v>
          </cell>
          <cell r="H57">
            <v>44418</v>
          </cell>
          <cell r="I57">
            <v>447593</v>
          </cell>
          <cell r="J57">
            <v>126702</v>
          </cell>
          <cell r="K57" t="str">
            <v>Factura auditada</v>
          </cell>
          <cell r="M57" t="str">
            <v/>
          </cell>
          <cell r="N57" t="str">
            <v/>
          </cell>
          <cell r="Q57" t="str">
            <v>447593</v>
          </cell>
          <cell r="R57" t="str">
            <v>GL-2092851319988</v>
          </cell>
          <cell r="S57">
            <v>44428</v>
          </cell>
          <cell r="T57">
            <v>320891</v>
          </cell>
          <cell r="U57" t="str">
            <v>2021-11-08</v>
          </cell>
          <cell r="V57">
            <v>320891</v>
          </cell>
          <cell r="W57" t="str">
            <v/>
          </cell>
          <cell r="X57">
            <v>0</v>
          </cell>
          <cell r="Y57">
            <v>0</v>
          </cell>
          <cell r="Z57" t="str">
            <v/>
          </cell>
          <cell r="AA57">
            <v>0</v>
          </cell>
          <cell r="AB57">
            <v>0</v>
          </cell>
          <cell r="AC57" t="str">
            <v>2021-07-26</v>
          </cell>
          <cell r="AD57">
            <v>44411</v>
          </cell>
          <cell r="AE57" t="str">
            <v>PBS</v>
          </cell>
          <cell r="AF57" t="str">
            <v/>
          </cell>
          <cell r="AG57">
            <v>0</v>
          </cell>
          <cell r="AI57">
            <v>126702</v>
          </cell>
          <cell r="AJ57">
            <v>0</v>
          </cell>
          <cell r="AN57">
            <v>0</v>
          </cell>
        </row>
        <row r="58">
          <cell r="D58">
            <v>1060494</v>
          </cell>
          <cell r="E58" t="str">
            <v/>
          </cell>
          <cell r="F58">
            <v>44291</v>
          </cell>
          <cell r="G58">
            <v>44302</v>
          </cell>
          <cell r="H58">
            <v>44321</v>
          </cell>
          <cell r="I58">
            <v>20015</v>
          </cell>
          <cell r="J58">
            <v>20015</v>
          </cell>
          <cell r="K58" t="str">
            <v>Factura auditada</v>
          </cell>
          <cell r="M58" t="str">
            <v/>
          </cell>
          <cell r="N58" t="str">
            <v/>
          </cell>
          <cell r="Q58" t="str">
            <v>20015</v>
          </cell>
          <cell r="W58" t="str">
            <v/>
          </cell>
          <cell r="Z58" t="str">
            <v/>
          </cell>
          <cell r="AC58" t="str">
            <v>2021-04-16</v>
          </cell>
          <cell r="AD58">
            <v>44440</v>
          </cell>
          <cell r="AE58" t="str">
            <v>NO PBS</v>
          </cell>
          <cell r="AF58" t="str">
            <v>MIPRES PRESUPUESTOS MAXIMOS</v>
          </cell>
          <cell r="AG58">
            <v>0</v>
          </cell>
          <cell r="AI58">
            <v>20015</v>
          </cell>
          <cell r="AJ58">
            <v>0</v>
          </cell>
          <cell r="AN58">
            <v>0</v>
          </cell>
        </row>
        <row r="59">
          <cell r="D59">
            <v>1072914</v>
          </cell>
          <cell r="E59" t="str">
            <v/>
          </cell>
          <cell r="F59">
            <v>44394</v>
          </cell>
          <cell r="G59">
            <v>44401</v>
          </cell>
          <cell r="H59">
            <v>44418</v>
          </cell>
          <cell r="I59">
            <v>5399921</v>
          </cell>
          <cell r="J59">
            <v>5399921</v>
          </cell>
          <cell r="K59" t="str">
            <v>Factura auditada</v>
          </cell>
          <cell r="M59" t="str">
            <v/>
          </cell>
          <cell r="N59" t="str">
            <v/>
          </cell>
          <cell r="Q59" t="str">
            <v>5399921</v>
          </cell>
          <cell r="R59" t="str">
            <v>GL-2092851319994</v>
          </cell>
          <cell r="S59">
            <v>44432</v>
          </cell>
          <cell r="T59">
            <v>614762</v>
          </cell>
          <cell r="U59" t="str">
            <v>2021-11-08</v>
          </cell>
          <cell r="V59">
            <v>0</v>
          </cell>
          <cell r="W59" t="str">
            <v/>
          </cell>
          <cell r="X59">
            <v>0</v>
          </cell>
          <cell r="Y59">
            <v>0</v>
          </cell>
          <cell r="Z59" t="str">
            <v/>
          </cell>
          <cell r="AA59">
            <v>614762</v>
          </cell>
          <cell r="AB59">
            <v>0</v>
          </cell>
          <cell r="AC59" t="str">
            <v>2021-07-24</v>
          </cell>
          <cell r="AD59">
            <v>44411</v>
          </cell>
          <cell r="AE59" t="str">
            <v>PBS</v>
          </cell>
          <cell r="AF59" t="str">
            <v/>
          </cell>
          <cell r="AG59">
            <v>0</v>
          </cell>
          <cell r="AI59">
            <v>5399921</v>
          </cell>
          <cell r="AJ59">
            <v>0</v>
          </cell>
          <cell r="AN59">
            <v>0</v>
          </cell>
        </row>
        <row r="60">
          <cell r="D60">
            <v>1059846</v>
          </cell>
          <cell r="E60" t="str">
            <v/>
          </cell>
          <cell r="F60">
            <v>44296</v>
          </cell>
          <cell r="G60">
            <v>44297</v>
          </cell>
          <cell r="H60">
            <v>44326</v>
          </cell>
          <cell r="I60">
            <v>80832</v>
          </cell>
          <cell r="J60">
            <v>80832</v>
          </cell>
          <cell r="K60" t="str">
            <v>Factura auditada</v>
          </cell>
          <cell r="M60" t="str">
            <v/>
          </cell>
          <cell r="N60" t="str">
            <v/>
          </cell>
          <cell r="Q60" t="str">
            <v>80832</v>
          </cell>
          <cell r="W60" t="str">
            <v/>
          </cell>
          <cell r="Z60" t="str">
            <v/>
          </cell>
          <cell r="AC60" t="str">
            <v>2021-04-11</v>
          </cell>
          <cell r="AD60">
            <v>44326</v>
          </cell>
          <cell r="AE60" t="str">
            <v>NO PBS</v>
          </cell>
          <cell r="AF60" t="str">
            <v>PRUEBA COVID ADRES</v>
          </cell>
          <cell r="AG60">
            <v>0</v>
          </cell>
          <cell r="AH60">
            <v>80832</v>
          </cell>
          <cell r="AI60">
            <v>0</v>
          </cell>
          <cell r="AJ60">
            <v>0</v>
          </cell>
          <cell r="AN60">
            <v>0</v>
          </cell>
        </row>
        <row r="61">
          <cell r="D61">
            <v>1060100</v>
          </cell>
          <cell r="E61" t="str">
            <v/>
          </cell>
          <cell r="F61">
            <v>44298</v>
          </cell>
          <cell r="G61">
            <v>44299</v>
          </cell>
          <cell r="H61">
            <v>44326</v>
          </cell>
          <cell r="I61">
            <v>80832</v>
          </cell>
          <cell r="J61">
            <v>80832</v>
          </cell>
          <cell r="K61" t="str">
            <v>Factura auditada</v>
          </cell>
          <cell r="M61" t="str">
            <v/>
          </cell>
          <cell r="N61" t="str">
            <v/>
          </cell>
          <cell r="Q61" t="str">
            <v>80832</v>
          </cell>
          <cell r="W61" t="str">
            <v/>
          </cell>
          <cell r="Z61" t="str">
            <v/>
          </cell>
          <cell r="AC61" t="str">
            <v>2021-04-13</v>
          </cell>
          <cell r="AD61">
            <v>44326</v>
          </cell>
          <cell r="AE61" t="str">
            <v>NO PBS</v>
          </cell>
          <cell r="AF61" t="str">
            <v>PRUEBA COVID ADRES</v>
          </cell>
          <cell r="AG61">
            <v>0</v>
          </cell>
          <cell r="AH61">
            <v>80832</v>
          </cell>
          <cell r="AI61">
            <v>0</v>
          </cell>
          <cell r="AJ61">
            <v>0</v>
          </cell>
          <cell r="AN61">
            <v>0</v>
          </cell>
        </row>
        <row r="62">
          <cell r="D62">
            <v>1063735</v>
          </cell>
          <cell r="E62" t="str">
            <v/>
          </cell>
          <cell r="F62">
            <v>44313</v>
          </cell>
          <cell r="G62">
            <v>44331</v>
          </cell>
          <cell r="H62">
            <v>44362</v>
          </cell>
          <cell r="I62">
            <v>774000</v>
          </cell>
          <cell r="J62">
            <v>774000</v>
          </cell>
          <cell r="K62" t="str">
            <v>Factura auditada</v>
          </cell>
          <cell r="M62" t="str">
            <v/>
          </cell>
          <cell r="N62" t="str">
            <v/>
          </cell>
          <cell r="Q62" t="str">
            <v>774000</v>
          </cell>
          <cell r="W62" t="str">
            <v/>
          </cell>
          <cell r="Z62" t="str">
            <v/>
          </cell>
          <cell r="AC62" t="str">
            <v>2021-05-15</v>
          </cell>
          <cell r="AD62">
            <v>44362</v>
          </cell>
          <cell r="AE62" t="str">
            <v>NO PBS</v>
          </cell>
          <cell r="AF62" t="str">
            <v>MIPRES PRESUPUESTOS MAXIMOS</v>
          </cell>
          <cell r="AG62">
            <v>0</v>
          </cell>
          <cell r="AI62">
            <v>0</v>
          </cell>
          <cell r="AJ62">
            <v>0</v>
          </cell>
          <cell r="AN62">
            <v>0</v>
          </cell>
        </row>
        <row r="63">
          <cell r="D63">
            <v>1065412</v>
          </cell>
          <cell r="E63" t="str">
            <v/>
          </cell>
          <cell r="F63">
            <v>44317</v>
          </cell>
          <cell r="G63">
            <v>44344</v>
          </cell>
          <cell r="H63">
            <v>44362</v>
          </cell>
          <cell r="I63">
            <v>720000</v>
          </cell>
          <cell r="J63">
            <v>720000</v>
          </cell>
          <cell r="K63" t="str">
            <v>Factura auditada</v>
          </cell>
          <cell r="M63" t="str">
            <v/>
          </cell>
          <cell r="N63" t="str">
            <v/>
          </cell>
          <cell r="Q63" t="str">
            <v>720000</v>
          </cell>
          <cell r="W63" t="str">
            <v/>
          </cell>
          <cell r="Z63" t="str">
            <v/>
          </cell>
          <cell r="AC63" t="str">
            <v>2021-05-28</v>
          </cell>
          <cell r="AD63">
            <v>44362</v>
          </cell>
          <cell r="AE63" t="str">
            <v>NO PBS</v>
          </cell>
          <cell r="AF63" t="str">
            <v>MIPRES PRESUPUESTOS MAXIMOS</v>
          </cell>
          <cell r="AG63">
            <v>0</v>
          </cell>
          <cell r="AI63">
            <v>0</v>
          </cell>
          <cell r="AJ63">
            <v>0</v>
          </cell>
          <cell r="AN63">
            <v>0</v>
          </cell>
        </row>
        <row r="64">
          <cell r="D64">
            <v>1067244</v>
          </cell>
          <cell r="E64" t="str">
            <v/>
          </cell>
          <cell r="F64">
            <v>44320</v>
          </cell>
          <cell r="G64">
            <v>44358</v>
          </cell>
          <cell r="H64">
            <v>44385</v>
          </cell>
          <cell r="I64">
            <v>1455216</v>
          </cell>
          <cell r="J64">
            <v>1455216</v>
          </cell>
          <cell r="K64" t="str">
            <v>Factura auditada</v>
          </cell>
          <cell r="M64" t="str">
            <v/>
          </cell>
          <cell r="N64" t="str">
            <v/>
          </cell>
          <cell r="Q64" t="str">
            <v>1455216</v>
          </cell>
          <cell r="W64" t="str">
            <v/>
          </cell>
          <cell r="Z64" t="str">
            <v/>
          </cell>
          <cell r="AC64" t="str">
            <v>2021-06-11</v>
          </cell>
          <cell r="AD64">
            <v>44389</v>
          </cell>
          <cell r="AE64" t="str">
            <v>NO PBS</v>
          </cell>
          <cell r="AF64" t="str">
            <v>MIPRES PRESUPUESTOS MAXIMOS</v>
          </cell>
          <cell r="AG64">
            <v>0</v>
          </cell>
          <cell r="AI64">
            <v>1455216</v>
          </cell>
          <cell r="AJ64">
            <v>0</v>
          </cell>
          <cell r="AN64">
            <v>0</v>
          </cell>
        </row>
        <row r="65">
          <cell r="D65">
            <v>1067245</v>
          </cell>
          <cell r="E65" t="str">
            <v/>
          </cell>
          <cell r="F65">
            <v>44320</v>
          </cell>
          <cell r="G65">
            <v>44358</v>
          </cell>
          <cell r="H65">
            <v>44385</v>
          </cell>
          <cell r="I65">
            <v>405552</v>
          </cell>
          <cell r="J65">
            <v>405552</v>
          </cell>
          <cell r="K65" t="str">
            <v>Factura auditada</v>
          </cell>
          <cell r="M65" t="str">
            <v/>
          </cell>
          <cell r="N65" t="str">
            <v/>
          </cell>
          <cell r="Q65" t="str">
            <v>405552</v>
          </cell>
          <cell r="W65" t="str">
            <v/>
          </cell>
          <cell r="Z65" t="str">
            <v/>
          </cell>
          <cell r="AC65" t="str">
            <v>2021-06-11</v>
          </cell>
          <cell r="AD65">
            <v>44389</v>
          </cell>
          <cell r="AE65" t="str">
            <v>NO PBS</v>
          </cell>
          <cell r="AF65" t="str">
            <v>MIPRES PRESUPUESTOS MAXIMOS</v>
          </cell>
          <cell r="AG65">
            <v>0</v>
          </cell>
          <cell r="AI65">
            <v>0</v>
          </cell>
          <cell r="AJ65">
            <v>0</v>
          </cell>
          <cell r="AN65">
            <v>0</v>
          </cell>
        </row>
        <row r="66">
          <cell r="D66">
            <v>1067246</v>
          </cell>
          <cell r="E66" t="str">
            <v/>
          </cell>
          <cell r="F66">
            <v>44320</v>
          </cell>
          <cell r="G66">
            <v>44358</v>
          </cell>
          <cell r="H66">
            <v>44385</v>
          </cell>
          <cell r="I66">
            <v>16120131</v>
          </cell>
          <cell r="J66">
            <v>16120131</v>
          </cell>
          <cell r="K66" t="str">
            <v>Factura auditada</v>
          </cell>
          <cell r="M66" t="str">
            <v/>
          </cell>
          <cell r="N66" t="str">
            <v/>
          </cell>
          <cell r="Q66" t="str">
            <v>16120131</v>
          </cell>
          <cell r="W66" t="str">
            <v/>
          </cell>
          <cell r="Z66" t="str">
            <v/>
          </cell>
          <cell r="AC66" t="str">
            <v>2021-06-11</v>
          </cell>
          <cell r="AD66">
            <v>44440</v>
          </cell>
          <cell r="AE66" t="str">
            <v>NO PBS</v>
          </cell>
          <cell r="AF66" t="str">
            <v>MIPRES PRESUPUESTOS MAXIMOS</v>
          </cell>
          <cell r="AG66">
            <v>0</v>
          </cell>
          <cell r="AI66">
            <v>16120131</v>
          </cell>
          <cell r="AJ66">
            <v>0</v>
          </cell>
          <cell r="AN66">
            <v>0</v>
          </cell>
        </row>
        <row r="67">
          <cell r="D67">
            <v>1067247</v>
          </cell>
          <cell r="E67" t="str">
            <v/>
          </cell>
          <cell r="F67">
            <v>44320</v>
          </cell>
          <cell r="G67">
            <v>44358</v>
          </cell>
          <cell r="H67">
            <v>44385</v>
          </cell>
          <cell r="I67">
            <v>11425000</v>
          </cell>
          <cell r="J67">
            <v>11425000</v>
          </cell>
          <cell r="K67" t="str">
            <v>Factura auditada</v>
          </cell>
          <cell r="M67" t="str">
            <v/>
          </cell>
          <cell r="N67" t="str">
            <v/>
          </cell>
          <cell r="Q67" t="str">
            <v>11425000</v>
          </cell>
          <cell r="W67" t="str">
            <v/>
          </cell>
          <cell r="Z67" t="str">
            <v/>
          </cell>
          <cell r="AC67" t="str">
            <v>2021-06-11</v>
          </cell>
          <cell r="AD67">
            <v>44470</v>
          </cell>
          <cell r="AE67" t="str">
            <v>NO PBS</v>
          </cell>
          <cell r="AF67" t="str">
            <v>MIPRES PRESUPUESTOS MAXIMOS</v>
          </cell>
          <cell r="AG67">
            <v>0</v>
          </cell>
          <cell r="AI67">
            <v>11425000</v>
          </cell>
          <cell r="AJ67">
            <v>0</v>
          </cell>
          <cell r="AN67">
            <v>0</v>
          </cell>
        </row>
        <row r="68">
          <cell r="D68">
            <v>1065798</v>
          </cell>
          <cell r="E68" t="str">
            <v/>
          </cell>
          <cell r="F68">
            <v>44323</v>
          </cell>
          <cell r="G68">
            <v>44347</v>
          </cell>
          <cell r="H68">
            <v>44362</v>
          </cell>
          <cell r="I68">
            <v>7222</v>
          </cell>
          <cell r="J68">
            <v>7222</v>
          </cell>
          <cell r="K68" t="str">
            <v>Factura auditada</v>
          </cell>
          <cell r="M68" t="str">
            <v/>
          </cell>
          <cell r="N68" t="str">
            <v/>
          </cell>
          <cell r="Q68" t="str">
            <v>7222</v>
          </cell>
          <cell r="W68" t="str">
            <v/>
          </cell>
          <cell r="Z68" t="str">
            <v/>
          </cell>
          <cell r="AC68" t="str">
            <v>2021-05-31</v>
          </cell>
          <cell r="AD68">
            <v>44362</v>
          </cell>
          <cell r="AE68" t="str">
            <v>NO PBS</v>
          </cell>
          <cell r="AF68" t="str">
            <v>MIPRES PRESUPUESTOS MAXIMOS</v>
          </cell>
          <cell r="AG68">
            <v>0</v>
          </cell>
          <cell r="AI68">
            <v>0</v>
          </cell>
          <cell r="AJ68">
            <v>0</v>
          </cell>
          <cell r="AN68">
            <v>0</v>
          </cell>
        </row>
        <row r="69">
          <cell r="D69">
            <v>1069691</v>
          </cell>
          <cell r="E69" t="str">
            <v/>
          </cell>
          <cell r="F69">
            <v>44326</v>
          </cell>
          <cell r="G69">
            <v>44377</v>
          </cell>
          <cell r="H69">
            <v>44385</v>
          </cell>
          <cell r="I69">
            <v>1407504</v>
          </cell>
          <cell r="J69">
            <v>1407504</v>
          </cell>
          <cell r="K69" t="str">
            <v>Factura auditada</v>
          </cell>
          <cell r="M69" t="str">
            <v/>
          </cell>
          <cell r="N69" t="str">
            <v/>
          </cell>
          <cell r="Q69" t="str">
            <v>1407504</v>
          </cell>
          <cell r="W69" t="str">
            <v/>
          </cell>
          <cell r="Z69" t="str">
            <v/>
          </cell>
          <cell r="AC69" t="str">
            <v>2021-06-30</v>
          </cell>
          <cell r="AD69">
            <v>44386</v>
          </cell>
          <cell r="AE69" t="str">
            <v>NO PBS</v>
          </cell>
          <cell r="AF69" t="str">
            <v>MIPRES PRESUPUESTOS MAXIMOS</v>
          </cell>
          <cell r="AG69">
            <v>0</v>
          </cell>
          <cell r="AI69">
            <v>1407504</v>
          </cell>
          <cell r="AJ69">
            <v>0</v>
          </cell>
          <cell r="AN69">
            <v>0</v>
          </cell>
        </row>
        <row r="70">
          <cell r="D70">
            <v>1069692</v>
          </cell>
          <cell r="E70" t="str">
            <v/>
          </cell>
          <cell r="F70">
            <v>44326</v>
          </cell>
          <cell r="G70">
            <v>44377</v>
          </cell>
          <cell r="H70">
            <v>44385</v>
          </cell>
          <cell r="I70">
            <v>882000</v>
          </cell>
          <cell r="J70">
            <v>882000</v>
          </cell>
          <cell r="K70" t="str">
            <v>Factura auditada</v>
          </cell>
          <cell r="M70" t="str">
            <v/>
          </cell>
          <cell r="N70" t="str">
            <v/>
          </cell>
          <cell r="Q70" t="str">
            <v>882000</v>
          </cell>
          <cell r="W70" t="str">
            <v/>
          </cell>
          <cell r="Z70" t="str">
            <v/>
          </cell>
          <cell r="AC70" t="str">
            <v>2021-06-30</v>
          </cell>
          <cell r="AD70">
            <v>44386</v>
          </cell>
          <cell r="AE70" t="str">
            <v>NO PBS</v>
          </cell>
          <cell r="AF70" t="str">
            <v>MIPRES PRESUPUESTOS MAXIMOS</v>
          </cell>
          <cell r="AG70">
            <v>0</v>
          </cell>
          <cell r="AI70">
            <v>0</v>
          </cell>
          <cell r="AJ70">
            <v>0</v>
          </cell>
          <cell r="AN70">
            <v>0</v>
          </cell>
        </row>
        <row r="71">
          <cell r="D71">
            <v>1069695</v>
          </cell>
          <cell r="E71" t="str">
            <v/>
          </cell>
          <cell r="F71">
            <v>44326</v>
          </cell>
          <cell r="G71">
            <v>44377</v>
          </cell>
          <cell r="H71">
            <v>44385</v>
          </cell>
          <cell r="I71">
            <v>544840</v>
          </cell>
          <cell r="J71">
            <v>544840</v>
          </cell>
          <cell r="K71" t="str">
            <v>Factura auditada</v>
          </cell>
          <cell r="M71" t="str">
            <v/>
          </cell>
          <cell r="N71" t="str">
            <v/>
          </cell>
          <cell r="Q71" t="str">
            <v>544840</v>
          </cell>
          <cell r="W71" t="str">
            <v/>
          </cell>
          <cell r="Z71" t="str">
            <v/>
          </cell>
          <cell r="AC71" t="str">
            <v>2021-06-30</v>
          </cell>
          <cell r="AD71">
            <v>44386</v>
          </cell>
          <cell r="AE71" t="str">
            <v>NO PBS</v>
          </cell>
          <cell r="AF71" t="str">
            <v>MIPRES PRESUPUESTOS MAXIMOS</v>
          </cell>
          <cell r="AG71">
            <v>0</v>
          </cell>
          <cell r="AI71">
            <v>544840</v>
          </cell>
          <cell r="AJ71">
            <v>0</v>
          </cell>
          <cell r="AN71">
            <v>0</v>
          </cell>
        </row>
        <row r="72">
          <cell r="D72">
            <v>1069696</v>
          </cell>
          <cell r="E72" t="str">
            <v/>
          </cell>
          <cell r="F72">
            <v>44326</v>
          </cell>
          <cell r="G72">
            <v>44377</v>
          </cell>
          <cell r="H72">
            <v>44385</v>
          </cell>
          <cell r="I72">
            <v>12147370</v>
          </cell>
          <cell r="J72">
            <v>12147370</v>
          </cell>
          <cell r="K72" t="str">
            <v>Factura auditada</v>
          </cell>
          <cell r="M72" t="str">
            <v/>
          </cell>
          <cell r="N72" t="str">
            <v/>
          </cell>
          <cell r="Q72" t="str">
            <v>12147370</v>
          </cell>
          <cell r="W72" t="str">
            <v/>
          </cell>
          <cell r="Z72" t="str">
            <v/>
          </cell>
          <cell r="AC72" t="str">
            <v>2021-06-30</v>
          </cell>
          <cell r="AD72">
            <v>44386</v>
          </cell>
          <cell r="AE72" t="str">
            <v>NO PBS</v>
          </cell>
          <cell r="AF72" t="str">
            <v>MIPRES PRESUPUESTOS MAXIMOS</v>
          </cell>
          <cell r="AG72">
            <v>0</v>
          </cell>
          <cell r="AI72">
            <v>12147370</v>
          </cell>
          <cell r="AJ72">
            <v>0</v>
          </cell>
          <cell r="AN72">
            <v>0</v>
          </cell>
        </row>
        <row r="73">
          <cell r="D73">
            <v>1069697</v>
          </cell>
          <cell r="E73" t="str">
            <v/>
          </cell>
          <cell r="F73">
            <v>44326</v>
          </cell>
          <cell r="G73">
            <v>44377</v>
          </cell>
          <cell r="H73">
            <v>44385</v>
          </cell>
          <cell r="I73">
            <v>10054000</v>
          </cell>
          <cell r="J73">
            <v>10054000</v>
          </cell>
          <cell r="K73" t="str">
            <v>Factura auditada</v>
          </cell>
          <cell r="M73" t="str">
            <v/>
          </cell>
          <cell r="N73" t="str">
            <v/>
          </cell>
          <cell r="Q73" t="str">
            <v>10054000</v>
          </cell>
          <cell r="W73" t="str">
            <v/>
          </cell>
          <cell r="Z73" t="str">
            <v/>
          </cell>
          <cell r="AC73" t="str">
            <v>2021-06-30</v>
          </cell>
          <cell r="AD73">
            <v>44386</v>
          </cell>
          <cell r="AE73" t="str">
            <v>NO PBS</v>
          </cell>
          <cell r="AF73" t="str">
            <v>MIPRES PRESUPUESTOS MAXIMOS</v>
          </cell>
          <cell r="AG73">
            <v>0</v>
          </cell>
          <cell r="AI73">
            <v>10054000</v>
          </cell>
          <cell r="AJ73">
            <v>0</v>
          </cell>
          <cell r="AN73">
            <v>0</v>
          </cell>
        </row>
        <row r="74">
          <cell r="D74">
            <v>1064039</v>
          </cell>
          <cell r="E74" t="str">
            <v/>
          </cell>
          <cell r="F74">
            <v>44326</v>
          </cell>
          <cell r="G74">
            <v>44335</v>
          </cell>
          <cell r="H74">
            <v>44362</v>
          </cell>
          <cell r="I74">
            <v>80832</v>
          </cell>
          <cell r="J74">
            <v>80832</v>
          </cell>
          <cell r="K74" t="str">
            <v>Factura auditada</v>
          </cell>
          <cell r="M74" t="str">
            <v/>
          </cell>
          <cell r="N74" t="str">
            <v/>
          </cell>
          <cell r="Q74" t="str">
            <v>80832</v>
          </cell>
          <cell r="W74" t="str">
            <v/>
          </cell>
          <cell r="Z74" t="str">
            <v/>
          </cell>
          <cell r="AC74" t="str">
            <v>2021-05-19</v>
          </cell>
          <cell r="AD74">
            <v>44410</v>
          </cell>
          <cell r="AE74" t="str">
            <v>NO PBS</v>
          </cell>
          <cell r="AF74" t="str">
            <v>PRUEBA COVID ADRES</v>
          </cell>
          <cell r="AG74">
            <v>0</v>
          </cell>
          <cell r="AH74">
            <v>80832</v>
          </cell>
          <cell r="AI74">
            <v>0</v>
          </cell>
          <cell r="AJ74">
            <v>0</v>
          </cell>
          <cell r="AL74">
            <v>0</v>
          </cell>
          <cell r="AN74">
            <v>0</v>
          </cell>
        </row>
        <row r="75">
          <cell r="D75">
            <v>1063607</v>
          </cell>
          <cell r="E75" t="str">
            <v/>
          </cell>
          <cell r="F75">
            <v>44328</v>
          </cell>
          <cell r="G75">
            <v>44330</v>
          </cell>
          <cell r="H75">
            <v>44362</v>
          </cell>
          <cell r="I75">
            <v>80832</v>
          </cell>
          <cell r="J75">
            <v>80832</v>
          </cell>
          <cell r="K75" t="str">
            <v>Factura auditada</v>
          </cell>
          <cell r="M75" t="str">
            <v/>
          </cell>
          <cell r="N75" t="str">
            <v/>
          </cell>
          <cell r="Q75" t="str">
            <v>80832</v>
          </cell>
          <cell r="W75" t="str">
            <v/>
          </cell>
          <cell r="Z75" t="str">
            <v/>
          </cell>
          <cell r="AC75" t="str">
            <v>2021-05-14</v>
          </cell>
          <cell r="AD75">
            <v>44410</v>
          </cell>
          <cell r="AE75" t="str">
            <v>NO PBS</v>
          </cell>
          <cell r="AF75" t="str">
            <v>PRUEBA COVID ADRES</v>
          </cell>
          <cell r="AG75">
            <v>0</v>
          </cell>
          <cell r="AH75">
            <v>80832</v>
          </cell>
          <cell r="AI75">
            <v>0</v>
          </cell>
          <cell r="AJ75">
            <v>0</v>
          </cell>
          <cell r="AL75">
            <v>0</v>
          </cell>
          <cell r="AN75">
            <v>0</v>
          </cell>
        </row>
        <row r="76">
          <cell r="D76">
            <v>1069826</v>
          </cell>
          <cell r="E76" t="str">
            <v/>
          </cell>
          <cell r="F76">
            <v>44329</v>
          </cell>
          <cell r="G76">
            <v>44377</v>
          </cell>
          <cell r="H76">
            <v>44385</v>
          </cell>
          <cell r="I76">
            <v>612000</v>
          </cell>
          <cell r="J76">
            <v>612000</v>
          </cell>
          <cell r="K76" t="str">
            <v>Factura auditada</v>
          </cell>
          <cell r="M76" t="str">
            <v/>
          </cell>
          <cell r="N76" t="str">
            <v/>
          </cell>
          <cell r="Q76" t="str">
            <v>612000</v>
          </cell>
          <cell r="W76" t="str">
            <v/>
          </cell>
          <cell r="Z76" t="str">
            <v/>
          </cell>
          <cell r="AC76" t="str">
            <v>2021-06-30</v>
          </cell>
          <cell r="AD76">
            <v>44386</v>
          </cell>
          <cell r="AE76" t="str">
            <v>NO PBS</v>
          </cell>
          <cell r="AF76" t="str">
            <v>MIPRES PRESUPUESTOS MAXIMOS</v>
          </cell>
          <cell r="AG76">
            <v>0</v>
          </cell>
          <cell r="AI76">
            <v>612000</v>
          </cell>
          <cell r="AJ76">
            <v>0</v>
          </cell>
          <cell r="AN76">
            <v>0</v>
          </cell>
        </row>
        <row r="77">
          <cell r="D77">
            <v>1069827</v>
          </cell>
          <cell r="E77" t="str">
            <v/>
          </cell>
          <cell r="F77">
            <v>44329</v>
          </cell>
          <cell r="G77">
            <v>44377</v>
          </cell>
          <cell r="H77">
            <v>44385</v>
          </cell>
          <cell r="I77">
            <v>381388</v>
          </cell>
          <cell r="J77">
            <v>381388</v>
          </cell>
          <cell r="K77" t="str">
            <v>Factura auditada</v>
          </cell>
          <cell r="M77" t="str">
            <v/>
          </cell>
          <cell r="N77" t="str">
            <v/>
          </cell>
          <cell r="Q77" t="str">
            <v>381388</v>
          </cell>
          <cell r="W77" t="str">
            <v/>
          </cell>
          <cell r="Z77" t="str">
            <v/>
          </cell>
          <cell r="AC77" t="str">
            <v>2021-06-30</v>
          </cell>
          <cell r="AD77">
            <v>44386</v>
          </cell>
          <cell r="AE77" t="str">
            <v>NO PBS</v>
          </cell>
          <cell r="AF77" t="str">
            <v>MIPRES PRESUPUESTOS MAXIMOS</v>
          </cell>
          <cell r="AG77">
            <v>0</v>
          </cell>
          <cell r="AI77">
            <v>381388</v>
          </cell>
          <cell r="AJ77">
            <v>0</v>
          </cell>
          <cell r="AN77">
            <v>0</v>
          </cell>
        </row>
        <row r="78">
          <cell r="D78">
            <v>1069433</v>
          </cell>
          <cell r="E78" t="str">
            <v/>
          </cell>
          <cell r="F78">
            <v>44334</v>
          </cell>
          <cell r="G78">
            <v>44376</v>
          </cell>
          <cell r="H78">
            <v>44386</v>
          </cell>
          <cell r="I78">
            <v>80832</v>
          </cell>
          <cell r="J78">
            <v>80832</v>
          </cell>
          <cell r="K78" t="str">
            <v>Factura auditada</v>
          </cell>
          <cell r="M78" t="str">
            <v/>
          </cell>
          <cell r="N78" t="str">
            <v/>
          </cell>
          <cell r="Q78" t="str">
            <v>80832</v>
          </cell>
          <cell r="W78" t="str">
            <v/>
          </cell>
          <cell r="Z78" t="str">
            <v/>
          </cell>
          <cell r="AC78" t="str">
            <v>2021-06-29</v>
          </cell>
          <cell r="AD78">
            <v>44390</v>
          </cell>
          <cell r="AE78" t="str">
            <v>NO PBS</v>
          </cell>
          <cell r="AF78" t="str">
            <v>PRUEBA COVID ADRES</v>
          </cell>
          <cell r="AG78">
            <v>0</v>
          </cell>
          <cell r="AH78">
            <v>80832</v>
          </cell>
          <cell r="AI78">
            <v>0</v>
          </cell>
          <cell r="AJ78">
            <v>0</v>
          </cell>
          <cell r="AN78">
            <v>0</v>
          </cell>
        </row>
        <row r="79">
          <cell r="D79">
            <v>1068089</v>
          </cell>
          <cell r="E79" t="str">
            <v/>
          </cell>
          <cell r="F79">
            <v>44343</v>
          </cell>
          <cell r="G79">
            <v>44365</v>
          </cell>
          <cell r="H79">
            <v>44385</v>
          </cell>
          <cell r="I79">
            <v>12009</v>
          </cell>
          <cell r="J79">
            <v>12009</v>
          </cell>
          <cell r="K79" t="str">
            <v>Factura auditada</v>
          </cell>
          <cell r="M79" t="str">
            <v/>
          </cell>
          <cell r="N79" t="str">
            <v/>
          </cell>
          <cell r="Q79" t="str">
            <v>12009</v>
          </cell>
          <cell r="W79" t="str">
            <v/>
          </cell>
          <cell r="Z79" t="str">
            <v/>
          </cell>
          <cell r="AC79" t="str">
            <v>2021-06-18</v>
          </cell>
          <cell r="AD79">
            <v>44386</v>
          </cell>
          <cell r="AE79" t="str">
            <v>NO PBS</v>
          </cell>
          <cell r="AF79" t="str">
            <v>MIPRES PRESUPUESTOS MAXIMOS</v>
          </cell>
          <cell r="AG79">
            <v>0</v>
          </cell>
          <cell r="AI79">
            <v>12009</v>
          </cell>
          <cell r="AJ79">
            <v>0</v>
          </cell>
          <cell r="AN79">
            <v>0</v>
          </cell>
        </row>
        <row r="80">
          <cell r="D80">
            <v>1065560</v>
          </cell>
          <cell r="E80" t="str">
            <v/>
          </cell>
          <cell r="F80">
            <v>44343</v>
          </cell>
          <cell r="G80">
            <v>44346</v>
          </cell>
          <cell r="H80">
            <v>44357</v>
          </cell>
          <cell r="I80">
            <v>419023</v>
          </cell>
          <cell r="J80">
            <v>419023</v>
          </cell>
          <cell r="K80" t="str">
            <v>Factura auditada</v>
          </cell>
          <cell r="M80" t="str">
            <v/>
          </cell>
          <cell r="N80" t="str">
            <v/>
          </cell>
          <cell r="Q80" t="str">
            <v>419023</v>
          </cell>
          <cell r="W80" t="str">
            <v/>
          </cell>
          <cell r="Z80" t="str">
            <v/>
          </cell>
          <cell r="AC80" t="str">
            <v>2021-05-30</v>
          </cell>
          <cell r="AD80">
            <v>44357</v>
          </cell>
          <cell r="AE80" t="str">
            <v>PBS</v>
          </cell>
          <cell r="AF80" t="str">
            <v/>
          </cell>
          <cell r="AG80">
            <v>0</v>
          </cell>
          <cell r="AI80">
            <v>0</v>
          </cell>
          <cell r="AJ80">
            <v>0</v>
          </cell>
          <cell r="AN80">
            <v>0</v>
          </cell>
        </row>
        <row r="81">
          <cell r="D81">
            <v>1065638</v>
          </cell>
          <cell r="E81" t="str">
            <v/>
          </cell>
          <cell r="F81">
            <v>44344</v>
          </cell>
          <cell r="G81">
            <v>44347</v>
          </cell>
          <cell r="H81">
            <v>44357</v>
          </cell>
          <cell r="I81">
            <v>2200000</v>
          </cell>
          <cell r="J81">
            <v>2200000</v>
          </cell>
          <cell r="K81" t="str">
            <v>Factura auditada</v>
          </cell>
          <cell r="M81" t="str">
            <v/>
          </cell>
          <cell r="N81" t="str">
            <v/>
          </cell>
          <cell r="Q81" t="str">
            <v>2200000</v>
          </cell>
          <cell r="W81" t="str">
            <v/>
          </cell>
          <cell r="Z81" t="str">
            <v/>
          </cell>
          <cell r="AC81" t="str">
            <v>2021-05-31</v>
          </cell>
          <cell r="AD81">
            <v>44357</v>
          </cell>
          <cell r="AE81" t="str">
            <v>PBS</v>
          </cell>
          <cell r="AF81" t="str">
            <v/>
          </cell>
          <cell r="AG81">
            <v>0</v>
          </cell>
          <cell r="AI81">
            <v>0</v>
          </cell>
          <cell r="AJ81">
            <v>0</v>
          </cell>
          <cell r="AN81">
            <v>0</v>
          </cell>
        </row>
        <row r="82">
          <cell r="D82">
            <v>1067251</v>
          </cell>
          <cell r="E82" t="str">
            <v/>
          </cell>
          <cell r="F82">
            <v>44346</v>
          </cell>
          <cell r="G82">
            <v>44358</v>
          </cell>
          <cell r="H82">
            <v>44385</v>
          </cell>
          <cell r="I82">
            <v>270000</v>
          </cell>
          <cell r="J82">
            <v>270000</v>
          </cell>
          <cell r="K82" t="str">
            <v>Factura auditada</v>
          </cell>
          <cell r="M82" t="str">
            <v/>
          </cell>
          <cell r="N82" t="str">
            <v/>
          </cell>
          <cell r="Q82" t="str">
            <v>270000</v>
          </cell>
          <cell r="W82" t="str">
            <v/>
          </cell>
          <cell r="Z82" t="str">
            <v/>
          </cell>
          <cell r="AC82" t="str">
            <v>2021-06-11</v>
          </cell>
          <cell r="AD82">
            <v>44386</v>
          </cell>
          <cell r="AE82" t="str">
            <v>NO PBS</v>
          </cell>
          <cell r="AF82" t="str">
            <v>MIPRES PRESUPUESTOS MAXIMOS</v>
          </cell>
          <cell r="AG82">
            <v>0</v>
          </cell>
          <cell r="AI82">
            <v>0</v>
          </cell>
          <cell r="AJ82">
            <v>0</v>
          </cell>
          <cell r="AN82">
            <v>0</v>
          </cell>
        </row>
        <row r="83">
          <cell r="D83">
            <v>1067264</v>
          </cell>
          <cell r="E83" t="str">
            <v/>
          </cell>
          <cell r="F83">
            <v>44346</v>
          </cell>
          <cell r="G83">
            <v>44359</v>
          </cell>
          <cell r="H83">
            <v>44386</v>
          </cell>
          <cell r="I83">
            <v>80832</v>
          </cell>
          <cell r="J83">
            <v>80832</v>
          </cell>
          <cell r="K83" t="str">
            <v>Factura auditada</v>
          </cell>
          <cell r="M83" t="str">
            <v/>
          </cell>
          <cell r="N83" t="str">
            <v/>
          </cell>
          <cell r="Q83" t="str">
            <v>80832</v>
          </cell>
          <cell r="W83" t="str">
            <v/>
          </cell>
          <cell r="Z83" t="str">
            <v/>
          </cell>
          <cell r="AC83" t="str">
            <v>2021-06-12</v>
          </cell>
          <cell r="AD83">
            <v>44390</v>
          </cell>
          <cell r="AE83" t="str">
            <v>NO PBS</v>
          </cell>
          <cell r="AF83" t="str">
            <v>PRUEBA COVID ADRES</v>
          </cell>
          <cell r="AG83">
            <v>0</v>
          </cell>
          <cell r="AH83">
            <v>80832</v>
          </cell>
          <cell r="AI83">
            <v>0</v>
          </cell>
          <cell r="AJ83">
            <v>0</v>
          </cell>
          <cell r="AN83">
            <v>0</v>
          </cell>
        </row>
        <row r="84">
          <cell r="D84">
            <v>1066096</v>
          </cell>
          <cell r="E84" t="str">
            <v/>
          </cell>
          <cell r="F84">
            <v>44347</v>
          </cell>
          <cell r="G84">
            <v>44349</v>
          </cell>
          <cell r="H84">
            <v>44385</v>
          </cell>
          <cell r="I84">
            <v>11678884</v>
          </cell>
          <cell r="J84">
            <v>11678884</v>
          </cell>
          <cell r="K84" t="str">
            <v>Factura auditada</v>
          </cell>
          <cell r="M84" t="str">
            <v/>
          </cell>
          <cell r="N84" t="str">
            <v/>
          </cell>
          <cell r="Q84" t="str">
            <v>11678884</v>
          </cell>
          <cell r="W84" t="str">
            <v/>
          </cell>
          <cell r="Z84" t="str">
            <v/>
          </cell>
          <cell r="AC84" t="str">
            <v>2021-06-02</v>
          </cell>
          <cell r="AD84">
            <v>44383</v>
          </cell>
          <cell r="AE84" t="str">
            <v>PBS</v>
          </cell>
          <cell r="AF84" t="str">
            <v/>
          </cell>
          <cell r="AG84">
            <v>0</v>
          </cell>
          <cell r="AI84">
            <v>0</v>
          </cell>
          <cell r="AJ84">
            <v>0</v>
          </cell>
          <cell r="AN84">
            <v>0</v>
          </cell>
        </row>
        <row r="85">
          <cell r="D85">
            <v>1066191</v>
          </cell>
          <cell r="E85" t="str">
            <v/>
          </cell>
          <cell r="F85">
            <v>44347</v>
          </cell>
          <cell r="G85">
            <v>44350</v>
          </cell>
          <cell r="H85">
            <v>44385</v>
          </cell>
          <cell r="I85">
            <v>1146997</v>
          </cell>
          <cell r="J85">
            <v>1146997</v>
          </cell>
          <cell r="K85" t="str">
            <v>Factura auditada</v>
          </cell>
          <cell r="M85" t="str">
            <v/>
          </cell>
          <cell r="N85" t="str">
            <v/>
          </cell>
          <cell r="Q85" t="str">
            <v>1146997</v>
          </cell>
          <cell r="W85" t="str">
            <v/>
          </cell>
          <cell r="Z85" t="str">
            <v/>
          </cell>
          <cell r="AC85" t="str">
            <v>2021-06-03</v>
          </cell>
          <cell r="AD85">
            <v>44418</v>
          </cell>
          <cell r="AE85" t="str">
            <v>PBS</v>
          </cell>
          <cell r="AF85" t="str">
            <v/>
          </cell>
          <cell r="AG85">
            <v>0</v>
          </cell>
          <cell r="AI85">
            <v>1146997</v>
          </cell>
          <cell r="AJ85">
            <v>0</v>
          </cell>
          <cell r="AN85">
            <v>0</v>
          </cell>
        </row>
        <row r="86">
          <cell r="D86">
            <v>1069682</v>
          </cell>
          <cell r="E86" t="str">
            <v/>
          </cell>
          <cell r="F86">
            <v>44349</v>
          </cell>
          <cell r="G86">
            <v>44377</v>
          </cell>
          <cell r="H86">
            <v>44385</v>
          </cell>
          <cell r="I86">
            <v>383200</v>
          </cell>
          <cell r="J86">
            <v>383200</v>
          </cell>
          <cell r="K86" t="str">
            <v>Factura auditada</v>
          </cell>
          <cell r="M86" t="str">
            <v/>
          </cell>
          <cell r="N86" t="str">
            <v/>
          </cell>
          <cell r="Q86" t="str">
            <v>383200</v>
          </cell>
          <cell r="W86" t="str">
            <v/>
          </cell>
          <cell r="Z86" t="str">
            <v/>
          </cell>
          <cell r="AC86" t="str">
            <v>2021-06-30</v>
          </cell>
          <cell r="AD86">
            <v>44386</v>
          </cell>
          <cell r="AE86" t="str">
            <v>NO PBS</v>
          </cell>
          <cell r="AF86" t="str">
            <v>MIPRES PRESUPUESTOS MAXIMOS</v>
          </cell>
          <cell r="AG86">
            <v>0</v>
          </cell>
          <cell r="AI86">
            <v>383200</v>
          </cell>
          <cell r="AJ86">
            <v>0</v>
          </cell>
          <cell r="AN86">
            <v>0</v>
          </cell>
        </row>
        <row r="87">
          <cell r="D87">
            <v>1069683</v>
          </cell>
          <cell r="E87" t="str">
            <v/>
          </cell>
          <cell r="F87">
            <v>44349</v>
          </cell>
          <cell r="G87">
            <v>44377</v>
          </cell>
          <cell r="H87">
            <v>44385</v>
          </cell>
          <cell r="I87">
            <v>360000</v>
          </cell>
          <cell r="J87">
            <v>360000</v>
          </cell>
          <cell r="K87" t="str">
            <v>Factura auditada</v>
          </cell>
          <cell r="M87" t="str">
            <v/>
          </cell>
          <cell r="N87" t="str">
            <v/>
          </cell>
          <cell r="Q87" t="str">
            <v>360000</v>
          </cell>
          <cell r="W87" t="str">
            <v/>
          </cell>
          <cell r="Z87" t="str">
            <v/>
          </cell>
          <cell r="AC87" t="str">
            <v>2021-06-30</v>
          </cell>
          <cell r="AD87">
            <v>44386</v>
          </cell>
          <cell r="AE87" t="str">
            <v>NO PBS</v>
          </cell>
          <cell r="AF87" t="str">
            <v>MIPRES PRESUPUESTOS MAXIMOS</v>
          </cell>
          <cell r="AG87">
            <v>0</v>
          </cell>
          <cell r="AI87">
            <v>360000</v>
          </cell>
          <cell r="AJ87">
            <v>0</v>
          </cell>
          <cell r="AN87">
            <v>0</v>
          </cell>
        </row>
        <row r="88">
          <cell r="D88">
            <v>1069685</v>
          </cell>
          <cell r="E88" t="str">
            <v/>
          </cell>
          <cell r="F88">
            <v>44349</v>
          </cell>
          <cell r="G88">
            <v>44377</v>
          </cell>
          <cell r="H88">
            <v>44385</v>
          </cell>
          <cell r="I88">
            <v>544840</v>
          </cell>
          <cell r="J88">
            <v>544840</v>
          </cell>
          <cell r="K88" t="str">
            <v>Factura auditada</v>
          </cell>
          <cell r="M88" t="str">
            <v/>
          </cell>
          <cell r="N88" t="str">
            <v/>
          </cell>
          <cell r="Q88" t="str">
            <v>544840</v>
          </cell>
          <cell r="W88" t="str">
            <v/>
          </cell>
          <cell r="Z88" t="str">
            <v/>
          </cell>
          <cell r="AC88" t="str">
            <v>2021-06-30</v>
          </cell>
          <cell r="AD88">
            <v>44386</v>
          </cell>
          <cell r="AE88" t="str">
            <v>NO PBS</v>
          </cell>
          <cell r="AF88" t="str">
            <v>MIPRES PRESUPUESTOS MAXIMOS</v>
          </cell>
          <cell r="AG88">
            <v>0</v>
          </cell>
          <cell r="AI88">
            <v>544840</v>
          </cell>
          <cell r="AJ88">
            <v>0</v>
          </cell>
          <cell r="AN88">
            <v>0</v>
          </cell>
        </row>
        <row r="89">
          <cell r="D89">
            <v>1066228</v>
          </cell>
          <cell r="E89" t="str">
            <v/>
          </cell>
          <cell r="F89">
            <v>44350</v>
          </cell>
          <cell r="G89">
            <v>44350</v>
          </cell>
          <cell r="H89">
            <v>44385</v>
          </cell>
          <cell r="I89">
            <v>60000</v>
          </cell>
          <cell r="J89">
            <v>60000</v>
          </cell>
          <cell r="K89" t="str">
            <v>Factura auditada</v>
          </cell>
          <cell r="M89" t="str">
            <v/>
          </cell>
          <cell r="N89" t="str">
            <v/>
          </cell>
          <cell r="Q89" t="str">
            <v>60000</v>
          </cell>
          <cell r="W89" t="str">
            <v/>
          </cell>
          <cell r="Z89" t="str">
            <v/>
          </cell>
          <cell r="AC89" t="str">
            <v>2021-06-03</v>
          </cell>
          <cell r="AD89">
            <v>44383</v>
          </cell>
          <cell r="AE89" t="str">
            <v>PBS</v>
          </cell>
          <cell r="AF89" t="str">
            <v/>
          </cell>
          <cell r="AG89">
            <v>0</v>
          </cell>
          <cell r="AI89">
            <v>0</v>
          </cell>
          <cell r="AJ89">
            <v>0</v>
          </cell>
          <cell r="AN89">
            <v>0</v>
          </cell>
        </row>
        <row r="90">
          <cell r="D90">
            <v>1066428</v>
          </cell>
          <cell r="E90" t="str">
            <v/>
          </cell>
          <cell r="F90">
            <v>44351</v>
          </cell>
          <cell r="G90">
            <v>44352</v>
          </cell>
          <cell r="H90">
            <v>44385</v>
          </cell>
          <cell r="I90">
            <v>603413</v>
          </cell>
          <cell r="J90">
            <v>603413</v>
          </cell>
          <cell r="K90" t="str">
            <v>Factura auditada</v>
          </cell>
          <cell r="M90" t="str">
            <v/>
          </cell>
          <cell r="N90" t="str">
            <v/>
          </cell>
          <cell r="Q90" t="str">
            <v>603413</v>
          </cell>
          <cell r="W90" t="str">
            <v/>
          </cell>
          <cell r="Z90" t="str">
            <v/>
          </cell>
          <cell r="AC90" t="str">
            <v>2021-06-05</v>
          </cell>
          <cell r="AD90">
            <v>44379</v>
          </cell>
          <cell r="AE90" t="str">
            <v>PBS</v>
          </cell>
          <cell r="AF90" t="str">
            <v/>
          </cell>
          <cell r="AG90">
            <v>0</v>
          </cell>
          <cell r="AI90">
            <v>0</v>
          </cell>
          <cell r="AJ90">
            <v>0</v>
          </cell>
          <cell r="AN90">
            <v>0</v>
          </cell>
        </row>
        <row r="91">
          <cell r="D91">
            <v>1066474</v>
          </cell>
          <cell r="E91" t="str">
            <v/>
          </cell>
          <cell r="F91">
            <v>44351</v>
          </cell>
          <cell r="G91">
            <v>44354</v>
          </cell>
          <cell r="H91">
            <v>44385</v>
          </cell>
          <cell r="I91">
            <v>377452</v>
          </cell>
          <cell r="J91">
            <v>377452</v>
          </cell>
          <cell r="K91" t="str">
            <v>Factura auditada</v>
          </cell>
          <cell r="M91" t="str">
            <v/>
          </cell>
          <cell r="N91" t="str">
            <v/>
          </cell>
          <cell r="Q91" t="str">
            <v>377452</v>
          </cell>
          <cell r="W91" t="str">
            <v/>
          </cell>
          <cell r="Z91" t="str">
            <v/>
          </cell>
          <cell r="AC91" t="str">
            <v>2021-06-07</v>
          </cell>
          <cell r="AD91">
            <v>44418</v>
          </cell>
          <cell r="AE91" t="str">
            <v>PBS</v>
          </cell>
          <cell r="AF91" t="str">
            <v/>
          </cell>
          <cell r="AG91">
            <v>0</v>
          </cell>
          <cell r="AI91">
            <v>377452</v>
          </cell>
          <cell r="AJ91">
            <v>0</v>
          </cell>
          <cell r="AN91">
            <v>0</v>
          </cell>
        </row>
        <row r="92">
          <cell r="D92">
            <v>1072719</v>
          </cell>
          <cell r="E92" t="str">
            <v/>
          </cell>
          <cell r="F92">
            <v>44353</v>
          </cell>
          <cell r="G92">
            <v>44400</v>
          </cell>
          <cell r="H92">
            <v>44419</v>
          </cell>
          <cell r="I92">
            <v>80832</v>
          </cell>
          <cell r="J92">
            <v>80832</v>
          </cell>
          <cell r="K92" t="str">
            <v>Factura auditada</v>
          </cell>
          <cell r="M92" t="str">
            <v/>
          </cell>
          <cell r="N92" t="str">
            <v/>
          </cell>
          <cell r="Q92" t="str">
            <v>80832</v>
          </cell>
          <cell r="W92" t="str">
            <v/>
          </cell>
          <cell r="Z92" t="str">
            <v/>
          </cell>
          <cell r="AC92" t="str">
            <v>2021-07-23</v>
          </cell>
          <cell r="AD92">
            <v>44419</v>
          </cell>
          <cell r="AE92" t="str">
            <v>NO PBS</v>
          </cell>
          <cell r="AF92" t="str">
            <v>PRUEBA COVID ADRES</v>
          </cell>
          <cell r="AG92">
            <v>0</v>
          </cell>
          <cell r="AH92">
            <v>80832</v>
          </cell>
          <cell r="AI92">
            <v>0</v>
          </cell>
          <cell r="AJ92">
            <v>0</v>
          </cell>
          <cell r="AL92">
            <v>0</v>
          </cell>
          <cell r="AN92">
            <v>0</v>
          </cell>
        </row>
        <row r="93">
          <cell r="D93">
            <v>1066575</v>
          </cell>
          <cell r="E93" t="str">
            <v/>
          </cell>
          <cell r="F93">
            <v>44353</v>
          </cell>
          <cell r="G93">
            <v>44355</v>
          </cell>
          <cell r="H93">
            <v>44385</v>
          </cell>
          <cell r="I93">
            <v>115843</v>
          </cell>
          <cell r="J93">
            <v>115843</v>
          </cell>
          <cell r="K93" t="str">
            <v>Factura auditada</v>
          </cell>
          <cell r="M93" t="str">
            <v/>
          </cell>
          <cell r="N93" t="str">
            <v/>
          </cell>
          <cell r="Q93" t="str">
            <v>115843</v>
          </cell>
          <cell r="W93" t="str">
            <v/>
          </cell>
          <cell r="Z93" t="str">
            <v/>
          </cell>
          <cell r="AC93" t="str">
            <v>2021-06-08</v>
          </cell>
          <cell r="AD93">
            <v>44418</v>
          </cell>
          <cell r="AE93" t="str">
            <v>PBS</v>
          </cell>
          <cell r="AF93" t="str">
            <v/>
          </cell>
          <cell r="AG93">
            <v>0</v>
          </cell>
          <cell r="AI93">
            <v>115843</v>
          </cell>
          <cell r="AJ93">
            <v>0</v>
          </cell>
          <cell r="AN93">
            <v>0</v>
          </cell>
        </row>
        <row r="94">
          <cell r="D94">
            <v>1067221</v>
          </cell>
          <cell r="E94" t="str">
            <v/>
          </cell>
          <cell r="F94">
            <v>44355</v>
          </cell>
          <cell r="G94">
            <v>44358</v>
          </cell>
          <cell r="H94">
            <v>44385</v>
          </cell>
          <cell r="I94">
            <v>85813</v>
          </cell>
          <cell r="J94">
            <v>85813</v>
          </cell>
          <cell r="K94" t="str">
            <v>Factura auditada</v>
          </cell>
          <cell r="M94" t="str">
            <v/>
          </cell>
          <cell r="N94" t="str">
            <v/>
          </cell>
          <cell r="Q94" t="str">
            <v>85813</v>
          </cell>
          <cell r="W94" t="str">
            <v/>
          </cell>
          <cell r="Z94" t="str">
            <v/>
          </cell>
          <cell r="AC94" t="str">
            <v>2021-06-11</v>
          </cell>
          <cell r="AD94">
            <v>44383</v>
          </cell>
          <cell r="AE94" t="str">
            <v>PBS</v>
          </cell>
          <cell r="AF94" t="str">
            <v/>
          </cell>
          <cell r="AG94">
            <v>0</v>
          </cell>
          <cell r="AI94">
            <v>0</v>
          </cell>
          <cell r="AJ94">
            <v>0</v>
          </cell>
          <cell r="AN94">
            <v>0</v>
          </cell>
        </row>
        <row r="95">
          <cell r="D95">
            <v>1066577</v>
          </cell>
          <cell r="E95" t="str">
            <v/>
          </cell>
          <cell r="F95">
            <v>44355</v>
          </cell>
          <cell r="G95">
            <v>44355</v>
          </cell>
          <cell r="H95">
            <v>44385</v>
          </cell>
          <cell r="I95">
            <v>60000</v>
          </cell>
          <cell r="J95">
            <v>60000</v>
          </cell>
          <cell r="K95" t="str">
            <v>Factura auditada</v>
          </cell>
          <cell r="M95" t="str">
            <v/>
          </cell>
          <cell r="N95" t="str">
            <v/>
          </cell>
          <cell r="Q95" t="str">
            <v>60000</v>
          </cell>
          <cell r="W95" t="str">
            <v/>
          </cell>
          <cell r="Z95" t="str">
            <v/>
          </cell>
          <cell r="AC95" t="str">
            <v>2021-06-08</v>
          </cell>
          <cell r="AD95">
            <v>44383</v>
          </cell>
          <cell r="AE95" t="str">
            <v>PBS</v>
          </cell>
          <cell r="AF95" t="str">
            <v/>
          </cell>
          <cell r="AG95">
            <v>0</v>
          </cell>
          <cell r="AI95">
            <v>60000</v>
          </cell>
          <cell r="AJ95">
            <v>0</v>
          </cell>
          <cell r="AN95">
            <v>0</v>
          </cell>
        </row>
        <row r="96">
          <cell r="D96">
            <v>1066564</v>
          </cell>
          <cell r="E96" t="str">
            <v/>
          </cell>
          <cell r="F96">
            <v>44355</v>
          </cell>
          <cell r="G96">
            <v>44355</v>
          </cell>
          <cell r="H96">
            <v>44385</v>
          </cell>
          <cell r="I96">
            <v>53555</v>
          </cell>
          <cell r="J96">
            <v>53555</v>
          </cell>
          <cell r="K96" t="str">
            <v>Factura auditada</v>
          </cell>
          <cell r="M96" t="str">
            <v/>
          </cell>
          <cell r="N96" t="str">
            <v/>
          </cell>
          <cell r="Q96" t="str">
            <v>53555</v>
          </cell>
          <cell r="W96" t="str">
            <v/>
          </cell>
          <cell r="Z96" t="str">
            <v/>
          </cell>
          <cell r="AC96" t="str">
            <v>2021-06-08</v>
          </cell>
          <cell r="AD96">
            <v>44383</v>
          </cell>
          <cell r="AE96" t="str">
            <v>PBS</v>
          </cell>
          <cell r="AF96" t="str">
            <v/>
          </cell>
          <cell r="AG96">
            <v>0</v>
          </cell>
          <cell r="AI96">
            <v>53555</v>
          </cell>
          <cell r="AJ96">
            <v>0</v>
          </cell>
          <cell r="AN96">
            <v>0</v>
          </cell>
        </row>
        <row r="97">
          <cell r="D97">
            <v>1067114</v>
          </cell>
          <cell r="E97" t="str">
            <v/>
          </cell>
          <cell r="F97">
            <v>44355</v>
          </cell>
          <cell r="G97">
            <v>44358</v>
          </cell>
          <cell r="H97">
            <v>44385</v>
          </cell>
          <cell r="I97">
            <v>14440341</v>
          </cell>
          <cell r="J97">
            <v>14440341</v>
          </cell>
          <cell r="K97" t="str">
            <v>Factura auditada</v>
          </cell>
          <cell r="M97" t="str">
            <v/>
          </cell>
          <cell r="N97" t="str">
            <v/>
          </cell>
          <cell r="Q97" t="str">
            <v>14440341</v>
          </cell>
          <cell r="W97" t="str">
            <v/>
          </cell>
          <cell r="Z97" t="str">
            <v/>
          </cell>
          <cell r="AC97" t="str">
            <v>2021-06-11</v>
          </cell>
          <cell r="AD97">
            <v>44379</v>
          </cell>
          <cell r="AE97" t="str">
            <v>PBS</v>
          </cell>
          <cell r="AF97" t="str">
            <v/>
          </cell>
          <cell r="AG97">
            <v>0</v>
          </cell>
          <cell r="AI97">
            <v>0</v>
          </cell>
          <cell r="AJ97">
            <v>0</v>
          </cell>
          <cell r="AN97">
            <v>0</v>
          </cell>
        </row>
        <row r="98">
          <cell r="D98">
            <v>1067597</v>
          </cell>
          <cell r="E98" t="str">
            <v/>
          </cell>
          <cell r="F98">
            <v>44357</v>
          </cell>
          <cell r="G98">
            <v>44363</v>
          </cell>
          <cell r="H98">
            <v>44385</v>
          </cell>
          <cell r="I98">
            <v>2200000</v>
          </cell>
          <cell r="J98">
            <v>2200000</v>
          </cell>
          <cell r="K98" t="str">
            <v>Factura auditada</v>
          </cell>
          <cell r="M98" t="str">
            <v/>
          </cell>
          <cell r="N98" t="str">
            <v/>
          </cell>
          <cell r="Q98" t="str">
            <v>2200000</v>
          </cell>
          <cell r="W98" t="str">
            <v/>
          </cell>
          <cell r="Z98" t="str">
            <v/>
          </cell>
          <cell r="AC98" t="str">
            <v>2021-06-16</v>
          </cell>
          <cell r="AD98">
            <v>44379</v>
          </cell>
          <cell r="AE98" t="str">
            <v>PBS</v>
          </cell>
          <cell r="AF98" t="str">
            <v/>
          </cell>
          <cell r="AG98">
            <v>0</v>
          </cell>
          <cell r="AI98">
            <v>0</v>
          </cell>
          <cell r="AJ98">
            <v>0</v>
          </cell>
          <cell r="AN98">
            <v>0</v>
          </cell>
        </row>
        <row r="99">
          <cell r="D99">
            <v>1067589</v>
          </cell>
          <cell r="E99" t="str">
            <v/>
          </cell>
          <cell r="F99">
            <v>44357</v>
          </cell>
          <cell r="G99">
            <v>44363</v>
          </cell>
          <cell r="H99">
            <v>44385</v>
          </cell>
          <cell r="I99">
            <v>2200000</v>
          </cell>
          <cell r="J99">
            <v>2200000</v>
          </cell>
          <cell r="K99" t="str">
            <v>Factura auditada</v>
          </cell>
          <cell r="M99" t="str">
            <v/>
          </cell>
          <cell r="N99" t="str">
            <v/>
          </cell>
          <cell r="Q99" t="str">
            <v>2200000</v>
          </cell>
          <cell r="W99" t="str">
            <v/>
          </cell>
          <cell r="Z99" t="str">
            <v/>
          </cell>
          <cell r="AC99" t="str">
            <v>2021-06-16</v>
          </cell>
          <cell r="AD99">
            <v>44379</v>
          </cell>
          <cell r="AE99" t="str">
            <v>PBS</v>
          </cell>
          <cell r="AF99" t="str">
            <v/>
          </cell>
          <cell r="AG99">
            <v>0</v>
          </cell>
          <cell r="AI99">
            <v>0</v>
          </cell>
          <cell r="AJ99">
            <v>0</v>
          </cell>
          <cell r="AN99">
            <v>0</v>
          </cell>
        </row>
        <row r="100">
          <cell r="D100">
            <v>1067223</v>
          </cell>
          <cell r="E100" t="str">
            <v/>
          </cell>
          <cell r="F100">
            <v>44357</v>
          </cell>
          <cell r="G100">
            <v>44358</v>
          </cell>
          <cell r="H100">
            <v>44385</v>
          </cell>
          <cell r="I100">
            <v>223405</v>
          </cell>
          <cell r="J100">
            <v>223405</v>
          </cell>
          <cell r="K100" t="str">
            <v>Factura auditada</v>
          </cell>
          <cell r="M100" t="str">
            <v/>
          </cell>
          <cell r="N100" t="str">
            <v/>
          </cell>
          <cell r="Q100" t="str">
            <v>223405</v>
          </cell>
          <cell r="W100" t="str">
            <v/>
          </cell>
          <cell r="Z100" t="str">
            <v/>
          </cell>
          <cell r="AC100" t="str">
            <v>2021-06-11</v>
          </cell>
          <cell r="AD100">
            <v>44383</v>
          </cell>
          <cell r="AE100" t="str">
            <v>PBS</v>
          </cell>
          <cell r="AF100" t="str">
            <v/>
          </cell>
          <cell r="AG100">
            <v>0</v>
          </cell>
          <cell r="AI100">
            <v>0</v>
          </cell>
          <cell r="AJ100">
            <v>0</v>
          </cell>
          <cell r="AN100">
            <v>0</v>
          </cell>
        </row>
        <row r="101">
          <cell r="D101">
            <v>1067053</v>
          </cell>
          <cell r="E101" t="str">
            <v/>
          </cell>
          <cell r="F101">
            <v>44357</v>
          </cell>
          <cell r="G101">
            <v>44357</v>
          </cell>
          <cell r="H101">
            <v>44385</v>
          </cell>
          <cell r="I101">
            <v>110000</v>
          </cell>
          <cell r="J101">
            <v>110000</v>
          </cell>
          <cell r="K101" t="str">
            <v>Factura auditada</v>
          </cell>
          <cell r="M101" t="str">
            <v/>
          </cell>
          <cell r="N101" t="str">
            <v/>
          </cell>
          <cell r="Q101" t="str">
            <v>110000</v>
          </cell>
          <cell r="W101" t="str">
            <v/>
          </cell>
          <cell r="Z101" t="str">
            <v/>
          </cell>
          <cell r="AC101" t="str">
            <v>2021-06-10</v>
          </cell>
          <cell r="AD101">
            <v>44383</v>
          </cell>
          <cell r="AE101" t="str">
            <v>PBS</v>
          </cell>
          <cell r="AF101" t="str">
            <v/>
          </cell>
          <cell r="AG101">
            <v>0</v>
          </cell>
          <cell r="AI101">
            <v>0</v>
          </cell>
          <cell r="AJ101">
            <v>0</v>
          </cell>
          <cell r="AN101">
            <v>0</v>
          </cell>
        </row>
        <row r="102">
          <cell r="D102">
            <v>1067334</v>
          </cell>
          <cell r="E102" t="str">
            <v/>
          </cell>
          <cell r="F102">
            <v>44358</v>
          </cell>
          <cell r="G102">
            <v>44361</v>
          </cell>
          <cell r="H102">
            <v>44385</v>
          </cell>
          <cell r="I102">
            <v>223711</v>
          </cell>
          <cell r="J102">
            <v>223711</v>
          </cell>
          <cell r="K102" t="str">
            <v>Factura auditada</v>
          </cell>
          <cell r="M102" t="str">
            <v/>
          </cell>
          <cell r="N102" t="str">
            <v/>
          </cell>
          <cell r="Q102" t="str">
            <v>223711</v>
          </cell>
          <cell r="W102" t="str">
            <v/>
          </cell>
          <cell r="Z102" t="str">
            <v/>
          </cell>
          <cell r="AC102" t="str">
            <v>2021-06-14</v>
          </cell>
          <cell r="AD102">
            <v>44418</v>
          </cell>
          <cell r="AE102" t="str">
            <v>PBS</v>
          </cell>
          <cell r="AF102" t="str">
            <v/>
          </cell>
          <cell r="AG102">
            <v>0</v>
          </cell>
          <cell r="AI102">
            <v>223711</v>
          </cell>
          <cell r="AJ102">
            <v>0</v>
          </cell>
          <cell r="AN102">
            <v>0</v>
          </cell>
        </row>
        <row r="103">
          <cell r="D103">
            <v>1068099</v>
          </cell>
          <cell r="E103" t="str">
            <v/>
          </cell>
          <cell r="F103">
            <v>44358</v>
          </cell>
          <cell r="G103">
            <v>44366</v>
          </cell>
          <cell r="H103">
            <v>44385</v>
          </cell>
          <cell r="I103">
            <v>23853489</v>
          </cell>
          <cell r="J103">
            <v>23853489</v>
          </cell>
          <cell r="K103" t="str">
            <v>Factura auditada</v>
          </cell>
          <cell r="M103" t="str">
            <v/>
          </cell>
          <cell r="N103" t="str">
            <v/>
          </cell>
          <cell r="Q103" t="str">
            <v>23853489</v>
          </cell>
          <cell r="W103" t="str">
            <v/>
          </cell>
          <cell r="Z103" t="str">
            <v/>
          </cell>
          <cell r="AC103" t="str">
            <v>2021-06-19</v>
          </cell>
          <cell r="AD103">
            <v>44379</v>
          </cell>
          <cell r="AE103" t="str">
            <v>PBS</v>
          </cell>
          <cell r="AF103" t="str">
            <v/>
          </cell>
          <cell r="AG103">
            <v>0</v>
          </cell>
          <cell r="AI103">
            <v>0</v>
          </cell>
          <cell r="AJ103">
            <v>0</v>
          </cell>
          <cell r="AN103">
            <v>0</v>
          </cell>
        </row>
        <row r="104">
          <cell r="D104">
            <v>1067304</v>
          </cell>
          <cell r="E104" t="str">
            <v/>
          </cell>
          <cell r="F104">
            <v>44358</v>
          </cell>
          <cell r="G104">
            <v>44359</v>
          </cell>
          <cell r="H104">
            <v>44385</v>
          </cell>
          <cell r="I104">
            <v>185861</v>
          </cell>
          <cell r="J104">
            <v>185861</v>
          </cell>
          <cell r="K104" t="str">
            <v>Factura auditada</v>
          </cell>
          <cell r="M104" t="str">
            <v/>
          </cell>
          <cell r="N104" t="str">
            <v/>
          </cell>
          <cell r="Q104" t="str">
            <v>185861</v>
          </cell>
          <cell r="W104" t="str">
            <v/>
          </cell>
          <cell r="Z104" t="str">
            <v/>
          </cell>
          <cell r="AC104" t="str">
            <v>2021-06-12</v>
          </cell>
          <cell r="AD104">
            <v>44383</v>
          </cell>
          <cell r="AE104" t="str">
            <v>PBS</v>
          </cell>
          <cell r="AF104" t="str">
            <v/>
          </cell>
          <cell r="AG104">
            <v>0</v>
          </cell>
          <cell r="AI104">
            <v>0</v>
          </cell>
          <cell r="AJ104">
            <v>0</v>
          </cell>
          <cell r="AN104">
            <v>0</v>
          </cell>
        </row>
        <row r="105">
          <cell r="D105">
            <v>1067626</v>
          </cell>
          <cell r="E105" t="str">
            <v/>
          </cell>
          <cell r="F105">
            <v>44360</v>
          </cell>
          <cell r="G105">
            <v>44363</v>
          </cell>
          <cell r="H105">
            <v>44385</v>
          </cell>
          <cell r="I105">
            <v>436226</v>
          </cell>
          <cell r="J105">
            <v>436226</v>
          </cell>
          <cell r="K105" t="str">
            <v>Factura auditada</v>
          </cell>
          <cell r="M105" t="str">
            <v/>
          </cell>
          <cell r="N105" t="str">
            <v/>
          </cell>
          <cell r="Q105" t="str">
            <v>436226</v>
          </cell>
          <cell r="W105" t="str">
            <v/>
          </cell>
          <cell r="Z105" t="str">
            <v/>
          </cell>
          <cell r="AC105" t="str">
            <v>2021-06-16</v>
          </cell>
          <cell r="AD105">
            <v>44418</v>
          </cell>
          <cell r="AE105" t="str">
            <v>PBS</v>
          </cell>
          <cell r="AF105" t="str">
            <v/>
          </cell>
          <cell r="AG105">
            <v>0</v>
          </cell>
          <cell r="AI105">
            <v>436226</v>
          </cell>
          <cell r="AJ105">
            <v>0</v>
          </cell>
          <cell r="AN105">
            <v>0</v>
          </cell>
        </row>
        <row r="106">
          <cell r="D106">
            <v>1068063</v>
          </cell>
          <cell r="E106" t="str">
            <v/>
          </cell>
          <cell r="F106">
            <v>44360</v>
          </cell>
          <cell r="G106">
            <v>44365</v>
          </cell>
          <cell r="H106">
            <v>44385</v>
          </cell>
          <cell r="I106">
            <v>3096991</v>
          </cell>
          <cell r="J106">
            <v>3096991</v>
          </cell>
          <cell r="K106" t="str">
            <v>Factura auditada</v>
          </cell>
          <cell r="M106" t="str">
            <v/>
          </cell>
          <cell r="N106" t="str">
            <v/>
          </cell>
          <cell r="Q106" t="str">
            <v>3096991</v>
          </cell>
          <cell r="W106" t="str">
            <v/>
          </cell>
          <cell r="Z106" t="str">
            <v/>
          </cell>
          <cell r="AC106" t="str">
            <v>2021-06-18</v>
          </cell>
          <cell r="AD106">
            <v>44383</v>
          </cell>
          <cell r="AE106" t="str">
            <v>PBS</v>
          </cell>
          <cell r="AF106" t="str">
            <v/>
          </cell>
          <cell r="AG106">
            <v>0</v>
          </cell>
          <cell r="AI106">
            <v>0</v>
          </cell>
          <cell r="AJ106">
            <v>0</v>
          </cell>
          <cell r="AN106">
            <v>0</v>
          </cell>
        </row>
        <row r="107">
          <cell r="D107">
            <v>1067479</v>
          </cell>
          <cell r="E107" t="str">
            <v/>
          </cell>
          <cell r="F107">
            <v>44362</v>
          </cell>
          <cell r="G107">
            <v>44362</v>
          </cell>
          <cell r="H107">
            <v>44385</v>
          </cell>
          <cell r="I107">
            <v>60000</v>
          </cell>
          <cell r="J107">
            <v>60000</v>
          </cell>
          <cell r="K107" t="str">
            <v>Factura auditada</v>
          </cell>
          <cell r="M107" t="str">
            <v/>
          </cell>
          <cell r="N107" t="str">
            <v/>
          </cell>
          <cell r="Q107" t="str">
            <v>60000</v>
          </cell>
          <cell r="W107" t="str">
            <v/>
          </cell>
          <cell r="Z107" t="str">
            <v/>
          </cell>
          <cell r="AC107" t="str">
            <v>2021-06-15</v>
          </cell>
          <cell r="AD107">
            <v>44383</v>
          </cell>
          <cell r="AE107" t="str">
            <v>PBS</v>
          </cell>
          <cell r="AF107" t="str">
            <v/>
          </cell>
          <cell r="AG107">
            <v>0</v>
          </cell>
          <cell r="AI107">
            <v>0</v>
          </cell>
          <cell r="AJ107">
            <v>0</v>
          </cell>
          <cell r="AN107">
            <v>0</v>
          </cell>
        </row>
        <row r="108">
          <cell r="D108">
            <v>1067375</v>
          </cell>
          <cell r="E108" t="str">
            <v/>
          </cell>
          <cell r="F108">
            <v>44362</v>
          </cell>
          <cell r="G108">
            <v>44362</v>
          </cell>
          <cell r="H108">
            <v>44385</v>
          </cell>
          <cell r="I108">
            <v>60000</v>
          </cell>
          <cell r="J108">
            <v>60000</v>
          </cell>
          <cell r="K108" t="str">
            <v>Factura auditada</v>
          </cell>
          <cell r="M108" t="str">
            <v/>
          </cell>
          <cell r="N108" t="str">
            <v/>
          </cell>
          <cell r="Q108" t="str">
            <v>60000</v>
          </cell>
          <cell r="W108" t="str">
            <v/>
          </cell>
          <cell r="Z108" t="str">
            <v/>
          </cell>
          <cell r="AC108" t="str">
            <v>2021-06-15</v>
          </cell>
          <cell r="AD108">
            <v>44383</v>
          </cell>
          <cell r="AE108" t="str">
            <v>PBS</v>
          </cell>
          <cell r="AF108" t="str">
            <v/>
          </cell>
          <cell r="AG108">
            <v>0</v>
          </cell>
          <cell r="AI108">
            <v>0</v>
          </cell>
          <cell r="AJ108">
            <v>0</v>
          </cell>
          <cell r="AN108">
            <v>0</v>
          </cell>
        </row>
        <row r="109">
          <cell r="D109">
            <v>1067384</v>
          </cell>
          <cell r="E109" t="str">
            <v/>
          </cell>
          <cell r="F109">
            <v>44362</v>
          </cell>
          <cell r="G109">
            <v>44362</v>
          </cell>
          <cell r="H109">
            <v>44385</v>
          </cell>
          <cell r="I109">
            <v>60000</v>
          </cell>
          <cell r="J109">
            <v>60000</v>
          </cell>
          <cell r="K109" t="str">
            <v>Factura auditada</v>
          </cell>
          <cell r="M109" t="str">
            <v/>
          </cell>
          <cell r="N109" t="str">
            <v/>
          </cell>
          <cell r="Q109" t="str">
            <v>60000</v>
          </cell>
          <cell r="W109" t="str">
            <v/>
          </cell>
          <cell r="Z109" t="str">
            <v/>
          </cell>
          <cell r="AC109" t="str">
            <v>2021-06-15</v>
          </cell>
          <cell r="AD109">
            <v>44383</v>
          </cell>
          <cell r="AE109" t="str">
            <v>PBS</v>
          </cell>
          <cell r="AF109" t="str">
            <v/>
          </cell>
          <cell r="AG109">
            <v>0</v>
          </cell>
          <cell r="AI109">
            <v>0</v>
          </cell>
          <cell r="AJ109">
            <v>0</v>
          </cell>
          <cell r="AN109">
            <v>0</v>
          </cell>
        </row>
        <row r="110">
          <cell r="D110">
            <v>1067474</v>
          </cell>
          <cell r="E110" t="str">
            <v/>
          </cell>
          <cell r="F110">
            <v>44362</v>
          </cell>
          <cell r="G110">
            <v>44362</v>
          </cell>
          <cell r="H110">
            <v>44385</v>
          </cell>
          <cell r="I110">
            <v>104598</v>
          </cell>
          <cell r="J110">
            <v>104598</v>
          </cell>
          <cell r="K110" t="str">
            <v>Factura auditada</v>
          </cell>
          <cell r="M110" t="str">
            <v/>
          </cell>
          <cell r="N110" t="str">
            <v/>
          </cell>
          <cell r="Q110" t="str">
            <v>104598</v>
          </cell>
          <cell r="W110" t="str">
            <v/>
          </cell>
          <cell r="Z110" t="str">
            <v/>
          </cell>
          <cell r="AC110" t="str">
            <v>2021-06-15</v>
          </cell>
          <cell r="AD110">
            <v>44383</v>
          </cell>
          <cell r="AE110" t="str">
            <v>PBS</v>
          </cell>
          <cell r="AF110" t="str">
            <v/>
          </cell>
          <cell r="AG110">
            <v>0</v>
          </cell>
          <cell r="AI110">
            <v>0</v>
          </cell>
          <cell r="AJ110">
            <v>0</v>
          </cell>
          <cell r="AN110">
            <v>0</v>
          </cell>
        </row>
        <row r="111">
          <cell r="D111">
            <v>1067489</v>
          </cell>
          <cell r="E111" t="str">
            <v/>
          </cell>
          <cell r="F111">
            <v>44362</v>
          </cell>
          <cell r="G111">
            <v>44362</v>
          </cell>
          <cell r="H111">
            <v>44385</v>
          </cell>
          <cell r="I111">
            <v>60000</v>
          </cell>
          <cell r="J111">
            <v>60000</v>
          </cell>
          <cell r="K111" t="str">
            <v>Factura auditada</v>
          </cell>
          <cell r="M111" t="str">
            <v/>
          </cell>
          <cell r="N111" t="str">
            <v/>
          </cell>
          <cell r="Q111" t="str">
            <v>60000</v>
          </cell>
          <cell r="W111" t="str">
            <v/>
          </cell>
          <cell r="Z111" t="str">
            <v/>
          </cell>
          <cell r="AC111" t="str">
            <v>2021-06-15</v>
          </cell>
          <cell r="AD111">
            <v>44383</v>
          </cell>
          <cell r="AE111" t="str">
            <v>PBS</v>
          </cell>
          <cell r="AF111" t="str">
            <v/>
          </cell>
          <cell r="AG111">
            <v>0</v>
          </cell>
          <cell r="AI111">
            <v>0</v>
          </cell>
          <cell r="AJ111">
            <v>0</v>
          </cell>
          <cell r="AN111">
            <v>0</v>
          </cell>
        </row>
        <row r="112">
          <cell r="D112">
            <v>1068095</v>
          </cell>
          <cell r="E112" t="str">
            <v/>
          </cell>
          <cell r="F112">
            <v>44363</v>
          </cell>
          <cell r="G112">
            <v>44366</v>
          </cell>
          <cell r="H112">
            <v>44385</v>
          </cell>
          <cell r="I112">
            <v>60000</v>
          </cell>
          <cell r="J112">
            <v>60000</v>
          </cell>
          <cell r="K112" t="str">
            <v>Factura auditada</v>
          </cell>
          <cell r="M112" t="str">
            <v/>
          </cell>
          <cell r="N112" t="str">
            <v/>
          </cell>
          <cell r="Q112" t="str">
            <v>60000</v>
          </cell>
          <cell r="W112" t="str">
            <v/>
          </cell>
          <cell r="Z112" t="str">
            <v/>
          </cell>
          <cell r="AC112" t="str">
            <v>2021-06-19</v>
          </cell>
          <cell r="AD112">
            <v>44383</v>
          </cell>
          <cell r="AE112" t="str">
            <v>PBS</v>
          </cell>
          <cell r="AF112" t="str">
            <v/>
          </cell>
          <cell r="AG112">
            <v>0</v>
          </cell>
          <cell r="AI112">
            <v>0</v>
          </cell>
          <cell r="AJ112">
            <v>0</v>
          </cell>
          <cell r="AN112">
            <v>0</v>
          </cell>
        </row>
        <row r="113">
          <cell r="D113">
            <v>1067598</v>
          </cell>
          <cell r="E113" t="str">
            <v/>
          </cell>
          <cell r="F113">
            <v>44363</v>
          </cell>
          <cell r="G113">
            <v>44363</v>
          </cell>
          <cell r="H113">
            <v>44385</v>
          </cell>
          <cell r="I113">
            <v>185861</v>
          </cell>
          <cell r="J113">
            <v>185861</v>
          </cell>
          <cell r="K113" t="str">
            <v>Factura auditada</v>
          </cell>
          <cell r="M113" t="str">
            <v/>
          </cell>
          <cell r="N113" t="str">
            <v/>
          </cell>
          <cell r="Q113" t="str">
            <v>185861</v>
          </cell>
          <cell r="W113" t="str">
            <v/>
          </cell>
          <cell r="Z113" t="str">
            <v/>
          </cell>
          <cell r="AC113" t="str">
            <v>2021-06-16</v>
          </cell>
          <cell r="AD113">
            <v>44383</v>
          </cell>
          <cell r="AE113" t="str">
            <v>PBS</v>
          </cell>
          <cell r="AF113" t="str">
            <v/>
          </cell>
          <cell r="AG113">
            <v>0</v>
          </cell>
          <cell r="AI113">
            <v>0</v>
          </cell>
          <cell r="AJ113">
            <v>0</v>
          </cell>
          <cell r="AN113">
            <v>0</v>
          </cell>
        </row>
        <row r="114">
          <cell r="D114">
            <v>1072722</v>
          </cell>
          <cell r="E114" t="str">
            <v/>
          </cell>
          <cell r="F114">
            <v>44363</v>
          </cell>
          <cell r="G114">
            <v>44400</v>
          </cell>
          <cell r="H114">
            <v>44419</v>
          </cell>
          <cell r="I114">
            <v>80832</v>
          </cell>
          <cell r="J114">
            <v>80832</v>
          </cell>
          <cell r="K114" t="str">
            <v>Factura auditada</v>
          </cell>
          <cell r="M114" t="str">
            <v/>
          </cell>
          <cell r="N114" t="str">
            <v/>
          </cell>
          <cell r="Q114" t="str">
            <v>80832</v>
          </cell>
          <cell r="W114" t="str">
            <v/>
          </cell>
          <cell r="Z114" t="str">
            <v/>
          </cell>
          <cell r="AC114" t="str">
            <v>2021-07-23</v>
          </cell>
          <cell r="AD114">
            <v>44419</v>
          </cell>
          <cell r="AE114" t="str">
            <v>NO PBS</v>
          </cell>
          <cell r="AF114" t="str">
            <v>PRUEBA COVID ADRES</v>
          </cell>
          <cell r="AG114">
            <v>0</v>
          </cell>
          <cell r="AH114">
            <v>80832</v>
          </cell>
          <cell r="AI114">
            <v>0</v>
          </cell>
          <cell r="AJ114">
            <v>0</v>
          </cell>
          <cell r="AL114">
            <v>0</v>
          </cell>
          <cell r="AN114">
            <v>0</v>
          </cell>
        </row>
        <row r="115">
          <cell r="D115">
            <v>1068127</v>
          </cell>
          <cell r="E115" t="str">
            <v/>
          </cell>
          <cell r="F115">
            <v>44363</v>
          </cell>
          <cell r="G115">
            <v>44367</v>
          </cell>
          <cell r="H115">
            <v>44385</v>
          </cell>
          <cell r="I115">
            <v>540776</v>
          </cell>
          <cell r="J115">
            <v>540776</v>
          </cell>
          <cell r="K115" t="str">
            <v>Factura auditada</v>
          </cell>
          <cell r="M115" t="str">
            <v/>
          </cell>
          <cell r="N115" t="str">
            <v/>
          </cell>
          <cell r="Q115" t="str">
            <v>540776</v>
          </cell>
          <cell r="W115" t="str">
            <v/>
          </cell>
          <cell r="Z115" t="str">
            <v/>
          </cell>
          <cell r="AC115" t="str">
            <v>2021-06-20</v>
          </cell>
          <cell r="AD115">
            <v>44383</v>
          </cell>
          <cell r="AE115" t="str">
            <v>PBS</v>
          </cell>
          <cell r="AF115" t="str">
            <v/>
          </cell>
          <cell r="AG115">
            <v>0</v>
          </cell>
          <cell r="AI115">
            <v>0</v>
          </cell>
          <cell r="AJ115">
            <v>0</v>
          </cell>
          <cell r="AN115">
            <v>0</v>
          </cell>
        </row>
        <row r="116">
          <cell r="D116">
            <v>1068134</v>
          </cell>
          <cell r="E116" t="str">
            <v/>
          </cell>
          <cell r="F116">
            <v>44363</v>
          </cell>
          <cell r="G116">
            <v>44367</v>
          </cell>
          <cell r="H116">
            <v>44385</v>
          </cell>
          <cell r="I116">
            <v>315041</v>
          </cell>
          <cell r="J116">
            <v>315041</v>
          </cell>
          <cell r="K116" t="str">
            <v>Factura auditada</v>
          </cell>
          <cell r="M116" t="str">
            <v/>
          </cell>
          <cell r="N116" t="str">
            <v/>
          </cell>
          <cell r="Q116" t="str">
            <v>315041</v>
          </cell>
          <cell r="W116" t="str">
            <v/>
          </cell>
          <cell r="Z116" t="str">
            <v/>
          </cell>
          <cell r="AC116" t="str">
            <v>2021-06-20</v>
          </cell>
          <cell r="AD116">
            <v>44383</v>
          </cell>
          <cell r="AE116" t="str">
            <v>PBS</v>
          </cell>
          <cell r="AF116" t="str">
            <v/>
          </cell>
          <cell r="AG116">
            <v>0</v>
          </cell>
          <cell r="AI116">
            <v>0</v>
          </cell>
          <cell r="AJ116">
            <v>0</v>
          </cell>
          <cell r="AN116">
            <v>0</v>
          </cell>
        </row>
        <row r="117">
          <cell r="D117">
            <v>1068094</v>
          </cell>
          <cell r="E117" t="str">
            <v/>
          </cell>
          <cell r="F117">
            <v>44365</v>
          </cell>
          <cell r="G117">
            <v>44366</v>
          </cell>
          <cell r="H117">
            <v>44385</v>
          </cell>
          <cell r="I117">
            <v>60000</v>
          </cell>
          <cell r="J117">
            <v>60000</v>
          </cell>
          <cell r="K117" t="str">
            <v>Factura auditada</v>
          </cell>
          <cell r="M117" t="str">
            <v/>
          </cell>
          <cell r="N117" t="str">
            <v/>
          </cell>
          <cell r="Q117" t="str">
            <v>60000</v>
          </cell>
          <cell r="W117" t="str">
            <v/>
          </cell>
          <cell r="Z117" t="str">
            <v/>
          </cell>
          <cell r="AC117" t="str">
            <v>2021-06-19</v>
          </cell>
          <cell r="AD117">
            <v>44383</v>
          </cell>
          <cell r="AE117" t="str">
            <v>PBS</v>
          </cell>
          <cell r="AF117" t="str">
            <v/>
          </cell>
          <cell r="AG117">
            <v>0</v>
          </cell>
          <cell r="AI117">
            <v>0</v>
          </cell>
          <cell r="AJ117">
            <v>0</v>
          </cell>
          <cell r="AN117">
            <v>0</v>
          </cell>
        </row>
        <row r="118">
          <cell r="D118">
            <v>1068669</v>
          </cell>
          <cell r="E118" t="str">
            <v/>
          </cell>
          <cell r="F118">
            <v>44365</v>
          </cell>
          <cell r="G118">
            <v>44370</v>
          </cell>
          <cell r="H118">
            <v>44385</v>
          </cell>
          <cell r="I118">
            <v>2264042</v>
          </cell>
          <cell r="J118">
            <v>2264042</v>
          </cell>
          <cell r="K118" t="str">
            <v>Factura auditada</v>
          </cell>
          <cell r="M118" t="str">
            <v/>
          </cell>
          <cell r="N118" t="str">
            <v/>
          </cell>
          <cell r="Q118" t="str">
            <v>2264042</v>
          </cell>
          <cell r="W118" t="str">
            <v/>
          </cell>
          <cell r="Z118" t="str">
            <v/>
          </cell>
          <cell r="AC118" t="str">
            <v>2021-06-23</v>
          </cell>
          <cell r="AD118">
            <v>44383</v>
          </cell>
          <cell r="AE118" t="str">
            <v>PBS</v>
          </cell>
          <cell r="AF118" t="str">
            <v/>
          </cell>
          <cell r="AG118">
            <v>0</v>
          </cell>
          <cell r="AI118">
            <v>0</v>
          </cell>
          <cell r="AJ118">
            <v>0</v>
          </cell>
          <cell r="AN118">
            <v>0</v>
          </cell>
        </row>
        <row r="119">
          <cell r="D119">
            <v>1068102</v>
          </cell>
          <cell r="E119" t="str">
            <v/>
          </cell>
          <cell r="F119">
            <v>44365</v>
          </cell>
          <cell r="G119">
            <v>44366</v>
          </cell>
          <cell r="H119">
            <v>44383</v>
          </cell>
          <cell r="I119">
            <v>60000</v>
          </cell>
          <cell r="J119">
            <v>60000</v>
          </cell>
          <cell r="K119" t="str">
            <v>Factura auditada</v>
          </cell>
          <cell r="M119" t="str">
            <v/>
          </cell>
          <cell r="N119" t="str">
            <v/>
          </cell>
          <cell r="Q119" t="str">
            <v>60000</v>
          </cell>
          <cell r="W119" t="str">
            <v/>
          </cell>
          <cell r="Z119" t="str">
            <v/>
          </cell>
          <cell r="AC119" t="str">
            <v>2021-06-19</v>
          </cell>
          <cell r="AD119">
            <v>44384</v>
          </cell>
          <cell r="AE119" t="str">
            <v>PBS</v>
          </cell>
          <cell r="AF119" t="str">
            <v/>
          </cell>
          <cell r="AG119">
            <v>0</v>
          </cell>
          <cell r="AI119">
            <v>60000</v>
          </cell>
          <cell r="AJ119">
            <v>0</v>
          </cell>
          <cell r="AN119">
            <v>0</v>
          </cell>
        </row>
        <row r="120">
          <cell r="D120">
            <v>1069071</v>
          </cell>
          <cell r="E120" t="str">
            <v/>
          </cell>
          <cell r="F120">
            <v>44365</v>
          </cell>
          <cell r="G120">
            <v>44372</v>
          </cell>
          <cell r="H120">
            <v>44385</v>
          </cell>
          <cell r="I120">
            <v>1413650</v>
          </cell>
          <cell r="J120">
            <v>1413650</v>
          </cell>
          <cell r="K120" t="str">
            <v>Factura auditada</v>
          </cell>
          <cell r="M120" t="str">
            <v/>
          </cell>
          <cell r="N120" t="str">
            <v/>
          </cell>
          <cell r="Q120" t="str">
            <v>1413650</v>
          </cell>
          <cell r="W120" t="str">
            <v/>
          </cell>
          <cell r="Z120" t="str">
            <v/>
          </cell>
          <cell r="AC120" t="str">
            <v>2021-06-25</v>
          </cell>
          <cell r="AD120">
            <v>44389</v>
          </cell>
          <cell r="AE120" t="str">
            <v>PBS</v>
          </cell>
          <cell r="AF120" t="str">
            <v/>
          </cell>
          <cell r="AG120">
            <v>0</v>
          </cell>
          <cell r="AI120">
            <v>1413650</v>
          </cell>
          <cell r="AJ120">
            <v>0</v>
          </cell>
          <cell r="AN120">
            <v>0</v>
          </cell>
        </row>
        <row r="121">
          <cell r="D121">
            <v>1068536</v>
          </cell>
          <cell r="E121" t="str">
            <v/>
          </cell>
          <cell r="F121">
            <v>44366</v>
          </cell>
          <cell r="G121">
            <v>44370</v>
          </cell>
          <cell r="H121">
            <v>44385</v>
          </cell>
          <cell r="I121">
            <v>2800000</v>
          </cell>
          <cell r="J121">
            <v>10372</v>
          </cell>
          <cell r="K121" t="str">
            <v>Factura auditada</v>
          </cell>
          <cell r="M121" t="str">
            <v/>
          </cell>
          <cell r="N121" t="str">
            <v/>
          </cell>
          <cell r="Q121" t="str">
            <v>2800000</v>
          </cell>
          <cell r="W121" t="str">
            <v/>
          </cell>
          <cell r="Z121" t="str">
            <v/>
          </cell>
          <cell r="AC121" t="str">
            <v>2021-06-23</v>
          </cell>
          <cell r="AD121">
            <v>44383</v>
          </cell>
          <cell r="AE121" t="str">
            <v>PBS</v>
          </cell>
          <cell r="AF121" t="str">
            <v/>
          </cell>
          <cell r="AG121">
            <v>0</v>
          </cell>
          <cell r="AI121">
            <v>10372</v>
          </cell>
          <cell r="AJ121">
            <v>0</v>
          </cell>
          <cell r="AN121">
            <v>0</v>
          </cell>
        </row>
        <row r="122">
          <cell r="D122">
            <v>1068303</v>
          </cell>
          <cell r="E122" t="str">
            <v/>
          </cell>
          <cell r="F122">
            <v>44368</v>
          </cell>
          <cell r="G122">
            <v>44368</v>
          </cell>
          <cell r="H122">
            <v>44385</v>
          </cell>
          <cell r="I122">
            <v>185861</v>
          </cell>
          <cell r="J122">
            <v>185861</v>
          </cell>
          <cell r="K122" t="str">
            <v>Factura auditada</v>
          </cell>
          <cell r="M122" t="str">
            <v/>
          </cell>
          <cell r="N122" t="str">
            <v/>
          </cell>
          <cell r="Q122" t="str">
            <v>185861</v>
          </cell>
          <cell r="W122" t="str">
            <v/>
          </cell>
          <cell r="Z122" t="str">
            <v/>
          </cell>
          <cell r="AC122" t="str">
            <v>2021-06-21</v>
          </cell>
          <cell r="AD122">
            <v>44383</v>
          </cell>
          <cell r="AE122" t="str">
            <v>PBS</v>
          </cell>
          <cell r="AF122" t="str">
            <v/>
          </cell>
          <cell r="AG122">
            <v>0</v>
          </cell>
          <cell r="AI122">
            <v>0</v>
          </cell>
          <cell r="AJ122">
            <v>0</v>
          </cell>
          <cell r="AN122">
            <v>0</v>
          </cell>
        </row>
        <row r="123">
          <cell r="D123">
            <v>1068257</v>
          </cell>
          <cell r="E123" t="str">
            <v/>
          </cell>
          <cell r="F123">
            <v>44368</v>
          </cell>
          <cell r="G123">
            <v>44368</v>
          </cell>
          <cell r="H123">
            <v>44383</v>
          </cell>
          <cell r="I123">
            <v>60000</v>
          </cell>
          <cell r="J123">
            <v>60000</v>
          </cell>
          <cell r="K123" t="str">
            <v>Factura auditada</v>
          </cell>
          <cell r="M123" t="str">
            <v/>
          </cell>
          <cell r="N123" t="str">
            <v/>
          </cell>
          <cell r="Q123" t="str">
            <v>60000</v>
          </cell>
          <cell r="W123" t="str">
            <v/>
          </cell>
          <cell r="Z123" t="str">
            <v/>
          </cell>
          <cell r="AC123" t="str">
            <v>2021-06-21</v>
          </cell>
          <cell r="AD123">
            <v>44383</v>
          </cell>
          <cell r="AE123" t="str">
            <v>PBS</v>
          </cell>
          <cell r="AF123" t="str">
            <v/>
          </cell>
          <cell r="AG123">
            <v>0</v>
          </cell>
          <cell r="AI123">
            <v>0</v>
          </cell>
          <cell r="AJ123">
            <v>0</v>
          </cell>
          <cell r="AN123">
            <v>0</v>
          </cell>
        </row>
        <row r="124">
          <cell r="D124">
            <v>1069346</v>
          </cell>
          <cell r="E124" t="str">
            <v/>
          </cell>
          <cell r="F124">
            <v>44369</v>
          </cell>
          <cell r="G124">
            <v>44376</v>
          </cell>
          <cell r="H124">
            <v>44384</v>
          </cell>
          <cell r="I124">
            <v>11028231</v>
          </cell>
          <cell r="J124">
            <v>11028231</v>
          </cell>
          <cell r="K124" t="str">
            <v>Factura auditada</v>
          </cell>
          <cell r="M124" t="str">
            <v/>
          </cell>
          <cell r="N124" t="str">
            <v/>
          </cell>
          <cell r="Q124" t="str">
            <v>11028231</v>
          </cell>
          <cell r="W124" t="str">
            <v/>
          </cell>
          <cell r="Z124" t="str">
            <v/>
          </cell>
          <cell r="AC124" t="str">
            <v>2021-06-29</v>
          </cell>
          <cell r="AD124">
            <v>44385</v>
          </cell>
          <cell r="AE124" t="str">
            <v>PBS</v>
          </cell>
          <cell r="AF124" t="str">
            <v/>
          </cell>
          <cell r="AG124">
            <v>0</v>
          </cell>
          <cell r="AI124">
            <v>11028231</v>
          </cell>
          <cell r="AJ124">
            <v>0</v>
          </cell>
          <cell r="AN124">
            <v>0</v>
          </cell>
        </row>
        <row r="125">
          <cell r="D125">
            <v>1068493</v>
          </cell>
          <cell r="E125" t="str">
            <v/>
          </cell>
          <cell r="F125">
            <v>44369</v>
          </cell>
          <cell r="G125">
            <v>44369</v>
          </cell>
          <cell r="H125">
            <v>44383</v>
          </cell>
          <cell r="I125">
            <v>53555</v>
          </cell>
          <cell r="J125">
            <v>53555</v>
          </cell>
          <cell r="K125" t="str">
            <v>Factura auditada</v>
          </cell>
          <cell r="M125" t="str">
            <v/>
          </cell>
          <cell r="N125" t="str">
            <v/>
          </cell>
          <cell r="Q125" t="str">
            <v>53555</v>
          </cell>
          <cell r="W125" t="str">
            <v/>
          </cell>
          <cell r="Z125" t="str">
            <v/>
          </cell>
          <cell r="AC125" t="str">
            <v>2021-06-22</v>
          </cell>
          <cell r="AD125">
            <v>44383</v>
          </cell>
          <cell r="AE125" t="str">
            <v>PBS</v>
          </cell>
          <cell r="AF125" t="str">
            <v/>
          </cell>
          <cell r="AG125">
            <v>0</v>
          </cell>
          <cell r="AI125">
            <v>0</v>
          </cell>
          <cell r="AJ125">
            <v>0</v>
          </cell>
          <cell r="AN125">
            <v>0</v>
          </cell>
        </row>
        <row r="126">
          <cell r="D126">
            <v>1068997</v>
          </cell>
          <cell r="E126" t="str">
            <v/>
          </cell>
          <cell r="F126">
            <v>44369</v>
          </cell>
          <cell r="G126">
            <v>44372</v>
          </cell>
          <cell r="H126">
            <v>44385</v>
          </cell>
          <cell r="I126">
            <v>2200000</v>
          </cell>
          <cell r="J126">
            <v>2200000</v>
          </cell>
          <cell r="K126" t="str">
            <v>Factura auditada</v>
          </cell>
          <cell r="M126" t="str">
            <v/>
          </cell>
          <cell r="N126" t="str">
            <v/>
          </cell>
          <cell r="Q126" t="str">
            <v>2200000</v>
          </cell>
          <cell r="W126" t="str">
            <v/>
          </cell>
          <cell r="Z126" t="str">
            <v/>
          </cell>
          <cell r="AC126" t="str">
            <v>2021-06-25</v>
          </cell>
          <cell r="AD126">
            <v>44383</v>
          </cell>
          <cell r="AE126" t="str">
            <v>PBS</v>
          </cell>
          <cell r="AF126" t="str">
            <v/>
          </cell>
          <cell r="AG126">
            <v>0</v>
          </cell>
          <cell r="AI126">
            <v>0</v>
          </cell>
          <cell r="AJ126">
            <v>0</v>
          </cell>
          <cell r="AN126">
            <v>0</v>
          </cell>
        </row>
        <row r="127">
          <cell r="D127">
            <v>1069215</v>
          </cell>
          <cell r="E127" t="str">
            <v/>
          </cell>
          <cell r="F127">
            <v>44369</v>
          </cell>
          <cell r="G127">
            <v>44375</v>
          </cell>
          <cell r="H127">
            <v>44386</v>
          </cell>
          <cell r="I127">
            <v>80832</v>
          </cell>
          <cell r="J127">
            <v>80832</v>
          </cell>
          <cell r="K127" t="str">
            <v>Factura auditada</v>
          </cell>
          <cell r="M127" t="str">
            <v/>
          </cell>
          <cell r="N127" t="str">
            <v/>
          </cell>
          <cell r="Q127" t="str">
            <v>80832</v>
          </cell>
          <cell r="W127" t="str">
            <v/>
          </cell>
          <cell r="Z127" t="str">
            <v/>
          </cell>
          <cell r="AC127" t="str">
            <v>2021-06-28</v>
          </cell>
          <cell r="AD127">
            <v>44390</v>
          </cell>
          <cell r="AE127" t="str">
            <v>NO PBS</v>
          </cell>
          <cell r="AF127" t="str">
            <v>PRUEBA COVID ADRES</v>
          </cell>
          <cell r="AG127">
            <v>0</v>
          </cell>
          <cell r="AH127">
            <v>80832</v>
          </cell>
          <cell r="AI127">
            <v>0</v>
          </cell>
          <cell r="AJ127">
            <v>0</v>
          </cell>
          <cell r="AN127">
            <v>0</v>
          </cell>
        </row>
        <row r="128">
          <cell r="D128">
            <v>1068494</v>
          </cell>
          <cell r="E128" t="str">
            <v/>
          </cell>
          <cell r="F128">
            <v>44369</v>
          </cell>
          <cell r="G128">
            <v>44369</v>
          </cell>
          <cell r="H128">
            <v>44383</v>
          </cell>
          <cell r="I128">
            <v>18407</v>
          </cell>
          <cell r="J128">
            <v>18407</v>
          </cell>
          <cell r="K128" t="str">
            <v>Factura auditada</v>
          </cell>
          <cell r="M128" t="str">
            <v/>
          </cell>
          <cell r="N128" t="str">
            <v/>
          </cell>
          <cell r="Q128" t="str">
            <v>18407</v>
          </cell>
          <cell r="W128" t="str">
            <v/>
          </cell>
          <cell r="Z128" t="str">
            <v/>
          </cell>
          <cell r="AC128" t="str">
            <v>2021-06-22</v>
          </cell>
          <cell r="AD128">
            <v>44383</v>
          </cell>
          <cell r="AE128" t="str">
            <v>PBS</v>
          </cell>
          <cell r="AF128" t="str">
            <v/>
          </cell>
          <cell r="AG128">
            <v>0</v>
          </cell>
          <cell r="AI128">
            <v>0</v>
          </cell>
          <cell r="AJ128">
            <v>0</v>
          </cell>
          <cell r="AN128">
            <v>0</v>
          </cell>
        </row>
        <row r="129">
          <cell r="D129">
            <v>1068524</v>
          </cell>
          <cell r="E129" t="str">
            <v/>
          </cell>
          <cell r="F129">
            <v>44370</v>
          </cell>
          <cell r="G129">
            <v>44370</v>
          </cell>
          <cell r="H129">
            <v>44383</v>
          </cell>
          <cell r="I129">
            <v>60000</v>
          </cell>
          <cell r="J129">
            <v>60000</v>
          </cell>
          <cell r="K129" t="str">
            <v>Factura auditada</v>
          </cell>
          <cell r="M129" t="str">
            <v/>
          </cell>
          <cell r="N129" t="str">
            <v/>
          </cell>
          <cell r="Q129" t="str">
            <v>60000</v>
          </cell>
          <cell r="W129" t="str">
            <v/>
          </cell>
          <cell r="Z129" t="str">
            <v/>
          </cell>
          <cell r="AC129" t="str">
            <v>2021-06-23</v>
          </cell>
          <cell r="AD129">
            <v>44383</v>
          </cell>
          <cell r="AE129" t="str">
            <v>PBS</v>
          </cell>
          <cell r="AF129" t="str">
            <v/>
          </cell>
          <cell r="AG129">
            <v>0</v>
          </cell>
          <cell r="AI129">
            <v>0</v>
          </cell>
          <cell r="AJ129">
            <v>0</v>
          </cell>
          <cell r="AN129">
            <v>0</v>
          </cell>
        </row>
        <row r="130">
          <cell r="D130">
            <v>1068530</v>
          </cell>
          <cell r="E130" t="str">
            <v/>
          </cell>
          <cell r="F130">
            <v>44370</v>
          </cell>
          <cell r="G130">
            <v>44370</v>
          </cell>
          <cell r="H130">
            <v>44383</v>
          </cell>
          <cell r="I130">
            <v>60000</v>
          </cell>
          <cell r="J130">
            <v>60000</v>
          </cell>
          <cell r="K130" t="str">
            <v>Factura auditada</v>
          </cell>
          <cell r="M130" t="str">
            <v/>
          </cell>
          <cell r="N130" t="str">
            <v/>
          </cell>
          <cell r="Q130" t="str">
            <v>60000</v>
          </cell>
          <cell r="W130" t="str">
            <v/>
          </cell>
          <cell r="Z130" t="str">
            <v/>
          </cell>
          <cell r="AC130" t="str">
            <v>2021-06-23</v>
          </cell>
          <cell r="AD130">
            <v>44383</v>
          </cell>
          <cell r="AE130" t="str">
            <v>PBS</v>
          </cell>
          <cell r="AF130" t="str">
            <v/>
          </cell>
          <cell r="AG130">
            <v>0</v>
          </cell>
          <cell r="AI130">
            <v>0</v>
          </cell>
          <cell r="AJ130">
            <v>0</v>
          </cell>
          <cell r="AN130">
            <v>0</v>
          </cell>
        </row>
        <row r="131">
          <cell r="D131">
            <v>1069074</v>
          </cell>
          <cell r="E131" t="str">
            <v/>
          </cell>
          <cell r="F131">
            <v>44370</v>
          </cell>
          <cell r="G131">
            <v>44372</v>
          </cell>
          <cell r="H131">
            <v>44385</v>
          </cell>
          <cell r="I131">
            <v>157627</v>
          </cell>
          <cell r="J131">
            <v>157627</v>
          </cell>
          <cell r="K131" t="str">
            <v>Factura auditada</v>
          </cell>
          <cell r="M131" t="str">
            <v/>
          </cell>
          <cell r="N131" t="str">
            <v/>
          </cell>
          <cell r="Q131" t="str">
            <v>157627</v>
          </cell>
          <cell r="W131" t="str">
            <v/>
          </cell>
          <cell r="Z131" t="str">
            <v/>
          </cell>
          <cell r="AC131" t="str">
            <v>2021-06-25</v>
          </cell>
          <cell r="AD131">
            <v>44418</v>
          </cell>
          <cell r="AE131" t="str">
            <v>PBS</v>
          </cell>
          <cell r="AF131" t="str">
            <v/>
          </cell>
          <cell r="AG131">
            <v>0</v>
          </cell>
          <cell r="AI131">
            <v>157627</v>
          </cell>
          <cell r="AJ131">
            <v>0</v>
          </cell>
          <cell r="AN131">
            <v>0</v>
          </cell>
        </row>
        <row r="132">
          <cell r="D132">
            <v>1071033</v>
          </cell>
          <cell r="E132" t="str">
            <v/>
          </cell>
          <cell r="F132">
            <v>44370</v>
          </cell>
          <cell r="G132">
            <v>44387</v>
          </cell>
          <cell r="H132">
            <v>44418</v>
          </cell>
          <cell r="I132">
            <v>396081</v>
          </cell>
          <cell r="J132">
            <v>396081</v>
          </cell>
          <cell r="K132" t="str">
            <v>Factura auditada</v>
          </cell>
          <cell r="M132" t="str">
            <v/>
          </cell>
          <cell r="N132" t="str">
            <v/>
          </cell>
          <cell r="Q132" t="str">
            <v>396081</v>
          </cell>
          <cell r="W132" t="str">
            <v/>
          </cell>
          <cell r="Z132" t="str">
            <v/>
          </cell>
          <cell r="AC132" t="str">
            <v>2021-07-10</v>
          </cell>
          <cell r="AD132">
            <v>44448</v>
          </cell>
          <cell r="AE132" t="str">
            <v>NO PBS</v>
          </cell>
          <cell r="AF132" t="str">
            <v>MIPRES PRESUPUESTOS MAXIMOS</v>
          </cell>
          <cell r="AG132">
            <v>0</v>
          </cell>
          <cell r="AI132">
            <v>396081</v>
          </cell>
          <cell r="AJ132">
            <v>0</v>
          </cell>
          <cell r="AN132">
            <v>0</v>
          </cell>
        </row>
        <row r="133">
          <cell r="D133">
            <v>1071487</v>
          </cell>
          <cell r="E133" t="str">
            <v/>
          </cell>
          <cell r="F133">
            <v>44370</v>
          </cell>
          <cell r="G133">
            <v>44391</v>
          </cell>
          <cell r="H133">
            <v>44421</v>
          </cell>
          <cell r="I133">
            <v>80832</v>
          </cell>
          <cell r="J133">
            <v>80832</v>
          </cell>
          <cell r="K133" t="str">
            <v>Factura auditada</v>
          </cell>
          <cell r="M133" t="str">
            <v/>
          </cell>
          <cell r="N133" t="str">
            <v/>
          </cell>
          <cell r="Q133" t="str">
            <v>80832</v>
          </cell>
          <cell r="W133" t="str">
            <v/>
          </cell>
          <cell r="Z133" t="str">
            <v/>
          </cell>
          <cell r="AC133" t="str">
            <v>2021-07-14</v>
          </cell>
          <cell r="AD133">
            <v>44421</v>
          </cell>
          <cell r="AE133" t="str">
            <v>NO PBS</v>
          </cell>
          <cell r="AF133" t="str">
            <v>PRUEBA COVID ADRES</v>
          </cell>
          <cell r="AG133">
            <v>0</v>
          </cell>
          <cell r="AH133">
            <v>80832</v>
          </cell>
          <cell r="AI133">
            <v>0</v>
          </cell>
          <cell r="AJ133">
            <v>0</v>
          </cell>
          <cell r="AL133">
            <v>0</v>
          </cell>
          <cell r="AN133">
            <v>0</v>
          </cell>
        </row>
        <row r="134">
          <cell r="D134">
            <v>1069513</v>
          </cell>
          <cell r="E134" t="str">
            <v/>
          </cell>
          <cell r="F134">
            <v>44375</v>
          </cell>
          <cell r="G134">
            <v>44376</v>
          </cell>
          <cell r="H134">
            <v>44385</v>
          </cell>
          <cell r="I134">
            <v>2200000</v>
          </cell>
          <cell r="J134">
            <v>2200000</v>
          </cell>
          <cell r="K134" t="str">
            <v>Factura auditada</v>
          </cell>
          <cell r="M134" t="str">
            <v/>
          </cell>
          <cell r="N134" t="str">
            <v/>
          </cell>
          <cell r="Q134" t="str">
            <v>2200000</v>
          </cell>
          <cell r="W134" t="str">
            <v/>
          </cell>
          <cell r="Z134" t="str">
            <v/>
          </cell>
          <cell r="AC134" t="str">
            <v>2021-06-29</v>
          </cell>
          <cell r="AD134">
            <v>44383</v>
          </cell>
          <cell r="AE134" t="str">
            <v>PBS</v>
          </cell>
          <cell r="AF134" t="str">
            <v/>
          </cell>
          <cell r="AG134">
            <v>0</v>
          </cell>
          <cell r="AI134">
            <v>0</v>
          </cell>
          <cell r="AJ134">
            <v>0</v>
          </cell>
          <cell r="AN134">
            <v>0</v>
          </cell>
        </row>
        <row r="135">
          <cell r="D135">
            <v>1069092</v>
          </cell>
          <cell r="E135" t="str">
            <v/>
          </cell>
          <cell r="F135">
            <v>44371</v>
          </cell>
          <cell r="G135">
            <v>44373</v>
          </cell>
          <cell r="H135">
            <v>44383</v>
          </cell>
          <cell r="I135">
            <v>60000</v>
          </cell>
          <cell r="J135">
            <v>60000</v>
          </cell>
          <cell r="K135" t="str">
            <v>Factura auditada</v>
          </cell>
          <cell r="M135" t="str">
            <v/>
          </cell>
          <cell r="N135" t="str">
            <v/>
          </cell>
          <cell r="Q135" t="str">
            <v>60000</v>
          </cell>
          <cell r="W135" t="str">
            <v/>
          </cell>
          <cell r="Z135" t="str">
            <v/>
          </cell>
          <cell r="AC135" t="str">
            <v>2021-06-26</v>
          </cell>
          <cell r="AD135">
            <v>44383</v>
          </cell>
          <cell r="AE135" t="str">
            <v>PBS</v>
          </cell>
          <cell r="AF135" t="str">
            <v/>
          </cell>
          <cell r="AG135">
            <v>0</v>
          </cell>
          <cell r="AI135">
            <v>0</v>
          </cell>
          <cell r="AJ135">
            <v>0</v>
          </cell>
          <cell r="AN135">
            <v>0</v>
          </cell>
        </row>
        <row r="136">
          <cell r="D136">
            <v>1069246</v>
          </cell>
          <cell r="E136" t="str">
            <v/>
          </cell>
          <cell r="F136">
            <v>44371</v>
          </cell>
          <cell r="G136">
            <v>44375</v>
          </cell>
          <cell r="H136">
            <v>44385</v>
          </cell>
          <cell r="I136">
            <v>461622</v>
          </cell>
          <cell r="J136">
            <v>461622</v>
          </cell>
          <cell r="K136" t="str">
            <v>Factura auditada</v>
          </cell>
          <cell r="M136" t="str">
            <v/>
          </cell>
          <cell r="N136" t="str">
            <v/>
          </cell>
          <cell r="Q136" t="str">
            <v>461622</v>
          </cell>
          <cell r="W136" t="str">
            <v/>
          </cell>
          <cell r="Z136" t="str">
            <v/>
          </cell>
          <cell r="AC136" t="str">
            <v>2021-06-28</v>
          </cell>
          <cell r="AD136">
            <v>44418</v>
          </cell>
          <cell r="AE136" t="str">
            <v>PBS</v>
          </cell>
          <cell r="AF136" t="str">
            <v/>
          </cell>
          <cell r="AG136">
            <v>0</v>
          </cell>
          <cell r="AI136">
            <v>461622</v>
          </cell>
          <cell r="AJ136">
            <v>0</v>
          </cell>
          <cell r="AN136">
            <v>0</v>
          </cell>
        </row>
        <row r="137">
          <cell r="D137">
            <v>1068741</v>
          </cell>
          <cell r="E137" t="str">
            <v/>
          </cell>
          <cell r="F137">
            <v>44371</v>
          </cell>
          <cell r="G137">
            <v>44371</v>
          </cell>
          <cell r="H137">
            <v>44383</v>
          </cell>
          <cell r="I137">
            <v>60000</v>
          </cell>
          <cell r="J137">
            <v>60000</v>
          </cell>
          <cell r="K137" t="str">
            <v>Factura auditada</v>
          </cell>
          <cell r="M137" t="str">
            <v/>
          </cell>
          <cell r="N137" t="str">
            <v/>
          </cell>
          <cell r="Q137" t="str">
            <v>60000</v>
          </cell>
          <cell r="W137" t="str">
            <v/>
          </cell>
          <cell r="Z137" t="str">
            <v/>
          </cell>
          <cell r="AC137" t="str">
            <v>2021-06-24</v>
          </cell>
          <cell r="AD137">
            <v>44383</v>
          </cell>
          <cell r="AE137" t="str">
            <v>PBS</v>
          </cell>
          <cell r="AF137" t="str">
            <v/>
          </cell>
          <cell r="AG137">
            <v>0</v>
          </cell>
          <cell r="AI137">
            <v>0</v>
          </cell>
          <cell r="AJ137">
            <v>0</v>
          </cell>
          <cell r="AN137">
            <v>0</v>
          </cell>
        </row>
        <row r="138">
          <cell r="D138">
            <v>1069299</v>
          </cell>
          <cell r="E138" t="str">
            <v/>
          </cell>
          <cell r="F138">
            <v>44373</v>
          </cell>
          <cell r="G138">
            <v>44375</v>
          </cell>
          <cell r="H138">
            <v>44385</v>
          </cell>
          <cell r="I138">
            <v>2949913</v>
          </cell>
          <cell r="J138">
            <v>2949913</v>
          </cell>
          <cell r="K138" t="str">
            <v>Factura auditada</v>
          </cell>
          <cell r="M138" t="str">
            <v/>
          </cell>
          <cell r="N138" t="str">
            <v/>
          </cell>
          <cell r="Q138" t="str">
            <v>2949913</v>
          </cell>
          <cell r="W138" t="str">
            <v/>
          </cell>
          <cell r="Z138" t="str">
            <v/>
          </cell>
          <cell r="AC138" t="str">
            <v>2021-06-28</v>
          </cell>
          <cell r="AD138">
            <v>44383</v>
          </cell>
          <cell r="AE138" t="str">
            <v>PBS</v>
          </cell>
          <cell r="AF138" t="str">
            <v/>
          </cell>
          <cell r="AG138">
            <v>0</v>
          </cell>
          <cell r="AI138">
            <v>0</v>
          </cell>
          <cell r="AJ138">
            <v>0</v>
          </cell>
          <cell r="AN138">
            <v>0</v>
          </cell>
        </row>
        <row r="139">
          <cell r="D139">
            <v>1069864</v>
          </cell>
          <cell r="E139" t="str">
            <v/>
          </cell>
          <cell r="F139">
            <v>44371</v>
          </cell>
          <cell r="G139">
            <v>44377</v>
          </cell>
          <cell r="H139">
            <v>44383</v>
          </cell>
          <cell r="I139">
            <v>243730</v>
          </cell>
          <cell r="J139">
            <v>243730</v>
          </cell>
          <cell r="K139" t="str">
            <v>Factura auditada</v>
          </cell>
          <cell r="M139" t="str">
            <v/>
          </cell>
          <cell r="N139" t="str">
            <v/>
          </cell>
          <cell r="Q139" t="str">
            <v>243730</v>
          </cell>
          <cell r="W139" t="str">
            <v/>
          </cell>
          <cell r="Z139" t="str">
            <v/>
          </cell>
          <cell r="AC139" t="str">
            <v>2021-06-30</v>
          </cell>
          <cell r="AD139">
            <v>44383</v>
          </cell>
          <cell r="AE139" t="str">
            <v>PBS</v>
          </cell>
          <cell r="AF139" t="str">
            <v/>
          </cell>
          <cell r="AG139">
            <v>0</v>
          </cell>
          <cell r="AI139">
            <v>0</v>
          </cell>
          <cell r="AJ139">
            <v>0</v>
          </cell>
          <cell r="AN139">
            <v>0</v>
          </cell>
        </row>
        <row r="140">
          <cell r="D140">
            <v>1069355</v>
          </cell>
          <cell r="E140" t="str">
            <v/>
          </cell>
          <cell r="F140">
            <v>44373</v>
          </cell>
          <cell r="G140">
            <v>44376</v>
          </cell>
          <cell r="H140">
            <v>44385</v>
          </cell>
          <cell r="I140">
            <v>2908772</v>
          </cell>
          <cell r="J140">
            <v>2908772</v>
          </cell>
          <cell r="K140" t="str">
            <v>Factura auditada</v>
          </cell>
          <cell r="M140" t="str">
            <v/>
          </cell>
          <cell r="N140" t="str">
            <v/>
          </cell>
          <cell r="Q140" t="str">
            <v>2908772</v>
          </cell>
          <cell r="W140" t="str">
            <v/>
          </cell>
          <cell r="Z140" t="str">
            <v/>
          </cell>
          <cell r="AC140" t="str">
            <v>2021-06-29</v>
          </cell>
          <cell r="AD140">
            <v>44383</v>
          </cell>
          <cell r="AE140" t="str">
            <v>PBS</v>
          </cell>
          <cell r="AF140" t="str">
            <v/>
          </cell>
          <cell r="AG140">
            <v>0</v>
          </cell>
          <cell r="AI140">
            <v>0</v>
          </cell>
          <cell r="AJ140">
            <v>0</v>
          </cell>
          <cell r="AN140">
            <v>0</v>
          </cell>
        </row>
        <row r="141">
          <cell r="D141">
            <v>1069250</v>
          </cell>
          <cell r="E141" t="str">
            <v/>
          </cell>
          <cell r="F141">
            <v>44371</v>
          </cell>
          <cell r="G141">
            <v>44375</v>
          </cell>
          <cell r="H141">
            <v>44386</v>
          </cell>
          <cell r="I141">
            <v>80832</v>
          </cell>
          <cell r="J141">
            <v>80832</v>
          </cell>
          <cell r="K141" t="str">
            <v>Factura auditada</v>
          </cell>
          <cell r="M141" t="str">
            <v/>
          </cell>
          <cell r="N141" t="str">
            <v/>
          </cell>
          <cell r="Q141" t="str">
            <v>80832</v>
          </cell>
          <cell r="W141" t="str">
            <v/>
          </cell>
          <cell r="Z141" t="str">
            <v/>
          </cell>
          <cell r="AC141" t="str">
            <v>2021-06-28</v>
          </cell>
          <cell r="AD141">
            <v>44390</v>
          </cell>
          <cell r="AE141" t="str">
            <v>NO PBS</v>
          </cell>
          <cell r="AF141" t="str">
            <v>PRUEBA COVID ADRES</v>
          </cell>
          <cell r="AG141">
            <v>0</v>
          </cell>
          <cell r="AH141">
            <v>80832</v>
          </cell>
          <cell r="AI141">
            <v>0</v>
          </cell>
          <cell r="AJ141">
            <v>0</v>
          </cell>
          <cell r="AN141">
            <v>0</v>
          </cell>
        </row>
        <row r="142">
          <cell r="D142">
            <v>1069857</v>
          </cell>
          <cell r="E142" t="str">
            <v/>
          </cell>
          <cell r="F142">
            <v>44377</v>
          </cell>
          <cell r="G142">
            <v>44377</v>
          </cell>
          <cell r="H142">
            <v>44385</v>
          </cell>
          <cell r="I142">
            <v>2638857</v>
          </cell>
          <cell r="J142">
            <v>2638857</v>
          </cell>
          <cell r="K142" t="str">
            <v>Factura auditada</v>
          </cell>
          <cell r="M142" t="str">
            <v/>
          </cell>
          <cell r="N142" t="str">
            <v/>
          </cell>
          <cell r="Q142" t="str">
            <v>2638857</v>
          </cell>
          <cell r="W142" t="str">
            <v/>
          </cell>
          <cell r="Z142" t="str">
            <v/>
          </cell>
          <cell r="AC142" t="str">
            <v>2021-06-30</v>
          </cell>
          <cell r="AD142">
            <v>44383</v>
          </cell>
          <cell r="AE142" t="str">
            <v>PBS</v>
          </cell>
          <cell r="AF142" t="str">
            <v/>
          </cell>
          <cell r="AG142">
            <v>0</v>
          </cell>
          <cell r="AI142">
            <v>2638857</v>
          </cell>
          <cell r="AJ142">
            <v>0</v>
          </cell>
          <cell r="AN142">
            <v>0</v>
          </cell>
        </row>
        <row r="143">
          <cell r="D143">
            <v>1069303</v>
          </cell>
          <cell r="E143" t="str">
            <v/>
          </cell>
          <cell r="F143">
            <v>44371</v>
          </cell>
          <cell r="G143">
            <v>44375</v>
          </cell>
          <cell r="H143">
            <v>44385</v>
          </cell>
          <cell r="I143">
            <v>135908</v>
          </cell>
          <cell r="J143">
            <v>135908</v>
          </cell>
          <cell r="K143" t="str">
            <v>Factura auditada</v>
          </cell>
          <cell r="M143" t="str">
            <v/>
          </cell>
          <cell r="N143" t="str">
            <v/>
          </cell>
          <cell r="Q143" t="str">
            <v>135908</v>
          </cell>
          <cell r="W143" t="str">
            <v/>
          </cell>
          <cell r="Z143" t="str">
            <v/>
          </cell>
          <cell r="AC143" t="str">
            <v>2021-06-28</v>
          </cell>
          <cell r="AD143">
            <v>44418</v>
          </cell>
          <cell r="AE143" t="str">
            <v>PBS</v>
          </cell>
          <cell r="AF143" t="str">
            <v/>
          </cell>
          <cell r="AG143">
            <v>0</v>
          </cell>
          <cell r="AI143">
            <v>135908</v>
          </cell>
          <cell r="AJ143">
            <v>0</v>
          </cell>
          <cell r="AN143">
            <v>0</v>
          </cell>
        </row>
        <row r="144">
          <cell r="D144">
            <v>1070209</v>
          </cell>
          <cell r="E144" t="str">
            <v/>
          </cell>
          <cell r="F144">
            <v>44372</v>
          </cell>
          <cell r="G144">
            <v>44380</v>
          </cell>
          <cell r="H144">
            <v>44421</v>
          </cell>
          <cell r="I144">
            <v>80832</v>
          </cell>
          <cell r="J144">
            <v>80832</v>
          </cell>
          <cell r="K144" t="str">
            <v>Factura auditada</v>
          </cell>
          <cell r="M144" t="str">
            <v/>
          </cell>
          <cell r="N144" t="str">
            <v/>
          </cell>
          <cell r="Q144" t="str">
            <v>80832</v>
          </cell>
          <cell r="W144" t="str">
            <v/>
          </cell>
          <cell r="Z144" t="str">
            <v/>
          </cell>
          <cell r="AC144" t="str">
            <v>2021-07-03</v>
          </cell>
          <cell r="AD144">
            <v>44421</v>
          </cell>
          <cell r="AE144" t="str">
            <v>NO PBS</v>
          </cell>
          <cell r="AF144" t="str">
            <v>PRUEBA COVID ADRES</v>
          </cell>
          <cell r="AG144">
            <v>0</v>
          </cell>
          <cell r="AH144">
            <v>80832</v>
          </cell>
          <cell r="AI144">
            <v>0</v>
          </cell>
          <cell r="AJ144">
            <v>0</v>
          </cell>
          <cell r="AL144">
            <v>0</v>
          </cell>
          <cell r="AN144">
            <v>0</v>
          </cell>
        </row>
        <row r="145">
          <cell r="D145">
            <v>1069317</v>
          </cell>
          <cell r="E145" t="str">
            <v/>
          </cell>
          <cell r="F145">
            <v>44373</v>
          </cell>
          <cell r="G145">
            <v>44375</v>
          </cell>
          <cell r="H145">
            <v>44385</v>
          </cell>
          <cell r="I145">
            <v>364763</v>
          </cell>
          <cell r="J145">
            <v>364763</v>
          </cell>
          <cell r="K145" t="str">
            <v>Factura auditada</v>
          </cell>
          <cell r="M145" t="str">
            <v/>
          </cell>
          <cell r="N145" t="str">
            <v/>
          </cell>
          <cell r="Q145" t="str">
            <v>364763</v>
          </cell>
          <cell r="W145" t="str">
            <v/>
          </cell>
          <cell r="Z145" t="str">
            <v/>
          </cell>
          <cell r="AC145" t="str">
            <v>2021-06-28</v>
          </cell>
          <cell r="AD145">
            <v>44418</v>
          </cell>
          <cell r="AE145" t="str">
            <v>PBS</v>
          </cell>
          <cell r="AF145" t="str">
            <v/>
          </cell>
          <cell r="AG145">
            <v>0</v>
          </cell>
          <cell r="AI145">
            <v>364763</v>
          </cell>
          <cell r="AJ145">
            <v>0</v>
          </cell>
          <cell r="AN145">
            <v>0</v>
          </cell>
        </row>
        <row r="146">
          <cell r="D146">
            <v>1069394</v>
          </cell>
          <cell r="E146" t="str">
            <v/>
          </cell>
          <cell r="F146">
            <v>44373</v>
          </cell>
          <cell r="G146">
            <v>44376</v>
          </cell>
          <cell r="H146">
            <v>44385</v>
          </cell>
          <cell r="I146">
            <v>230903</v>
          </cell>
          <cell r="J146">
            <v>230903</v>
          </cell>
          <cell r="K146" t="str">
            <v>Factura auditada</v>
          </cell>
          <cell r="M146" t="str">
            <v/>
          </cell>
          <cell r="N146" t="str">
            <v/>
          </cell>
          <cell r="Q146" t="str">
            <v>230903</v>
          </cell>
          <cell r="W146" t="str">
            <v/>
          </cell>
          <cell r="Z146" t="str">
            <v/>
          </cell>
          <cell r="AC146" t="str">
            <v>2021-06-29</v>
          </cell>
          <cell r="AD146">
            <v>44418</v>
          </cell>
          <cell r="AE146" t="str">
            <v>PBS</v>
          </cell>
          <cell r="AF146" t="str">
            <v/>
          </cell>
          <cell r="AG146">
            <v>0</v>
          </cell>
          <cell r="AI146">
            <v>230903</v>
          </cell>
          <cell r="AJ146">
            <v>0</v>
          </cell>
          <cell r="AN146">
            <v>0</v>
          </cell>
        </row>
        <row r="147">
          <cell r="D147">
            <v>1069555</v>
          </cell>
          <cell r="E147" t="str">
            <v/>
          </cell>
          <cell r="F147">
            <v>44373</v>
          </cell>
          <cell r="G147">
            <v>44376</v>
          </cell>
          <cell r="H147">
            <v>44385</v>
          </cell>
          <cell r="I147">
            <v>358216</v>
          </cell>
          <cell r="J147">
            <v>358216</v>
          </cell>
          <cell r="K147" t="str">
            <v>Factura auditada</v>
          </cell>
          <cell r="M147" t="str">
            <v/>
          </cell>
          <cell r="N147" t="str">
            <v/>
          </cell>
          <cell r="Q147" t="str">
            <v>358216</v>
          </cell>
          <cell r="W147" t="str">
            <v/>
          </cell>
          <cell r="Z147" t="str">
            <v/>
          </cell>
          <cell r="AC147" t="str">
            <v>2021-06-29</v>
          </cell>
          <cell r="AD147">
            <v>44418</v>
          </cell>
          <cell r="AE147" t="str">
            <v>PBS</v>
          </cell>
          <cell r="AF147" t="str">
            <v/>
          </cell>
          <cell r="AG147">
            <v>0</v>
          </cell>
          <cell r="AI147">
            <v>358216</v>
          </cell>
          <cell r="AJ147">
            <v>0</v>
          </cell>
          <cell r="AN147">
            <v>0</v>
          </cell>
        </row>
        <row r="148">
          <cell r="D148">
            <v>1069747</v>
          </cell>
          <cell r="E148" t="str">
            <v/>
          </cell>
          <cell r="F148">
            <v>44375</v>
          </cell>
          <cell r="G148">
            <v>44377</v>
          </cell>
          <cell r="H148">
            <v>44384</v>
          </cell>
          <cell r="I148">
            <v>3198559</v>
          </cell>
          <cell r="J148">
            <v>3198559</v>
          </cell>
          <cell r="K148" t="str">
            <v>Factura auditada</v>
          </cell>
          <cell r="M148" t="str">
            <v/>
          </cell>
          <cell r="N148" t="str">
            <v/>
          </cell>
          <cell r="Q148" t="str">
            <v>3198559</v>
          </cell>
          <cell r="W148" t="str">
            <v/>
          </cell>
          <cell r="Z148" t="str">
            <v/>
          </cell>
          <cell r="AC148" t="str">
            <v>2021-06-30</v>
          </cell>
          <cell r="AD148">
            <v>44385</v>
          </cell>
          <cell r="AE148" t="str">
            <v>PBS</v>
          </cell>
          <cell r="AF148" t="str">
            <v/>
          </cell>
          <cell r="AG148">
            <v>0</v>
          </cell>
          <cell r="AI148">
            <v>3198559</v>
          </cell>
          <cell r="AJ148">
            <v>0</v>
          </cell>
          <cell r="AN148">
            <v>0</v>
          </cell>
        </row>
        <row r="149">
          <cell r="D149">
            <v>1069281</v>
          </cell>
          <cell r="E149" t="str">
            <v/>
          </cell>
          <cell r="F149">
            <v>44375</v>
          </cell>
          <cell r="G149">
            <v>44375</v>
          </cell>
          <cell r="H149">
            <v>44383</v>
          </cell>
          <cell r="I149">
            <v>60000</v>
          </cell>
          <cell r="J149">
            <v>60000</v>
          </cell>
          <cell r="K149" t="str">
            <v>Factura auditada</v>
          </cell>
          <cell r="M149" t="str">
            <v/>
          </cell>
          <cell r="N149" t="str">
            <v/>
          </cell>
          <cell r="Q149" t="str">
            <v>60000</v>
          </cell>
          <cell r="W149" t="str">
            <v/>
          </cell>
          <cell r="Z149" t="str">
            <v/>
          </cell>
          <cell r="AC149" t="str">
            <v>2021-06-28</v>
          </cell>
          <cell r="AD149">
            <v>44383</v>
          </cell>
          <cell r="AE149" t="str">
            <v>PBS</v>
          </cell>
          <cell r="AF149" t="str">
            <v/>
          </cell>
          <cell r="AG149">
            <v>0</v>
          </cell>
          <cell r="AI149">
            <v>0</v>
          </cell>
          <cell r="AJ149">
            <v>0</v>
          </cell>
          <cell r="AN149">
            <v>0</v>
          </cell>
        </row>
        <row r="150">
          <cell r="D150">
            <v>1069283</v>
          </cell>
          <cell r="E150" t="str">
            <v/>
          </cell>
          <cell r="F150">
            <v>44375</v>
          </cell>
          <cell r="G150">
            <v>44375</v>
          </cell>
          <cell r="H150">
            <v>44383</v>
          </cell>
          <cell r="I150">
            <v>60000</v>
          </cell>
          <cell r="J150">
            <v>60000</v>
          </cell>
          <cell r="K150" t="str">
            <v>Factura auditada</v>
          </cell>
          <cell r="M150" t="str">
            <v/>
          </cell>
          <cell r="N150" t="str">
            <v/>
          </cell>
          <cell r="Q150" t="str">
            <v>60000</v>
          </cell>
          <cell r="W150" t="str">
            <v/>
          </cell>
          <cell r="Z150" t="str">
            <v/>
          </cell>
          <cell r="AC150" t="str">
            <v>2021-06-28</v>
          </cell>
          <cell r="AD150">
            <v>44383</v>
          </cell>
          <cell r="AE150" t="str">
            <v>PBS</v>
          </cell>
          <cell r="AF150" t="str">
            <v/>
          </cell>
          <cell r="AG150">
            <v>0</v>
          </cell>
          <cell r="AI150">
            <v>0</v>
          </cell>
          <cell r="AJ150">
            <v>0</v>
          </cell>
          <cell r="AN150">
            <v>0</v>
          </cell>
        </row>
        <row r="151">
          <cell r="D151">
            <v>1069540</v>
          </cell>
          <cell r="E151" t="str">
            <v/>
          </cell>
          <cell r="F151">
            <v>44376</v>
          </cell>
          <cell r="G151">
            <v>44376</v>
          </cell>
          <cell r="H151">
            <v>44383</v>
          </cell>
          <cell r="I151">
            <v>60000</v>
          </cell>
          <cell r="J151">
            <v>60000</v>
          </cell>
          <cell r="K151" t="str">
            <v>Factura auditada</v>
          </cell>
          <cell r="M151" t="str">
            <v/>
          </cell>
          <cell r="N151" t="str">
            <v/>
          </cell>
          <cell r="Q151" t="str">
            <v>60000</v>
          </cell>
          <cell r="W151" t="str">
            <v/>
          </cell>
          <cell r="Z151" t="str">
            <v/>
          </cell>
          <cell r="AC151" t="str">
            <v>2021-06-29</v>
          </cell>
          <cell r="AD151">
            <v>44384</v>
          </cell>
          <cell r="AE151" t="str">
            <v>PBS</v>
          </cell>
          <cell r="AF151" t="str">
            <v/>
          </cell>
          <cell r="AG151">
            <v>0</v>
          </cell>
          <cell r="AI151">
            <v>60000</v>
          </cell>
          <cell r="AJ151">
            <v>0</v>
          </cell>
          <cell r="AN151">
            <v>0</v>
          </cell>
        </row>
        <row r="152">
          <cell r="D152">
            <v>1069543</v>
          </cell>
          <cell r="E152" t="str">
            <v/>
          </cell>
          <cell r="F152">
            <v>44376</v>
          </cell>
          <cell r="G152">
            <v>44376</v>
          </cell>
          <cell r="H152">
            <v>44383</v>
          </cell>
          <cell r="I152">
            <v>60000</v>
          </cell>
          <cell r="J152">
            <v>60000</v>
          </cell>
          <cell r="K152" t="str">
            <v>Factura auditada</v>
          </cell>
          <cell r="M152" t="str">
            <v/>
          </cell>
          <cell r="N152" t="str">
            <v/>
          </cell>
          <cell r="Q152" t="str">
            <v>60000</v>
          </cell>
          <cell r="W152" t="str">
            <v/>
          </cell>
          <cell r="Z152" t="str">
            <v/>
          </cell>
          <cell r="AC152" t="str">
            <v>2021-06-29</v>
          </cell>
          <cell r="AD152">
            <v>44384</v>
          </cell>
          <cell r="AE152" t="str">
            <v>PBS</v>
          </cell>
          <cell r="AF152" t="str">
            <v/>
          </cell>
          <cell r="AG152">
            <v>0</v>
          </cell>
          <cell r="AI152">
            <v>60000</v>
          </cell>
          <cell r="AJ152">
            <v>0</v>
          </cell>
          <cell r="AN152">
            <v>0</v>
          </cell>
        </row>
        <row r="153">
          <cell r="D153">
            <v>1069542</v>
          </cell>
          <cell r="E153" t="str">
            <v/>
          </cell>
          <cell r="F153">
            <v>44376</v>
          </cell>
          <cell r="G153">
            <v>44376</v>
          </cell>
          <cell r="H153">
            <v>44383</v>
          </cell>
          <cell r="I153">
            <v>223405</v>
          </cell>
          <cell r="J153">
            <v>223405</v>
          </cell>
          <cell r="K153" t="str">
            <v>Factura auditada</v>
          </cell>
          <cell r="M153" t="str">
            <v/>
          </cell>
          <cell r="N153" t="str">
            <v/>
          </cell>
          <cell r="Q153" t="str">
            <v>223405</v>
          </cell>
          <cell r="W153" t="str">
            <v/>
          </cell>
          <cell r="Z153" t="str">
            <v/>
          </cell>
          <cell r="AC153" t="str">
            <v>2021-06-29</v>
          </cell>
          <cell r="AD153">
            <v>44384</v>
          </cell>
          <cell r="AE153" t="str">
            <v>PBS</v>
          </cell>
          <cell r="AF153" t="str">
            <v/>
          </cell>
          <cell r="AG153">
            <v>0</v>
          </cell>
          <cell r="AI153">
            <v>223405</v>
          </cell>
          <cell r="AJ153">
            <v>0</v>
          </cell>
          <cell r="AN153">
            <v>0</v>
          </cell>
        </row>
        <row r="154">
          <cell r="D154">
            <v>1069544</v>
          </cell>
          <cell r="E154" t="str">
            <v/>
          </cell>
          <cell r="F154">
            <v>44376</v>
          </cell>
          <cell r="G154">
            <v>44376</v>
          </cell>
          <cell r="H154">
            <v>44383</v>
          </cell>
          <cell r="I154">
            <v>85813</v>
          </cell>
          <cell r="J154">
            <v>85813</v>
          </cell>
          <cell r="K154" t="str">
            <v>Factura auditada</v>
          </cell>
          <cell r="M154" t="str">
            <v/>
          </cell>
          <cell r="N154" t="str">
            <v/>
          </cell>
          <cell r="Q154" t="str">
            <v>85813</v>
          </cell>
          <cell r="W154" t="str">
            <v/>
          </cell>
          <cell r="Z154" t="str">
            <v/>
          </cell>
          <cell r="AC154" t="str">
            <v>2021-06-29</v>
          </cell>
          <cell r="AD154">
            <v>44384</v>
          </cell>
          <cell r="AE154" t="str">
            <v>PBS</v>
          </cell>
          <cell r="AF154" t="str">
            <v/>
          </cell>
          <cell r="AG154">
            <v>0</v>
          </cell>
          <cell r="AI154">
            <v>85813</v>
          </cell>
          <cell r="AJ154">
            <v>0</v>
          </cell>
          <cell r="AN154">
            <v>0</v>
          </cell>
        </row>
        <row r="155">
          <cell r="D155">
            <v>1071221</v>
          </cell>
          <cell r="E155" t="str">
            <v/>
          </cell>
          <cell r="F155">
            <v>44376</v>
          </cell>
          <cell r="G155">
            <v>44389</v>
          </cell>
          <cell r="H155">
            <v>44418</v>
          </cell>
          <cell r="I155">
            <v>6605151</v>
          </cell>
          <cell r="J155">
            <v>6605151</v>
          </cell>
          <cell r="K155" t="str">
            <v>Factura auditada</v>
          </cell>
          <cell r="M155" t="str">
            <v/>
          </cell>
          <cell r="N155" t="str">
            <v/>
          </cell>
          <cell r="Q155" t="str">
            <v>6605151</v>
          </cell>
          <cell r="W155" t="str">
            <v/>
          </cell>
          <cell r="Z155" t="str">
            <v/>
          </cell>
          <cell r="AC155" t="str">
            <v>2021-07-12</v>
          </cell>
          <cell r="AD155">
            <v>44411</v>
          </cell>
          <cell r="AE155" t="str">
            <v>PBS</v>
          </cell>
          <cell r="AF155" t="str">
            <v/>
          </cell>
          <cell r="AG155">
            <v>0</v>
          </cell>
          <cell r="AI155">
            <v>6605151</v>
          </cell>
          <cell r="AJ155">
            <v>0</v>
          </cell>
          <cell r="AN155">
            <v>0</v>
          </cell>
        </row>
        <row r="156">
          <cell r="D156">
            <v>1069852</v>
          </cell>
          <cell r="E156" t="str">
            <v/>
          </cell>
          <cell r="F156">
            <v>44377</v>
          </cell>
          <cell r="G156">
            <v>44377</v>
          </cell>
          <cell r="H156">
            <v>44383</v>
          </cell>
          <cell r="I156">
            <v>60000</v>
          </cell>
          <cell r="J156">
            <v>60000</v>
          </cell>
          <cell r="K156" t="str">
            <v>Factura auditada</v>
          </cell>
          <cell r="M156" t="str">
            <v/>
          </cell>
          <cell r="N156" t="str">
            <v/>
          </cell>
          <cell r="Q156" t="str">
            <v>60000</v>
          </cell>
          <cell r="W156" t="str">
            <v/>
          </cell>
          <cell r="Z156" t="str">
            <v/>
          </cell>
          <cell r="AC156" t="str">
            <v>2021-06-30</v>
          </cell>
          <cell r="AD156">
            <v>44383</v>
          </cell>
          <cell r="AE156" t="str">
            <v>PBS</v>
          </cell>
          <cell r="AF156" t="str">
            <v/>
          </cell>
          <cell r="AG156">
            <v>0</v>
          </cell>
          <cell r="AI156">
            <v>0</v>
          </cell>
          <cell r="AJ156">
            <v>0</v>
          </cell>
          <cell r="AN156">
            <v>0</v>
          </cell>
        </row>
        <row r="157">
          <cell r="D157">
            <v>1069849</v>
          </cell>
          <cell r="E157" t="str">
            <v/>
          </cell>
          <cell r="F157">
            <v>44377</v>
          </cell>
          <cell r="G157">
            <v>44377</v>
          </cell>
          <cell r="H157">
            <v>44383</v>
          </cell>
          <cell r="I157">
            <v>60000</v>
          </cell>
          <cell r="J157">
            <v>60000</v>
          </cell>
          <cell r="K157" t="str">
            <v>Factura auditada</v>
          </cell>
          <cell r="M157" t="str">
            <v/>
          </cell>
          <cell r="N157" t="str">
            <v/>
          </cell>
          <cell r="Q157" t="str">
            <v>60000</v>
          </cell>
          <cell r="W157" t="str">
            <v/>
          </cell>
          <cell r="Z157" t="str">
            <v/>
          </cell>
          <cell r="AC157" t="str">
            <v>2021-06-30</v>
          </cell>
          <cell r="AD157">
            <v>44383</v>
          </cell>
          <cell r="AE157" t="str">
            <v>PBS</v>
          </cell>
          <cell r="AF157" t="str">
            <v/>
          </cell>
          <cell r="AG157">
            <v>0</v>
          </cell>
          <cell r="AI157">
            <v>0</v>
          </cell>
          <cell r="AJ157">
            <v>0</v>
          </cell>
          <cell r="AN157">
            <v>0</v>
          </cell>
        </row>
        <row r="158">
          <cell r="D158">
            <v>1069850</v>
          </cell>
          <cell r="E158" t="str">
            <v/>
          </cell>
          <cell r="F158">
            <v>44377</v>
          </cell>
          <cell r="G158">
            <v>44377</v>
          </cell>
          <cell r="H158">
            <v>44383</v>
          </cell>
          <cell r="I158">
            <v>60000</v>
          </cell>
          <cell r="J158">
            <v>60000</v>
          </cell>
          <cell r="K158" t="str">
            <v>Factura auditada</v>
          </cell>
          <cell r="M158" t="str">
            <v/>
          </cell>
          <cell r="N158" t="str">
            <v/>
          </cell>
          <cell r="Q158" t="str">
            <v>60000</v>
          </cell>
          <cell r="W158" t="str">
            <v/>
          </cell>
          <cell r="Z158" t="str">
            <v/>
          </cell>
          <cell r="AC158" t="str">
            <v>2021-06-30</v>
          </cell>
          <cell r="AD158">
            <v>44383</v>
          </cell>
          <cell r="AE158" t="str">
            <v>PBS</v>
          </cell>
          <cell r="AF158" t="str">
            <v/>
          </cell>
          <cell r="AG158">
            <v>0</v>
          </cell>
          <cell r="AI158">
            <v>0</v>
          </cell>
          <cell r="AJ158">
            <v>0</v>
          </cell>
          <cell r="AN158">
            <v>0</v>
          </cell>
        </row>
        <row r="159">
          <cell r="D159">
            <v>1069821</v>
          </cell>
          <cell r="E159" t="str">
            <v/>
          </cell>
          <cell r="F159">
            <v>44377</v>
          </cell>
          <cell r="G159">
            <v>44377</v>
          </cell>
          <cell r="H159">
            <v>44383</v>
          </cell>
          <cell r="I159">
            <v>237904</v>
          </cell>
          <cell r="J159">
            <v>237904</v>
          </cell>
          <cell r="K159" t="str">
            <v>Factura auditada</v>
          </cell>
          <cell r="M159" t="str">
            <v/>
          </cell>
          <cell r="N159" t="str">
            <v/>
          </cell>
          <cell r="Q159" t="str">
            <v>237904</v>
          </cell>
          <cell r="W159" t="str">
            <v/>
          </cell>
          <cell r="Z159" t="str">
            <v/>
          </cell>
          <cell r="AC159" t="str">
            <v>2021-06-30</v>
          </cell>
          <cell r="AD159">
            <v>44384</v>
          </cell>
          <cell r="AE159" t="str">
            <v>PBS</v>
          </cell>
          <cell r="AF159" t="str">
            <v/>
          </cell>
          <cell r="AG159">
            <v>0</v>
          </cell>
          <cell r="AI159">
            <v>237904</v>
          </cell>
          <cell r="AJ159">
            <v>0</v>
          </cell>
          <cell r="AN159">
            <v>0</v>
          </cell>
        </row>
        <row r="160">
          <cell r="D160">
            <v>1069811</v>
          </cell>
          <cell r="E160" t="str">
            <v/>
          </cell>
          <cell r="F160">
            <v>44377</v>
          </cell>
          <cell r="G160">
            <v>44377</v>
          </cell>
          <cell r="H160">
            <v>44383</v>
          </cell>
          <cell r="I160">
            <v>800000</v>
          </cell>
          <cell r="J160">
            <v>720000</v>
          </cell>
          <cell r="K160" t="str">
            <v>Factura auditada</v>
          </cell>
          <cell r="M160" t="str">
            <v/>
          </cell>
          <cell r="N160" t="str">
            <v/>
          </cell>
          <cell r="Q160" t="str">
            <v>800000</v>
          </cell>
          <cell r="W160" t="str">
            <v/>
          </cell>
          <cell r="Z160" t="str">
            <v/>
          </cell>
          <cell r="AC160" t="str">
            <v>2021-06-30</v>
          </cell>
          <cell r="AD160">
            <v>44440</v>
          </cell>
          <cell r="AE160" t="str">
            <v>PBS</v>
          </cell>
          <cell r="AF160" t="str">
            <v/>
          </cell>
          <cell r="AG160">
            <v>0</v>
          </cell>
          <cell r="AI160">
            <v>720000</v>
          </cell>
          <cell r="AJ160">
            <v>0</v>
          </cell>
          <cell r="AN160">
            <v>0</v>
          </cell>
        </row>
        <row r="161">
          <cell r="D161">
            <v>1071259</v>
          </cell>
          <cell r="E161" t="str">
            <v/>
          </cell>
          <cell r="F161">
            <v>44377</v>
          </cell>
          <cell r="G161">
            <v>44390</v>
          </cell>
          <cell r="H161">
            <v>44418</v>
          </cell>
          <cell r="I161">
            <v>5783639</v>
          </cell>
          <cell r="J161">
            <v>5783639</v>
          </cell>
          <cell r="K161" t="str">
            <v>Factura auditada</v>
          </cell>
          <cell r="M161" t="str">
            <v/>
          </cell>
          <cell r="N161" t="str">
            <v/>
          </cell>
          <cell r="Q161" t="str">
            <v>5783639</v>
          </cell>
          <cell r="W161" t="str">
            <v/>
          </cell>
          <cell r="Z161" t="str">
            <v/>
          </cell>
          <cell r="AC161" t="str">
            <v>2021-07-13</v>
          </cell>
          <cell r="AD161">
            <v>44411</v>
          </cell>
          <cell r="AE161" t="str">
            <v>PBS</v>
          </cell>
          <cell r="AF161" t="str">
            <v/>
          </cell>
          <cell r="AG161">
            <v>0</v>
          </cell>
          <cell r="AI161">
            <v>5783639</v>
          </cell>
          <cell r="AJ161">
            <v>0</v>
          </cell>
          <cell r="AN161">
            <v>0</v>
          </cell>
        </row>
        <row r="162">
          <cell r="D162">
            <v>1069707</v>
          </cell>
          <cell r="E162" t="str">
            <v/>
          </cell>
          <cell r="F162">
            <v>44377</v>
          </cell>
          <cell r="G162">
            <v>44377</v>
          </cell>
          <cell r="H162">
            <v>44383</v>
          </cell>
          <cell r="I162">
            <v>18407</v>
          </cell>
          <cell r="J162">
            <v>18407</v>
          </cell>
          <cell r="K162" t="str">
            <v>Factura auditada</v>
          </cell>
          <cell r="M162" t="str">
            <v/>
          </cell>
          <cell r="N162" t="str">
            <v/>
          </cell>
          <cell r="Q162" t="str">
            <v>18407</v>
          </cell>
          <cell r="W162" t="str">
            <v/>
          </cell>
          <cell r="Z162" t="str">
            <v/>
          </cell>
          <cell r="AC162" t="str">
            <v>2021-06-30</v>
          </cell>
          <cell r="AD162">
            <v>44384</v>
          </cell>
          <cell r="AE162" t="str">
            <v>PBS</v>
          </cell>
          <cell r="AF162" t="str">
            <v/>
          </cell>
          <cell r="AG162">
            <v>0</v>
          </cell>
          <cell r="AI162">
            <v>18407</v>
          </cell>
          <cell r="AJ162">
            <v>0</v>
          </cell>
          <cell r="AN162">
            <v>0</v>
          </cell>
        </row>
        <row r="163">
          <cell r="D163">
            <v>1071574</v>
          </cell>
          <cell r="E163" t="str">
            <v/>
          </cell>
          <cell r="F163">
            <v>44377</v>
          </cell>
          <cell r="G163">
            <v>44391</v>
          </cell>
          <cell r="H163">
            <v>44418</v>
          </cell>
          <cell r="I163">
            <v>28021</v>
          </cell>
          <cell r="J163">
            <v>28021</v>
          </cell>
          <cell r="K163" t="str">
            <v>Factura auditada</v>
          </cell>
          <cell r="M163" t="str">
            <v/>
          </cell>
          <cell r="N163" t="str">
            <v/>
          </cell>
          <cell r="Q163" t="str">
            <v>28021</v>
          </cell>
          <cell r="W163" t="str">
            <v/>
          </cell>
          <cell r="Z163" t="str">
            <v/>
          </cell>
          <cell r="AC163" t="str">
            <v>2021-07-14</v>
          </cell>
          <cell r="AD163">
            <v>44448</v>
          </cell>
          <cell r="AE163" t="str">
            <v>NO PBS</v>
          </cell>
          <cell r="AF163" t="str">
            <v>MIPRES PRESUPUESTOS MAXIMOS</v>
          </cell>
          <cell r="AG163">
            <v>0</v>
          </cell>
          <cell r="AI163">
            <v>28021</v>
          </cell>
          <cell r="AJ163">
            <v>0</v>
          </cell>
          <cell r="AN163">
            <v>0</v>
          </cell>
        </row>
        <row r="164">
          <cell r="D164">
            <v>1069819</v>
          </cell>
          <cell r="E164" t="str">
            <v/>
          </cell>
          <cell r="F164">
            <v>44377</v>
          </cell>
          <cell r="G164">
            <v>44377</v>
          </cell>
          <cell r="H164">
            <v>44383</v>
          </cell>
          <cell r="I164">
            <v>60000</v>
          </cell>
          <cell r="J164">
            <v>60000</v>
          </cell>
          <cell r="K164" t="str">
            <v>Factura auditada</v>
          </cell>
          <cell r="M164" t="str">
            <v/>
          </cell>
          <cell r="N164" t="str">
            <v/>
          </cell>
          <cell r="Q164" t="str">
            <v>60000</v>
          </cell>
          <cell r="W164" t="str">
            <v/>
          </cell>
          <cell r="Z164" t="str">
            <v/>
          </cell>
          <cell r="AC164" t="str">
            <v>2021-06-30</v>
          </cell>
          <cell r="AD164">
            <v>44384</v>
          </cell>
          <cell r="AE164" t="str">
            <v>PBS</v>
          </cell>
          <cell r="AF164" t="str">
            <v/>
          </cell>
          <cell r="AG164">
            <v>0</v>
          </cell>
          <cell r="AI164">
            <v>60000</v>
          </cell>
          <cell r="AJ164">
            <v>0</v>
          </cell>
          <cell r="AN164">
            <v>0</v>
          </cell>
        </row>
        <row r="165">
          <cell r="D165">
            <v>1070202</v>
          </cell>
          <cell r="E165" t="str">
            <v/>
          </cell>
          <cell r="F165">
            <v>44377</v>
          </cell>
          <cell r="G165">
            <v>44380</v>
          </cell>
          <cell r="H165">
            <v>44418</v>
          </cell>
          <cell r="I165">
            <v>97774</v>
          </cell>
          <cell r="J165">
            <v>97774</v>
          </cell>
          <cell r="K165" t="str">
            <v>Factura auditada</v>
          </cell>
          <cell r="M165" t="str">
            <v/>
          </cell>
          <cell r="N165" t="str">
            <v/>
          </cell>
          <cell r="Q165" t="str">
            <v>97774</v>
          </cell>
          <cell r="W165" t="str">
            <v/>
          </cell>
          <cell r="Z165" t="str">
            <v/>
          </cell>
          <cell r="AC165" t="str">
            <v>2021-07-03</v>
          </cell>
          <cell r="AD165">
            <v>44412</v>
          </cell>
          <cell r="AE165" t="str">
            <v>PBS</v>
          </cell>
          <cell r="AF165" t="str">
            <v/>
          </cell>
          <cell r="AG165">
            <v>0</v>
          </cell>
          <cell r="AI165">
            <v>97774</v>
          </cell>
          <cell r="AJ165">
            <v>0</v>
          </cell>
          <cell r="AN165">
            <v>0</v>
          </cell>
        </row>
        <row r="166">
          <cell r="D166">
            <v>1070017</v>
          </cell>
          <cell r="E166" t="str">
            <v/>
          </cell>
          <cell r="F166">
            <v>44378</v>
          </cell>
          <cell r="G166">
            <v>44378</v>
          </cell>
          <cell r="H166">
            <v>44418</v>
          </cell>
          <cell r="I166">
            <v>800000</v>
          </cell>
          <cell r="J166">
            <v>800000</v>
          </cell>
          <cell r="K166" t="str">
            <v>Factura auditada</v>
          </cell>
          <cell r="M166" t="str">
            <v/>
          </cell>
          <cell r="N166" t="str">
            <v/>
          </cell>
          <cell r="Q166" t="str">
            <v>800000</v>
          </cell>
          <cell r="W166" t="str">
            <v/>
          </cell>
          <cell r="Z166" t="str">
            <v/>
          </cell>
          <cell r="AC166" t="str">
            <v>2021-07-01</v>
          </cell>
          <cell r="AD166">
            <v>44411</v>
          </cell>
          <cell r="AE166" t="str">
            <v>PBS</v>
          </cell>
          <cell r="AF166" t="str">
            <v/>
          </cell>
          <cell r="AG166">
            <v>0</v>
          </cell>
          <cell r="AI166">
            <v>800000</v>
          </cell>
          <cell r="AJ166">
            <v>0</v>
          </cell>
          <cell r="AN166">
            <v>0</v>
          </cell>
        </row>
        <row r="167">
          <cell r="D167">
            <v>1070234</v>
          </cell>
          <cell r="E167" t="str">
            <v/>
          </cell>
          <cell r="F167">
            <v>44378</v>
          </cell>
          <cell r="G167">
            <v>44381</v>
          </cell>
          <cell r="H167">
            <v>44418</v>
          </cell>
          <cell r="I167">
            <v>225239</v>
          </cell>
          <cell r="J167">
            <v>225239</v>
          </cell>
          <cell r="K167" t="str">
            <v>Factura auditada</v>
          </cell>
          <cell r="M167" t="str">
            <v/>
          </cell>
          <cell r="N167" t="str">
            <v/>
          </cell>
          <cell r="Q167" t="str">
            <v>225239</v>
          </cell>
          <cell r="W167" t="str">
            <v/>
          </cell>
          <cell r="Z167" t="str">
            <v/>
          </cell>
          <cell r="AC167" t="str">
            <v>2021-07-04</v>
          </cell>
          <cell r="AD167">
            <v>44411</v>
          </cell>
          <cell r="AE167" t="str">
            <v>PBS</v>
          </cell>
          <cell r="AF167" t="str">
            <v/>
          </cell>
          <cell r="AG167">
            <v>0</v>
          </cell>
          <cell r="AI167">
            <v>225239</v>
          </cell>
          <cell r="AJ167">
            <v>0</v>
          </cell>
          <cell r="AN167">
            <v>0</v>
          </cell>
        </row>
        <row r="168">
          <cell r="D168">
            <v>1070301</v>
          </cell>
          <cell r="E168" t="str">
            <v/>
          </cell>
          <cell r="F168">
            <v>44379</v>
          </cell>
          <cell r="G168">
            <v>44383</v>
          </cell>
          <cell r="H168">
            <v>44418</v>
          </cell>
          <cell r="I168">
            <v>2200000</v>
          </cell>
          <cell r="J168">
            <v>2200000</v>
          </cell>
          <cell r="K168" t="str">
            <v>Factura auditada</v>
          </cell>
          <cell r="M168" t="str">
            <v/>
          </cell>
          <cell r="N168" t="str">
            <v/>
          </cell>
          <cell r="Q168" t="str">
            <v>2200000</v>
          </cell>
          <cell r="W168" t="str">
            <v/>
          </cell>
          <cell r="Z168" t="str">
            <v/>
          </cell>
          <cell r="AC168" t="str">
            <v>2021-07-06</v>
          </cell>
          <cell r="AD168">
            <v>44411</v>
          </cell>
          <cell r="AE168" t="str">
            <v>PBS</v>
          </cell>
          <cell r="AF168" t="str">
            <v/>
          </cell>
          <cell r="AG168">
            <v>0</v>
          </cell>
          <cell r="AI168">
            <v>2200000</v>
          </cell>
          <cell r="AJ168">
            <v>0</v>
          </cell>
          <cell r="AN168">
            <v>0</v>
          </cell>
        </row>
        <row r="169">
          <cell r="D169">
            <v>1070251</v>
          </cell>
          <cell r="E169" t="str">
            <v/>
          </cell>
          <cell r="F169">
            <v>44380</v>
          </cell>
          <cell r="G169">
            <v>44382</v>
          </cell>
          <cell r="H169">
            <v>44418</v>
          </cell>
          <cell r="I169">
            <v>144381</v>
          </cell>
          <cell r="J169">
            <v>144381</v>
          </cell>
          <cell r="K169" t="str">
            <v>Factura auditada</v>
          </cell>
          <cell r="M169" t="str">
            <v/>
          </cell>
          <cell r="N169" t="str">
            <v/>
          </cell>
          <cell r="Q169" t="str">
            <v>144381</v>
          </cell>
          <cell r="W169" t="str">
            <v/>
          </cell>
          <cell r="Z169" t="str">
            <v/>
          </cell>
          <cell r="AC169" t="str">
            <v>2021-07-05</v>
          </cell>
          <cell r="AD169">
            <v>44411</v>
          </cell>
          <cell r="AE169" t="str">
            <v>PBS</v>
          </cell>
          <cell r="AF169" t="str">
            <v/>
          </cell>
          <cell r="AG169">
            <v>0</v>
          </cell>
          <cell r="AI169">
            <v>144381</v>
          </cell>
          <cell r="AJ169">
            <v>0</v>
          </cell>
          <cell r="AN169">
            <v>0</v>
          </cell>
        </row>
        <row r="170">
          <cell r="D170">
            <v>1070436</v>
          </cell>
          <cell r="E170" t="str">
            <v/>
          </cell>
          <cell r="F170">
            <v>44381</v>
          </cell>
          <cell r="G170">
            <v>44383</v>
          </cell>
          <cell r="H170">
            <v>44418</v>
          </cell>
          <cell r="I170">
            <v>614564</v>
          </cell>
          <cell r="J170">
            <v>614564</v>
          </cell>
          <cell r="K170" t="str">
            <v>Factura auditada</v>
          </cell>
          <cell r="M170" t="str">
            <v/>
          </cell>
          <cell r="N170" t="str">
            <v/>
          </cell>
          <cell r="Q170" t="str">
            <v>614564</v>
          </cell>
          <cell r="W170" t="str">
            <v/>
          </cell>
          <cell r="Z170" t="str">
            <v/>
          </cell>
          <cell r="AC170" t="str">
            <v>2021-07-06</v>
          </cell>
          <cell r="AD170">
            <v>44411</v>
          </cell>
          <cell r="AE170" t="str">
            <v>PBS</v>
          </cell>
          <cell r="AF170" t="str">
            <v/>
          </cell>
          <cell r="AG170">
            <v>0</v>
          </cell>
          <cell r="AI170">
            <v>614564</v>
          </cell>
          <cell r="AJ170">
            <v>0</v>
          </cell>
          <cell r="AN170">
            <v>0</v>
          </cell>
        </row>
        <row r="171">
          <cell r="D171">
            <v>1070625</v>
          </cell>
          <cell r="E171" t="str">
            <v/>
          </cell>
          <cell r="F171">
            <v>44382</v>
          </cell>
          <cell r="G171">
            <v>44384</v>
          </cell>
          <cell r="H171">
            <v>44418</v>
          </cell>
          <cell r="I171">
            <v>157134</v>
          </cell>
          <cell r="J171">
            <v>157134</v>
          </cell>
          <cell r="K171" t="str">
            <v>Factura auditada</v>
          </cell>
          <cell r="M171" t="str">
            <v/>
          </cell>
          <cell r="N171" t="str">
            <v/>
          </cell>
          <cell r="Q171" t="str">
            <v>157134</v>
          </cell>
          <cell r="W171" t="str">
            <v/>
          </cell>
          <cell r="Z171" t="str">
            <v/>
          </cell>
          <cell r="AC171" t="str">
            <v>2021-07-07</v>
          </cell>
          <cell r="AD171">
            <v>44412</v>
          </cell>
          <cell r="AE171" t="str">
            <v>PBS</v>
          </cell>
          <cell r="AF171" t="str">
            <v/>
          </cell>
          <cell r="AG171">
            <v>0</v>
          </cell>
          <cell r="AI171">
            <v>157134</v>
          </cell>
          <cell r="AJ171">
            <v>0</v>
          </cell>
          <cell r="AN171">
            <v>0</v>
          </cell>
        </row>
        <row r="172">
          <cell r="D172">
            <v>1071010</v>
          </cell>
          <cell r="E172" t="str">
            <v/>
          </cell>
          <cell r="F172">
            <v>44383</v>
          </cell>
          <cell r="G172">
            <v>44387</v>
          </cell>
          <cell r="H172">
            <v>44418</v>
          </cell>
          <cell r="I172">
            <v>19172754</v>
          </cell>
          <cell r="J172">
            <v>19172754</v>
          </cell>
          <cell r="K172" t="str">
            <v>Factura auditada</v>
          </cell>
          <cell r="M172" t="str">
            <v/>
          </cell>
          <cell r="N172" t="str">
            <v/>
          </cell>
          <cell r="Q172" t="str">
            <v>19172754</v>
          </cell>
          <cell r="W172" t="str">
            <v/>
          </cell>
          <cell r="Z172" t="str">
            <v/>
          </cell>
          <cell r="AC172" t="str">
            <v>2021-07-10</v>
          </cell>
          <cell r="AD172">
            <v>44411</v>
          </cell>
          <cell r="AE172" t="str">
            <v>PBS</v>
          </cell>
          <cell r="AF172" t="str">
            <v/>
          </cell>
          <cell r="AG172">
            <v>0</v>
          </cell>
          <cell r="AI172">
            <v>19172754</v>
          </cell>
          <cell r="AJ172">
            <v>0</v>
          </cell>
          <cell r="AN172">
            <v>0</v>
          </cell>
        </row>
        <row r="173">
          <cell r="D173">
            <v>1070286</v>
          </cell>
          <cell r="E173" t="str">
            <v/>
          </cell>
          <cell r="F173">
            <v>44383</v>
          </cell>
          <cell r="G173">
            <v>44383</v>
          </cell>
          <cell r="H173">
            <v>44418</v>
          </cell>
          <cell r="I173">
            <v>223405</v>
          </cell>
          <cell r="J173">
            <v>223405</v>
          </cell>
          <cell r="K173" t="str">
            <v>Factura auditada</v>
          </cell>
          <cell r="M173" t="str">
            <v/>
          </cell>
          <cell r="N173" t="str">
            <v/>
          </cell>
          <cell r="Q173" t="str">
            <v>223405</v>
          </cell>
          <cell r="W173" t="str">
            <v/>
          </cell>
          <cell r="Z173" t="str">
            <v/>
          </cell>
          <cell r="AC173" t="str">
            <v>2021-07-06</v>
          </cell>
          <cell r="AD173">
            <v>44411</v>
          </cell>
          <cell r="AE173" t="str">
            <v>PBS</v>
          </cell>
          <cell r="AF173" t="str">
            <v/>
          </cell>
          <cell r="AG173">
            <v>0</v>
          </cell>
          <cell r="AI173">
            <v>223405</v>
          </cell>
          <cell r="AJ173">
            <v>0</v>
          </cell>
          <cell r="AN173">
            <v>0</v>
          </cell>
        </row>
        <row r="174">
          <cell r="D174">
            <v>1070914</v>
          </cell>
          <cell r="E174" t="str">
            <v/>
          </cell>
          <cell r="F174">
            <v>44383</v>
          </cell>
          <cell r="G174">
            <v>44386</v>
          </cell>
          <cell r="H174">
            <v>44418</v>
          </cell>
          <cell r="I174">
            <v>255082</v>
          </cell>
          <cell r="J174">
            <v>255082</v>
          </cell>
          <cell r="K174" t="str">
            <v>Factura auditada</v>
          </cell>
          <cell r="M174" t="str">
            <v/>
          </cell>
          <cell r="N174" t="str">
            <v/>
          </cell>
          <cell r="Q174" t="str">
            <v>255082</v>
          </cell>
          <cell r="W174" t="str">
            <v/>
          </cell>
          <cell r="Z174" t="str">
            <v/>
          </cell>
          <cell r="AC174" t="str">
            <v>2021-07-09</v>
          </cell>
          <cell r="AD174">
            <v>44411</v>
          </cell>
          <cell r="AE174" t="str">
            <v>PBS</v>
          </cell>
          <cell r="AF174" t="str">
            <v/>
          </cell>
          <cell r="AG174">
            <v>0</v>
          </cell>
          <cell r="AI174">
            <v>255082</v>
          </cell>
          <cell r="AJ174">
            <v>0</v>
          </cell>
          <cell r="AN174">
            <v>0</v>
          </cell>
        </row>
        <row r="175">
          <cell r="D175">
            <v>1070312</v>
          </cell>
          <cell r="E175" t="str">
            <v/>
          </cell>
          <cell r="F175">
            <v>44383</v>
          </cell>
          <cell r="G175">
            <v>44383</v>
          </cell>
          <cell r="H175">
            <v>44418</v>
          </cell>
          <cell r="I175">
            <v>60000</v>
          </cell>
          <cell r="J175">
            <v>60000</v>
          </cell>
          <cell r="K175" t="str">
            <v>Factura auditada</v>
          </cell>
          <cell r="M175" t="str">
            <v/>
          </cell>
          <cell r="N175" t="str">
            <v/>
          </cell>
          <cell r="Q175" t="str">
            <v>60000</v>
          </cell>
          <cell r="W175" t="str">
            <v/>
          </cell>
          <cell r="Z175" t="str">
            <v/>
          </cell>
          <cell r="AC175" t="str">
            <v>2021-07-06</v>
          </cell>
          <cell r="AD175">
            <v>44411</v>
          </cell>
          <cell r="AE175" t="str">
            <v>PBS</v>
          </cell>
          <cell r="AF175" t="str">
            <v/>
          </cell>
          <cell r="AG175">
            <v>0</v>
          </cell>
          <cell r="AI175">
            <v>60000</v>
          </cell>
          <cell r="AJ175">
            <v>0</v>
          </cell>
          <cell r="AN175">
            <v>0</v>
          </cell>
        </row>
        <row r="176">
          <cell r="D176">
            <v>1071168</v>
          </cell>
          <cell r="E176" t="str">
            <v/>
          </cell>
          <cell r="F176">
            <v>44383</v>
          </cell>
          <cell r="G176">
            <v>44389</v>
          </cell>
          <cell r="H176">
            <v>44418</v>
          </cell>
          <cell r="I176">
            <v>2708791</v>
          </cell>
          <cell r="J176">
            <v>2708791</v>
          </cell>
          <cell r="K176" t="str">
            <v>Factura auditada</v>
          </cell>
          <cell r="M176" t="str">
            <v/>
          </cell>
          <cell r="N176" t="str">
            <v/>
          </cell>
          <cell r="Q176" t="str">
            <v>2708791</v>
          </cell>
          <cell r="W176" t="str">
            <v/>
          </cell>
          <cell r="Z176" t="str">
            <v/>
          </cell>
          <cell r="AC176" t="str">
            <v>2021-07-12</v>
          </cell>
          <cell r="AD176">
            <v>44411</v>
          </cell>
          <cell r="AE176" t="str">
            <v>PBS</v>
          </cell>
          <cell r="AF176" t="str">
            <v/>
          </cell>
          <cell r="AG176">
            <v>0</v>
          </cell>
          <cell r="AI176">
            <v>2708791</v>
          </cell>
          <cell r="AJ176">
            <v>0</v>
          </cell>
          <cell r="AN176">
            <v>0</v>
          </cell>
        </row>
        <row r="177">
          <cell r="D177">
            <v>1071766</v>
          </cell>
          <cell r="E177" t="str">
            <v/>
          </cell>
          <cell r="F177">
            <v>44383</v>
          </cell>
          <cell r="G177">
            <v>44392</v>
          </cell>
          <cell r="H177">
            <v>44418</v>
          </cell>
          <cell r="I177">
            <v>4612120</v>
          </cell>
          <cell r="J177">
            <v>4612120</v>
          </cell>
          <cell r="K177" t="str">
            <v>Factura auditada</v>
          </cell>
          <cell r="M177" t="str">
            <v/>
          </cell>
          <cell r="N177" t="str">
            <v/>
          </cell>
          <cell r="Q177" t="str">
            <v>4612120</v>
          </cell>
          <cell r="W177" t="str">
            <v/>
          </cell>
          <cell r="Z177" t="str">
            <v/>
          </cell>
          <cell r="AC177" t="str">
            <v>2021-07-15</v>
          </cell>
          <cell r="AD177">
            <v>44411</v>
          </cell>
          <cell r="AE177" t="str">
            <v>PBS</v>
          </cell>
          <cell r="AF177" t="str">
            <v/>
          </cell>
          <cell r="AG177">
            <v>0</v>
          </cell>
          <cell r="AI177">
            <v>4612120</v>
          </cell>
          <cell r="AJ177">
            <v>0</v>
          </cell>
          <cell r="AN177">
            <v>0</v>
          </cell>
        </row>
        <row r="178">
          <cell r="D178">
            <v>1071767</v>
          </cell>
          <cell r="E178" t="str">
            <v/>
          </cell>
          <cell r="F178">
            <v>44384</v>
          </cell>
          <cell r="G178">
            <v>44392</v>
          </cell>
          <cell r="H178">
            <v>44421</v>
          </cell>
          <cell r="I178">
            <v>80832</v>
          </cell>
          <cell r="J178">
            <v>80832</v>
          </cell>
          <cell r="K178" t="str">
            <v>Factura auditada</v>
          </cell>
          <cell r="M178" t="str">
            <v/>
          </cell>
          <cell r="N178" t="str">
            <v/>
          </cell>
          <cell r="Q178" t="str">
            <v>80832</v>
          </cell>
          <cell r="W178" t="str">
            <v/>
          </cell>
          <cell r="Z178" t="str">
            <v/>
          </cell>
          <cell r="AC178" t="str">
            <v>2021-07-15</v>
          </cell>
          <cell r="AD178">
            <v>44421</v>
          </cell>
          <cell r="AE178" t="str">
            <v>NO PBS</v>
          </cell>
          <cell r="AF178" t="str">
            <v>PRUEBA COVID ADRES</v>
          </cell>
          <cell r="AG178">
            <v>0</v>
          </cell>
          <cell r="AH178">
            <v>80832</v>
          </cell>
          <cell r="AI178">
            <v>0</v>
          </cell>
          <cell r="AJ178">
            <v>0</v>
          </cell>
          <cell r="AL178">
            <v>0</v>
          </cell>
          <cell r="AN178">
            <v>0</v>
          </cell>
        </row>
        <row r="179">
          <cell r="D179">
            <v>1072447</v>
          </cell>
          <cell r="E179" t="str">
            <v/>
          </cell>
          <cell r="F179">
            <v>44384</v>
          </cell>
          <cell r="G179">
            <v>44398</v>
          </cell>
          <cell r="H179">
            <v>44418</v>
          </cell>
          <cell r="I179">
            <v>17825294</v>
          </cell>
          <cell r="J179">
            <v>17825294</v>
          </cell>
          <cell r="K179" t="str">
            <v>Factura auditada</v>
          </cell>
          <cell r="M179" t="str">
            <v/>
          </cell>
          <cell r="N179" t="str">
            <v/>
          </cell>
          <cell r="Q179" t="str">
            <v>17825294</v>
          </cell>
          <cell r="W179" t="str">
            <v/>
          </cell>
          <cell r="Z179" t="str">
            <v/>
          </cell>
          <cell r="AC179" t="str">
            <v>2021-07-21</v>
          </cell>
          <cell r="AD179">
            <v>44411</v>
          </cell>
          <cell r="AE179" t="str">
            <v>PBS</v>
          </cell>
          <cell r="AF179" t="str">
            <v/>
          </cell>
          <cell r="AG179">
            <v>0</v>
          </cell>
          <cell r="AI179">
            <v>17825294</v>
          </cell>
          <cell r="AJ179">
            <v>0</v>
          </cell>
          <cell r="AN179">
            <v>0</v>
          </cell>
        </row>
        <row r="180">
          <cell r="D180">
            <v>1071065</v>
          </cell>
          <cell r="E180" t="str">
            <v/>
          </cell>
          <cell r="F180">
            <v>44385</v>
          </cell>
          <cell r="G180">
            <v>44388</v>
          </cell>
          <cell r="H180">
            <v>44418</v>
          </cell>
          <cell r="I180">
            <v>119521</v>
          </cell>
          <cell r="J180">
            <v>119521</v>
          </cell>
          <cell r="K180" t="str">
            <v>Factura auditada</v>
          </cell>
          <cell r="M180" t="str">
            <v/>
          </cell>
          <cell r="N180" t="str">
            <v/>
          </cell>
          <cell r="Q180" t="str">
            <v>119521</v>
          </cell>
          <cell r="W180" t="str">
            <v/>
          </cell>
          <cell r="Z180" t="str">
            <v/>
          </cell>
          <cell r="AC180" t="str">
            <v>2021-07-11</v>
          </cell>
          <cell r="AD180">
            <v>44411</v>
          </cell>
          <cell r="AE180" t="str">
            <v>PBS</v>
          </cell>
          <cell r="AF180" t="str">
            <v/>
          </cell>
          <cell r="AG180">
            <v>0</v>
          </cell>
          <cell r="AI180">
            <v>119521</v>
          </cell>
          <cell r="AJ180">
            <v>0</v>
          </cell>
          <cell r="AN180">
            <v>0</v>
          </cell>
        </row>
        <row r="181">
          <cell r="D181">
            <v>1070772</v>
          </cell>
          <cell r="E181" t="str">
            <v/>
          </cell>
          <cell r="F181">
            <v>44385</v>
          </cell>
          <cell r="G181">
            <v>44385</v>
          </cell>
          <cell r="H181">
            <v>44418</v>
          </cell>
          <cell r="I181">
            <v>60000</v>
          </cell>
          <cell r="J181">
            <v>60000</v>
          </cell>
          <cell r="K181" t="str">
            <v>Factura auditada</v>
          </cell>
          <cell r="M181" t="str">
            <v/>
          </cell>
          <cell r="N181" t="str">
            <v/>
          </cell>
          <cell r="Q181" t="str">
            <v>60000</v>
          </cell>
          <cell r="W181" t="str">
            <v/>
          </cell>
          <cell r="Z181" t="str">
            <v/>
          </cell>
          <cell r="AC181" t="str">
            <v>2021-07-08</v>
          </cell>
          <cell r="AD181">
            <v>44411</v>
          </cell>
          <cell r="AE181" t="str">
            <v>PBS</v>
          </cell>
          <cell r="AF181" t="str">
            <v/>
          </cell>
          <cell r="AG181">
            <v>0</v>
          </cell>
          <cell r="AI181">
            <v>60000</v>
          </cell>
          <cell r="AJ181">
            <v>0</v>
          </cell>
          <cell r="AN181">
            <v>0</v>
          </cell>
        </row>
        <row r="182">
          <cell r="D182">
            <v>1071226</v>
          </cell>
          <cell r="E182" t="str">
            <v/>
          </cell>
          <cell r="F182">
            <v>44386</v>
          </cell>
          <cell r="G182">
            <v>44389</v>
          </cell>
          <cell r="H182">
            <v>44418</v>
          </cell>
          <cell r="I182">
            <v>2200000</v>
          </cell>
          <cell r="J182">
            <v>2200000</v>
          </cell>
          <cell r="K182" t="str">
            <v>Factura auditada</v>
          </cell>
          <cell r="M182" t="str">
            <v/>
          </cell>
          <cell r="N182" t="str">
            <v/>
          </cell>
          <cell r="Q182" t="str">
            <v>2200000</v>
          </cell>
          <cell r="W182" t="str">
            <v/>
          </cell>
          <cell r="Z182" t="str">
            <v/>
          </cell>
          <cell r="AC182" t="str">
            <v>2021-07-12</v>
          </cell>
          <cell r="AD182">
            <v>44411</v>
          </cell>
          <cell r="AE182" t="str">
            <v>PBS</v>
          </cell>
          <cell r="AF182" t="str">
            <v/>
          </cell>
          <cell r="AG182">
            <v>0</v>
          </cell>
          <cell r="AI182">
            <v>2200000</v>
          </cell>
          <cell r="AJ182">
            <v>0</v>
          </cell>
          <cell r="AN182">
            <v>0</v>
          </cell>
        </row>
        <row r="183">
          <cell r="D183">
            <v>1071026</v>
          </cell>
          <cell r="E183" t="str">
            <v/>
          </cell>
          <cell r="F183">
            <v>44386</v>
          </cell>
          <cell r="G183">
            <v>44387</v>
          </cell>
          <cell r="H183">
            <v>44418</v>
          </cell>
          <cell r="I183">
            <v>223405</v>
          </cell>
          <cell r="J183">
            <v>223405</v>
          </cell>
          <cell r="K183" t="str">
            <v>Factura auditada</v>
          </cell>
          <cell r="M183" t="str">
            <v/>
          </cell>
          <cell r="N183" t="str">
            <v/>
          </cell>
          <cell r="Q183" t="str">
            <v>223405</v>
          </cell>
          <cell r="W183" t="str">
            <v/>
          </cell>
          <cell r="Z183" t="str">
            <v/>
          </cell>
          <cell r="AC183" t="str">
            <v>2021-07-10</v>
          </cell>
          <cell r="AD183">
            <v>44411</v>
          </cell>
          <cell r="AE183" t="str">
            <v>PBS</v>
          </cell>
          <cell r="AF183" t="str">
            <v/>
          </cell>
          <cell r="AG183">
            <v>0</v>
          </cell>
          <cell r="AI183">
            <v>223405</v>
          </cell>
          <cell r="AJ183">
            <v>0</v>
          </cell>
          <cell r="AN183">
            <v>0</v>
          </cell>
        </row>
        <row r="184">
          <cell r="D184">
            <v>1071232</v>
          </cell>
          <cell r="E184" t="str">
            <v/>
          </cell>
          <cell r="F184">
            <v>44386</v>
          </cell>
          <cell r="G184">
            <v>44389</v>
          </cell>
          <cell r="H184">
            <v>44418</v>
          </cell>
          <cell r="I184">
            <v>2200000</v>
          </cell>
          <cell r="J184">
            <v>2200000</v>
          </cell>
          <cell r="K184" t="str">
            <v>Factura auditada</v>
          </cell>
          <cell r="M184" t="str">
            <v/>
          </cell>
          <cell r="N184" t="str">
            <v/>
          </cell>
          <cell r="Q184" t="str">
            <v>2200000</v>
          </cell>
          <cell r="W184" t="str">
            <v/>
          </cell>
          <cell r="Z184" t="str">
            <v/>
          </cell>
          <cell r="AC184" t="str">
            <v>2021-07-12</v>
          </cell>
          <cell r="AD184">
            <v>44411</v>
          </cell>
          <cell r="AE184" t="str">
            <v>PBS</v>
          </cell>
          <cell r="AF184" t="str">
            <v/>
          </cell>
          <cell r="AG184">
            <v>0</v>
          </cell>
          <cell r="AI184">
            <v>2200000</v>
          </cell>
          <cell r="AJ184">
            <v>0</v>
          </cell>
          <cell r="AN184">
            <v>0</v>
          </cell>
        </row>
        <row r="185">
          <cell r="D185">
            <v>1071215</v>
          </cell>
          <cell r="E185" t="str">
            <v/>
          </cell>
          <cell r="F185">
            <v>44386</v>
          </cell>
          <cell r="G185">
            <v>44389</v>
          </cell>
          <cell r="H185">
            <v>44418</v>
          </cell>
          <cell r="I185">
            <v>600000</v>
          </cell>
          <cell r="J185">
            <v>600000</v>
          </cell>
          <cell r="K185" t="str">
            <v>Factura auditada</v>
          </cell>
          <cell r="M185" t="str">
            <v/>
          </cell>
          <cell r="N185" t="str">
            <v/>
          </cell>
          <cell r="Q185" t="str">
            <v>600000</v>
          </cell>
          <cell r="W185" t="str">
            <v/>
          </cell>
          <cell r="Z185" t="str">
            <v/>
          </cell>
          <cell r="AC185" t="str">
            <v>2021-07-12</v>
          </cell>
          <cell r="AD185">
            <v>44411</v>
          </cell>
          <cell r="AE185" t="str">
            <v>PBS</v>
          </cell>
          <cell r="AF185" t="str">
            <v/>
          </cell>
          <cell r="AG185">
            <v>0</v>
          </cell>
          <cell r="AI185">
            <v>600000</v>
          </cell>
          <cell r="AJ185">
            <v>0</v>
          </cell>
          <cell r="AN185">
            <v>0</v>
          </cell>
        </row>
        <row r="186">
          <cell r="D186">
            <v>1071223</v>
          </cell>
          <cell r="E186" t="str">
            <v/>
          </cell>
          <cell r="F186">
            <v>44386</v>
          </cell>
          <cell r="G186">
            <v>44389</v>
          </cell>
          <cell r="H186">
            <v>44418</v>
          </cell>
          <cell r="I186">
            <v>600000</v>
          </cell>
          <cell r="J186">
            <v>600000</v>
          </cell>
          <cell r="K186" t="str">
            <v>Factura auditada</v>
          </cell>
          <cell r="M186" t="str">
            <v/>
          </cell>
          <cell r="N186" t="str">
            <v/>
          </cell>
          <cell r="Q186" t="str">
            <v>600000</v>
          </cell>
          <cell r="W186" t="str">
            <v/>
          </cell>
          <cell r="Z186" t="str">
            <v/>
          </cell>
          <cell r="AC186" t="str">
            <v>2021-07-12</v>
          </cell>
          <cell r="AD186">
            <v>44411</v>
          </cell>
          <cell r="AE186" t="str">
            <v>PBS</v>
          </cell>
          <cell r="AF186" t="str">
            <v/>
          </cell>
          <cell r="AG186">
            <v>0</v>
          </cell>
          <cell r="AI186">
            <v>600000</v>
          </cell>
          <cell r="AJ186">
            <v>0</v>
          </cell>
          <cell r="AN186">
            <v>0</v>
          </cell>
        </row>
        <row r="187">
          <cell r="D187">
            <v>1070972</v>
          </cell>
          <cell r="E187" t="str">
            <v/>
          </cell>
          <cell r="F187">
            <v>44386</v>
          </cell>
          <cell r="G187">
            <v>44386</v>
          </cell>
          <cell r="H187">
            <v>44418</v>
          </cell>
          <cell r="I187">
            <v>223405</v>
          </cell>
          <cell r="J187">
            <v>201105</v>
          </cell>
          <cell r="K187" t="str">
            <v>Factura auditada</v>
          </cell>
          <cell r="M187" t="str">
            <v/>
          </cell>
          <cell r="N187" t="str">
            <v/>
          </cell>
          <cell r="Q187" t="str">
            <v>201105</v>
          </cell>
          <cell r="W187" t="str">
            <v/>
          </cell>
          <cell r="Z187" t="str">
            <v/>
          </cell>
          <cell r="AC187" t="str">
            <v>2021-07-09</v>
          </cell>
          <cell r="AD187">
            <v>44411</v>
          </cell>
          <cell r="AE187" t="str">
            <v>PBS</v>
          </cell>
          <cell r="AF187" t="str">
            <v/>
          </cell>
          <cell r="AG187">
            <v>0</v>
          </cell>
          <cell r="AI187">
            <v>201105</v>
          </cell>
          <cell r="AJ187">
            <v>0</v>
          </cell>
          <cell r="AN187">
            <v>0</v>
          </cell>
        </row>
        <row r="188">
          <cell r="D188">
            <v>1071768</v>
          </cell>
          <cell r="E188" t="str">
            <v/>
          </cell>
          <cell r="F188">
            <v>44386</v>
          </cell>
          <cell r="G188">
            <v>44392</v>
          </cell>
          <cell r="H188">
            <v>44418</v>
          </cell>
          <cell r="I188">
            <v>4140036</v>
          </cell>
          <cell r="J188">
            <v>4140036</v>
          </cell>
          <cell r="K188" t="str">
            <v>Factura auditada</v>
          </cell>
          <cell r="M188" t="str">
            <v/>
          </cell>
          <cell r="N188" t="str">
            <v/>
          </cell>
          <cell r="Q188" t="str">
            <v>4140036</v>
          </cell>
          <cell r="W188" t="str">
            <v/>
          </cell>
          <cell r="Z188" t="str">
            <v/>
          </cell>
          <cell r="AC188" t="str">
            <v>2021-07-15</v>
          </cell>
          <cell r="AD188">
            <v>44411</v>
          </cell>
          <cell r="AE188" t="str">
            <v>PBS</v>
          </cell>
          <cell r="AF188" t="str">
            <v/>
          </cell>
          <cell r="AG188">
            <v>0</v>
          </cell>
          <cell r="AI188">
            <v>4140036</v>
          </cell>
          <cell r="AJ188">
            <v>0</v>
          </cell>
          <cell r="AN188">
            <v>0</v>
          </cell>
        </row>
        <row r="189">
          <cell r="D189">
            <v>1071238</v>
          </cell>
          <cell r="E189" t="str">
            <v/>
          </cell>
          <cell r="F189">
            <v>44387</v>
          </cell>
          <cell r="G189">
            <v>44389</v>
          </cell>
          <cell r="H189">
            <v>44418</v>
          </cell>
          <cell r="I189">
            <v>223103</v>
          </cell>
          <cell r="J189">
            <v>223103</v>
          </cell>
          <cell r="K189" t="str">
            <v>Factura auditada</v>
          </cell>
          <cell r="M189" t="str">
            <v/>
          </cell>
          <cell r="N189" t="str">
            <v/>
          </cell>
          <cell r="Q189" t="str">
            <v>223103</v>
          </cell>
          <cell r="W189" t="str">
            <v/>
          </cell>
          <cell r="Z189" t="str">
            <v/>
          </cell>
          <cell r="AC189" t="str">
            <v>2021-07-12</v>
          </cell>
          <cell r="AD189">
            <v>44411</v>
          </cell>
          <cell r="AE189" t="str">
            <v>PBS</v>
          </cell>
          <cell r="AF189" t="str">
            <v/>
          </cell>
          <cell r="AG189">
            <v>0</v>
          </cell>
          <cell r="AI189">
            <v>223103</v>
          </cell>
          <cell r="AJ189">
            <v>0</v>
          </cell>
          <cell r="AN189">
            <v>0</v>
          </cell>
        </row>
        <row r="190">
          <cell r="D190">
            <v>1071414</v>
          </cell>
          <cell r="E190" t="str">
            <v/>
          </cell>
          <cell r="F190">
            <v>44388</v>
          </cell>
          <cell r="G190">
            <v>44390</v>
          </cell>
          <cell r="H190">
            <v>44418</v>
          </cell>
          <cell r="I190">
            <v>221597</v>
          </cell>
          <cell r="J190">
            <v>221597</v>
          </cell>
          <cell r="K190" t="str">
            <v>Factura auditada</v>
          </cell>
          <cell r="M190" t="str">
            <v/>
          </cell>
          <cell r="N190" t="str">
            <v/>
          </cell>
          <cell r="Q190" t="str">
            <v>221597</v>
          </cell>
          <cell r="W190" t="str">
            <v/>
          </cell>
          <cell r="Z190" t="str">
            <v/>
          </cell>
          <cell r="AC190" t="str">
            <v>2021-07-13</v>
          </cell>
          <cell r="AD190">
            <v>44411</v>
          </cell>
          <cell r="AE190" t="str">
            <v>PBS</v>
          </cell>
          <cell r="AF190" t="str">
            <v/>
          </cell>
          <cell r="AG190">
            <v>0</v>
          </cell>
          <cell r="AI190">
            <v>221597</v>
          </cell>
          <cell r="AJ190">
            <v>0</v>
          </cell>
          <cell r="AN190">
            <v>0</v>
          </cell>
        </row>
        <row r="191">
          <cell r="D191">
            <v>1072997</v>
          </cell>
          <cell r="E191" t="str">
            <v/>
          </cell>
          <cell r="F191">
            <v>44388</v>
          </cell>
          <cell r="G191">
            <v>44403</v>
          </cell>
          <cell r="H191">
            <v>44418</v>
          </cell>
          <cell r="I191">
            <v>6716669</v>
          </cell>
          <cell r="J191">
            <v>6716669</v>
          </cell>
          <cell r="K191" t="str">
            <v>Factura auditada</v>
          </cell>
          <cell r="M191" t="str">
            <v/>
          </cell>
          <cell r="N191" t="str">
            <v/>
          </cell>
          <cell r="Q191" t="str">
            <v>6716669</v>
          </cell>
          <cell r="W191" t="str">
            <v/>
          </cell>
          <cell r="Z191" t="str">
            <v/>
          </cell>
          <cell r="AC191" t="str">
            <v>2021-07-26</v>
          </cell>
          <cell r="AD191">
            <v>44441</v>
          </cell>
          <cell r="AE191" t="str">
            <v>PBS</v>
          </cell>
          <cell r="AF191" t="str">
            <v/>
          </cell>
          <cell r="AG191">
            <v>0</v>
          </cell>
          <cell r="AI191">
            <v>6716669</v>
          </cell>
          <cell r="AJ191">
            <v>0</v>
          </cell>
          <cell r="AN191">
            <v>0</v>
          </cell>
        </row>
        <row r="192">
          <cell r="D192">
            <v>1071612</v>
          </cell>
          <cell r="E192" t="str">
            <v/>
          </cell>
          <cell r="F192">
            <v>44389</v>
          </cell>
          <cell r="G192">
            <v>44391</v>
          </cell>
          <cell r="H192">
            <v>44418</v>
          </cell>
          <cell r="I192">
            <v>120191</v>
          </cell>
          <cell r="J192">
            <v>120191</v>
          </cell>
          <cell r="K192" t="str">
            <v>Factura auditada</v>
          </cell>
          <cell r="M192" t="str">
            <v/>
          </cell>
          <cell r="N192" t="str">
            <v/>
          </cell>
          <cell r="Q192" t="str">
            <v>120191</v>
          </cell>
          <cell r="W192" t="str">
            <v/>
          </cell>
          <cell r="Z192" t="str">
            <v/>
          </cell>
          <cell r="AC192" t="str">
            <v>2021-07-14</v>
          </cell>
          <cell r="AD192">
            <v>44411</v>
          </cell>
          <cell r="AE192" t="str">
            <v>PBS</v>
          </cell>
          <cell r="AF192" t="str">
            <v/>
          </cell>
          <cell r="AG192">
            <v>0</v>
          </cell>
          <cell r="AI192">
            <v>120191</v>
          </cell>
          <cell r="AJ192">
            <v>0</v>
          </cell>
          <cell r="AN192">
            <v>0</v>
          </cell>
        </row>
        <row r="193">
          <cell r="D193">
            <v>1071686</v>
          </cell>
          <cell r="E193" t="str">
            <v/>
          </cell>
          <cell r="F193">
            <v>44389</v>
          </cell>
          <cell r="G193">
            <v>44392</v>
          </cell>
          <cell r="H193">
            <v>44418</v>
          </cell>
          <cell r="I193">
            <v>60000</v>
          </cell>
          <cell r="J193">
            <v>60000</v>
          </cell>
          <cell r="K193" t="str">
            <v>Factura auditada</v>
          </cell>
          <cell r="M193" t="str">
            <v/>
          </cell>
          <cell r="N193" t="str">
            <v/>
          </cell>
          <cell r="Q193" t="str">
            <v>60000</v>
          </cell>
          <cell r="W193" t="str">
            <v/>
          </cell>
          <cell r="Z193" t="str">
            <v/>
          </cell>
          <cell r="AC193" t="str">
            <v>2021-07-15</v>
          </cell>
          <cell r="AD193">
            <v>44411</v>
          </cell>
          <cell r="AE193" t="str">
            <v>PBS</v>
          </cell>
          <cell r="AF193" t="str">
            <v/>
          </cell>
          <cell r="AG193">
            <v>0</v>
          </cell>
          <cell r="AI193">
            <v>60000</v>
          </cell>
          <cell r="AJ193">
            <v>0</v>
          </cell>
          <cell r="AN193">
            <v>0</v>
          </cell>
        </row>
        <row r="194">
          <cell r="D194">
            <v>1071598</v>
          </cell>
          <cell r="E194" t="str">
            <v/>
          </cell>
          <cell r="F194">
            <v>44389</v>
          </cell>
          <cell r="G194">
            <v>44391</v>
          </cell>
          <cell r="H194">
            <v>44418</v>
          </cell>
          <cell r="I194">
            <v>147635</v>
          </cell>
          <cell r="J194">
            <v>147635</v>
          </cell>
          <cell r="K194" t="str">
            <v>Factura auditada</v>
          </cell>
          <cell r="M194" t="str">
            <v/>
          </cell>
          <cell r="N194" t="str">
            <v/>
          </cell>
          <cell r="Q194" t="str">
            <v>147635</v>
          </cell>
          <cell r="W194" t="str">
            <v/>
          </cell>
          <cell r="Z194" t="str">
            <v/>
          </cell>
          <cell r="AC194" t="str">
            <v>2021-07-14</v>
          </cell>
          <cell r="AD194">
            <v>44411</v>
          </cell>
          <cell r="AE194" t="str">
            <v>PBS</v>
          </cell>
          <cell r="AF194" t="str">
            <v/>
          </cell>
          <cell r="AG194">
            <v>0</v>
          </cell>
          <cell r="AI194">
            <v>147635</v>
          </cell>
          <cell r="AJ194">
            <v>0</v>
          </cell>
          <cell r="AN194">
            <v>0</v>
          </cell>
        </row>
        <row r="195">
          <cell r="D195">
            <v>1071197</v>
          </cell>
          <cell r="E195" t="str">
            <v/>
          </cell>
          <cell r="F195">
            <v>44389</v>
          </cell>
          <cell r="G195">
            <v>44389</v>
          </cell>
          <cell r="H195">
            <v>44418</v>
          </cell>
          <cell r="I195">
            <v>60000</v>
          </cell>
          <cell r="J195">
            <v>60000</v>
          </cell>
          <cell r="K195" t="str">
            <v>Factura auditada</v>
          </cell>
          <cell r="M195" t="str">
            <v/>
          </cell>
          <cell r="N195" t="str">
            <v/>
          </cell>
          <cell r="Q195" t="str">
            <v>60000</v>
          </cell>
          <cell r="W195" t="str">
            <v/>
          </cell>
          <cell r="Z195" t="str">
            <v/>
          </cell>
          <cell r="AC195" t="str">
            <v>2021-07-12</v>
          </cell>
          <cell r="AD195">
            <v>44411</v>
          </cell>
          <cell r="AE195" t="str">
            <v>PBS</v>
          </cell>
          <cell r="AF195" t="str">
            <v/>
          </cell>
          <cell r="AG195">
            <v>0</v>
          </cell>
          <cell r="AI195">
            <v>60000</v>
          </cell>
          <cell r="AJ195">
            <v>0</v>
          </cell>
          <cell r="AN195">
            <v>0</v>
          </cell>
        </row>
        <row r="196">
          <cell r="D196">
            <v>1071683</v>
          </cell>
          <cell r="E196" t="str">
            <v/>
          </cell>
          <cell r="F196">
            <v>44390</v>
          </cell>
          <cell r="G196">
            <v>44392</v>
          </cell>
          <cell r="H196">
            <v>44418</v>
          </cell>
          <cell r="I196">
            <v>145813</v>
          </cell>
          <cell r="J196">
            <v>145813</v>
          </cell>
          <cell r="K196" t="str">
            <v>Factura auditada</v>
          </cell>
          <cell r="M196" t="str">
            <v/>
          </cell>
          <cell r="N196" t="str">
            <v/>
          </cell>
          <cell r="Q196" t="str">
            <v>145813</v>
          </cell>
          <cell r="W196" t="str">
            <v/>
          </cell>
          <cell r="Z196" t="str">
            <v/>
          </cell>
          <cell r="AC196" t="str">
            <v>2021-07-15</v>
          </cell>
          <cell r="AD196">
            <v>44411</v>
          </cell>
          <cell r="AE196" t="str">
            <v>PBS</v>
          </cell>
          <cell r="AF196" t="str">
            <v/>
          </cell>
          <cell r="AG196">
            <v>0</v>
          </cell>
          <cell r="AI196">
            <v>145813</v>
          </cell>
          <cell r="AJ196">
            <v>0</v>
          </cell>
          <cell r="AN196">
            <v>0</v>
          </cell>
        </row>
        <row r="197">
          <cell r="D197">
            <v>1077430</v>
          </cell>
          <cell r="E197" t="str">
            <v/>
          </cell>
          <cell r="F197">
            <v>44390</v>
          </cell>
          <cell r="G197">
            <v>44432</v>
          </cell>
          <cell r="H197">
            <v>44446</v>
          </cell>
          <cell r="I197">
            <v>720562</v>
          </cell>
          <cell r="J197">
            <v>720562</v>
          </cell>
          <cell r="K197" t="str">
            <v>Factura auditada</v>
          </cell>
          <cell r="M197" t="str">
            <v/>
          </cell>
          <cell r="N197" t="str">
            <v/>
          </cell>
          <cell r="Q197" t="str">
            <v>720562</v>
          </cell>
          <cell r="W197" t="str">
            <v/>
          </cell>
          <cell r="Z197" t="str">
            <v/>
          </cell>
          <cell r="AC197" t="str">
            <v>2021-08-24</v>
          </cell>
          <cell r="AD197">
            <v>44446</v>
          </cell>
          <cell r="AE197" t="str">
            <v>PBS</v>
          </cell>
          <cell r="AF197" t="str">
            <v/>
          </cell>
          <cell r="AG197">
            <v>0</v>
          </cell>
          <cell r="AI197">
            <v>720562</v>
          </cell>
          <cell r="AJ197">
            <v>0</v>
          </cell>
          <cell r="AN197">
            <v>0</v>
          </cell>
        </row>
        <row r="198">
          <cell r="D198">
            <v>1071276</v>
          </cell>
          <cell r="E198" t="str">
            <v/>
          </cell>
          <cell r="F198">
            <v>44390</v>
          </cell>
          <cell r="G198">
            <v>44390</v>
          </cell>
          <cell r="H198">
            <v>44418</v>
          </cell>
          <cell r="I198">
            <v>60000</v>
          </cell>
          <cell r="J198">
            <v>60000</v>
          </cell>
          <cell r="K198" t="str">
            <v>Factura auditada</v>
          </cell>
          <cell r="M198" t="str">
            <v/>
          </cell>
          <cell r="N198" t="str">
            <v/>
          </cell>
          <cell r="Q198" t="str">
            <v>60000</v>
          </cell>
          <cell r="W198" t="str">
            <v/>
          </cell>
          <cell r="Z198" t="str">
            <v/>
          </cell>
          <cell r="AC198" t="str">
            <v>2021-07-13</v>
          </cell>
          <cell r="AD198">
            <v>44411</v>
          </cell>
          <cell r="AE198" t="str">
            <v>PBS</v>
          </cell>
          <cell r="AF198" t="str">
            <v/>
          </cell>
          <cell r="AG198">
            <v>0</v>
          </cell>
          <cell r="AI198">
            <v>60000</v>
          </cell>
          <cell r="AJ198">
            <v>0</v>
          </cell>
          <cell r="AN198">
            <v>0</v>
          </cell>
        </row>
        <row r="199">
          <cell r="D199">
            <v>1072036</v>
          </cell>
          <cell r="E199" t="str">
            <v/>
          </cell>
          <cell r="F199">
            <v>44390</v>
          </cell>
          <cell r="G199">
            <v>44394</v>
          </cell>
          <cell r="H199">
            <v>44418</v>
          </cell>
          <cell r="I199">
            <v>85813</v>
          </cell>
          <cell r="J199">
            <v>85813</v>
          </cell>
          <cell r="K199" t="str">
            <v>Factura auditada</v>
          </cell>
          <cell r="M199" t="str">
            <v/>
          </cell>
          <cell r="N199" t="str">
            <v/>
          </cell>
          <cell r="Q199" t="str">
            <v>85813</v>
          </cell>
          <cell r="W199" t="str">
            <v/>
          </cell>
          <cell r="Z199" t="str">
            <v/>
          </cell>
          <cell r="AC199" t="str">
            <v>2021-07-17</v>
          </cell>
          <cell r="AD199">
            <v>44411</v>
          </cell>
          <cell r="AE199" t="str">
            <v>PBS</v>
          </cell>
          <cell r="AF199" t="str">
            <v/>
          </cell>
          <cell r="AG199">
            <v>0</v>
          </cell>
          <cell r="AI199">
            <v>85813</v>
          </cell>
          <cell r="AJ199">
            <v>0</v>
          </cell>
          <cell r="AN199">
            <v>0</v>
          </cell>
        </row>
        <row r="200">
          <cell r="D200">
            <v>1071304</v>
          </cell>
          <cell r="E200" t="str">
            <v/>
          </cell>
          <cell r="F200">
            <v>44390</v>
          </cell>
          <cell r="G200">
            <v>44390</v>
          </cell>
          <cell r="H200">
            <v>44418</v>
          </cell>
          <cell r="I200">
            <v>53555</v>
          </cell>
          <cell r="J200">
            <v>53555</v>
          </cell>
          <cell r="K200" t="str">
            <v>Factura auditada</v>
          </cell>
          <cell r="M200" t="str">
            <v/>
          </cell>
          <cell r="N200" t="str">
            <v/>
          </cell>
          <cell r="Q200" t="str">
            <v>53555</v>
          </cell>
          <cell r="W200" t="str">
            <v/>
          </cell>
          <cell r="Z200" t="str">
            <v/>
          </cell>
          <cell r="AC200" t="str">
            <v>2021-07-13</v>
          </cell>
          <cell r="AD200">
            <v>44411</v>
          </cell>
          <cell r="AE200" t="str">
            <v>PBS</v>
          </cell>
          <cell r="AF200" t="str">
            <v/>
          </cell>
          <cell r="AG200">
            <v>0</v>
          </cell>
          <cell r="AI200">
            <v>53555</v>
          </cell>
          <cell r="AJ200">
            <v>0</v>
          </cell>
          <cell r="AN200">
            <v>0</v>
          </cell>
        </row>
        <row r="201">
          <cell r="D201">
            <v>1072565</v>
          </cell>
          <cell r="E201" t="str">
            <v/>
          </cell>
          <cell r="F201">
            <v>44392</v>
          </cell>
          <cell r="G201">
            <v>44399</v>
          </cell>
          <cell r="H201">
            <v>44418</v>
          </cell>
          <cell r="I201">
            <v>3090564</v>
          </cell>
          <cell r="J201">
            <v>3090564</v>
          </cell>
          <cell r="K201" t="str">
            <v>Factura auditada</v>
          </cell>
          <cell r="M201" t="str">
            <v/>
          </cell>
          <cell r="N201" t="str">
            <v/>
          </cell>
          <cell r="Q201" t="str">
            <v>3090564</v>
          </cell>
          <cell r="W201" t="str">
            <v/>
          </cell>
          <cell r="Z201" t="str">
            <v/>
          </cell>
          <cell r="AC201" t="str">
            <v>2021-07-22</v>
          </cell>
          <cell r="AD201">
            <v>44411</v>
          </cell>
          <cell r="AE201" t="str">
            <v>PBS</v>
          </cell>
          <cell r="AF201" t="str">
            <v/>
          </cell>
          <cell r="AG201">
            <v>0</v>
          </cell>
          <cell r="AI201">
            <v>3090564</v>
          </cell>
          <cell r="AJ201">
            <v>0</v>
          </cell>
          <cell r="AN201">
            <v>0</v>
          </cell>
        </row>
        <row r="202">
          <cell r="D202">
            <v>1071306</v>
          </cell>
          <cell r="E202" t="str">
            <v/>
          </cell>
          <cell r="F202">
            <v>44390</v>
          </cell>
          <cell r="G202">
            <v>44390</v>
          </cell>
          <cell r="H202">
            <v>44418</v>
          </cell>
          <cell r="I202">
            <v>60000</v>
          </cell>
          <cell r="J202">
            <v>60000</v>
          </cell>
          <cell r="K202" t="str">
            <v>Factura auditada</v>
          </cell>
          <cell r="M202" t="str">
            <v/>
          </cell>
          <cell r="N202" t="str">
            <v/>
          </cell>
          <cell r="Q202" t="str">
            <v>60000</v>
          </cell>
          <cell r="W202" t="str">
            <v/>
          </cell>
          <cell r="Z202" t="str">
            <v/>
          </cell>
          <cell r="AC202" t="str">
            <v>2021-07-13</v>
          </cell>
          <cell r="AD202">
            <v>44411</v>
          </cell>
          <cell r="AE202" t="str">
            <v>PBS</v>
          </cell>
          <cell r="AF202" t="str">
            <v/>
          </cell>
          <cell r="AG202">
            <v>0</v>
          </cell>
          <cell r="AI202">
            <v>60000</v>
          </cell>
          <cell r="AJ202">
            <v>0</v>
          </cell>
          <cell r="AN202">
            <v>0</v>
          </cell>
        </row>
        <row r="203">
          <cell r="D203">
            <v>1072605</v>
          </cell>
          <cell r="E203" t="str">
            <v/>
          </cell>
          <cell r="F203">
            <v>44390</v>
          </cell>
          <cell r="G203">
            <v>44399</v>
          </cell>
          <cell r="H203">
            <v>44418</v>
          </cell>
          <cell r="I203">
            <v>278496</v>
          </cell>
          <cell r="J203">
            <v>278496</v>
          </cell>
          <cell r="K203" t="str">
            <v>Factura auditada</v>
          </cell>
          <cell r="M203" t="str">
            <v/>
          </cell>
          <cell r="N203" t="str">
            <v/>
          </cell>
          <cell r="Q203" t="str">
            <v>278496</v>
          </cell>
          <cell r="W203" t="str">
            <v/>
          </cell>
          <cell r="Z203" t="str">
            <v/>
          </cell>
          <cell r="AC203" t="str">
            <v>2021-07-22</v>
          </cell>
          <cell r="AD203">
            <v>44411</v>
          </cell>
          <cell r="AE203" t="str">
            <v>PBS</v>
          </cell>
          <cell r="AF203" t="str">
            <v/>
          </cell>
          <cell r="AG203">
            <v>0</v>
          </cell>
          <cell r="AI203">
            <v>278496</v>
          </cell>
          <cell r="AJ203">
            <v>0</v>
          </cell>
          <cell r="AN203">
            <v>0</v>
          </cell>
        </row>
        <row r="204">
          <cell r="D204">
            <v>1071685</v>
          </cell>
          <cell r="E204" t="str">
            <v/>
          </cell>
          <cell r="F204">
            <v>44391</v>
          </cell>
          <cell r="G204">
            <v>44392</v>
          </cell>
          <cell r="H204">
            <v>44418</v>
          </cell>
          <cell r="I204">
            <v>60000</v>
          </cell>
          <cell r="J204">
            <v>60000</v>
          </cell>
          <cell r="K204" t="str">
            <v>Factura auditada</v>
          </cell>
          <cell r="M204" t="str">
            <v/>
          </cell>
          <cell r="N204" t="str">
            <v/>
          </cell>
          <cell r="Q204" t="str">
            <v>60000</v>
          </cell>
          <cell r="W204" t="str">
            <v/>
          </cell>
          <cell r="Z204" t="str">
            <v/>
          </cell>
          <cell r="AC204" t="str">
            <v>2021-07-15</v>
          </cell>
          <cell r="AD204">
            <v>44411</v>
          </cell>
          <cell r="AE204" t="str">
            <v>PBS</v>
          </cell>
          <cell r="AF204" t="str">
            <v/>
          </cell>
          <cell r="AG204">
            <v>0</v>
          </cell>
          <cell r="AI204">
            <v>60000</v>
          </cell>
          <cell r="AJ204">
            <v>0</v>
          </cell>
          <cell r="AN204">
            <v>0</v>
          </cell>
        </row>
        <row r="205">
          <cell r="D205">
            <v>1071429</v>
          </cell>
          <cell r="E205" t="str">
            <v/>
          </cell>
          <cell r="F205">
            <v>44391</v>
          </cell>
          <cell r="G205">
            <v>44391</v>
          </cell>
          <cell r="H205">
            <v>44418</v>
          </cell>
          <cell r="I205">
            <v>60000</v>
          </cell>
          <cell r="J205">
            <v>60000</v>
          </cell>
          <cell r="K205" t="str">
            <v>Factura auditada</v>
          </cell>
          <cell r="M205" t="str">
            <v/>
          </cell>
          <cell r="N205" t="str">
            <v/>
          </cell>
          <cell r="Q205" t="str">
            <v>60000</v>
          </cell>
          <cell r="W205" t="str">
            <v/>
          </cell>
          <cell r="Z205" t="str">
            <v/>
          </cell>
          <cell r="AC205" t="str">
            <v>2021-07-14</v>
          </cell>
          <cell r="AD205">
            <v>44411</v>
          </cell>
          <cell r="AE205" t="str">
            <v>PBS</v>
          </cell>
          <cell r="AF205" t="str">
            <v/>
          </cell>
          <cell r="AG205">
            <v>0</v>
          </cell>
          <cell r="AI205">
            <v>60000</v>
          </cell>
          <cell r="AJ205">
            <v>0</v>
          </cell>
          <cell r="AN205">
            <v>0</v>
          </cell>
        </row>
        <row r="206">
          <cell r="D206">
            <v>1071989</v>
          </cell>
          <cell r="E206" t="str">
            <v/>
          </cell>
          <cell r="F206">
            <v>44391</v>
          </cell>
          <cell r="G206">
            <v>44393</v>
          </cell>
          <cell r="H206">
            <v>44418</v>
          </cell>
          <cell r="I206">
            <v>3121202</v>
          </cell>
          <cell r="J206">
            <v>3121202</v>
          </cell>
          <cell r="K206" t="str">
            <v>Factura auditada</v>
          </cell>
          <cell r="M206" t="str">
            <v/>
          </cell>
          <cell r="N206" t="str">
            <v/>
          </cell>
          <cell r="Q206" t="str">
            <v>3121202</v>
          </cell>
          <cell r="W206" t="str">
            <v/>
          </cell>
          <cell r="Z206" t="str">
            <v/>
          </cell>
          <cell r="AC206" t="str">
            <v>2021-07-16</v>
          </cell>
          <cell r="AD206">
            <v>44411</v>
          </cell>
          <cell r="AE206" t="str">
            <v>PBS</v>
          </cell>
          <cell r="AF206" t="str">
            <v/>
          </cell>
          <cell r="AG206">
            <v>0</v>
          </cell>
          <cell r="AI206">
            <v>3121202</v>
          </cell>
          <cell r="AJ206">
            <v>0</v>
          </cell>
          <cell r="AN206">
            <v>0</v>
          </cell>
        </row>
        <row r="207">
          <cell r="D207">
            <v>1073116</v>
          </cell>
          <cell r="E207" t="str">
            <v/>
          </cell>
          <cell r="F207">
            <v>44391</v>
          </cell>
          <cell r="G207">
            <v>44403</v>
          </cell>
          <cell r="H207">
            <v>44418</v>
          </cell>
          <cell r="I207">
            <v>47972246</v>
          </cell>
          <cell r="J207">
            <v>47972246</v>
          </cell>
          <cell r="K207" t="str">
            <v>Factura auditada</v>
          </cell>
          <cell r="M207" t="str">
            <v/>
          </cell>
          <cell r="N207" t="str">
            <v/>
          </cell>
          <cell r="Q207" t="str">
            <v>47972246</v>
          </cell>
          <cell r="W207" t="str">
            <v/>
          </cell>
          <cell r="Z207" t="str">
            <v/>
          </cell>
          <cell r="AC207" t="str">
            <v>2021-07-26</v>
          </cell>
          <cell r="AD207">
            <v>44412</v>
          </cell>
          <cell r="AE207" t="str">
            <v>PBS</v>
          </cell>
          <cell r="AF207" t="str">
            <v/>
          </cell>
          <cell r="AG207">
            <v>0</v>
          </cell>
          <cell r="AI207">
            <v>47972246</v>
          </cell>
          <cell r="AJ207">
            <v>0</v>
          </cell>
          <cell r="AN207">
            <v>0</v>
          </cell>
        </row>
        <row r="208">
          <cell r="D208">
            <v>1071951</v>
          </cell>
          <cell r="E208" t="str">
            <v/>
          </cell>
          <cell r="F208">
            <v>44392</v>
          </cell>
          <cell r="G208">
            <v>44393</v>
          </cell>
          <cell r="H208">
            <v>44418</v>
          </cell>
          <cell r="I208">
            <v>60000</v>
          </cell>
          <cell r="J208">
            <v>60000</v>
          </cell>
          <cell r="K208" t="str">
            <v>Factura auditada</v>
          </cell>
          <cell r="M208" t="str">
            <v/>
          </cell>
          <cell r="N208" t="str">
            <v/>
          </cell>
          <cell r="Q208" t="str">
            <v>60000</v>
          </cell>
          <cell r="W208" t="str">
            <v/>
          </cell>
          <cell r="Z208" t="str">
            <v/>
          </cell>
          <cell r="AC208" t="str">
            <v>2021-07-16</v>
          </cell>
          <cell r="AD208">
            <v>44411</v>
          </cell>
          <cell r="AE208" t="str">
            <v>PBS</v>
          </cell>
          <cell r="AF208" t="str">
            <v/>
          </cell>
          <cell r="AG208">
            <v>0</v>
          </cell>
          <cell r="AI208">
            <v>60000</v>
          </cell>
          <cell r="AJ208">
            <v>0</v>
          </cell>
          <cell r="AN208">
            <v>0</v>
          </cell>
        </row>
        <row r="209">
          <cell r="D209">
            <v>1073305</v>
          </cell>
          <cell r="E209" t="str">
            <v/>
          </cell>
          <cell r="F209">
            <v>44392</v>
          </cell>
          <cell r="G209">
            <v>44404</v>
          </cell>
          <cell r="H209">
            <v>44421</v>
          </cell>
          <cell r="I209">
            <v>80832</v>
          </cell>
          <cell r="J209">
            <v>80832</v>
          </cell>
          <cell r="K209" t="str">
            <v>Factura auditada</v>
          </cell>
          <cell r="M209" t="str">
            <v/>
          </cell>
          <cell r="N209" t="str">
            <v/>
          </cell>
          <cell r="Q209" t="str">
            <v>80832</v>
          </cell>
          <cell r="W209" t="str">
            <v/>
          </cell>
          <cell r="Z209" t="str">
            <v/>
          </cell>
          <cell r="AC209" t="str">
            <v>2021-07-27</v>
          </cell>
          <cell r="AD209">
            <v>44421</v>
          </cell>
          <cell r="AE209" t="str">
            <v>NO PBS</v>
          </cell>
          <cell r="AF209" t="str">
            <v>PRUEBA COVID ADRES</v>
          </cell>
          <cell r="AG209">
            <v>0</v>
          </cell>
          <cell r="AH209">
            <v>80832</v>
          </cell>
          <cell r="AI209">
            <v>0</v>
          </cell>
          <cell r="AJ209">
            <v>0</v>
          </cell>
          <cell r="AL209">
            <v>0</v>
          </cell>
          <cell r="AN209">
            <v>0</v>
          </cell>
        </row>
        <row r="210">
          <cell r="D210">
            <v>1071695</v>
          </cell>
          <cell r="E210" t="str">
            <v/>
          </cell>
          <cell r="F210">
            <v>44392</v>
          </cell>
          <cell r="G210">
            <v>44392</v>
          </cell>
          <cell r="H210">
            <v>44418</v>
          </cell>
          <cell r="I210">
            <v>18407</v>
          </cell>
          <cell r="J210">
            <v>18407</v>
          </cell>
          <cell r="K210" t="str">
            <v>Factura auditada</v>
          </cell>
          <cell r="M210" t="str">
            <v/>
          </cell>
          <cell r="N210" t="str">
            <v/>
          </cell>
          <cell r="Q210" t="str">
            <v>18407</v>
          </cell>
          <cell r="W210" t="str">
            <v/>
          </cell>
          <cell r="Z210" t="str">
            <v/>
          </cell>
          <cell r="AC210" t="str">
            <v>2021-07-15</v>
          </cell>
          <cell r="AD210">
            <v>44411</v>
          </cell>
          <cell r="AE210" t="str">
            <v>PBS</v>
          </cell>
          <cell r="AF210" t="str">
            <v/>
          </cell>
          <cell r="AG210">
            <v>0</v>
          </cell>
          <cell r="AI210">
            <v>18407</v>
          </cell>
          <cell r="AJ210">
            <v>0</v>
          </cell>
          <cell r="AN210">
            <v>0</v>
          </cell>
        </row>
        <row r="211">
          <cell r="D211">
            <v>1072683</v>
          </cell>
          <cell r="E211" t="str">
            <v/>
          </cell>
          <cell r="F211">
            <v>44397</v>
          </cell>
          <cell r="G211">
            <v>44400</v>
          </cell>
          <cell r="H211">
            <v>44418</v>
          </cell>
          <cell r="I211">
            <v>192733</v>
          </cell>
          <cell r="J211">
            <v>192733</v>
          </cell>
          <cell r="K211" t="str">
            <v>Factura auditada</v>
          </cell>
          <cell r="M211" t="str">
            <v/>
          </cell>
          <cell r="N211" t="str">
            <v/>
          </cell>
          <cell r="Q211" t="str">
            <v>192733</v>
          </cell>
          <cell r="W211" t="str">
            <v/>
          </cell>
          <cell r="Z211" t="str">
            <v/>
          </cell>
          <cell r="AC211" t="str">
            <v>2021-07-23</v>
          </cell>
          <cell r="AD211">
            <v>44411</v>
          </cell>
          <cell r="AE211" t="str">
            <v>PBS</v>
          </cell>
          <cell r="AF211" t="str">
            <v/>
          </cell>
          <cell r="AG211">
            <v>0</v>
          </cell>
          <cell r="AI211">
            <v>192733</v>
          </cell>
          <cell r="AJ211">
            <v>0</v>
          </cell>
          <cell r="AN211">
            <v>0</v>
          </cell>
        </row>
        <row r="212">
          <cell r="D212">
            <v>1072566</v>
          </cell>
          <cell r="E212" t="str">
            <v/>
          </cell>
          <cell r="F212">
            <v>44392</v>
          </cell>
          <cell r="G212">
            <v>44399</v>
          </cell>
          <cell r="H212">
            <v>44421</v>
          </cell>
          <cell r="I212">
            <v>80832</v>
          </cell>
          <cell r="J212">
            <v>80832</v>
          </cell>
          <cell r="K212" t="str">
            <v>Factura auditada</v>
          </cell>
          <cell r="M212" t="str">
            <v/>
          </cell>
          <cell r="N212" t="str">
            <v/>
          </cell>
          <cell r="Q212" t="str">
            <v>80832</v>
          </cell>
          <cell r="W212" t="str">
            <v/>
          </cell>
          <cell r="Z212" t="str">
            <v/>
          </cell>
          <cell r="AC212" t="str">
            <v>2021-07-22</v>
          </cell>
          <cell r="AD212">
            <v>44421</v>
          </cell>
          <cell r="AE212" t="str">
            <v>NO PBS</v>
          </cell>
          <cell r="AF212" t="str">
            <v>PRUEBA COVID ADRES</v>
          </cell>
          <cell r="AG212">
            <v>0</v>
          </cell>
          <cell r="AH212">
            <v>80832</v>
          </cell>
          <cell r="AI212">
            <v>0</v>
          </cell>
          <cell r="AJ212">
            <v>0</v>
          </cell>
          <cell r="AL212">
            <v>0</v>
          </cell>
          <cell r="AN212">
            <v>0</v>
          </cell>
        </row>
        <row r="213">
          <cell r="D213">
            <v>1071833</v>
          </cell>
          <cell r="E213" t="str">
            <v/>
          </cell>
          <cell r="F213">
            <v>44393</v>
          </cell>
          <cell r="G213">
            <v>44393</v>
          </cell>
          <cell r="H213">
            <v>44418</v>
          </cell>
          <cell r="I213">
            <v>400000</v>
          </cell>
          <cell r="J213">
            <v>400000</v>
          </cell>
          <cell r="K213" t="str">
            <v>Factura auditada</v>
          </cell>
          <cell r="M213" t="str">
            <v/>
          </cell>
          <cell r="N213" t="str">
            <v/>
          </cell>
          <cell r="Q213" t="str">
            <v>400000</v>
          </cell>
          <cell r="W213" t="str">
            <v/>
          </cell>
          <cell r="Z213" t="str">
            <v/>
          </cell>
          <cell r="AC213" t="str">
            <v>2021-07-16</v>
          </cell>
          <cell r="AD213">
            <v>44411</v>
          </cell>
          <cell r="AE213" t="str">
            <v>PBS</v>
          </cell>
          <cell r="AF213" t="str">
            <v/>
          </cell>
          <cell r="AG213">
            <v>0</v>
          </cell>
          <cell r="AI213">
            <v>400000</v>
          </cell>
          <cell r="AJ213">
            <v>0</v>
          </cell>
          <cell r="AN213">
            <v>0</v>
          </cell>
        </row>
        <row r="214">
          <cell r="D214">
            <v>1072658</v>
          </cell>
          <cell r="E214" t="str">
            <v/>
          </cell>
          <cell r="F214">
            <v>44393</v>
          </cell>
          <cell r="G214">
            <v>44399</v>
          </cell>
          <cell r="H214">
            <v>44418</v>
          </cell>
          <cell r="I214">
            <v>400000</v>
          </cell>
          <cell r="J214">
            <v>400000</v>
          </cell>
          <cell r="K214" t="str">
            <v>Factura auditada</v>
          </cell>
          <cell r="M214" t="str">
            <v/>
          </cell>
          <cell r="N214" t="str">
            <v/>
          </cell>
          <cell r="Q214" t="str">
            <v>400000</v>
          </cell>
          <cell r="W214" t="str">
            <v/>
          </cell>
          <cell r="Z214" t="str">
            <v/>
          </cell>
          <cell r="AC214" t="str">
            <v>2021-07-22</v>
          </cell>
          <cell r="AD214">
            <v>44414</v>
          </cell>
          <cell r="AE214" t="str">
            <v>PBS</v>
          </cell>
          <cell r="AF214" t="str">
            <v/>
          </cell>
          <cell r="AG214">
            <v>0</v>
          </cell>
          <cell r="AI214">
            <v>400000</v>
          </cell>
          <cell r="AJ214">
            <v>0</v>
          </cell>
          <cell r="AN214">
            <v>0</v>
          </cell>
        </row>
        <row r="215">
          <cell r="D215">
            <v>1072804</v>
          </cell>
          <cell r="E215" t="str">
            <v/>
          </cell>
          <cell r="F215">
            <v>44398</v>
          </cell>
          <cell r="G215">
            <v>44400</v>
          </cell>
          <cell r="H215">
            <v>44418</v>
          </cell>
          <cell r="I215">
            <v>151400</v>
          </cell>
          <cell r="J215">
            <v>151400</v>
          </cell>
          <cell r="K215" t="str">
            <v>Factura auditada</v>
          </cell>
          <cell r="M215" t="str">
            <v/>
          </cell>
          <cell r="N215" t="str">
            <v/>
          </cell>
          <cell r="Q215" t="str">
            <v>151400</v>
          </cell>
          <cell r="W215" t="str">
            <v/>
          </cell>
          <cell r="Z215" t="str">
            <v/>
          </cell>
          <cell r="AC215" t="str">
            <v>2021-07-23</v>
          </cell>
          <cell r="AD215">
            <v>44412</v>
          </cell>
          <cell r="AE215" t="str">
            <v>PBS</v>
          </cell>
          <cell r="AF215" t="str">
            <v/>
          </cell>
          <cell r="AG215">
            <v>0</v>
          </cell>
          <cell r="AI215">
            <v>151400</v>
          </cell>
          <cell r="AJ215">
            <v>0</v>
          </cell>
          <cell r="AN215">
            <v>0</v>
          </cell>
        </row>
        <row r="216">
          <cell r="D216">
            <v>1073746</v>
          </cell>
          <cell r="E216" t="str">
            <v/>
          </cell>
          <cell r="F216">
            <v>44393</v>
          </cell>
          <cell r="G216">
            <v>44406</v>
          </cell>
          <cell r="H216">
            <v>44418</v>
          </cell>
          <cell r="I216">
            <v>119496</v>
          </cell>
          <cell r="J216">
            <v>119496</v>
          </cell>
          <cell r="K216" t="str">
            <v>Factura auditada</v>
          </cell>
          <cell r="M216" t="str">
            <v/>
          </cell>
          <cell r="N216" t="str">
            <v/>
          </cell>
          <cell r="Q216" t="str">
            <v>119496</v>
          </cell>
          <cell r="W216" t="str">
            <v/>
          </cell>
          <cell r="Z216" t="str">
            <v/>
          </cell>
          <cell r="AC216" t="str">
            <v>2021-07-29</v>
          </cell>
          <cell r="AD216">
            <v>44411</v>
          </cell>
          <cell r="AE216" t="str">
            <v>PBS</v>
          </cell>
          <cell r="AF216" t="str">
            <v/>
          </cell>
          <cell r="AG216">
            <v>0</v>
          </cell>
          <cell r="AI216">
            <v>119496</v>
          </cell>
          <cell r="AJ216">
            <v>0</v>
          </cell>
          <cell r="AN216">
            <v>0</v>
          </cell>
        </row>
        <row r="217">
          <cell r="D217">
            <v>1073756</v>
          </cell>
          <cell r="E217" t="str">
            <v/>
          </cell>
          <cell r="F217">
            <v>44393</v>
          </cell>
          <cell r="G217">
            <v>44406</v>
          </cell>
          <cell r="H217">
            <v>44418</v>
          </cell>
          <cell r="I217">
            <v>111958</v>
          </cell>
          <cell r="J217">
            <v>111958</v>
          </cell>
          <cell r="K217" t="str">
            <v>Factura auditada</v>
          </cell>
          <cell r="M217" t="str">
            <v/>
          </cell>
          <cell r="N217" t="str">
            <v/>
          </cell>
          <cell r="Q217" t="str">
            <v>111958</v>
          </cell>
          <cell r="W217" t="str">
            <v/>
          </cell>
          <cell r="Z217" t="str">
            <v/>
          </cell>
          <cell r="AC217" t="str">
            <v>2021-07-29</v>
          </cell>
          <cell r="AD217">
            <v>44411</v>
          </cell>
          <cell r="AE217" t="str">
            <v>PBS</v>
          </cell>
          <cell r="AF217" t="str">
            <v/>
          </cell>
          <cell r="AG217">
            <v>0</v>
          </cell>
          <cell r="AI217">
            <v>111958</v>
          </cell>
          <cell r="AJ217">
            <v>0</v>
          </cell>
          <cell r="AN217">
            <v>0</v>
          </cell>
        </row>
        <row r="218">
          <cell r="D218">
            <v>1072877</v>
          </cell>
          <cell r="E218" t="str">
            <v/>
          </cell>
          <cell r="F218">
            <v>44398</v>
          </cell>
          <cell r="G218">
            <v>44400</v>
          </cell>
          <cell r="H218">
            <v>44418</v>
          </cell>
          <cell r="I218">
            <v>41455</v>
          </cell>
          <cell r="J218">
            <v>41455</v>
          </cell>
          <cell r="K218" t="str">
            <v>Factura auditada</v>
          </cell>
          <cell r="M218" t="str">
            <v/>
          </cell>
          <cell r="N218" t="str">
            <v/>
          </cell>
          <cell r="Q218" t="str">
            <v>41455</v>
          </cell>
          <cell r="W218" t="str">
            <v/>
          </cell>
          <cell r="Z218" t="str">
            <v/>
          </cell>
          <cell r="AC218" t="str">
            <v>2021-07-23</v>
          </cell>
          <cell r="AD218">
            <v>44411</v>
          </cell>
          <cell r="AE218" t="str">
            <v>PBS</v>
          </cell>
          <cell r="AF218" t="str">
            <v/>
          </cell>
          <cell r="AG218">
            <v>0</v>
          </cell>
          <cell r="AI218">
            <v>41455</v>
          </cell>
          <cell r="AJ218">
            <v>0</v>
          </cell>
          <cell r="AN218">
            <v>0</v>
          </cell>
        </row>
        <row r="219">
          <cell r="D219">
            <v>1072375</v>
          </cell>
          <cell r="E219" t="str">
            <v/>
          </cell>
          <cell r="F219">
            <v>44395</v>
          </cell>
          <cell r="G219">
            <v>44398</v>
          </cell>
          <cell r="H219">
            <v>44418</v>
          </cell>
          <cell r="I219">
            <v>16774</v>
          </cell>
          <cell r="J219">
            <v>16774</v>
          </cell>
          <cell r="K219" t="str">
            <v>Factura auditada</v>
          </cell>
          <cell r="M219" t="str">
            <v/>
          </cell>
          <cell r="N219" t="str">
            <v/>
          </cell>
          <cell r="Q219" t="str">
            <v>16774</v>
          </cell>
          <cell r="W219" t="str">
            <v/>
          </cell>
          <cell r="Z219" t="str">
            <v/>
          </cell>
          <cell r="AC219" t="str">
            <v>2021-07-21</v>
          </cell>
          <cell r="AD219">
            <v>44414</v>
          </cell>
          <cell r="AE219" t="str">
            <v>PBS</v>
          </cell>
          <cell r="AF219" t="str">
            <v/>
          </cell>
          <cell r="AG219">
            <v>0</v>
          </cell>
          <cell r="AI219">
            <v>16774</v>
          </cell>
          <cell r="AJ219">
            <v>0</v>
          </cell>
          <cell r="AN219">
            <v>0</v>
          </cell>
        </row>
        <row r="220">
          <cell r="D220">
            <v>1072880</v>
          </cell>
          <cell r="E220" t="str">
            <v/>
          </cell>
          <cell r="F220">
            <v>44398</v>
          </cell>
          <cell r="G220">
            <v>44400</v>
          </cell>
          <cell r="H220">
            <v>44418</v>
          </cell>
          <cell r="I220">
            <v>144794</v>
          </cell>
          <cell r="J220">
            <v>144794</v>
          </cell>
          <cell r="K220" t="str">
            <v>Factura auditada</v>
          </cell>
          <cell r="M220" t="str">
            <v/>
          </cell>
          <cell r="N220" t="str">
            <v/>
          </cell>
          <cell r="Q220" t="str">
            <v>144794</v>
          </cell>
          <cell r="W220" t="str">
            <v/>
          </cell>
          <cell r="Z220" t="str">
            <v/>
          </cell>
          <cell r="AC220" t="str">
            <v>2021-07-23</v>
          </cell>
          <cell r="AD220">
            <v>44411</v>
          </cell>
          <cell r="AE220" t="str">
            <v>PBS</v>
          </cell>
          <cell r="AF220" t="str">
            <v/>
          </cell>
          <cell r="AG220">
            <v>0</v>
          </cell>
          <cell r="AI220">
            <v>144794</v>
          </cell>
          <cell r="AJ220">
            <v>0</v>
          </cell>
          <cell r="AN220">
            <v>0</v>
          </cell>
        </row>
        <row r="221">
          <cell r="D221">
            <v>1072376</v>
          </cell>
          <cell r="E221" t="str">
            <v/>
          </cell>
          <cell r="F221">
            <v>44395</v>
          </cell>
          <cell r="G221">
            <v>44398</v>
          </cell>
          <cell r="H221">
            <v>44421</v>
          </cell>
          <cell r="I221">
            <v>80832</v>
          </cell>
          <cell r="J221">
            <v>80832</v>
          </cell>
          <cell r="K221" t="str">
            <v>Factura auditada</v>
          </cell>
          <cell r="M221" t="str">
            <v/>
          </cell>
          <cell r="N221" t="str">
            <v/>
          </cell>
          <cell r="Q221" t="str">
            <v>80832</v>
          </cell>
          <cell r="W221" t="str">
            <v/>
          </cell>
          <cell r="Z221" t="str">
            <v/>
          </cell>
          <cell r="AC221" t="str">
            <v>2021-07-21</v>
          </cell>
          <cell r="AD221">
            <v>44421</v>
          </cell>
          <cell r="AE221" t="str">
            <v>NO PBS</v>
          </cell>
          <cell r="AF221" t="str">
            <v>PRUEBA COVID ADRES</v>
          </cell>
          <cell r="AG221">
            <v>0</v>
          </cell>
          <cell r="AH221">
            <v>80832</v>
          </cell>
          <cell r="AI221">
            <v>0</v>
          </cell>
          <cell r="AJ221">
            <v>0</v>
          </cell>
          <cell r="AL221">
            <v>0</v>
          </cell>
          <cell r="AN221">
            <v>0</v>
          </cell>
        </row>
        <row r="222">
          <cell r="D222">
            <v>1072964</v>
          </cell>
          <cell r="E222" t="str">
            <v/>
          </cell>
          <cell r="F222">
            <v>44399</v>
          </cell>
          <cell r="G222">
            <v>44402</v>
          </cell>
          <cell r="H222">
            <v>44418</v>
          </cell>
          <cell r="I222">
            <v>208479</v>
          </cell>
          <cell r="J222">
            <v>208479</v>
          </cell>
          <cell r="K222" t="str">
            <v>Factura auditada</v>
          </cell>
          <cell r="M222" t="str">
            <v/>
          </cell>
          <cell r="N222" t="str">
            <v/>
          </cell>
          <cell r="Q222" t="str">
            <v>208479</v>
          </cell>
          <cell r="W222" t="str">
            <v/>
          </cell>
          <cell r="Z222" t="str">
            <v/>
          </cell>
          <cell r="AC222" t="str">
            <v>2021-07-25</v>
          </cell>
          <cell r="AD222">
            <v>44411</v>
          </cell>
          <cell r="AE222" t="str">
            <v>PBS</v>
          </cell>
          <cell r="AF222" t="str">
            <v/>
          </cell>
          <cell r="AG222">
            <v>0</v>
          </cell>
          <cell r="AI222">
            <v>208479</v>
          </cell>
          <cell r="AJ222">
            <v>0</v>
          </cell>
          <cell r="AN222">
            <v>0</v>
          </cell>
        </row>
        <row r="223">
          <cell r="D223">
            <v>1073079</v>
          </cell>
          <cell r="E223" t="str">
            <v/>
          </cell>
          <cell r="F223">
            <v>44400</v>
          </cell>
          <cell r="G223">
            <v>44403</v>
          </cell>
          <cell r="H223">
            <v>44418</v>
          </cell>
          <cell r="I223">
            <v>337556</v>
          </cell>
          <cell r="J223">
            <v>337556</v>
          </cell>
          <cell r="K223" t="str">
            <v>Factura auditada</v>
          </cell>
          <cell r="M223" t="str">
            <v/>
          </cell>
          <cell r="N223" t="str">
            <v/>
          </cell>
          <cell r="Q223" t="str">
            <v>337556</v>
          </cell>
          <cell r="W223" t="str">
            <v/>
          </cell>
          <cell r="Z223" t="str">
            <v/>
          </cell>
          <cell r="AC223" t="str">
            <v>2021-07-26</v>
          </cell>
          <cell r="AD223">
            <v>44411</v>
          </cell>
          <cell r="AE223" t="str">
            <v>PBS</v>
          </cell>
          <cell r="AF223" t="str">
            <v/>
          </cell>
          <cell r="AG223">
            <v>0</v>
          </cell>
          <cell r="AI223">
            <v>337556</v>
          </cell>
          <cell r="AJ223">
            <v>0</v>
          </cell>
          <cell r="AN223">
            <v>0</v>
          </cell>
        </row>
        <row r="224">
          <cell r="D224">
            <v>1072152</v>
          </cell>
          <cell r="E224" t="str">
            <v/>
          </cell>
          <cell r="F224">
            <v>44396</v>
          </cell>
          <cell r="G224">
            <v>44396</v>
          </cell>
          <cell r="H224">
            <v>44418</v>
          </cell>
          <cell r="I224">
            <v>60000</v>
          </cell>
          <cell r="J224">
            <v>60000</v>
          </cell>
          <cell r="K224" t="str">
            <v>Factura auditada</v>
          </cell>
          <cell r="M224" t="str">
            <v/>
          </cell>
          <cell r="N224" t="str">
            <v/>
          </cell>
          <cell r="Q224" t="str">
            <v>60000</v>
          </cell>
          <cell r="W224" t="str">
            <v/>
          </cell>
          <cell r="Z224" t="str">
            <v/>
          </cell>
          <cell r="AC224" t="str">
            <v>2021-07-19</v>
          </cell>
          <cell r="AD224">
            <v>44414</v>
          </cell>
          <cell r="AE224" t="str">
            <v>PBS</v>
          </cell>
          <cell r="AF224" t="str">
            <v/>
          </cell>
          <cell r="AG224">
            <v>0</v>
          </cell>
          <cell r="AI224">
            <v>60000</v>
          </cell>
          <cell r="AJ224">
            <v>0</v>
          </cell>
          <cell r="AN224">
            <v>0</v>
          </cell>
        </row>
        <row r="225">
          <cell r="D225">
            <v>1075979</v>
          </cell>
          <cell r="E225" t="str">
            <v/>
          </cell>
          <cell r="F225">
            <v>44397</v>
          </cell>
          <cell r="G225">
            <v>44421</v>
          </cell>
          <cell r="H225">
            <v>44441</v>
          </cell>
          <cell r="I225">
            <v>15400074</v>
          </cell>
          <cell r="J225">
            <v>15400074</v>
          </cell>
          <cell r="K225" t="str">
            <v>Factura auditada</v>
          </cell>
          <cell r="M225" t="str">
            <v/>
          </cell>
          <cell r="N225" t="str">
            <v/>
          </cell>
          <cell r="Q225" t="str">
            <v>15400074</v>
          </cell>
          <cell r="W225" t="str">
            <v/>
          </cell>
          <cell r="Z225" t="str">
            <v/>
          </cell>
          <cell r="AC225" t="str">
            <v>2021-08-13</v>
          </cell>
          <cell r="AD225">
            <v>44441</v>
          </cell>
          <cell r="AE225" t="str">
            <v>PBS</v>
          </cell>
          <cell r="AF225" t="str">
            <v/>
          </cell>
          <cell r="AG225">
            <v>0</v>
          </cell>
          <cell r="AI225">
            <v>15400074</v>
          </cell>
          <cell r="AJ225">
            <v>0</v>
          </cell>
          <cell r="AN225">
            <v>0</v>
          </cell>
        </row>
        <row r="226">
          <cell r="D226">
            <v>1075792</v>
          </cell>
          <cell r="E226" t="str">
            <v/>
          </cell>
          <cell r="F226">
            <v>44397</v>
          </cell>
          <cell r="G226">
            <v>44420</v>
          </cell>
          <cell r="H226">
            <v>44446</v>
          </cell>
          <cell r="I226">
            <v>80832</v>
          </cell>
          <cell r="J226">
            <v>80832</v>
          </cell>
          <cell r="K226" t="str">
            <v>Factura auditada</v>
          </cell>
          <cell r="M226" t="str">
            <v/>
          </cell>
          <cell r="N226" t="str">
            <v/>
          </cell>
          <cell r="Q226" t="str">
            <v>80832</v>
          </cell>
          <cell r="W226" t="str">
            <v/>
          </cell>
          <cell r="Z226" t="str">
            <v/>
          </cell>
          <cell r="AC226" t="str">
            <v>2021-08-12</v>
          </cell>
          <cell r="AD226">
            <v>44447</v>
          </cell>
          <cell r="AE226" t="str">
            <v>NO PBS</v>
          </cell>
          <cell r="AF226" t="str">
            <v>PRUEBA COVID ADRES</v>
          </cell>
          <cell r="AG226">
            <v>0</v>
          </cell>
          <cell r="AH226">
            <v>80832</v>
          </cell>
          <cell r="AI226">
            <v>0</v>
          </cell>
          <cell r="AJ226">
            <v>0</v>
          </cell>
          <cell r="AL226">
            <v>0</v>
          </cell>
          <cell r="AN226">
            <v>0</v>
          </cell>
        </row>
        <row r="227">
          <cell r="D227">
            <v>1073124</v>
          </cell>
          <cell r="E227" t="str">
            <v/>
          </cell>
          <cell r="F227">
            <v>44398</v>
          </cell>
          <cell r="G227">
            <v>44403</v>
          </cell>
          <cell r="H227">
            <v>44418</v>
          </cell>
          <cell r="I227">
            <v>113555</v>
          </cell>
          <cell r="J227">
            <v>113555</v>
          </cell>
          <cell r="K227" t="str">
            <v>Factura auditada</v>
          </cell>
          <cell r="M227" t="str">
            <v/>
          </cell>
          <cell r="N227" t="str">
            <v/>
          </cell>
          <cell r="Q227" t="str">
            <v>113555</v>
          </cell>
          <cell r="W227" t="str">
            <v/>
          </cell>
          <cell r="Z227" t="str">
            <v/>
          </cell>
          <cell r="AC227" t="str">
            <v>2021-07-26</v>
          </cell>
          <cell r="AD227">
            <v>44413</v>
          </cell>
          <cell r="AE227" t="str">
            <v>PBS</v>
          </cell>
          <cell r="AF227" t="str">
            <v/>
          </cell>
          <cell r="AG227">
            <v>0</v>
          </cell>
          <cell r="AI227">
            <v>113555</v>
          </cell>
          <cell r="AJ227">
            <v>0</v>
          </cell>
          <cell r="AN227">
            <v>0</v>
          </cell>
        </row>
        <row r="228">
          <cell r="D228">
            <v>1074064</v>
          </cell>
          <cell r="E228" t="str">
            <v/>
          </cell>
          <cell r="F228">
            <v>44398</v>
          </cell>
          <cell r="G228">
            <v>44407</v>
          </cell>
          <cell r="H228">
            <v>44418</v>
          </cell>
          <cell r="I228">
            <v>500000</v>
          </cell>
          <cell r="J228">
            <v>500000</v>
          </cell>
          <cell r="K228" t="str">
            <v>Factura auditada</v>
          </cell>
          <cell r="M228" t="str">
            <v/>
          </cell>
          <cell r="N228" t="str">
            <v/>
          </cell>
          <cell r="Q228" t="str">
            <v>500000</v>
          </cell>
          <cell r="W228" t="str">
            <v/>
          </cell>
          <cell r="Z228" t="str">
            <v/>
          </cell>
          <cell r="AC228" t="str">
            <v>2021-07-30</v>
          </cell>
          <cell r="AD228">
            <v>44445</v>
          </cell>
          <cell r="AE228" t="str">
            <v>PBS</v>
          </cell>
          <cell r="AF228" t="str">
            <v/>
          </cell>
          <cell r="AG228">
            <v>0</v>
          </cell>
          <cell r="AI228">
            <v>500000</v>
          </cell>
          <cell r="AJ228">
            <v>0</v>
          </cell>
          <cell r="AN228">
            <v>0</v>
          </cell>
        </row>
        <row r="229">
          <cell r="D229">
            <v>1073235</v>
          </cell>
          <cell r="E229" t="str">
            <v/>
          </cell>
          <cell r="F229">
            <v>44400</v>
          </cell>
          <cell r="G229">
            <v>44404</v>
          </cell>
          <cell r="H229">
            <v>44418</v>
          </cell>
          <cell r="I229">
            <v>2658822</v>
          </cell>
          <cell r="J229">
            <v>2658822</v>
          </cell>
          <cell r="K229" t="str">
            <v>Factura auditada</v>
          </cell>
          <cell r="M229" t="str">
            <v/>
          </cell>
          <cell r="N229" t="str">
            <v/>
          </cell>
          <cell r="Q229" t="str">
            <v>2658822</v>
          </cell>
          <cell r="W229" t="str">
            <v/>
          </cell>
          <cell r="Z229" t="str">
            <v/>
          </cell>
          <cell r="AC229" t="str">
            <v>2021-07-27</v>
          </cell>
          <cell r="AD229">
            <v>44411</v>
          </cell>
          <cell r="AE229" t="str">
            <v>PBS</v>
          </cell>
          <cell r="AF229" t="str">
            <v/>
          </cell>
          <cell r="AG229">
            <v>0</v>
          </cell>
          <cell r="AI229">
            <v>2658822</v>
          </cell>
          <cell r="AJ229">
            <v>0</v>
          </cell>
          <cell r="AN229">
            <v>0</v>
          </cell>
        </row>
        <row r="230">
          <cell r="D230">
            <v>1073239</v>
          </cell>
          <cell r="E230" t="str">
            <v/>
          </cell>
          <cell r="F230">
            <v>44400</v>
          </cell>
          <cell r="G230">
            <v>44404</v>
          </cell>
          <cell r="H230">
            <v>44418</v>
          </cell>
          <cell r="I230">
            <v>2800000</v>
          </cell>
          <cell r="J230">
            <v>2800000</v>
          </cell>
          <cell r="K230" t="str">
            <v>Factura auditada</v>
          </cell>
          <cell r="M230" t="str">
            <v/>
          </cell>
          <cell r="N230" t="str">
            <v/>
          </cell>
          <cell r="Q230" t="str">
            <v>2800000</v>
          </cell>
          <cell r="W230" t="str">
            <v/>
          </cell>
          <cell r="Z230" t="str">
            <v/>
          </cell>
          <cell r="AC230" t="str">
            <v>2021-07-27</v>
          </cell>
          <cell r="AD230">
            <v>44411</v>
          </cell>
          <cell r="AE230" t="str">
            <v>PBS</v>
          </cell>
          <cell r="AF230" t="str">
            <v/>
          </cell>
          <cell r="AG230">
            <v>0</v>
          </cell>
          <cell r="AI230">
            <v>2800000</v>
          </cell>
          <cell r="AJ230">
            <v>0</v>
          </cell>
          <cell r="AN230">
            <v>0</v>
          </cell>
        </row>
        <row r="231">
          <cell r="D231">
            <v>1073508</v>
          </cell>
          <cell r="E231" t="str">
            <v/>
          </cell>
          <cell r="F231">
            <v>44404</v>
          </cell>
          <cell r="G231">
            <v>44405</v>
          </cell>
          <cell r="H231">
            <v>44418</v>
          </cell>
          <cell r="I231">
            <v>2701843</v>
          </cell>
          <cell r="J231">
            <v>2701843</v>
          </cell>
          <cell r="K231" t="str">
            <v>Factura auditada</v>
          </cell>
          <cell r="M231" t="str">
            <v/>
          </cell>
          <cell r="N231" t="str">
            <v/>
          </cell>
          <cell r="Q231" t="str">
            <v>2701843</v>
          </cell>
          <cell r="W231" t="str">
            <v/>
          </cell>
          <cell r="Z231" t="str">
            <v/>
          </cell>
          <cell r="AC231" t="str">
            <v>2021-07-28</v>
          </cell>
          <cell r="AD231">
            <v>44411</v>
          </cell>
          <cell r="AE231" t="str">
            <v>PBS</v>
          </cell>
          <cell r="AF231" t="str">
            <v/>
          </cell>
          <cell r="AG231">
            <v>0</v>
          </cell>
          <cell r="AI231">
            <v>2701843</v>
          </cell>
          <cell r="AJ231">
            <v>0</v>
          </cell>
          <cell r="AN231">
            <v>0</v>
          </cell>
        </row>
        <row r="232">
          <cell r="D232">
            <v>1072475</v>
          </cell>
          <cell r="E232" t="str">
            <v/>
          </cell>
          <cell r="F232">
            <v>44399</v>
          </cell>
          <cell r="G232">
            <v>44399</v>
          </cell>
          <cell r="H232">
            <v>44418</v>
          </cell>
          <cell r="I232">
            <v>60000</v>
          </cell>
          <cell r="J232">
            <v>60000</v>
          </cell>
          <cell r="K232" t="str">
            <v>Factura auditada</v>
          </cell>
          <cell r="M232" t="str">
            <v/>
          </cell>
          <cell r="N232" t="str">
            <v/>
          </cell>
          <cell r="Q232" t="str">
            <v>60000</v>
          </cell>
          <cell r="W232" t="str">
            <v/>
          </cell>
          <cell r="Z232" t="str">
            <v/>
          </cell>
          <cell r="AC232" t="str">
            <v>2021-07-22</v>
          </cell>
          <cell r="AD232">
            <v>44413</v>
          </cell>
          <cell r="AE232" t="str">
            <v>PBS</v>
          </cell>
          <cell r="AF232" t="str">
            <v/>
          </cell>
          <cell r="AG232">
            <v>0</v>
          </cell>
          <cell r="AI232">
            <v>60000</v>
          </cell>
          <cell r="AJ232">
            <v>0</v>
          </cell>
          <cell r="AN232">
            <v>0</v>
          </cell>
        </row>
        <row r="233">
          <cell r="D233">
            <v>1073471</v>
          </cell>
          <cell r="E233" t="str">
            <v/>
          </cell>
          <cell r="F233">
            <v>44399</v>
          </cell>
          <cell r="G233">
            <v>44405</v>
          </cell>
          <cell r="H233">
            <v>44418</v>
          </cell>
          <cell r="I233">
            <v>29997329</v>
          </cell>
          <cell r="J233">
            <v>29543030</v>
          </cell>
          <cell r="K233" t="str">
            <v>Factura auditada</v>
          </cell>
          <cell r="M233" t="str">
            <v/>
          </cell>
          <cell r="N233" t="str">
            <v/>
          </cell>
          <cell r="Q233" t="str">
            <v>29543030</v>
          </cell>
          <cell r="W233" t="str">
            <v/>
          </cell>
          <cell r="Z233" t="str">
            <v/>
          </cell>
          <cell r="AC233" t="str">
            <v>2021-07-28</v>
          </cell>
          <cell r="AD233">
            <v>44413</v>
          </cell>
          <cell r="AE233" t="str">
            <v>PBS</v>
          </cell>
          <cell r="AF233" t="str">
            <v/>
          </cell>
          <cell r="AG233">
            <v>0</v>
          </cell>
          <cell r="AI233">
            <v>29543030</v>
          </cell>
          <cell r="AJ233">
            <v>0</v>
          </cell>
          <cell r="AN233">
            <v>0</v>
          </cell>
        </row>
        <row r="234">
          <cell r="D234">
            <v>1072911</v>
          </cell>
          <cell r="E234" t="str">
            <v/>
          </cell>
          <cell r="F234">
            <v>44399</v>
          </cell>
          <cell r="G234">
            <v>44401</v>
          </cell>
          <cell r="H234">
            <v>44418</v>
          </cell>
          <cell r="I234">
            <v>2800000</v>
          </cell>
          <cell r="J234">
            <v>2800000</v>
          </cell>
          <cell r="K234" t="str">
            <v>Factura auditada</v>
          </cell>
          <cell r="M234" t="str">
            <v/>
          </cell>
          <cell r="N234" t="str">
            <v/>
          </cell>
          <cell r="Q234" t="str">
            <v>2800000</v>
          </cell>
          <cell r="W234" t="str">
            <v/>
          </cell>
          <cell r="Z234" t="str">
            <v/>
          </cell>
          <cell r="AC234" t="str">
            <v>2021-07-24</v>
          </cell>
          <cell r="AD234">
            <v>44419</v>
          </cell>
          <cell r="AE234" t="str">
            <v>PBS</v>
          </cell>
          <cell r="AF234" t="str">
            <v/>
          </cell>
          <cell r="AG234">
            <v>0</v>
          </cell>
          <cell r="AI234">
            <v>2800000</v>
          </cell>
          <cell r="AJ234">
            <v>0</v>
          </cell>
          <cell r="AN234">
            <v>0</v>
          </cell>
        </row>
        <row r="235">
          <cell r="D235">
            <v>1072570</v>
          </cell>
          <cell r="E235" t="str">
            <v/>
          </cell>
          <cell r="F235">
            <v>44399</v>
          </cell>
          <cell r="G235">
            <v>44399</v>
          </cell>
          <cell r="H235">
            <v>44418</v>
          </cell>
          <cell r="I235">
            <v>60000</v>
          </cell>
          <cell r="J235">
            <v>60000</v>
          </cell>
          <cell r="K235" t="str">
            <v>Factura auditada</v>
          </cell>
          <cell r="M235" t="str">
            <v/>
          </cell>
          <cell r="N235" t="str">
            <v/>
          </cell>
          <cell r="Q235" t="str">
            <v>60000</v>
          </cell>
          <cell r="W235" t="str">
            <v/>
          </cell>
          <cell r="Z235" t="str">
            <v/>
          </cell>
          <cell r="AC235" t="str">
            <v>2021-07-22</v>
          </cell>
          <cell r="AD235">
            <v>44413</v>
          </cell>
          <cell r="AE235" t="str">
            <v>PBS</v>
          </cell>
          <cell r="AF235" t="str">
            <v/>
          </cell>
          <cell r="AG235">
            <v>0</v>
          </cell>
          <cell r="AI235">
            <v>60000</v>
          </cell>
          <cell r="AJ235">
            <v>0</v>
          </cell>
          <cell r="AN235">
            <v>0</v>
          </cell>
        </row>
        <row r="236">
          <cell r="D236">
            <v>1072654</v>
          </cell>
          <cell r="E236" t="str">
            <v/>
          </cell>
          <cell r="F236">
            <v>44399</v>
          </cell>
          <cell r="G236">
            <v>44399</v>
          </cell>
          <cell r="H236">
            <v>44418</v>
          </cell>
          <cell r="I236">
            <v>60000</v>
          </cell>
          <cell r="J236">
            <v>60000</v>
          </cell>
          <cell r="K236" t="str">
            <v>Factura auditada</v>
          </cell>
          <cell r="M236" t="str">
            <v/>
          </cell>
          <cell r="N236" t="str">
            <v/>
          </cell>
          <cell r="Q236" t="str">
            <v>60000</v>
          </cell>
          <cell r="W236" t="str">
            <v/>
          </cell>
          <cell r="Z236" t="str">
            <v/>
          </cell>
          <cell r="AC236" t="str">
            <v>2021-07-22</v>
          </cell>
          <cell r="AD236">
            <v>44411</v>
          </cell>
          <cell r="AE236" t="str">
            <v>PBS</v>
          </cell>
          <cell r="AF236" t="str">
            <v/>
          </cell>
          <cell r="AG236">
            <v>0</v>
          </cell>
          <cell r="AI236">
            <v>60000</v>
          </cell>
          <cell r="AJ236">
            <v>0</v>
          </cell>
          <cell r="AN236">
            <v>0</v>
          </cell>
        </row>
        <row r="237">
          <cell r="D237">
            <v>1072968</v>
          </cell>
          <cell r="E237" t="str">
            <v/>
          </cell>
          <cell r="F237">
            <v>44399</v>
          </cell>
          <cell r="G237">
            <v>44402</v>
          </cell>
          <cell r="H237">
            <v>44418</v>
          </cell>
          <cell r="I237">
            <v>279695</v>
          </cell>
          <cell r="J237">
            <v>279695</v>
          </cell>
          <cell r="K237" t="str">
            <v>Factura auditada</v>
          </cell>
          <cell r="M237" t="str">
            <v/>
          </cell>
          <cell r="N237" t="str">
            <v/>
          </cell>
          <cell r="Q237" t="str">
            <v>279695</v>
          </cell>
          <cell r="W237" t="str">
            <v/>
          </cell>
          <cell r="Z237" t="str">
            <v/>
          </cell>
          <cell r="AC237" t="str">
            <v>2021-07-25</v>
          </cell>
          <cell r="AD237">
            <v>44445</v>
          </cell>
          <cell r="AE237" t="str">
            <v>PBS</v>
          </cell>
          <cell r="AF237" t="str">
            <v/>
          </cell>
          <cell r="AG237">
            <v>0</v>
          </cell>
          <cell r="AI237">
            <v>279695</v>
          </cell>
          <cell r="AJ237">
            <v>0</v>
          </cell>
          <cell r="AN237">
            <v>0</v>
          </cell>
        </row>
        <row r="238">
          <cell r="D238">
            <v>1073066</v>
          </cell>
          <cell r="E238" t="str">
            <v/>
          </cell>
          <cell r="F238">
            <v>44400</v>
          </cell>
          <cell r="G238">
            <v>44403</v>
          </cell>
          <cell r="H238">
            <v>44418</v>
          </cell>
          <cell r="I238">
            <v>407482</v>
          </cell>
          <cell r="J238">
            <v>407482</v>
          </cell>
          <cell r="K238" t="str">
            <v>Factura auditada</v>
          </cell>
          <cell r="M238" t="str">
            <v/>
          </cell>
          <cell r="N238" t="str">
            <v/>
          </cell>
          <cell r="Q238" t="str">
            <v>407482</v>
          </cell>
          <cell r="W238" t="str">
            <v/>
          </cell>
          <cell r="Z238" t="str">
            <v/>
          </cell>
          <cell r="AC238" t="str">
            <v>2021-07-26</v>
          </cell>
          <cell r="AD238">
            <v>44419</v>
          </cell>
          <cell r="AE238" t="str">
            <v>PBS</v>
          </cell>
          <cell r="AF238" t="str">
            <v/>
          </cell>
          <cell r="AG238">
            <v>0</v>
          </cell>
          <cell r="AI238">
            <v>407482</v>
          </cell>
          <cell r="AJ238">
            <v>0</v>
          </cell>
          <cell r="AN238">
            <v>0</v>
          </cell>
        </row>
        <row r="239">
          <cell r="D239">
            <v>1073127</v>
          </cell>
          <cell r="E239" t="str">
            <v/>
          </cell>
          <cell r="F239">
            <v>44400</v>
          </cell>
          <cell r="G239">
            <v>44403</v>
          </cell>
          <cell r="H239">
            <v>44418</v>
          </cell>
          <cell r="I239">
            <v>223405</v>
          </cell>
          <cell r="J239">
            <v>223405</v>
          </cell>
          <cell r="K239" t="str">
            <v>Factura auditada</v>
          </cell>
          <cell r="M239" t="str">
            <v/>
          </cell>
          <cell r="N239" t="str">
            <v/>
          </cell>
          <cell r="Q239" t="str">
            <v>223405</v>
          </cell>
          <cell r="W239" t="str">
            <v/>
          </cell>
          <cell r="Z239" t="str">
            <v/>
          </cell>
          <cell r="AC239" t="str">
            <v>2021-07-26</v>
          </cell>
          <cell r="AD239">
            <v>44413</v>
          </cell>
          <cell r="AE239" t="str">
            <v>PBS</v>
          </cell>
          <cell r="AF239" t="str">
            <v/>
          </cell>
          <cell r="AG239">
            <v>0</v>
          </cell>
          <cell r="AI239">
            <v>223405</v>
          </cell>
          <cell r="AJ239">
            <v>0</v>
          </cell>
          <cell r="AN239">
            <v>0</v>
          </cell>
        </row>
        <row r="240">
          <cell r="D240">
            <v>1073073</v>
          </cell>
          <cell r="E240" t="str">
            <v/>
          </cell>
          <cell r="F240">
            <v>44400</v>
          </cell>
          <cell r="G240">
            <v>44403</v>
          </cell>
          <cell r="H240">
            <v>44418</v>
          </cell>
          <cell r="I240">
            <v>266694</v>
          </cell>
          <cell r="J240">
            <v>266694</v>
          </cell>
          <cell r="K240" t="str">
            <v>Factura auditada</v>
          </cell>
          <cell r="M240" t="str">
            <v/>
          </cell>
          <cell r="N240" t="str">
            <v/>
          </cell>
          <cell r="Q240" t="str">
            <v>266694</v>
          </cell>
          <cell r="W240" t="str">
            <v/>
          </cell>
          <cell r="Z240" t="str">
            <v/>
          </cell>
          <cell r="AC240" t="str">
            <v>2021-07-26</v>
          </cell>
          <cell r="AD240">
            <v>44445</v>
          </cell>
          <cell r="AE240" t="str">
            <v>PBS</v>
          </cell>
          <cell r="AF240" t="str">
            <v/>
          </cell>
          <cell r="AG240">
            <v>0</v>
          </cell>
          <cell r="AI240">
            <v>266694</v>
          </cell>
          <cell r="AJ240">
            <v>0</v>
          </cell>
          <cell r="AN240">
            <v>0</v>
          </cell>
        </row>
        <row r="241">
          <cell r="D241">
            <v>1073163</v>
          </cell>
          <cell r="E241" t="str">
            <v/>
          </cell>
          <cell r="F241">
            <v>44401</v>
          </cell>
          <cell r="G241">
            <v>44403</v>
          </cell>
          <cell r="H241">
            <v>44418</v>
          </cell>
          <cell r="I241">
            <v>93105</v>
          </cell>
          <cell r="J241">
            <v>93105</v>
          </cell>
          <cell r="K241" t="str">
            <v>Factura auditada</v>
          </cell>
          <cell r="M241" t="str">
            <v/>
          </cell>
          <cell r="N241" t="str">
            <v/>
          </cell>
          <cell r="Q241" t="str">
            <v>93105</v>
          </cell>
          <cell r="W241" t="str">
            <v/>
          </cell>
          <cell r="Z241" t="str">
            <v/>
          </cell>
          <cell r="AC241" t="str">
            <v>2021-07-26</v>
          </cell>
          <cell r="AD241">
            <v>44413</v>
          </cell>
          <cell r="AE241" t="str">
            <v>PBS</v>
          </cell>
          <cell r="AF241" t="str">
            <v/>
          </cell>
          <cell r="AG241">
            <v>0</v>
          </cell>
          <cell r="AI241">
            <v>93105</v>
          </cell>
          <cell r="AJ241">
            <v>0</v>
          </cell>
          <cell r="AN241">
            <v>0</v>
          </cell>
        </row>
        <row r="242">
          <cell r="D242">
            <v>1073262</v>
          </cell>
          <cell r="E242" t="str">
            <v/>
          </cell>
          <cell r="F242">
            <v>44402</v>
          </cell>
          <cell r="G242">
            <v>44404</v>
          </cell>
          <cell r="H242">
            <v>44418</v>
          </cell>
          <cell r="I242">
            <v>190815</v>
          </cell>
          <cell r="J242">
            <v>190815</v>
          </cell>
          <cell r="K242" t="str">
            <v>Factura auditada</v>
          </cell>
          <cell r="M242" t="str">
            <v/>
          </cell>
          <cell r="N242" t="str">
            <v/>
          </cell>
          <cell r="Q242" t="str">
            <v>190815</v>
          </cell>
          <cell r="W242" t="str">
            <v/>
          </cell>
          <cell r="Z242" t="str">
            <v/>
          </cell>
          <cell r="AC242" t="str">
            <v>2021-07-27</v>
          </cell>
          <cell r="AD242">
            <v>44445</v>
          </cell>
          <cell r="AE242" t="str">
            <v>PBS</v>
          </cell>
          <cell r="AF242" t="str">
            <v/>
          </cell>
          <cell r="AG242">
            <v>0</v>
          </cell>
          <cell r="AI242">
            <v>190815</v>
          </cell>
          <cell r="AJ242">
            <v>0</v>
          </cell>
          <cell r="AN242">
            <v>0</v>
          </cell>
        </row>
        <row r="243">
          <cell r="D243">
            <v>1074060</v>
          </cell>
          <cell r="E243" t="str">
            <v/>
          </cell>
          <cell r="F243">
            <v>44403</v>
          </cell>
          <cell r="G243">
            <v>44407</v>
          </cell>
          <cell r="H243">
            <v>44418</v>
          </cell>
          <cell r="I243">
            <v>241812</v>
          </cell>
          <cell r="J243">
            <v>241812</v>
          </cell>
          <cell r="K243" t="str">
            <v>Factura auditada</v>
          </cell>
          <cell r="M243" t="str">
            <v/>
          </cell>
          <cell r="N243" t="str">
            <v/>
          </cell>
          <cell r="Q243" t="str">
            <v>241812</v>
          </cell>
          <cell r="W243" t="str">
            <v/>
          </cell>
          <cell r="Z243" t="str">
            <v/>
          </cell>
          <cell r="AC243" t="str">
            <v>2021-07-30</v>
          </cell>
          <cell r="AD243">
            <v>44413</v>
          </cell>
          <cell r="AE243" t="str">
            <v>PBS</v>
          </cell>
          <cell r="AF243" t="str">
            <v/>
          </cell>
          <cell r="AG243">
            <v>0</v>
          </cell>
          <cell r="AI243">
            <v>241812</v>
          </cell>
          <cell r="AJ243">
            <v>0</v>
          </cell>
          <cell r="AN243">
            <v>0</v>
          </cell>
        </row>
        <row r="244">
          <cell r="D244">
            <v>1073502</v>
          </cell>
          <cell r="E244" t="str">
            <v/>
          </cell>
          <cell r="F244">
            <v>44404</v>
          </cell>
          <cell r="G244">
            <v>44405</v>
          </cell>
          <cell r="H244">
            <v>44418</v>
          </cell>
          <cell r="I244">
            <v>145813</v>
          </cell>
          <cell r="J244">
            <v>145813</v>
          </cell>
          <cell r="K244" t="str">
            <v>Factura auditada</v>
          </cell>
          <cell r="M244" t="str">
            <v/>
          </cell>
          <cell r="N244" t="str">
            <v/>
          </cell>
          <cell r="Q244" t="str">
            <v>145813</v>
          </cell>
          <cell r="W244" t="str">
            <v/>
          </cell>
          <cell r="Z244" t="str">
            <v/>
          </cell>
          <cell r="AC244" t="str">
            <v>2021-07-28</v>
          </cell>
          <cell r="AD244">
            <v>44413</v>
          </cell>
          <cell r="AE244" t="str">
            <v>PBS</v>
          </cell>
          <cell r="AF244" t="str">
            <v/>
          </cell>
          <cell r="AG244">
            <v>0</v>
          </cell>
          <cell r="AI244">
            <v>145813</v>
          </cell>
          <cell r="AJ244">
            <v>0</v>
          </cell>
          <cell r="AN244">
            <v>0</v>
          </cell>
        </row>
        <row r="245">
          <cell r="D245">
            <v>1073507</v>
          </cell>
          <cell r="E245" t="str">
            <v/>
          </cell>
          <cell r="F245">
            <v>44404</v>
          </cell>
          <cell r="G245">
            <v>44405</v>
          </cell>
          <cell r="H245">
            <v>44418</v>
          </cell>
          <cell r="I245">
            <v>60000</v>
          </cell>
          <cell r="J245">
            <v>60000</v>
          </cell>
          <cell r="K245" t="str">
            <v>Factura auditada</v>
          </cell>
          <cell r="M245" t="str">
            <v/>
          </cell>
          <cell r="N245" t="str">
            <v/>
          </cell>
          <cell r="Q245" t="str">
            <v>60000</v>
          </cell>
          <cell r="W245" t="str">
            <v/>
          </cell>
          <cell r="Z245" t="str">
            <v/>
          </cell>
          <cell r="AC245" t="str">
            <v>2021-07-28</v>
          </cell>
          <cell r="AD245">
            <v>44445</v>
          </cell>
          <cell r="AE245" t="str">
            <v>PBS</v>
          </cell>
          <cell r="AF245" t="str">
            <v/>
          </cell>
          <cell r="AG245">
            <v>0</v>
          </cell>
          <cell r="AI245">
            <v>60000</v>
          </cell>
          <cell r="AJ245">
            <v>0</v>
          </cell>
          <cell r="AN245">
            <v>0</v>
          </cell>
        </row>
        <row r="246">
          <cell r="D246">
            <v>1073573</v>
          </cell>
          <cell r="E246" t="str">
            <v/>
          </cell>
          <cell r="F246">
            <v>44404</v>
          </cell>
          <cell r="G246">
            <v>44406</v>
          </cell>
          <cell r="H246">
            <v>44418</v>
          </cell>
          <cell r="I246">
            <v>2668797</v>
          </cell>
          <cell r="J246">
            <v>2668797</v>
          </cell>
          <cell r="K246" t="str">
            <v>Factura auditada</v>
          </cell>
          <cell r="M246" t="str">
            <v/>
          </cell>
          <cell r="N246" t="str">
            <v/>
          </cell>
          <cell r="Q246" t="str">
            <v>2668797</v>
          </cell>
          <cell r="W246" t="str">
            <v/>
          </cell>
          <cell r="Z246" t="str">
            <v/>
          </cell>
          <cell r="AC246" t="str">
            <v>2021-07-29</v>
          </cell>
          <cell r="AD246">
            <v>44411</v>
          </cell>
          <cell r="AE246" t="str">
            <v>PBS</v>
          </cell>
          <cell r="AF246" t="str">
            <v/>
          </cell>
          <cell r="AG246">
            <v>0</v>
          </cell>
          <cell r="AI246">
            <v>2668797</v>
          </cell>
          <cell r="AJ246">
            <v>0</v>
          </cell>
          <cell r="AN246">
            <v>0</v>
          </cell>
        </row>
        <row r="247">
          <cell r="D247">
            <v>1073499</v>
          </cell>
          <cell r="E247" t="str">
            <v/>
          </cell>
          <cell r="F247">
            <v>44404</v>
          </cell>
          <cell r="G247">
            <v>44405</v>
          </cell>
          <cell r="H247">
            <v>44418</v>
          </cell>
          <cell r="I247">
            <v>113555</v>
          </cell>
          <cell r="J247">
            <v>113555</v>
          </cell>
          <cell r="K247" t="str">
            <v>Factura auditada</v>
          </cell>
          <cell r="M247" t="str">
            <v/>
          </cell>
          <cell r="N247" t="str">
            <v/>
          </cell>
          <cell r="Q247" t="str">
            <v>113555</v>
          </cell>
          <cell r="W247" t="str">
            <v/>
          </cell>
          <cell r="Z247" t="str">
            <v/>
          </cell>
          <cell r="AC247" t="str">
            <v>2021-07-28</v>
          </cell>
          <cell r="AD247">
            <v>44413</v>
          </cell>
          <cell r="AE247" t="str">
            <v>PBS</v>
          </cell>
          <cell r="AF247" t="str">
            <v/>
          </cell>
          <cell r="AG247">
            <v>0</v>
          </cell>
          <cell r="AI247">
            <v>113555</v>
          </cell>
          <cell r="AJ247">
            <v>0</v>
          </cell>
          <cell r="AN247">
            <v>0</v>
          </cell>
        </row>
        <row r="248">
          <cell r="D248">
            <v>1073750</v>
          </cell>
          <cell r="E248" t="str">
            <v/>
          </cell>
          <cell r="F248">
            <v>44405</v>
          </cell>
          <cell r="G248">
            <v>44406</v>
          </cell>
          <cell r="H248">
            <v>44418</v>
          </cell>
          <cell r="I248">
            <v>600000</v>
          </cell>
          <cell r="J248">
            <v>600000</v>
          </cell>
          <cell r="K248" t="str">
            <v>Factura auditada</v>
          </cell>
          <cell r="M248" t="str">
            <v/>
          </cell>
          <cell r="N248" t="str">
            <v/>
          </cell>
          <cell r="Q248" t="str">
            <v>600000</v>
          </cell>
          <cell r="W248" t="str">
            <v/>
          </cell>
          <cell r="Z248" t="str">
            <v/>
          </cell>
          <cell r="AC248" t="str">
            <v>2021-07-29</v>
          </cell>
          <cell r="AD248">
            <v>44411</v>
          </cell>
          <cell r="AE248" t="str">
            <v>PBS</v>
          </cell>
          <cell r="AF248" t="str">
            <v/>
          </cell>
          <cell r="AG248">
            <v>0</v>
          </cell>
          <cell r="AI248">
            <v>600000</v>
          </cell>
          <cell r="AJ248">
            <v>0</v>
          </cell>
          <cell r="AN248">
            <v>0</v>
          </cell>
        </row>
        <row r="249">
          <cell r="D249">
            <v>1073847</v>
          </cell>
          <cell r="E249" t="str">
            <v/>
          </cell>
          <cell r="F249">
            <v>44405</v>
          </cell>
          <cell r="G249">
            <v>44407</v>
          </cell>
          <cell r="H249">
            <v>44418</v>
          </cell>
          <cell r="I249">
            <v>2682397</v>
          </cell>
          <cell r="J249">
            <v>2682397</v>
          </cell>
          <cell r="K249" t="str">
            <v>Factura auditada</v>
          </cell>
          <cell r="M249" t="str">
            <v/>
          </cell>
          <cell r="N249" t="str">
            <v/>
          </cell>
          <cell r="Q249" t="str">
            <v>2682397</v>
          </cell>
          <cell r="W249" t="str">
            <v/>
          </cell>
          <cell r="Z249" t="str">
            <v/>
          </cell>
          <cell r="AC249" t="str">
            <v>2021-07-30</v>
          </cell>
          <cell r="AD249">
            <v>44411</v>
          </cell>
          <cell r="AE249" t="str">
            <v>PBS</v>
          </cell>
          <cell r="AF249" t="str">
            <v/>
          </cell>
          <cell r="AG249">
            <v>0</v>
          </cell>
          <cell r="AI249">
            <v>2682397</v>
          </cell>
          <cell r="AJ249">
            <v>0</v>
          </cell>
          <cell r="AN249">
            <v>0</v>
          </cell>
        </row>
        <row r="250">
          <cell r="D250">
            <v>1074080</v>
          </cell>
          <cell r="E250" t="str">
            <v/>
          </cell>
          <cell r="F250">
            <v>44406</v>
          </cell>
          <cell r="G250">
            <v>44407</v>
          </cell>
          <cell r="H250">
            <v>44418</v>
          </cell>
          <cell r="I250">
            <v>2800000</v>
          </cell>
          <cell r="J250">
            <v>2800000</v>
          </cell>
          <cell r="K250" t="str">
            <v>Factura auditada</v>
          </cell>
          <cell r="M250" t="str">
            <v/>
          </cell>
          <cell r="N250" t="str">
            <v/>
          </cell>
          <cell r="Q250" t="str">
            <v>2800000</v>
          </cell>
          <cell r="W250" t="str">
            <v/>
          </cell>
          <cell r="Z250" t="str">
            <v/>
          </cell>
          <cell r="AC250" t="str">
            <v>2021-07-30</v>
          </cell>
          <cell r="AD250">
            <v>44411</v>
          </cell>
          <cell r="AE250" t="str">
            <v>PBS</v>
          </cell>
          <cell r="AF250" t="str">
            <v/>
          </cell>
          <cell r="AG250">
            <v>0</v>
          </cell>
          <cell r="AI250">
            <v>2800000</v>
          </cell>
          <cell r="AJ250">
            <v>0</v>
          </cell>
          <cell r="AN250">
            <v>0</v>
          </cell>
        </row>
        <row r="251">
          <cell r="D251">
            <v>1073505</v>
          </cell>
          <cell r="E251" t="str">
            <v/>
          </cell>
          <cell r="F251">
            <v>44404</v>
          </cell>
          <cell r="G251">
            <v>44405</v>
          </cell>
          <cell r="H251">
            <v>44418</v>
          </cell>
          <cell r="I251">
            <v>800000</v>
          </cell>
          <cell r="J251">
            <v>800000</v>
          </cell>
          <cell r="K251" t="str">
            <v>Factura auditada</v>
          </cell>
          <cell r="M251" t="str">
            <v/>
          </cell>
          <cell r="N251" t="str">
            <v/>
          </cell>
          <cell r="Q251" t="str">
            <v>800000</v>
          </cell>
          <cell r="W251" t="str">
            <v/>
          </cell>
          <cell r="Z251" t="str">
            <v/>
          </cell>
          <cell r="AC251" t="str">
            <v>2021-07-28</v>
          </cell>
          <cell r="AD251">
            <v>44413</v>
          </cell>
          <cell r="AE251" t="str">
            <v>PBS</v>
          </cell>
          <cell r="AF251" t="str">
            <v/>
          </cell>
          <cell r="AG251">
            <v>0</v>
          </cell>
          <cell r="AI251">
            <v>800000</v>
          </cell>
          <cell r="AJ251">
            <v>0</v>
          </cell>
          <cell r="AN251">
            <v>0</v>
          </cell>
        </row>
        <row r="252">
          <cell r="D252">
            <v>1074095</v>
          </cell>
          <cell r="E252" t="str">
            <v/>
          </cell>
          <cell r="F252">
            <v>44405</v>
          </cell>
          <cell r="G252">
            <v>44408</v>
          </cell>
          <cell r="H252">
            <v>44418</v>
          </cell>
          <cell r="I252">
            <v>220726</v>
          </cell>
          <cell r="J252">
            <v>220726</v>
          </cell>
          <cell r="K252" t="str">
            <v>Factura auditada</v>
          </cell>
          <cell r="M252" t="str">
            <v/>
          </cell>
          <cell r="N252" t="str">
            <v/>
          </cell>
          <cell r="Q252" t="str">
            <v>220726</v>
          </cell>
          <cell r="W252" t="str">
            <v/>
          </cell>
          <cell r="Z252" t="str">
            <v/>
          </cell>
          <cell r="AC252" t="str">
            <v>2021-07-31</v>
          </cell>
          <cell r="AD252">
            <v>44445</v>
          </cell>
          <cell r="AE252" t="str">
            <v>PBS</v>
          </cell>
          <cell r="AF252" t="str">
            <v/>
          </cell>
          <cell r="AG252">
            <v>0</v>
          </cell>
          <cell r="AI252">
            <v>220726</v>
          </cell>
          <cell r="AJ252">
            <v>0</v>
          </cell>
          <cell r="AN252">
            <v>0</v>
          </cell>
        </row>
        <row r="253">
          <cell r="D253">
            <v>1073579</v>
          </cell>
          <cell r="E253" t="str">
            <v/>
          </cell>
          <cell r="F253">
            <v>44406</v>
          </cell>
          <cell r="G253">
            <v>44406</v>
          </cell>
          <cell r="H253">
            <v>44418</v>
          </cell>
          <cell r="I253">
            <v>223405</v>
          </cell>
          <cell r="J253">
            <v>223405</v>
          </cell>
          <cell r="K253" t="str">
            <v>Factura auditada</v>
          </cell>
          <cell r="M253" t="str">
            <v/>
          </cell>
          <cell r="N253" t="str">
            <v/>
          </cell>
          <cell r="Q253" t="str">
            <v>223405</v>
          </cell>
          <cell r="W253" t="str">
            <v/>
          </cell>
          <cell r="Z253" t="str">
            <v/>
          </cell>
          <cell r="AC253" t="str">
            <v>2021-07-29</v>
          </cell>
          <cell r="AD253">
            <v>44445</v>
          </cell>
          <cell r="AE253" t="str">
            <v>PBS</v>
          </cell>
          <cell r="AF253" t="str">
            <v/>
          </cell>
          <cell r="AG253">
            <v>0</v>
          </cell>
          <cell r="AI253">
            <v>223405</v>
          </cell>
          <cell r="AJ253">
            <v>0</v>
          </cell>
          <cell r="AN253">
            <v>0</v>
          </cell>
        </row>
        <row r="254">
          <cell r="D254">
            <v>1073580</v>
          </cell>
          <cell r="E254" t="str">
            <v/>
          </cell>
          <cell r="F254">
            <v>44406</v>
          </cell>
          <cell r="G254">
            <v>44406</v>
          </cell>
          <cell r="H254">
            <v>44418</v>
          </cell>
          <cell r="I254">
            <v>18407</v>
          </cell>
          <cell r="J254">
            <v>18407</v>
          </cell>
          <cell r="K254" t="str">
            <v>Factura auditada</v>
          </cell>
          <cell r="M254" t="str">
            <v/>
          </cell>
          <cell r="N254" t="str">
            <v/>
          </cell>
          <cell r="Q254" t="str">
            <v>18407</v>
          </cell>
          <cell r="W254" t="str">
            <v/>
          </cell>
          <cell r="Z254" t="str">
            <v/>
          </cell>
          <cell r="AC254" t="str">
            <v>2021-07-29</v>
          </cell>
          <cell r="AD254">
            <v>44445</v>
          </cell>
          <cell r="AE254" t="str">
            <v>PBS</v>
          </cell>
          <cell r="AF254" t="str">
            <v/>
          </cell>
          <cell r="AG254">
            <v>0</v>
          </cell>
          <cell r="AI254">
            <v>18407</v>
          </cell>
          <cell r="AJ254">
            <v>0</v>
          </cell>
          <cell r="AN254">
            <v>0</v>
          </cell>
        </row>
        <row r="255">
          <cell r="D255">
            <v>1074049</v>
          </cell>
          <cell r="E255" t="str">
            <v/>
          </cell>
          <cell r="F255">
            <v>44406</v>
          </cell>
          <cell r="G255">
            <v>44407</v>
          </cell>
          <cell r="H255">
            <v>44418</v>
          </cell>
          <cell r="I255">
            <v>800000</v>
          </cell>
          <cell r="J255">
            <v>800000</v>
          </cell>
          <cell r="K255" t="str">
            <v>Factura auditada</v>
          </cell>
          <cell r="M255" t="str">
            <v/>
          </cell>
          <cell r="N255" t="str">
            <v/>
          </cell>
          <cell r="Q255" t="str">
            <v>800000</v>
          </cell>
          <cell r="W255" t="str">
            <v/>
          </cell>
          <cell r="Z255" t="str">
            <v/>
          </cell>
          <cell r="AC255" t="str">
            <v>2021-07-30</v>
          </cell>
          <cell r="AD255">
            <v>44445</v>
          </cell>
          <cell r="AE255" t="str">
            <v>PBS</v>
          </cell>
          <cell r="AF255" t="str">
            <v/>
          </cell>
          <cell r="AG255">
            <v>0</v>
          </cell>
          <cell r="AI255">
            <v>800000</v>
          </cell>
          <cell r="AJ255">
            <v>0</v>
          </cell>
          <cell r="AN255">
            <v>0</v>
          </cell>
        </row>
        <row r="256">
          <cell r="D256">
            <v>1073910</v>
          </cell>
          <cell r="E256" t="str">
            <v/>
          </cell>
          <cell r="F256">
            <v>44406</v>
          </cell>
          <cell r="G256">
            <v>44407</v>
          </cell>
          <cell r="H256">
            <v>44418</v>
          </cell>
          <cell r="I256">
            <v>149303</v>
          </cell>
          <cell r="J256">
            <v>149303</v>
          </cell>
          <cell r="K256" t="str">
            <v>Factura auditada</v>
          </cell>
          <cell r="M256" t="str">
            <v/>
          </cell>
          <cell r="N256" t="str">
            <v/>
          </cell>
          <cell r="Q256" t="str">
            <v>149303</v>
          </cell>
          <cell r="W256" t="str">
            <v/>
          </cell>
          <cell r="Z256" t="str">
            <v/>
          </cell>
          <cell r="AC256" t="str">
            <v>2021-07-30</v>
          </cell>
          <cell r="AD256">
            <v>44413</v>
          </cell>
          <cell r="AE256" t="str">
            <v>PBS</v>
          </cell>
          <cell r="AF256" t="str">
            <v/>
          </cell>
          <cell r="AG256">
            <v>0</v>
          </cell>
          <cell r="AI256">
            <v>149303</v>
          </cell>
          <cell r="AJ256">
            <v>0</v>
          </cell>
          <cell r="AN256">
            <v>0</v>
          </cell>
        </row>
        <row r="257">
          <cell r="D257">
            <v>1077818</v>
          </cell>
          <cell r="E257" t="str">
            <v/>
          </cell>
          <cell r="F257">
            <v>44406</v>
          </cell>
          <cell r="G257">
            <v>44434</v>
          </cell>
          <cell r="H257">
            <v>44445</v>
          </cell>
          <cell r="I257">
            <v>223405</v>
          </cell>
          <cell r="J257">
            <v>223405</v>
          </cell>
          <cell r="K257" t="str">
            <v>Factura auditada</v>
          </cell>
          <cell r="M257" t="str">
            <v/>
          </cell>
          <cell r="N257" t="str">
            <v/>
          </cell>
          <cell r="Q257" t="str">
            <v>223405</v>
          </cell>
          <cell r="W257" t="str">
            <v/>
          </cell>
          <cell r="Z257" t="str">
            <v/>
          </cell>
          <cell r="AC257" t="str">
            <v>2021-08-26</v>
          </cell>
          <cell r="AD257">
            <v>44445</v>
          </cell>
          <cell r="AE257" t="str">
            <v>PBS</v>
          </cell>
          <cell r="AF257" t="str">
            <v/>
          </cell>
          <cell r="AG257">
            <v>0</v>
          </cell>
          <cell r="AI257">
            <v>223405</v>
          </cell>
          <cell r="AJ257">
            <v>0</v>
          </cell>
          <cell r="AN257">
            <v>0</v>
          </cell>
        </row>
        <row r="258">
          <cell r="D258">
            <v>1073742</v>
          </cell>
          <cell r="E258" t="str">
            <v/>
          </cell>
          <cell r="F258">
            <v>44406</v>
          </cell>
          <cell r="G258">
            <v>44406</v>
          </cell>
          <cell r="H258">
            <v>44418</v>
          </cell>
          <cell r="I258">
            <v>60000</v>
          </cell>
          <cell r="J258">
            <v>60000</v>
          </cell>
          <cell r="K258" t="str">
            <v>Factura auditada</v>
          </cell>
          <cell r="M258" t="str">
            <v/>
          </cell>
          <cell r="N258" t="str">
            <v/>
          </cell>
          <cell r="Q258" t="str">
            <v>60000</v>
          </cell>
          <cell r="W258" t="str">
            <v/>
          </cell>
          <cell r="Z258" t="str">
            <v/>
          </cell>
          <cell r="AC258" t="str">
            <v>2021-07-29</v>
          </cell>
          <cell r="AD258">
            <v>44445</v>
          </cell>
          <cell r="AE258" t="str">
            <v>PBS</v>
          </cell>
          <cell r="AF258" t="str">
            <v/>
          </cell>
          <cell r="AG258">
            <v>0</v>
          </cell>
          <cell r="AI258">
            <v>60000</v>
          </cell>
          <cell r="AJ258">
            <v>0</v>
          </cell>
          <cell r="AN258">
            <v>0</v>
          </cell>
        </row>
        <row r="259">
          <cell r="D259">
            <v>1074046</v>
          </cell>
          <cell r="E259" t="str">
            <v/>
          </cell>
          <cell r="F259">
            <v>44407</v>
          </cell>
          <cell r="G259">
            <v>44407</v>
          </cell>
          <cell r="H259">
            <v>44418</v>
          </cell>
          <cell r="I259">
            <v>400000</v>
          </cell>
          <cell r="J259">
            <v>400000</v>
          </cell>
          <cell r="K259" t="str">
            <v>Factura auditada</v>
          </cell>
          <cell r="M259" t="str">
            <v/>
          </cell>
          <cell r="N259" t="str">
            <v/>
          </cell>
          <cell r="Q259" t="str">
            <v>400000</v>
          </cell>
          <cell r="W259" t="str">
            <v/>
          </cell>
          <cell r="Z259" t="str">
            <v/>
          </cell>
          <cell r="AC259" t="str">
            <v>2021-07-30</v>
          </cell>
          <cell r="AD259">
            <v>44445</v>
          </cell>
          <cell r="AE259" t="str">
            <v>PBS</v>
          </cell>
          <cell r="AF259" t="str">
            <v/>
          </cell>
          <cell r="AG259">
            <v>0</v>
          </cell>
          <cell r="AI259">
            <v>400000</v>
          </cell>
          <cell r="AJ259">
            <v>0</v>
          </cell>
          <cell r="AN259">
            <v>0</v>
          </cell>
        </row>
        <row r="260">
          <cell r="D260">
            <v>1074160</v>
          </cell>
          <cell r="E260" t="str">
            <v/>
          </cell>
          <cell r="F260">
            <v>44407</v>
          </cell>
          <cell r="G260">
            <v>44408</v>
          </cell>
          <cell r="H260">
            <v>44418</v>
          </cell>
          <cell r="I260">
            <v>2648700</v>
          </cell>
          <cell r="J260">
            <v>2648700</v>
          </cell>
          <cell r="K260" t="str">
            <v>Factura auditada</v>
          </cell>
          <cell r="M260" t="str">
            <v/>
          </cell>
          <cell r="N260" t="str">
            <v/>
          </cell>
          <cell r="Q260" t="str">
            <v>2648700</v>
          </cell>
          <cell r="W260" t="str">
            <v/>
          </cell>
          <cell r="Z260" t="str">
            <v/>
          </cell>
          <cell r="AC260" t="str">
            <v>2021-07-31</v>
          </cell>
          <cell r="AD260">
            <v>44413</v>
          </cell>
          <cell r="AE260" t="str">
            <v>PBS</v>
          </cell>
          <cell r="AF260" t="str">
            <v/>
          </cell>
          <cell r="AG260">
            <v>0</v>
          </cell>
          <cell r="AI260">
            <v>2648700</v>
          </cell>
          <cell r="AJ260">
            <v>0</v>
          </cell>
          <cell r="AN260">
            <v>0</v>
          </cell>
        </row>
        <row r="261">
          <cell r="D261">
            <v>1074157</v>
          </cell>
          <cell r="E261" t="str">
            <v/>
          </cell>
          <cell r="F261">
            <v>44408</v>
          </cell>
          <cell r="G261">
            <v>44408</v>
          </cell>
          <cell r="H261">
            <v>44418</v>
          </cell>
          <cell r="I261">
            <v>2200000</v>
          </cell>
          <cell r="J261">
            <v>2200000</v>
          </cell>
          <cell r="K261" t="str">
            <v>Factura auditada</v>
          </cell>
          <cell r="M261" t="str">
            <v/>
          </cell>
          <cell r="N261" t="str">
            <v/>
          </cell>
          <cell r="Q261" t="str">
            <v>2200000</v>
          </cell>
          <cell r="W261" t="str">
            <v/>
          </cell>
          <cell r="Z261" t="str">
            <v/>
          </cell>
          <cell r="AC261" t="str">
            <v>2021-07-31</v>
          </cell>
          <cell r="AD261">
            <v>44413</v>
          </cell>
          <cell r="AE261" t="str">
            <v>PBS</v>
          </cell>
          <cell r="AF261" t="str">
            <v/>
          </cell>
          <cell r="AG261">
            <v>0</v>
          </cell>
          <cell r="AI261">
            <v>2200000</v>
          </cell>
          <cell r="AJ261">
            <v>0</v>
          </cell>
          <cell r="AN261">
            <v>0</v>
          </cell>
        </row>
        <row r="262">
          <cell r="D262">
            <v>1075048</v>
          </cell>
          <cell r="E262" t="str">
            <v/>
          </cell>
          <cell r="F262">
            <v>44408</v>
          </cell>
          <cell r="G262">
            <v>44416</v>
          </cell>
          <cell r="H262">
            <v>44441</v>
          </cell>
          <cell r="I262">
            <v>1753321</v>
          </cell>
          <cell r="J262">
            <v>1753321</v>
          </cell>
          <cell r="K262" t="str">
            <v>Factura auditada</v>
          </cell>
          <cell r="M262" t="str">
            <v/>
          </cell>
          <cell r="N262" t="str">
            <v/>
          </cell>
          <cell r="Q262" t="str">
            <v>1753321</v>
          </cell>
          <cell r="W262" t="str">
            <v/>
          </cell>
          <cell r="Z262" t="str">
            <v/>
          </cell>
          <cell r="AC262" t="str">
            <v>2021-08-08</v>
          </cell>
          <cell r="AD262">
            <v>44441</v>
          </cell>
          <cell r="AE262" t="str">
            <v>PBS</v>
          </cell>
          <cell r="AF262" t="str">
            <v/>
          </cell>
          <cell r="AG262">
            <v>0</v>
          </cell>
          <cell r="AI262">
            <v>1753321</v>
          </cell>
          <cell r="AJ262">
            <v>0</v>
          </cell>
          <cell r="AN262">
            <v>0</v>
          </cell>
        </row>
        <row r="263">
          <cell r="D263">
            <v>1074447</v>
          </cell>
          <cell r="E263" t="str">
            <v/>
          </cell>
          <cell r="F263">
            <v>44409</v>
          </cell>
          <cell r="G263">
            <v>44411</v>
          </cell>
          <cell r="H263">
            <v>44441</v>
          </cell>
          <cell r="I263">
            <v>126996</v>
          </cell>
          <cell r="J263">
            <v>126996</v>
          </cell>
          <cell r="K263" t="str">
            <v>Factura auditada</v>
          </cell>
          <cell r="M263" t="str">
            <v/>
          </cell>
          <cell r="N263" t="str">
            <v/>
          </cell>
          <cell r="Q263" t="str">
            <v>126996</v>
          </cell>
          <cell r="W263" t="str">
            <v/>
          </cell>
          <cell r="Z263" t="str">
            <v/>
          </cell>
          <cell r="AC263" t="str">
            <v>2021-08-03</v>
          </cell>
          <cell r="AD263">
            <v>44441</v>
          </cell>
          <cell r="AE263" t="str">
            <v>PBS</v>
          </cell>
          <cell r="AF263" t="str">
            <v/>
          </cell>
          <cell r="AG263">
            <v>0</v>
          </cell>
          <cell r="AI263">
            <v>126996</v>
          </cell>
          <cell r="AJ263">
            <v>0</v>
          </cell>
          <cell r="AN263">
            <v>0</v>
          </cell>
        </row>
        <row r="264">
          <cell r="D264">
            <v>1074438</v>
          </cell>
          <cell r="E264" t="str">
            <v/>
          </cell>
          <cell r="F264">
            <v>44409</v>
          </cell>
          <cell r="G264">
            <v>44411</v>
          </cell>
          <cell r="H264">
            <v>44441</v>
          </cell>
          <cell r="I264">
            <v>192488</v>
          </cell>
          <cell r="J264">
            <v>192488</v>
          </cell>
          <cell r="K264" t="str">
            <v>Factura auditada</v>
          </cell>
          <cell r="M264" t="str">
            <v/>
          </cell>
          <cell r="N264" t="str">
            <v/>
          </cell>
          <cell r="Q264" t="str">
            <v>192488</v>
          </cell>
          <cell r="W264" t="str">
            <v/>
          </cell>
          <cell r="Z264" t="str">
            <v/>
          </cell>
          <cell r="AC264" t="str">
            <v>2021-08-03</v>
          </cell>
          <cell r="AD264">
            <v>44441</v>
          </cell>
          <cell r="AE264" t="str">
            <v>PBS</v>
          </cell>
          <cell r="AF264" t="str">
            <v/>
          </cell>
          <cell r="AG264">
            <v>0</v>
          </cell>
          <cell r="AI264">
            <v>192488</v>
          </cell>
          <cell r="AJ264">
            <v>0</v>
          </cell>
          <cell r="AN264">
            <v>0</v>
          </cell>
        </row>
        <row r="265">
          <cell r="D265">
            <v>1074732</v>
          </cell>
          <cell r="E265" t="str">
            <v/>
          </cell>
          <cell r="F265">
            <v>44409</v>
          </cell>
          <cell r="G265">
            <v>44413</v>
          </cell>
          <cell r="H265">
            <v>44441</v>
          </cell>
          <cell r="I265">
            <v>339355</v>
          </cell>
          <cell r="J265">
            <v>339355</v>
          </cell>
          <cell r="K265" t="str">
            <v>Factura auditada</v>
          </cell>
          <cell r="M265" t="str">
            <v/>
          </cell>
          <cell r="N265" t="str">
            <v/>
          </cell>
          <cell r="Q265" t="str">
            <v>339355</v>
          </cell>
          <cell r="W265" t="str">
            <v/>
          </cell>
          <cell r="Z265" t="str">
            <v/>
          </cell>
          <cell r="AC265" t="str">
            <v>2021-08-05</v>
          </cell>
          <cell r="AD265">
            <v>44441</v>
          </cell>
          <cell r="AE265" t="str">
            <v>PBS</v>
          </cell>
          <cell r="AF265" t="str">
            <v/>
          </cell>
          <cell r="AG265">
            <v>0</v>
          </cell>
          <cell r="AI265">
            <v>339355</v>
          </cell>
          <cell r="AJ265">
            <v>0</v>
          </cell>
          <cell r="AN265">
            <v>0</v>
          </cell>
        </row>
        <row r="266">
          <cell r="D266">
            <v>1075052</v>
          </cell>
          <cell r="E266" t="str">
            <v/>
          </cell>
          <cell r="F266">
            <v>44410</v>
          </cell>
          <cell r="G266">
            <v>44416</v>
          </cell>
          <cell r="H266">
            <v>44441</v>
          </cell>
          <cell r="I266">
            <v>2243892</v>
          </cell>
          <cell r="J266">
            <v>2243892</v>
          </cell>
          <cell r="K266" t="str">
            <v>Factura auditada</v>
          </cell>
          <cell r="M266" t="str">
            <v/>
          </cell>
          <cell r="N266" t="str">
            <v/>
          </cell>
          <cell r="Q266" t="str">
            <v>2243892</v>
          </cell>
          <cell r="W266" t="str">
            <v/>
          </cell>
          <cell r="Z266" t="str">
            <v/>
          </cell>
          <cell r="AC266" t="str">
            <v>2021-08-08</v>
          </cell>
          <cell r="AD266">
            <v>44441</v>
          </cell>
          <cell r="AE266" t="str">
            <v>PBS</v>
          </cell>
          <cell r="AF266" t="str">
            <v/>
          </cell>
          <cell r="AG266">
            <v>0</v>
          </cell>
          <cell r="AI266">
            <v>2243892</v>
          </cell>
          <cell r="AJ266">
            <v>0</v>
          </cell>
          <cell r="AN266">
            <v>0</v>
          </cell>
        </row>
        <row r="267">
          <cell r="D267">
            <v>1074217</v>
          </cell>
          <cell r="E267" t="str">
            <v/>
          </cell>
          <cell r="F267">
            <v>44410</v>
          </cell>
          <cell r="G267">
            <v>44410</v>
          </cell>
          <cell r="H267">
            <v>44441</v>
          </cell>
          <cell r="I267">
            <v>60000</v>
          </cell>
          <cell r="J267">
            <v>60000</v>
          </cell>
          <cell r="K267" t="str">
            <v>Factura auditada</v>
          </cell>
          <cell r="M267" t="str">
            <v/>
          </cell>
          <cell r="N267" t="str">
            <v/>
          </cell>
          <cell r="Q267" t="str">
            <v>60000</v>
          </cell>
          <cell r="W267" t="str">
            <v/>
          </cell>
          <cell r="Z267" t="str">
            <v/>
          </cell>
          <cell r="AC267" t="str">
            <v>2021-08-02</v>
          </cell>
          <cell r="AD267">
            <v>44441</v>
          </cell>
          <cell r="AE267" t="str">
            <v>PBS</v>
          </cell>
          <cell r="AF267" t="str">
            <v/>
          </cell>
          <cell r="AG267">
            <v>0</v>
          </cell>
          <cell r="AI267">
            <v>60000</v>
          </cell>
          <cell r="AJ267">
            <v>0</v>
          </cell>
          <cell r="AN267">
            <v>0</v>
          </cell>
        </row>
        <row r="268">
          <cell r="D268">
            <v>1074223</v>
          </cell>
          <cell r="E268" t="str">
            <v/>
          </cell>
          <cell r="F268">
            <v>44410</v>
          </cell>
          <cell r="G268">
            <v>44410</v>
          </cell>
          <cell r="H268">
            <v>44441</v>
          </cell>
          <cell r="I268">
            <v>60000</v>
          </cell>
          <cell r="J268">
            <v>60000</v>
          </cell>
          <cell r="K268" t="str">
            <v>Factura auditada</v>
          </cell>
          <cell r="M268" t="str">
            <v/>
          </cell>
          <cell r="N268" t="str">
            <v/>
          </cell>
          <cell r="Q268" t="str">
            <v>60000</v>
          </cell>
          <cell r="W268" t="str">
            <v/>
          </cell>
          <cell r="Z268" t="str">
            <v/>
          </cell>
          <cell r="AC268" t="str">
            <v>2021-08-02</v>
          </cell>
          <cell r="AD268">
            <v>44441</v>
          </cell>
          <cell r="AE268" t="str">
            <v>PBS</v>
          </cell>
          <cell r="AF268" t="str">
            <v/>
          </cell>
          <cell r="AG268">
            <v>0</v>
          </cell>
          <cell r="AI268">
            <v>60000</v>
          </cell>
          <cell r="AJ268">
            <v>0</v>
          </cell>
          <cell r="AN268">
            <v>0</v>
          </cell>
        </row>
        <row r="269">
          <cell r="D269">
            <v>1074757</v>
          </cell>
          <cell r="E269" t="str">
            <v/>
          </cell>
          <cell r="F269">
            <v>44410</v>
          </cell>
          <cell r="G269">
            <v>44413</v>
          </cell>
          <cell r="H269">
            <v>44441</v>
          </cell>
          <cell r="I269">
            <v>221086</v>
          </cell>
          <cell r="J269">
            <v>221086</v>
          </cell>
          <cell r="K269" t="str">
            <v>Factura auditada</v>
          </cell>
          <cell r="M269" t="str">
            <v/>
          </cell>
          <cell r="N269" t="str">
            <v/>
          </cell>
          <cell r="Q269" t="str">
            <v>221086</v>
          </cell>
          <cell r="W269" t="str">
            <v/>
          </cell>
          <cell r="Z269" t="str">
            <v/>
          </cell>
          <cell r="AC269" t="str">
            <v>2021-08-05</v>
          </cell>
          <cell r="AD269">
            <v>44441</v>
          </cell>
          <cell r="AE269" t="str">
            <v>PBS</v>
          </cell>
          <cell r="AF269" t="str">
            <v/>
          </cell>
          <cell r="AG269">
            <v>0</v>
          </cell>
          <cell r="AI269">
            <v>221086</v>
          </cell>
          <cell r="AJ269">
            <v>0</v>
          </cell>
          <cell r="AN269">
            <v>0</v>
          </cell>
        </row>
        <row r="270">
          <cell r="D270">
            <v>1079611</v>
          </cell>
          <cell r="E270" t="str">
            <v/>
          </cell>
          <cell r="F270">
            <v>44410</v>
          </cell>
          <cell r="G270">
            <v>44446</v>
          </cell>
          <cell r="H270">
            <v>44476</v>
          </cell>
          <cell r="I270">
            <v>80832</v>
          </cell>
          <cell r="J270">
            <v>80832</v>
          </cell>
          <cell r="K270" t="str">
            <v>Factura auditada</v>
          </cell>
          <cell r="M270" t="str">
            <v/>
          </cell>
          <cell r="N270" t="str">
            <v/>
          </cell>
          <cell r="Q270" t="str">
            <v>80832</v>
          </cell>
          <cell r="W270" t="str">
            <v/>
          </cell>
          <cell r="Z270" t="str">
            <v/>
          </cell>
          <cell r="AC270" t="str">
            <v>2021-09-07</v>
          </cell>
          <cell r="AD270">
            <v>44476</v>
          </cell>
          <cell r="AE270" t="str">
            <v>NO PBS</v>
          </cell>
          <cell r="AF270" t="str">
            <v>PRUEBA COVID ADRES</v>
          </cell>
          <cell r="AG270">
            <v>0</v>
          </cell>
          <cell r="AH270">
            <v>80832</v>
          </cell>
          <cell r="AI270">
            <v>0</v>
          </cell>
          <cell r="AJ270">
            <v>0</v>
          </cell>
          <cell r="AL270">
            <v>0</v>
          </cell>
          <cell r="AN270">
            <v>0</v>
          </cell>
        </row>
        <row r="271">
          <cell r="D271">
            <v>1074420</v>
          </cell>
          <cell r="E271" t="str">
            <v/>
          </cell>
          <cell r="F271">
            <v>44411</v>
          </cell>
          <cell r="G271">
            <v>44411</v>
          </cell>
          <cell r="H271">
            <v>44441</v>
          </cell>
          <cell r="I271">
            <v>60000</v>
          </cell>
          <cell r="J271">
            <v>60000</v>
          </cell>
          <cell r="K271" t="str">
            <v>Factura auditada</v>
          </cell>
          <cell r="M271" t="str">
            <v/>
          </cell>
          <cell r="N271" t="str">
            <v/>
          </cell>
          <cell r="Q271" t="str">
            <v>60000</v>
          </cell>
          <cell r="W271" t="str">
            <v/>
          </cell>
          <cell r="Z271" t="str">
            <v/>
          </cell>
          <cell r="AC271" t="str">
            <v>2021-08-03</v>
          </cell>
          <cell r="AD271">
            <v>44441</v>
          </cell>
          <cell r="AE271" t="str">
            <v>PBS</v>
          </cell>
          <cell r="AF271" t="str">
            <v/>
          </cell>
          <cell r="AG271">
            <v>0</v>
          </cell>
          <cell r="AI271">
            <v>60000</v>
          </cell>
          <cell r="AJ271">
            <v>0</v>
          </cell>
          <cell r="AN271">
            <v>0</v>
          </cell>
        </row>
        <row r="272">
          <cell r="D272">
            <v>1074414</v>
          </cell>
          <cell r="E272" t="str">
            <v/>
          </cell>
          <cell r="F272">
            <v>44411</v>
          </cell>
          <cell r="G272">
            <v>44411</v>
          </cell>
          <cell r="H272">
            <v>44441</v>
          </cell>
          <cell r="I272">
            <v>53555</v>
          </cell>
          <cell r="J272">
            <v>53555</v>
          </cell>
          <cell r="K272" t="str">
            <v>Factura auditada</v>
          </cell>
          <cell r="M272" t="str">
            <v/>
          </cell>
          <cell r="N272" t="str">
            <v/>
          </cell>
          <cell r="Q272" t="str">
            <v>53555</v>
          </cell>
          <cell r="W272" t="str">
            <v/>
          </cell>
          <cell r="Z272" t="str">
            <v/>
          </cell>
          <cell r="AC272" t="str">
            <v>2021-08-03</v>
          </cell>
          <cell r="AD272">
            <v>44441</v>
          </cell>
          <cell r="AE272" t="str">
            <v>PBS</v>
          </cell>
          <cell r="AF272" t="str">
            <v/>
          </cell>
          <cell r="AG272">
            <v>0</v>
          </cell>
          <cell r="AI272">
            <v>53555</v>
          </cell>
          <cell r="AJ272">
            <v>0</v>
          </cell>
          <cell r="AN272">
            <v>0</v>
          </cell>
        </row>
        <row r="273">
          <cell r="D273">
            <v>1074421</v>
          </cell>
          <cell r="E273" t="str">
            <v/>
          </cell>
          <cell r="F273">
            <v>44411</v>
          </cell>
          <cell r="G273">
            <v>44411</v>
          </cell>
          <cell r="H273">
            <v>44441</v>
          </cell>
          <cell r="I273">
            <v>60000</v>
          </cell>
          <cell r="J273">
            <v>60000</v>
          </cell>
          <cell r="K273" t="str">
            <v>Factura auditada</v>
          </cell>
          <cell r="M273" t="str">
            <v/>
          </cell>
          <cell r="N273" t="str">
            <v/>
          </cell>
          <cell r="Q273" t="str">
            <v>60000</v>
          </cell>
          <cell r="W273" t="str">
            <v/>
          </cell>
          <cell r="Z273" t="str">
            <v/>
          </cell>
          <cell r="AC273" t="str">
            <v>2021-08-03</v>
          </cell>
          <cell r="AD273">
            <v>44441</v>
          </cell>
          <cell r="AE273" t="str">
            <v>PBS</v>
          </cell>
          <cell r="AF273" t="str">
            <v/>
          </cell>
          <cell r="AG273">
            <v>0</v>
          </cell>
          <cell r="AI273">
            <v>60000</v>
          </cell>
          <cell r="AJ273">
            <v>0</v>
          </cell>
          <cell r="AN273">
            <v>0</v>
          </cell>
        </row>
        <row r="274">
          <cell r="D274">
            <v>1076842</v>
          </cell>
          <cell r="E274" t="str">
            <v/>
          </cell>
          <cell r="F274">
            <v>44411</v>
          </cell>
          <cell r="G274">
            <v>44428</v>
          </cell>
          <cell r="H274">
            <v>44442</v>
          </cell>
          <cell r="I274">
            <v>8567322</v>
          </cell>
          <cell r="J274">
            <v>8567322</v>
          </cell>
          <cell r="K274" t="str">
            <v>Factura auditada</v>
          </cell>
          <cell r="M274" t="str">
            <v/>
          </cell>
          <cell r="N274" t="str">
            <v/>
          </cell>
          <cell r="Q274" t="str">
            <v>8567322</v>
          </cell>
          <cell r="W274" t="str">
            <v/>
          </cell>
          <cell r="Z274" t="str">
            <v/>
          </cell>
          <cell r="AC274" t="str">
            <v>2021-08-20</v>
          </cell>
          <cell r="AD274">
            <v>44442</v>
          </cell>
          <cell r="AE274" t="str">
            <v>PBS</v>
          </cell>
          <cell r="AF274" t="str">
            <v/>
          </cell>
          <cell r="AG274">
            <v>0</v>
          </cell>
          <cell r="AI274">
            <v>8567322</v>
          </cell>
          <cell r="AJ274">
            <v>0</v>
          </cell>
          <cell r="AN274">
            <v>0</v>
          </cell>
        </row>
        <row r="275">
          <cell r="D275">
            <v>1074543</v>
          </cell>
          <cell r="E275" t="str">
            <v/>
          </cell>
          <cell r="F275">
            <v>44412</v>
          </cell>
          <cell r="G275">
            <v>44412</v>
          </cell>
          <cell r="H275">
            <v>44441</v>
          </cell>
          <cell r="I275">
            <v>167454</v>
          </cell>
          <cell r="J275">
            <v>167454</v>
          </cell>
          <cell r="K275" t="str">
            <v>Factura auditada</v>
          </cell>
          <cell r="M275" t="str">
            <v/>
          </cell>
          <cell r="N275" t="str">
            <v/>
          </cell>
          <cell r="Q275" t="str">
            <v>167454</v>
          </cell>
          <cell r="W275" t="str">
            <v/>
          </cell>
          <cell r="Z275" t="str">
            <v/>
          </cell>
          <cell r="AC275" t="str">
            <v>2021-08-04</v>
          </cell>
          <cell r="AD275">
            <v>44441</v>
          </cell>
          <cell r="AE275" t="str">
            <v>PBS</v>
          </cell>
          <cell r="AF275" t="str">
            <v/>
          </cell>
          <cell r="AG275">
            <v>0</v>
          </cell>
          <cell r="AI275">
            <v>167454</v>
          </cell>
          <cell r="AJ275">
            <v>0</v>
          </cell>
          <cell r="AN275">
            <v>0</v>
          </cell>
        </row>
        <row r="276">
          <cell r="D276">
            <v>1074544</v>
          </cell>
          <cell r="E276" t="str">
            <v/>
          </cell>
          <cell r="F276">
            <v>44412</v>
          </cell>
          <cell r="G276">
            <v>44412</v>
          </cell>
          <cell r="H276">
            <v>44441</v>
          </cell>
          <cell r="I276">
            <v>167454</v>
          </cell>
          <cell r="J276">
            <v>167454</v>
          </cell>
          <cell r="K276" t="str">
            <v>Factura auditada</v>
          </cell>
          <cell r="M276" t="str">
            <v/>
          </cell>
          <cell r="N276" t="str">
            <v/>
          </cell>
          <cell r="Q276" t="str">
            <v>167454</v>
          </cell>
          <cell r="W276" t="str">
            <v/>
          </cell>
          <cell r="Z276" t="str">
            <v/>
          </cell>
          <cell r="AC276" t="str">
            <v>2021-08-04</v>
          </cell>
          <cell r="AD276">
            <v>44441</v>
          </cell>
          <cell r="AE276" t="str">
            <v>PBS</v>
          </cell>
          <cell r="AF276" t="str">
            <v/>
          </cell>
          <cell r="AG276">
            <v>0</v>
          </cell>
          <cell r="AI276">
            <v>167454</v>
          </cell>
          <cell r="AJ276">
            <v>0</v>
          </cell>
          <cell r="AN276">
            <v>0</v>
          </cell>
        </row>
        <row r="277">
          <cell r="D277">
            <v>1074729</v>
          </cell>
          <cell r="E277" t="str">
            <v/>
          </cell>
          <cell r="F277">
            <v>44412</v>
          </cell>
          <cell r="G277">
            <v>44413</v>
          </cell>
          <cell r="H277">
            <v>44441</v>
          </cell>
          <cell r="I277">
            <v>220726</v>
          </cell>
          <cell r="J277">
            <v>220726</v>
          </cell>
          <cell r="K277" t="str">
            <v>Factura auditada</v>
          </cell>
          <cell r="M277" t="str">
            <v/>
          </cell>
          <cell r="N277" t="str">
            <v/>
          </cell>
          <cell r="Q277" t="str">
            <v>220726</v>
          </cell>
          <cell r="W277" t="str">
            <v/>
          </cell>
          <cell r="Z277" t="str">
            <v/>
          </cell>
          <cell r="AC277" t="str">
            <v>2021-08-05</v>
          </cell>
          <cell r="AD277">
            <v>44441</v>
          </cell>
          <cell r="AE277" t="str">
            <v>PBS</v>
          </cell>
          <cell r="AF277" t="str">
            <v/>
          </cell>
          <cell r="AG277">
            <v>0</v>
          </cell>
          <cell r="AI277">
            <v>220726</v>
          </cell>
          <cell r="AJ277">
            <v>0</v>
          </cell>
          <cell r="AN277">
            <v>0</v>
          </cell>
        </row>
        <row r="278">
          <cell r="D278">
            <v>1075081</v>
          </cell>
          <cell r="E278" t="str">
            <v/>
          </cell>
          <cell r="F278">
            <v>44413</v>
          </cell>
          <cell r="G278">
            <v>44417</v>
          </cell>
          <cell r="H278">
            <v>44441</v>
          </cell>
          <cell r="I278">
            <v>694598</v>
          </cell>
          <cell r="J278">
            <v>694598</v>
          </cell>
          <cell r="K278" t="str">
            <v>Factura auditada</v>
          </cell>
          <cell r="M278" t="str">
            <v/>
          </cell>
          <cell r="N278" t="str">
            <v/>
          </cell>
          <cell r="Q278" t="str">
            <v>694598</v>
          </cell>
          <cell r="W278" t="str">
            <v/>
          </cell>
          <cell r="Z278" t="str">
            <v/>
          </cell>
          <cell r="AC278" t="str">
            <v>2021-08-09</v>
          </cell>
          <cell r="AD278">
            <v>44441</v>
          </cell>
          <cell r="AE278" t="str">
            <v>PBS</v>
          </cell>
          <cell r="AF278" t="str">
            <v/>
          </cell>
          <cell r="AG278">
            <v>0</v>
          </cell>
          <cell r="AI278">
            <v>694598</v>
          </cell>
          <cell r="AJ278">
            <v>0</v>
          </cell>
          <cell r="AN278">
            <v>0</v>
          </cell>
        </row>
        <row r="279">
          <cell r="D279">
            <v>1075685</v>
          </cell>
          <cell r="E279" t="str">
            <v/>
          </cell>
          <cell r="F279">
            <v>44413</v>
          </cell>
          <cell r="G279">
            <v>44420</v>
          </cell>
          <cell r="H279">
            <v>44441</v>
          </cell>
          <cell r="I279">
            <v>255082</v>
          </cell>
          <cell r="J279">
            <v>255082</v>
          </cell>
          <cell r="K279" t="str">
            <v>Factura auditada</v>
          </cell>
          <cell r="M279" t="str">
            <v/>
          </cell>
          <cell r="N279" t="str">
            <v/>
          </cell>
          <cell r="Q279" t="str">
            <v>255082</v>
          </cell>
          <cell r="W279" t="str">
            <v/>
          </cell>
          <cell r="Z279" t="str">
            <v/>
          </cell>
          <cell r="AC279" t="str">
            <v>2021-08-12</v>
          </cell>
          <cell r="AD279">
            <v>44441</v>
          </cell>
          <cell r="AE279" t="str">
            <v>PBS</v>
          </cell>
          <cell r="AF279" t="str">
            <v/>
          </cell>
          <cell r="AG279">
            <v>0</v>
          </cell>
          <cell r="AI279">
            <v>255082</v>
          </cell>
          <cell r="AJ279">
            <v>0</v>
          </cell>
          <cell r="AN279">
            <v>0</v>
          </cell>
        </row>
        <row r="280">
          <cell r="D280">
            <v>1075056</v>
          </cell>
          <cell r="E280" t="str">
            <v/>
          </cell>
          <cell r="F280">
            <v>44413</v>
          </cell>
          <cell r="G280">
            <v>44416</v>
          </cell>
          <cell r="H280">
            <v>44446</v>
          </cell>
          <cell r="I280">
            <v>36970</v>
          </cell>
          <cell r="J280">
            <v>36970</v>
          </cell>
          <cell r="K280" t="str">
            <v>Factura auditada</v>
          </cell>
          <cell r="M280" t="str">
            <v/>
          </cell>
          <cell r="N280" t="str">
            <v/>
          </cell>
          <cell r="Q280" t="str">
            <v>36970</v>
          </cell>
          <cell r="W280" t="str">
            <v/>
          </cell>
          <cell r="Z280" t="str">
            <v/>
          </cell>
          <cell r="AC280" t="str">
            <v>2021-08-08</v>
          </cell>
          <cell r="AD280">
            <v>44446</v>
          </cell>
          <cell r="AE280" t="str">
            <v>PBS</v>
          </cell>
          <cell r="AF280" t="str">
            <v/>
          </cell>
          <cell r="AG280">
            <v>0</v>
          </cell>
          <cell r="AI280">
            <v>36970</v>
          </cell>
          <cell r="AJ280">
            <v>0</v>
          </cell>
          <cell r="AN280">
            <v>0</v>
          </cell>
        </row>
        <row r="281">
          <cell r="D281">
            <v>1074816</v>
          </cell>
          <cell r="E281" t="str">
            <v/>
          </cell>
          <cell r="F281">
            <v>44413</v>
          </cell>
          <cell r="G281">
            <v>44413</v>
          </cell>
          <cell r="H281">
            <v>44441</v>
          </cell>
          <cell r="I281">
            <v>60000</v>
          </cell>
          <cell r="J281">
            <v>60000</v>
          </cell>
          <cell r="K281" t="str">
            <v>Factura auditada</v>
          </cell>
          <cell r="M281" t="str">
            <v/>
          </cell>
          <cell r="N281" t="str">
            <v/>
          </cell>
          <cell r="Q281" t="str">
            <v>60000</v>
          </cell>
          <cell r="W281" t="str">
            <v/>
          </cell>
          <cell r="Z281" t="str">
            <v/>
          </cell>
          <cell r="AC281" t="str">
            <v>2021-08-05</v>
          </cell>
          <cell r="AD281">
            <v>44441</v>
          </cell>
          <cell r="AE281" t="str">
            <v>PBS</v>
          </cell>
          <cell r="AF281" t="str">
            <v/>
          </cell>
          <cell r="AG281">
            <v>0</v>
          </cell>
          <cell r="AI281">
            <v>60000</v>
          </cell>
          <cell r="AJ281">
            <v>0</v>
          </cell>
          <cell r="AN281">
            <v>0</v>
          </cell>
        </row>
        <row r="282">
          <cell r="D282">
            <v>1075408</v>
          </cell>
          <cell r="E282" t="str">
            <v/>
          </cell>
          <cell r="F282">
            <v>44414</v>
          </cell>
          <cell r="G282">
            <v>44418</v>
          </cell>
          <cell r="H282">
            <v>44440</v>
          </cell>
          <cell r="I282">
            <v>2249653</v>
          </cell>
          <cell r="J282">
            <v>2249653</v>
          </cell>
          <cell r="K282" t="str">
            <v>Factura auditada</v>
          </cell>
          <cell r="M282" t="str">
            <v/>
          </cell>
          <cell r="N282" t="str">
            <v/>
          </cell>
          <cell r="Q282" t="str">
            <v>2249653</v>
          </cell>
          <cell r="W282" t="str">
            <v/>
          </cell>
          <cell r="Z282" t="str">
            <v/>
          </cell>
          <cell r="AC282" t="str">
            <v>2021-08-10</v>
          </cell>
          <cell r="AD282">
            <v>44440</v>
          </cell>
          <cell r="AE282" t="str">
            <v>PBS</v>
          </cell>
          <cell r="AF282" t="str">
            <v/>
          </cell>
          <cell r="AG282">
            <v>0</v>
          </cell>
          <cell r="AI282">
            <v>2249653</v>
          </cell>
          <cell r="AJ282">
            <v>0</v>
          </cell>
          <cell r="AN282">
            <v>0</v>
          </cell>
        </row>
        <row r="283">
          <cell r="D283">
            <v>1074887</v>
          </cell>
          <cell r="E283" t="str">
            <v/>
          </cell>
          <cell r="F283">
            <v>44414</v>
          </cell>
          <cell r="G283">
            <v>44414</v>
          </cell>
          <cell r="H283">
            <v>44441</v>
          </cell>
          <cell r="I283">
            <v>60000</v>
          </cell>
          <cell r="J283">
            <v>60000</v>
          </cell>
          <cell r="K283" t="str">
            <v>Factura auditada</v>
          </cell>
          <cell r="M283" t="str">
            <v/>
          </cell>
          <cell r="N283" t="str">
            <v/>
          </cell>
          <cell r="Q283" t="str">
            <v>60000</v>
          </cell>
          <cell r="W283" t="str">
            <v/>
          </cell>
          <cell r="Z283" t="str">
            <v/>
          </cell>
          <cell r="AC283" t="str">
            <v>2021-08-06</v>
          </cell>
          <cell r="AD283">
            <v>44441</v>
          </cell>
          <cell r="AE283" t="str">
            <v>PBS</v>
          </cell>
          <cell r="AF283" t="str">
            <v/>
          </cell>
          <cell r="AG283">
            <v>0</v>
          </cell>
          <cell r="AI283">
            <v>60000</v>
          </cell>
          <cell r="AJ283">
            <v>0</v>
          </cell>
          <cell r="AN283">
            <v>0</v>
          </cell>
        </row>
        <row r="284">
          <cell r="D284">
            <v>1075024</v>
          </cell>
          <cell r="E284" t="str">
            <v/>
          </cell>
          <cell r="F284">
            <v>44414</v>
          </cell>
          <cell r="G284">
            <v>44414</v>
          </cell>
          <cell r="H284">
            <v>44441</v>
          </cell>
          <cell r="I284">
            <v>400000</v>
          </cell>
          <cell r="J284">
            <v>400000</v>
          </cell>
          <cell r="K284" t="str">
            <v>Factura auditada</v>
          </cell>
          <cell r="M284" t="str">
            <v/>
          </cell>
          <cell r="N284" t="str">
            <v/>
          </cell>
          <cell r="Q284" t="str">
            <v>400000</v>
          </cell>
          <cell r="W284" t="str">
            <v/>
          </cell>
          <cell r="Z284" t="str">
            <v/>
          </cell>
          <cell r="AC284" t="str">
            <v>2021-08-06</v>
          </cell>
          <cell r="AD284">
            <v>44441</v>
          </cell>
          <cell r="AE284" t="str">
            <v>PBS</v>
          </cell>
          <cell r="AF284" t="str">
            <v/>
          </cell>
          <cell r="AG284">
            <v>0</v>
          </cell>
          <cell r="AI284">
            <v>400000</v>
          </cell>
          <cell r="AJ284">
            <v>0</v>
          </cell>
          <cell r="AN284">
            <v>0</v>
          </cell>
        </row>
        <row r="285">
          <cell r="D285">
            <v>1075091</v>
          </cell>
          <cell r="E285" t="str">
            <v/>
          </cell>
          <cell r="F285">
            <v>44417</v>
          </cell>
          <cell r="G285">
            <v>44417</v>
          </cell>
          <cell r="H285">
            <v>44441</v>
          </cell>
          <cell r="I285">
            <v>60000</v>
          </cell>
          <cell r="J285">
            <v>60000</v>
          </cell>
          <cell r="K285" t="str">
            <v>Factura auditada</v>
          </cell>
          <cell r="M285" t="str">
            <v/>
          </cell>
          <cell r="N285" t="str">
            <v/>
          </cell>
          <cell r="Q285" t="str">
            <v>60000</v>
          </cell>
          <cell r="W285" t="str">
            <v/>
          </cell>
          <cell r="Z285" t="str">
            <v/>
          </cell>
          <cell r="AC285" t="str">
            <v>2021-08-09</v>
          </cell>
          <cell r="AD285">
            <v>44441</v>
          </cell>
          <cell r="AE285" t="str">
            <v>PBS</v>
          </cell>
          <cell r="AF285" t="str">
            <v/>
          </cell>
          <cell r="AG285">
            <v>0</v>
          </cell>
          <cell r="AI285">
            <v>60000</v>
          </cell>
          <cell r="AJ285">
            <v>0</v>
          </cell>
          <cell r="AN285">
            <v>0</v>
          </cell>
        </row>
        <row r="286">
          <cell r="D286">
            <v>1078215</v>
          </cell>
          <cell r="E286" t="str">
            <v/>
          </cell>
          <cell r="F286">
            <v>44433</v>
          </cell>
          <cell r="G286">
            <v>44436</v>
          </cell>
          <cell r="H286">
            <v>44442</v>
          </cell>
          <cell r="I286">
            <v>24361364</v>
          </cell>
          <cell r="J286">
            <v>24361364</v>
          </cell>
          <cell r="K286" t="str">
            <v>Factura auditada</v>
          </cell>
          <cell r="M286" t="str">
            <v/>
          </cell>
          <cell r="N286" t="str">
            <v/>
          </cell>
          <cell r="Q286" t="str">
            <v>24361364</v>
          </cell>
          <cell r="W286" t="str">
            <v/>
          </cell>
          <cell r="Z286" t="str">
            <v/>
          </cell>
          <cell r="AC286" t="str">
            <v>2021-08-28</v>
          </cell>
          <cell r="AD286">
            <v>44442</v>
          </cell>
          <cell r="AE286" t="str">
            <v>PBS</v>
          </cell>
          <cell r="AF286" t="str">
            <v/>
          </cell>
          <cell r="AG286">
            <v>0</v>
          </cell>
          <cell r="AI286">
            <v>24361364</v>
          </cell>
          <cell r="AJ286">
            <v>0</v>
          </cell>
          <cell r="AN286">
            <v>0</v>
          </cell>
        </row>
        <row r="287">
          <cell r="D287">
            <v>1075837</v>
          </cell>
          <cell r="E287" t="str">
            <v/>
          </cell>
          <cell r="F287">
            <v>44417</v>
          </cell>
          <cell r="G287">
            <v>44421</v>
          </cell>
          <cell r="H287">
            <v>44441</v>
          </cell>
          <cell r="I287">
            <v>16198496</v>
          </cell>
          <cell r="J287">
            <v>16198496</v>
          </cell>
          <cell r="K287" t="str">
            <v>Factura auditada</v>
          </cell>
          <cell r="M287" t="str">
            <v/>
          </cell>
          <cell r="N287" t="str">
            <v/>
          </cell>
          <cell r="Q287" t="str">
            <v>16198496</v>
          </cell>
          <cell r="W287" t="str">
            <v/>
          </cell>
          <cell r="Z287" t="str">
            <v/>
          </cell>
          <cell r="AC287" t="str">
            <v>2021-08-13</v>
          </cell>
          <cell r="AD287">
            <v>44441</v>
          </cell>
          <cell r="AE287" t="str">
            <v>PBS</v>
          </cell>
          <cell r="AF287" t="str">
            <v/>
          </cell>
          <cell r="AG287">
            <v>0</v>
          </cell>
          <cell r="AI287">
            <v>16198496</v>
          </cell>
          <cell r="AJ287">
            <v>0</v>
          </cell>
          <cell r="AN287">
            <v>0</v>
          </cell>
        </row>
        <row r="288">
          <cell r="D288">
            <v>1075225</v>
          </cell>
          <cell r="E288" t="str">
            <v/>
          </cell>
          <cell r="F288">
            <v>44417</v>
          </cell>
          <cell r="G288">
            <v>44417</v>
          </cell>
          <cell r="H288">
            <v>44441</v>
          </cell>
          <cell r="I288">
            <v>60000</v>
          </cell>
          <cell r="J288">
            <v>60000</v>
          </cell>
          <cell r="K288" t="str">
            <v>Factura auditada</v>
          </cell>
          <cell r="M288" t="str">
            <v/>
          </cell>
          <cell r="N288" t="str">
            <v/>
          </cell>
          <cell r="Q288" t="str">
            <v>60000</v>
          </cell>
          <cell r="W288" t="str">
            <v/>
          </cell>
          <cell r="Z288" t="str">
            <v/>
          </cell>
          <cell r="AC288" t="str">
            <v>2021-08-09</v>
          </cell>
          <cell r="AD288">
            <v>44441</v>
          </cell>
          <cell r="AE288" t="str">
            <v>PBS</v>
          </cell>
          <cell r="AF288" t="str">
            <v/>
          </cell>
          <cell r="AG288">
            <v>0</v>
          </cell>
          <cell r="AI288">
            <v>60000</v>
          </cell>
          <cell r="AJ288">
            <v>0</v>
          </cell>
          <cell r="AN288">
            <v>0</v>
          </cell>
        </row>
        <row r="289">
          <cell r="D289">
            <v>1075412</v>
          </cell>
          <cell r="E289" t="str">
            <v/>
          </cell>
          <cell r="F289">
            <v>44417</v>
          </cell>
          <cell r="G289">
            <v>44418</v>
          </cell>
          <cell r="H289">
            <v>44440</v>
          </cell>
          <cell r="I289">
            <v>2200000</v>
          </cell>
          <cell r="J289">
            <v>2200000</v>
          </cell>
          <cell r="K289" t="str">
            <v>Factura auditada</v>
          </cell>
          <cell r="M289" t="str">
            <v/>
          </cell>
          <cell r="N289" t="str">
            <v/>
          </cell>
          <cell r="Q289" t="str">
            <v>2200000</v>
          </cell>
          <cell r="W289" t="str">
            <v/>
          </cell>
          <cell r="Z289" t="str">
            <v/>
          </cell>
          <cell r="AC289" t="str">
            <v>2021-08-10</v>
          </cell>
          <cell r="AD289">
            <v>44440</v>
          </cell>
          <cell r="AE289" t="str">
            <v>PBS</v>
          </cell>
          <cell r="AF289" t="str">
            <v/>
          </cell>
          <cell r="AG289">
            <v>0</v>
          </cell>
          <cell r="AI289">
            <v>2200000</v>
          </cell>
          <cell r="AJ289">
            <v>0</v>
          </cell>
          <cell r="AN289">
            <v>0</v>
          </cell>
        </row>
        <row r="290">
          <cell r="D290">
            <v>1076019</v>
          </cell>
          <cell r="E290" t="str">
            <v/>
          </cell>
          <cell r="F290">
            <v>44417</v>
          </cell>
          <cell r="G290">
            <v>44422</v>
          </cell>
          <cell r="H290">
            <v>44441</v>
          </cell>
          <cell r="I290">
            <v>60000</v>
          </cell>
          <cell r="J290">
            <v>60000</v>
          </cell>
          <cell r="K290" t="str">
            <v>Factura auditada</v>
          </cell>
          <cell r="M290" t="str">
            <v/>
          </cell>
          <cell r="N290" t="str">
            <v/>
          </cell>
          <cell r="Q290" t="str">
            <v>60000</v>
          </cell>
          <cell r="W290" t="str">
            <v/>
          </cell>
          <cell r="Z290" t="str">
            <v/>
          </cell>
          <cell r="AC290" t="str">
            <v>2021-08-14</v>
          </cell>
          <cell r="AD290">
            <v>44441</v>
          </cell>
          <cell r="AE290" t="str">
            <v>PBS</v>
          </cell>
          <cell r="AF290" t="str">
            <v/>
          </cell>
          <cell r="AG290">
            <v>0</v>
          </cell>
          <cell r="AI290">
            <v>60000</v>
          </cell>
          <cell r="AJ290">
            <v>0</v>
          </cell>
          <cell r="AN290">
            <v>0</v>
          </cell>
        </row>
        <row r="291">
          <cell r="D291">
            <v>1078481</v>
          </cell>
          <cell r="E291" t="str">
            <v/>
          </cell>
          <cell r="F291">
            <v>44436</v>
          </cell>
          <cell r="G291">
            <v>44438</v>
          </cell>
          <cell r="H291">
            <v>44442</v>
          </cell>
          <cell r="I291">
            <v>10740341</v>
          </cell>
          <cell r="J291">
            <v>10740341</v>
          </cell>
          <cell r="K291" t="str">
            <v>Factura auditada</v>
          </cell>
          <cell r="M291" t="str">
            <v/>
          </cell>
          <cell r="N291" t="str">
            <v/>
          </cell>
          <cell r="Q291" t="str">
            <v>10740341</v>
          </cell>
          <cell r="W291" t="str">
            <v/>
          </cell>
          <cell r="Z291" t="str">
            <v/>
          </cell>
          <cell r="AC291" t="str">
            <v>2021-08-30</v>
          </cell>
          <cell r="AD291">
            <v>44442</v>
          </cell>
          <cell r="AE291" t="str">
            <v>PBS</v>
          </cell>
          <cell r="AF291" t="str">
            <v/>
          </cell>
          <cell r="AG291">
            <v>0</v>
          </cell>
          <cell r="AI291">
            <v>10740341</v>
          </cell>
          <cell r="AJ291">
            <v>0</v>
          </cell>
          <cell r="AN291">
            <v>0</v>
          </cell>
        </row>
        <row r="292">
          <cell r="D292">
            <v>1075235</v>
          </cell>
          <cell r="E292" t="str">
            <v/>
          </cell>
          <cell r="F292">
            <v>44418</v>
          </cell>
          <cell r="G292">
            <v>44418</v>
          </cell>
          <cell r="H292">
            <v>44441</v>
          </cell>
          <cell r="I292">
            <v>60000</v>
          </cell>
          <cell r="J292">
            <v>60000</v>
          </cell>
          <cell r="K292" t="str">
            <v>Factura auditada</v>
          </cell>
          <cell r="M292" t="str">
            <v/>
          </cell>
          <cell r="N292" t="str">
            <v/>
          </cell>
          <cell r="Q292" t="str">
            <v>60000</v>
          </cell>
          <cell r="W292" t="str">
            <v/>
          </cell>
          <cell r="Z292" t="str">
            <v/>
          </cell>
          <cell r="AC292" t="str">
            <v>2021-08-10</v>
          </cell>
          <cell r="AD292">
            <v>44441</v>
          </cell>
          <cell r="AE292" t="str">
            <v>PBS</v>
          </cell>
          <cell r="AF292" t="str">
            <v/>
          </cell>
          <cell r="AG292">
            <v>0</v>
          </cell>
          <cell r="AI292">
            <v>60000</v>
          </cell>
          <cell r="AJ292">
            <v>0</v>
          </cell>
          <cell r="AN292">
            <v>0</v>
          </cell>
        </row>
        <row r="293">
          <cell r="D293">
            <v>1078575</v>
          </cell>
          <cell r="E293" t="str">
            <v/>
          </cell>
          <cell r="F293">
            <v>44427</v>
          </cell>
          <cell r="G293">
            <v>44439</v>
          </cell>
          <cell r="H293">
            <v>44442</v>
          </cell>
          <cell r="I293">
            <v>9080613</v>
          </cell>
          <cell r="J293">
            <v>9080613</v>
          </cell>
          <cell r="K293" t="str">
            <v>Factura auditada</v>
          </cell>
          <cell r="M293" t="str">
            <v/>
          </cell>
          <cell r="N293" t="str">
            <v/>
          </cell>
          <cell r="Q293" t="str">
            <v>9080613</v>
          </cell>
          <cell r="W293" t="str">
            <v/>
          </cell>
          <cell r="Z293" t="str">
            <v/>
          </cell>
          <cell r="AC293" t="str">
            <v>2021-08-31</v>
          </cell>
          <cell r="AD293">
            <v>44442</v>
          </cell>
          <cell r="AE293" t="str">
            <v>PBS</v>
          </cell>
          <cell r="AF293" t="str">
            <v/>
          </cell>
          <cell r="AG293">
            <v>0</v>
          </cell>
          <cell r="AI293">
            <v>9080613</v>
          </cell>
          <cell r="AJ293">
            <v>0</v>
          </cell>
          <cell r="AN293">
            <v>0</v>
          </cell>
        </row>
        <row r="294">
          <cell r="D294">
            <v>1075271</v>
          </cell>
          <cell r="E294" t="str">
            <v/>
          </cell>
          <cell r="F294">
            <v>44418</v>
          </cell>
          <cell r="G294">
            <v>44418</v>
          </cell>
          <cell r="H294">
            <v>44441</v>
          </cell>
          <cell r="I294">
            <v>167454</v>
          </cell>
          <cell r="J294">
            <v>167454</v>
          </cell>
          <cell r="K294" t="str">
            <v>Factura auditada</v>
          </cell>
          <cell r="M294" t="str">
            <v/>
          </cell>
          <cell r="N294" t="str">
            <v/>
          </cell>
          <cell r="Q294" t="str">
            <v>167454</v>
          </cell>
          <cell r="W294" t="str">
            <v/>
          </cell>
          <cell r="Z294" t="str">
            <v/>
          </cell>
          <cell r="AC294" t="str">
            <v>2021-08-10</v>
          </cell>
          <cell r="AD294">
            <v>44441</v>
          </cell>
          <cell r="AE294" t="str">
            <v>PBS</v>
          </cell>
          <cell r="AF294" t="str">
            <v/>
          </cell>
          <cell r="AG294">
            <v>0</v>
          </cell>
          <cell r="AI294">
            <v>167454</v>
          </cell>
          <cell r="AJ294">
            <v>0</v>
          </cell>
          <cell r="AN294">
            <v>0</v>
          </cell>
        </row>
        <row r="295">
          <cell r="D295">
            <v>1076018</v>
          </cell>
          <cell r="E295" t="str">
            <v/>
          </cell>
          <cell r="F295">
            <v>44418</v>
          </cell>
          <cell r="G295">
            <v>44422</v>
          </cell>
          <cell r="H295">
            <v>44441</v>
          </cell>
          <cell r="I295">
            <v>53555</v>
          </cell>
          <cell r="J295">
            <v>53555</v>
          </cell>
          <cell r="K295" t="str">
            <v>Factura auditada</v>
          </cell>
          <cell r="M295" t="str">
            <v/>
          </cell>
          <cell r="N295" t="str">
            <v/>
          </cell>
          <cell r="Q295" t="str">
            <v>53555</v>
          </cell>
          <cell r="W295" t="str">
            <v/>
          </cell>
          <cell r="Z295" t="str">
            <v/>
          </cell>
          <cell r="AC295" t="str">
            <v>2021-08-14</v>
          </cell>
          <cell r="AD295">
            <v>44441</v>
          </cell>
          <cell r="AE295" t="str">
            <v>PBS</v>
          </cell>
          <cell r="AF295" t="str">
            <v/>
          </cell>
          <cell r="AG295">
            <v>0</v>
          </cell>
          <cell r="AI295">
            <v>53555</v>
          </cell>
          <cell r="AJ295">
            <v>0</v>
          </cell>
          <cell r="AN295">
            <v>0</v>
          </cell>
        </row>
        <row r="296">
          <cell r="D296">
            <v>1078630</v>
          </cell>
          <cell r="E296" t="str">
            <v/>
          </cell>
          <cell r="F296">
            <v>44432</v>
          </cell>
          <cell r="G296">
            <v>44439</v>
          </cell>
          <cell r="H296">
            <v>44442</v>
          </cell>
          <cell r="I296">
            <v>4311975</v>
          </cell>
          <cell r="J296">
            <v>3880776</v>
          </cell>
          <cell r="K296" t="str">
            <v>Factura auditada</v>
          </cell>
          <cell r="M296" t="str">
            <v/>
          </cell>
          <cell r="N296" t="str">
            <v/>
          </cell>
          <cell r="Q296" t="str">
            <v>4311975</v>
          </cell>
          <cell r="W296" t="str">
            <v/>
          </cell>
          <cell r="Z296" t="str">
            <v/>
          </cell>
          <cell r="AC296" t="str">
            <v>2021-08-31</v>
          </cell>
          <cell r="AD296">
            <v>44442</v>
          </cell>
          <cell r="AE296" t="str">
            <v>PBS</v>
          </cell>
          <cell r="AF296" t="str">
            <v/>
          </cell>
          <cell r="AG296">
            <v>0</v>
          </cell>
          <cell r="AI296">
            <v>3880776</v>
          </cell>
          <cell r="AJ296">
            <v>0</v>
          </cell>
          <cell r="AN296">
            <v>0</v>
          </cell>
        </row>
        <row r="297">
          <cell r="D297">
            <v>1075290</v>
          </cell>
          <cell r="E297" t="str">
            <v/>
          </cell>
          <cell r="F297">
            <v>44418</v>
          </cell>
          <cell r="G297">
            <v>44418</v>
          </cell>
          <cell r="H297">
            <v>44441</v>
          </cell>
          <cell r="I297">
            <v>53555</v>
          </cell>
          <cell r="J297">
            <v>53555</v>
          </cell>
          <cell r="K297" t="str">
            <v>Factura auditada</v>
          </cell>
          <cell r="M297" t="str">
            <v/>
          </cell>
          <cell r="N297" t="str">
            <v/>
          </cell>
          <cell r="Q297" t="str">
            <v>53555</v>
          </cell>
          <cell r="W297" t="str">
            <v/>
          </cell>
          <cell r="Z297" t="str">
            <v/>
          </cell>
          <cell r="AC297" t="str">
            <v>2021-08-10</v>
          </cell>
          <cell r="AD297">
            <v>44441</v>
          </cell>
          <cell r="AE297" t="str">
            <v>PBS</v>
          </cell>
          <cell r="AF297" t="str">
            <v/>
          </cell>
          <cell r="AG297">
            <v>0</v>
          </cell>
          <cell r="AI297">
            <v>53555</v>
          </cell>
          <cell r="AJ297">
            <v>0</v>
          </cell>
          <cell r="AN297">
            <v>0</v>
          </cell>
        </row>
        <row r="298">
          <cell r="D298">
            <v>1075949</v>
          </cell>
          <cell r="E298" t="str">
            <v/>
          </cell>
          <cell r="F298">
            <v>44418</v>
          </cell>
          <cell r="G298">
            <v>44421</v>
          </cell>
          <cell r="H298">
            <v>44440</v>
          </cell>
          <cell r="I298">
            <v>24500000</v>
          </cell>
          <cell r="J298">
            <v>24500000</v>
          </cell>
          <cell r="K298" t="str">
            <v>Factura auditada</v>
          </cell>
          <cell r="M298" t="str">
            <v/>
          </cell>
          <cell r="N298" t="str">
            <v/>
          </cell>
          <cell r="Q298" t="str">
            <v>24500000</v>
          </cell>
          <cell r="W298" t="str">
            <v/>
          </cell>
          <cell r="Z298" t="str">
            <v/>
          </cell>
          <cell r="AC298" t="str">
            <v>2021-08-13</v>
          </cell>
          <cell r="AD298">
            <v>44470</v>
          </cell>
          <cell r="AE298" t="str">
            <v>NO PBS</v>
          </cell>
          <cell r="AF298" t="str">
            <v>MIPRES PRESUPUESTOS MAXIMOS</v>
          </cell>
          <cell r="AG298">
            <v>0</v>
          </cell>
          <cell r="AI298">
            <v>24500000</v>
          </cell>
          <cell r="AJ298">
            <v>0</v>
          </cell>
          <cell r="AN298">
            <v>0</v>
          </cell>
        </row>
        <row r="299">
          <cell r="D299">
            <v>1075836</v>
          </cell>
          <cell r="E299" t="str">
            <v/>
          </cell>
          <cell r="F299">
            <v>44419</v>
          </cell>
          <cell r="G299">
            <v>44421</v>
          </cell>
          <cell r="H299">
            <v>44441</v>
          </cell>
          <cell r="I299">
            <v>243591</v>
          </cell>
          <cell r="J299">
            <v>243591</v>
          </cell>
          <cell r="K299" t="str">
            <v>Factura auditada</v>
          </cell>
          <cell r="M299" t="str">
            <v/>
          </cell>
          <cell r="N299" t="str">
            <v/>
          </cell>
          <cell r="Q299" t="str">
            <v>243591</v>
          </cell>
          <cell r="W299" t="str">
            <v/>
          </cell>
          <cell r="Z299" t="str">
            <v/>
          </cell>
          <cell r="AC299" t="str">
            <v>2021-08-13</v>
          </cell>
          <cell r="AD299">
            <v>44441</v>
          </cell>
          <cell r="AE299" t="str">
            <v>PBS</v>
          </cell>
          <cell r="AF299" t="str">
            <v/>
          </cell>
          <cell r="AG299">
            <v>0</v>
          </cell>
          <cell r="AI299">
            <v>243591</v>
          </cell>
          <cell r="AJ299">
            <v>0</v>
          </cell>
          <cell r="AN299">
            <v>0</v>
          </cell>
        </row>
        <row r="300">
          <cell r="D300">
            <v>1076278</v>
          </cell>
          <cell r="E300" t="str">
            <v/>
          </cell>
          <cell r="F300">
            <v>44419</v>
          </cell>
          <cell r="G300">
            <v>44425</v>
          </cell>
          <cell r="H300">
            <v>44440</v>
          </cell>
          <cell r="I300">
            <v>2663153</v>
          </cell>
          <cell r="J300">
            <v>2663153</v>
          </cell>
          <cell r="K300" t="str">
            <v>Factura auditada</v>
          </cell>
          <cell r="M300" t="str">
            <v/>
          </cell>
          <cell r="N300" t="str">
            <v/>
          </cell>
          <cell r="Q300" t="str">
            <v>2663153</v>
          </cell>
          <cell r="W300" t="str">
            <v/>
          </cell>
          <cell r="Z300" t="str">
            <v/>
          </cell>
          <cell r="AC300" t="str">
            <v>2021-08-17</v>
          </cell>
          <cell r="AD300">
            <v>44440</v>
          </cell>
          <cell r="AE300" t="str">
            <v>PBS</v>
          </cell>
          <cell r="AF300" t="str">
            <v/>
          </cell>
          <cell r="AG300">
            <v>0</v>
          </cell>
          <cell r="AI300">
            <v>2663153</v>
          </cell>
          <cell r="AJ300">
            <v>0</v>
          </cell>
          <cell r="AN300">
            <v>0</v>
          </cell>
        </row>
        <row r="301">
          <cell r="D301">
            <v>1077057</v>
          </cell>
          <cell r="E301" t="str">
            <v/>
          </cell>
          <cell r="F301">
            <v>44425</v>
          </cell>
          <cell r="G301">
            <v>44429</v>
          </cell>
          <cell r="H301">
            <v>44442</v>
          </cell>
          <cell r="I301">
            <v>2200000</v>
          </cell>
          <cell r="J301">
            <v>2200000</v>
          </cell>
          <cell r="K301" t="str">
            <v>Factura auditada</v>
          </cell>
          <cell r="M301" t="str">
            <v/>
          </cell>
          <cell r="N301" t="str">
            <v/>
          </cell>
          <cell r="Q301" t="str">
            <v>2200000</v>
          </cell>
          <cell r="W301" t="str">
            <v/>
          </cell>
          <cell r="Z301" t="str">
            <v/>
          </cell>
          <cell r="AC301" t="str">
            <v>2021-08-21</v>
          </cell>
          <cell r="AD301">
            <v>44442</v>
          </cell>
          <cell r="AE301" t="str">
            <v>PBS</v>
          </cell>
          <cell r="AF301" t="str">
            <v/>
          </cell>
          <cell r="AG301">
            <v>0</v>
          </cell>
          <cell r="AI301">
            <v>2200000</v>
          </cell>
          <cell r="AJ301">
            <v>0</v>
          </cell>
          <cell r="AN301">
            <v>0</v>
          </cell>
        </row>
        <row r="302">
          <cell r="D302">
            <v>1076020</v>
          </cell>
          <cell r="E302" t="str">
            <v/>
          </cell>
          <cell r="F302">
            <v>44420</v>
          </cell>
          <cell r="G302">
            <v>44422</v>
          </cell>
          <cell r="H302">
            <v>44441</v>
          </cell>
          <cell r="I302">
            <v>60000</v>
          </cell>
          <cell r="J302">
            <v>60000</v>
          </cell>
          <cell r="K302" t="str">
            <v>Factura auditada</v>
          </cell>
          <cell r="M302" t="str">
            <v/>
          </cell>
          <cell r="N302" t="str">
            <v/>
          </cell>
          <cell r="Q302" t="str">
            <v>60000</v>
          </cell>
          <cell r="W302" t="str">
            <v/>
          </cell>
          <cell r="Z302" t="str">
            <v/>
          </cell>
          <cell r="AC302" t="str">
            <v>2021-08-14</v>
          </cell>
          <cell r="AD302">
            <v>44441</v>
          </cell>
          <cell r="AE302" t="str">
            <v>PBS</v>
          </cell>
          <cell r="AF302" t="str">
            <v/>
          </cell>
          <cell r="AG302">
            <v>0</v>
          </cell>
          <cell r="AI302">
            <v>60000</v>
          </cell>
          <cell r="AJ302">
            <v>0</v>
          </cell>
          <cell r="AN302">
            <v>0</v>
          </cell>
        </row>
        <row r="303">
          <cell r="D303">
            <v>1077058</v>
          </cell>
          <cell r="E303" t="str">
            <v/>
          </cell>
          <cell r="F303">
            <v>44422</v>
          </cell>
          <cell r="G303">
            <v>44429</v>
          </cell>
          <cell r="H303">
            <v>44442</v>
          </cell>
          <cell r="I303">
            <v>3672900</v>
          </cell>
          <cell r="J303">
            <v>3672900</v>
          </cell>
          <cell r="K303" t="str">
            <v>Factura auditada</v>
          </cell>
          <cell r="M303" t="str">
            <v/>
          </cell>
          <cell r="N303" t="str">
            <v/>
          </cell>
          <cell r="Q303" t="str">
            <v>3672900</v>
          </cell>
          <cell r="W303" t="str">
            <v/>
          </cell>
          <cell r="Z303" t="str">
            <v/>
          </cell>
          <cell r="AC303" t="str">
            <v>2021-08-21</v>
          </cell>
          <cell r="AD303">
            <v>44442</v>
          </cell>
          <cell r="AE303" t="str">
            <v>PBS</v>
          </cell>
          <cell r="AF303" t="str">
            <v/>
          </cell>
          <cell r="AG303">
            <v>0</v>
          </cell>
          <cell r="AI303">
            <v>3672900</v>
          </cell>
          <cell r="AJ303">
            <v>0</v>
          </cell>
          <cell r="AN303">
            <v>0</v>
          </cell>
        </row>
        <row r="304">
          <cell r="D304">
            <v>1076978</v>
          </cell>
          <cell r="E304" t="str">
            <v/>
          </cell>
          <cell r="F304">
            <v>44421</v>
          </cell>
          <cell r="G304">
            <v>44428</v>
          </cell>
          <cell r="H304">
            <v>44441</v>
          </cell>
          <cell r="I304">
            <v>4820118</v>
          </cell>
          <cell r="J304">
            <v>4820118</v>
          </cell>
          <cell r="K304" t="str">
            <v>Factura auditada</v>
          </cell>
          <cell r="M304" t="str">
            <v/>
          </cell>
          <cell r="N304" t="str">
            <v/>
          </cell>
          <cell r="Q304" t="str">
            <v>4820118</v>
          </cell>
          <cell r="W304" t="str">
            <v/>
          </cell>
          <cell r="Z304" t="str">
            <v/>
          </cell>
          <cell r="AC304" t="str">
            <v>2021-08-20</v>
          </cell>
          <cell r="AD304">
            <v>44441</v>
          </cell>
          <cell r="AE304" t="str">
            <v>PBS</v>
          </cell>
          <cell r="AF304" t="str">
            <v/>
          </cell>
          <cell r="AG304">
            <v>0</v>
          </cell>
          <cell r="AI304">
            <v>4820118</v>
          </cell>
          <cell r="AJ304">
            <v>0</v>
          </cell>
          <cell r="AN304">
            <v>0</v>
          </cell>
        </row>
        <row r="305">
          <cell r="D305">
            <v>1077286</v>
          </cell>
          <cell r="E305" t="str">
            <v/>
          </cell>
          <cell r="F305">
            <v>44426</v>
          </cell>
          <cell r="G305">
            <v>44432</v>
          </cell>
          <cell r="H305">
            <v>44442</v>
          </cell>
          <cell r="I305">
            <v>2800000</v>
          </cell>
          <cell r="J305">
            <v>2800000</v>
          </cell>
          <cell r="K305" t="str">
            <v>Factura auditada</v>
          </cell>
          <cell r="M305" t="str">
            <v/>
          </cell>
          <cell r="N305" t="str">
            <v/>
          </cell>
          <cell r="Q305" t="str">
            <v>2800000</v>
          </cell>
          <cell r="W305" t="str">
            <v/>
          </cell>
          <cell r="Z305" t="str">
            <v/>
          </cell>
          <cell r="AC305" t="str">
            <v>2021-08-24</v>
          </cell>
          <cell r="AD305">
            <v>44442</v>
          </cell>
          <cell r="AE305" t="str">
            <v>PBS</v>
          </cell>
          <cell r="AF305" t="str">
            <v/>
          </cell>
          <cell r="AG305">
            <v>0</v>
          </cell>
          <cell r="AI305">
            <v>2800000</v>
          </cell>
          <cell r="AJ305">
            <v>0</v>
          </cell>
          <cell r="AN305">
            <v>0</v>
          </cell>
        </row>
        <row r="306">
          <cell r="D306">
            <v>1077296</v>
          </cell>
          <cell r="E306" t="str">
            <v/>
          </cell>
          <cell r="F306">
            <v>44426</v>
          </cell>
          <cell r="G306">
            <v>44432</v>
          </cell>
          <cell r="H306">
            <v>44442</v>
          </cell>
          <cell r="I306">
            <v>1295674</v>
          </cell>
          <cell r="J306">
            <v>1295674</v>
          </cell>
          <cell r="K306" t="str">
            <v>Factura auditada</v>
          </cell>
          <cell r="M306" t="str">
            <v/>
          </cell>
          <cell r="N306" t="str">
            <v/>
          </cell>
          <cell r="Q306" t="str">
            <v>1295674</v>
          </cell>
          <cell r="W306" t="str">
            <v/>
          </cell>
          <cell r="Z306" t="str">
            <v/>
          </cell>
          <cell r="AC306" t="str">
            <v>2021-08-24</v>
          </cell>
          <cell r="AD306">
            <v>44442</v>
          </cell>
          <cell r="AE306" t="str">
            <v>PBS</v>
          </cell>
          <cell r="AF306" t="str">
            <v/>
          </cell>
          <cell r="AG306">
            <v>0</v>
          </cell>
          <cell r="AI306">
            <v>1295674</v>
          </cell>
          <cell r="AJ306">
            <v>0</v>
          </cell>
          <cell r="AN306">
            <v>0</v>
          </cell>
        </row>
        <row r="307">
          <cell r="D307">
            <v>1077381</v>
          </cell>
          <cell r="E307" t="str">
            <v/>
          </cell>
          <cell r="F307">
            <v>44423</v>
          </cell>
          <cell r="G307">
            <v>44432</v>
          </cell>
          <cell r="H307">
            <v>44441</v>
          </cell>
          <cell r="I307">
            <v>3511761</v>
          </cell>
          <cell r="J307">
            <v>3511761</v>
          </cell>
          <cell r="K307" t="str">
            <v>Factura auditada</v>
          </cell>
          <cell r="M307" t="str">
            <v/>
          </cell>
          <cell r="N307" t="str">
            <v/>
          </cell>
          <cell r="Q307" t="str">
            <v>3511761</v>
          </cell>
          <cell r="W307" t="str">
            <v/>
          </cell>
          <cell r="Z307" t="str">
            <v/>
          </cell>
          <cell r="AC307" t="str">
            <v>2021-08-24</v>
          </cell>
          <cell r="AD307">
            <v>44441</v>
          </cell>
          <cell r="AE307" t="str">
            <v>PBS</v>
          </cell>
          <cell r="AF307" t="str">
            <v/>
          </cell>
          <cell r="AG307">
            <v>0</v>
          </cell>
          <cell r="AI307">
            <v>3511761</v>
          </cell>
          <cell r="AJ307">
            <v>0</v>
          </cell>
          <cell r="AN307">
            <v>0</v>
          </cell>
        </row>
        <row r="308">
          <cell r="D308">
            <v>1077756</v>
          </cell>
          <cell r="E308" t="str">
            <v/>
          </cell>
          <cell r="F308">
            <v>44429</v>
          </cell>
          <cell r="G308">
            <v>44434</v>
          </cell>
          <cell r="H308">
            <v>44442</v>
          </cell>
          <cell r="I308">
            <v>2767449</v>
          </cell>
          <cell r="J308">
            <v>2767449</v>
          </cell>
          <cell r="K308" t="str">
            <v>Factura auditada</v>
          </cell>
          <cell r="M308" t="str">
            <v/>
          </cell>
          <cell r="N308" t="str">
            <v/>
          </cell>
          <cell r="Q308" t="str">
            <v>2767449</v>
          </cell>
          <cell r="W308" t="str">
            <v/>
          </cell>
          <cell r="Z308" t="str">
            <v/>
          </cell>
          <cell r="AC308" t="str">
            <v>2021-08-26</v>
          </cell>
          <cell r="AD308">
            <v>44442</v>
          </cell>
          <cell r="AE308" t="str">
            <v>PBS</v>
          </cell>
          <cell r="AF308" t="str">
            <v/>
          </cell>
          <cell r="AG308">
            <v>0</v>
          </cell>
          <cell r="AI308">
            <v>2767449</v>
          </cell>
          <cell r="AJ308">
            <v>0</v>
          </cell>
          <cell r="AN308">
            <v>0</v>
          </cell>
        </row>
        <row r="309">
          <cell r="D309">
            <v>1076850</v>
          </cell>
          <cell r="E309" t="str">
            <v/>
          </cell>
          <cell r="F309">
            <v>44424</v>
          </cell>
          <cell r="G309">
            <v>44428</v>
          </cell>
          <cell r="H309">
            <v>44447</v>
          </cell>
          <cell r="I309">
            <v>2637094</v>
          </cell>
          <cell r="J309">
            <v>2637094</v>
          </cell>
          <cell r="K309" t="str">
            <v>Factura auditada</v>
          </cell>
          <cell r="M309" t="str">
            <v/>
          </cell>
          <cell r="N309" t="str">
            <v/>
          </cell>
          <cell r="Q309" t="str">
            <v>2637094</v>
          </cell>
          <cell r="W309" t="str">
            <v/>
          </cell>
          <cell r="Z309" t="str">
            <v/>
          </cell>
          <cell r="AC309" t="str">
            <v>2021-08-20</v>
          </cell>
          <cell r="AD309">
            <v>44447</v>
          </cell>
          <cell r="AE309" t="str">
            <v>PBS</v>
          </cell>
          <cell r="AF309" t="str">
            <v/>
          </cell>
          <cell r="AG309">
            <v>0</v>
          </cell>
          <cell r="AI309">
            <v>2637094</v>
          </cell>
          <cell r="AJ309">
            <v>0</v>
          </cell>
          <cell r="AN309">
            <v>0</v>
          </cell>
        </row>
        <row r="310">
          <cell r="D310">
            <v>1076294</v>
          </cell>
          <cell r="E310" t="str">
            <v/>
          </cell>
          <cell r="F310">
            <v>44425</v>
          </cell>
          <cell r="G310">
            <v>44425</v>
          </cell>
          <cell r="H310">
            <v>44441</v>
          </cell>
          <cell r="I310">
            <v>53555</v>
          </cell>
          <cell r="J310">
            <v>53555</v>
          </cell>
          <cell r="K310" t="str">
            <v>Factura auditada</v>
          </cell>
          <cell r="M310" t="str">
            <v/>
          </cell>
          <cell r="N310" t="str">
            <v/>
          </cell>
          <cell r="Q310" t="str">
            <v>53555</v>
          </cell>
          <cell r="W310" t="str">
            <v/>
          </cell>
          <cell r="Z310" t="str">
            <v/>
          </cell>
          <cell r="AC310" t="str">
            <v>2021-08-17</v>
          </cell>
          <cell r="AD310">
            <v>44441</v>
          </cell>
          <cell r="AE310" t="str">
            <v>PBS</v>
          </cell>
          <cell r="AF310" t="str">
            <v/>
          </cell>
          <cell r="AG310">
            <v>0</v>
          </cell>
          <cell r="AI310">
            <v>53555</v>
          </cell>
          <cell r="AJ310">
            <v>0</v>
          </cell>
          <cell r="AN310">
            <v>0</v>
          </cell>
        </row>
        <row r="311">
          <cell r="D311">
            <v>1076581</v>
          </cell>
          <cell r="E311" t="str">
            <v/>
          </cell>
          <cell r="F311">
            <v>44425</v>
          </cell>
          <cell r="G311">
            <v>44427</v>
          </cell>
          <cell r="H311">
            <v>44441</v>
          </cell>
          <cell r="I311">
            <v>60000</v>
          </cell>
          <cell r="J311">
            <v>60000</v>
          </cell>
          <cell r="K311" t="str">
            <v>Factura auditada</v>
          </cell>
          <cell r="M311" t="str">
            <v/>
          </cell>
          <cell r="N311" t="str">
            <v/>
          </cell>
          <cell r="Q311" t="str">
            <v>60000</v>
          </cell>
          <cell r="W311" t="str">
            <v/>
          </cell>
          <cell r="Z311" t="str">
            <v/>
          </cell>
          <cell r="AC311" t="str">
            <v>2021-08-19</v>
          </cell>
          <cell r="AD311">
            <v>44441</v>
          </cell>
          <cell r="AE311" t="str">
            <v>PBS</v>
          </cell>
          <cell r="AF311" t="str">
            <v/>
          </cell>
          <cell r="AG311">
            <v>0</v>
          </cell>
          <cell r="AI311">
            <v>60000</v>
          </cell>
          <cell r="AJ311">
            <v>0</v>
          </cell>
          <cell r="AN311">
            <v>0</v>
          </cell>
        </row>
        <row r="312">
          <cell r="D312">
            <v>1077899</v>
          </cell>
          <cell r="E312" t="str">
            <v/>
          </cell>
          <cell r="F312">
            <v>44425</v>
          </cell>
          <cell r="G312">
            <v>44434</v>
          </cell>
          <cell r="H312">
            <v>44445</v>
          </cell>
          <cell r="I312">
            <v>60000</v>
          </cell>
          <cell r="J312">
            <v>60000</v>
          </cell>
          <cell r="K312" t="str">
            <v>Factura auditada</v>
          </cell>
          <cell r="M312" t="str">
            <v/>
          </cell>
          <cell r="N312" t="str">
            <v/>
          </cell>
          <cell r="Q312" t="str">
            <v>60000</v>
          </cell>
          <cell r="W312" t="str">
            <v/>
          </cell>
          <cell r="Z312" t="str">
            <v/>
          </cell>
          <cell r="AC312" t="str">
            <v>2021-08-26</v>
          </cell>
          <cell r="AD312">
            <v>44445</v>
          </cell>
          <cell r="AE312" t="str">
            <v>PBS</v>
          </cell>
          <cell r="AF312" t="str">
            <v/>
          </cell>
          <cell r="AG312">
            <v>0</v>
          </cell>
          <cell r="AI312">
            <v>60000</v>
          </cell>
          <cell r="AJ312">
            <v>0</v>
          </cell>
          <cell r="AN312">
            <v>0</v>
          </cell>
        </row>
        <row r="313">
          <cell r="D313">
            <v>1076336</v>
          </cell>
          <cell r="E313" t="str">
            <v/>
          </cell>
          <cell r="F313">
            <v>44426</v>
          </cell>
          <cell r="G313">
            <v>44426</v>
          </cell>
          <cell r="H313">
            <v>44441</v>
          </cell>
          <cell r="I313">
            <v>223405</v>
          </cell>
          <cell r="J313">
            <v>223405</v>
          </cell>
          <cell r="K313" t="str">
            <v>Factura auditada</v>
          </cell>
          <cell r="M313" t="str">
            <v/>
          </cell>
          <cell r="N313" t="str">
            <v/>
          </cell>
          <cell r="Q313" t="str">
            <v>223405</v>
          </cell>
          <cell r="W313" t="str">
            <v/>
          </cell>
          <cell r="Z313" t="str">
            <v/>
          </cell>
          <cell r="AC313" t="str">
            <v>2021-08-18</v>
          </cell>
          <cell r="AD313">
            <v>44441</v>
          </cell>
          <cell r="AE313" t="str">
            <v>PBS</v>
          </cell>
          <cell r="AF313" t="str">
            <v/>
          </cell>
          <cell r="AG313">
            <v>0</v>
          </cell>
          <cell r="AI313">
            <v>223405</v>
          </cell>
          <cell r="AJ313">
            <v>0</v>
          </cell>
          <cell r="AN313">
            <v>0</v>
          </cell>
        </row>
        <row r="314">
          <cell r="D314">
            <v>1078648</v>
          </cell>
          <cell r="E314" t="str">
            <v/>
          </cell>
          <cell r="F314">
            <v>44436</v>
          </cell>
          <cell r="G314">
            <v>44439</v>
          </cell>
          <cell r="H314">
            <v>44446</v>
          </cell>
          <cell r="I314">
            <v>24500000</v>
          </cell>
          <cell r="J314">
            <v>24500000</v>
          </cell>
          <cell r="K314" t="str">
            <v>Factura auditada</v>
          </cell>
          <cell r="M314" t="str">
            <v/>
          </cell>
          <cell r="N314" t="str">
            <v/>
          </cell>
          <cell r="Q314" t="str">
            <v>24500000</v>
          </cell>
          <cell r="W314" t="str">
            <v/>
          </cell>
          <cell r="Z314" t="str">
            <v/>
          </cell>
          <cell r="AC314" t="str">
            <v>2021-08-31</v>
          </cell>
          <cell r="AD314">
            <v>44446</v>
          </cell>
          <cell r="AE314" t="str">
            <v>NO PBS</v>
          </cell>
          <cell r="AF314" t="str">
            <v>MIPRES PRESUPUESTOS MAXIMOS</v>
          </cell>
          <cell r="AG314">
            <v>0</v>
          </cell>
          <cell r="AI314">
            <v>24500000</v>
          </cell>
          <cell r="AJ314">
            <v>0</v>
          </cell>
          <cell r="AN314">
            <v>0</v>
          </cell>
        </row>
        <row r="315">
          <cell r="D315">
            <v>1076857</v>
          </cell>
          <cell r="E315" t="str">
            <v/>
          </cell>
          <cell r="F315">
            <v>44426</v>
          </cell>
          <cell r="G315">
            <v>44428</v>
          </cell>
          <cell r="H315">
            <v>44441</v>
          </cell>
          <cell r="I315">
            <v>119496</v>
          </cell>
          <cell r="J315">
            <v>119496</v>
          </cell>
          <cell r="K315" t="str">
            <v>Factura auditada</v>
          </cell>
          <cell r="M315" t="str">
            <v/>
          </cell>
          <cell r="N315" t="str">
            <v/>
          </cell>
          <cell r="Q315" t="str">
            <v>119496</v>
          </cell>
          <cell r="W315" t="str">
            <v/>
          </cell>
          <cell r="Z315" t="str">
            <v/>
          </cell>
          <cell r="AC315" t="str">
            <v>2021-08-20</v>
          </cell>
          <cell r="AD315">
            <v>44441</v>
          </cell>
          <cell r="AE315" t="str">
            <v>PBS</v>
          </cell>
          <cell r="AF315" t="str">
            <v/>
          </cell>
          <cell r="AG315">
            <v>0</v>
          </cell>
          <cell r="AI315">
            <v>119496</v>
          </cell>
          <cell r="AJ315">
            <v>0</v>
          </cell>
          <cell r="AN315">
            <v>0</v>
          </cell>
        </row>
        <row r="316">
          <cell r="D316">
            <v>1077845</v>
          </cell>
          <cell r="E316" t="str">
            <v/>
          </cell>
          <cell r="F316">
            <v>44426</v>
          </cell>
          <cell r="G316">
            <v>44434</v>
          </cell>
          <cell r="H316">
            <v>44446</v>
          </cell>
          <cell r="I316">
            <v>60000</v>
          </cell>
          <cell r="J316">
            <v>60000</v>
          </cell>
          <cell r="K316" t="str">
            <v>Factura auditada</v>
          </cell>
          <cell r="M316" t="str">
            <v/>
          </cell>
          <cell r="N316" t="str">
            <v/>
          </cell>
          <cell r="Q316" t="str">
            <v>60000</v>
          </cell>
          <cell r="W316" t="str">
            <v/>
          </cell>
          <cell r="Z316" t="str">
            <v/>
          </cell>
          <cell r="AC316" t="str">
            <v>2021-08-26</v>
          </cell>
          <cell r="AD316">
            <v>44446</v>
          </cell>
          <cell r="AE316" t="str">
            <v>PBS</v>
          </cell>
          <cell r="AF316" t="str">
            <v/>
          </cell>
          <cell r="AG316">
            <v>0</v>
          </cell>
          <cell r="AI316">
            <v>60000</v>
          </cell>
          <cell r="AJ316">
            <v>0</v>
          </cell>
          <cell r="AN316">
            <v>0</v>
          </cell>
        </row>
        <row r="317">
          <cell r="D317">
            <v>1076552</v>
          </cell>
          <cell r="E317" t="str">
            <v/>
          </cell>
          <cell r="F317">
            <v>44427</v>
          </cell>
          <cell r="G317">
            <v>44427</v>
          </cell>
          <cell r="H317">
            <v>44441</v>
          </cell>
          <cell r="I317">
            <v>60000</v>
          </cell>
          <cell r="J317">
            <v>60000</v>
          </cell>
          <cell r="K317" t="str">
            <v>Factura auditada</v>
          </cell>
          <cell r="M317" t="str">
            <v/>
          </cell>
          <cell r="N317" t="str">
            <v/>
          </cell>
          <cell r="Q317" t="str">
            <v>60000</v>
          </cell>
          <cell r="W317" t="str">
            <v/>
          </cell>
          <cell r="Z317" t="str">
            <v/>
          </cell>
          <cell r="AC317" t="str">
            <v>2021-08-19</v>
          </cell>
          <cell r="AD317">
            <v>44441</v>
          </cell>
          <cell r="AE317" t="str">
            <v>PBS</v>
          </cell>
          <cell r="AF317" t="str">
            <v/>
          </cell>
          <cell r="AG317">
            <v>0</v>
          </cell>
          <cell r="AI317">
            <v>60000</v>
          </cell>
          <cell r="AJ317">
            <v>0</v>
          </cell>
          <cell r="AN317">
            <v>0</v>
          </cell>
        </row>
        <row r="318">
          <cell r="D318">
            <v>1077714</v>
          </cell>
          <cell r="E318" t="str">
            <v/>
          </cell>
          <cell r="F318">
            <v>44430</v>
          </cell>
          <cell r="G318">
            <v>44433</v>
          </cell>
          <cell r="H318">
            <v>44446</v>
          </cell>
          <cell r="I318">
            <v>80832</v>
          </cell>
          <cell r="J318">
            <v>80832</v>
          </cell>
          <cell r="K318" t="str">
            <v>Factura auditada</v>
          </cell>
          <cell r="M318" t="str">
            <v/>
          </cell>
          <cell r="N318" t="str">
            <v/>
          </cell>
          <cell r="Q318" t="str">
            <v>80832</v>
          </cell>
          <cell r="W318" t="str">
            <v/>
          </cell>
          <cell r="Z318" t="str">
            <v/>
          </cell>
          <cell r="AC318" t="str">
            <v>2021-08-25</v>
          </cell>
          <cell r="AD318">
            <v>44447</v>
          </cell>
          <cell r="AE318" t="str">
            <v>NO PBS</v>
          </cell>
          <cell r="AF318" t="str">
            <v>PRUEBA COVID ADRES</v>
          </cell>
          <cell r="AG318">
            <v>0</v>
          </cell>
          <cell r="AH318">
            <v>80832</v>
          </cell>
          <cell r="AI318">
            <v>0</v>
          </cell>
          <cell r="AJ318">
            <v>0</v>
          </cell>
          <cell r="AL318">
            <v>0</v>
          </cell>
          <cell r="AN318">
            <v>0</v>
          </cell>
        </row>
        <row r="319">
          <cell r="D319">
            <v>1076960</v>
          </cell>
          <cell r="E319" t="str">
            <v/>
          </cell>
          <cell r="F319">
            <v>44427</v>
          </cell>
          <cell r="G319">
            <v>44428</v>
          </cell>
          <cell r="H319">
            <v>44441</v>
          </cell>
          <cell r="I319">
            <v>60000</v>
          </cell>
          <cell r="J319">
            <v>60000</v>
          </cell>
          <cell r="K319" t="str">
            <v>Factura auditada</v>
          </cell>
          <cell r="M319" t="str">
            <v/>
          </cell>
          <cell r="N319" t="str">
            <v/>
          </cell>
          <cell r="Q319" t="str">
            <v>60000</v>
          </cell>
          <cell r="W319" t="str">
            <v/>
          </cell>
          <cell r="Z319" t="str">
            <v/>
          </cell>
          <cell r="AC319" t="str">
            <v>2021-08-20</v>
          </cell>
          <cell r="AD319">
            <v>44441</v>
          </cell>
          <cell r="AE319" t="str">
            <v>PBS</v>
          </cell>
          <cell r="AF319" t="str">
            <v/>
          </cell>
          <cell r="AG319">
            <v>0</v>
          </cell>
          <cell r="AI319">
            <v>60000</v>
          </cell>
          <cell r="AJ319">
            <v>0</v>
          </cell>
          <cell r="AN319">
            <v>0</v>
          </cell>
        </row>
        <row r="320">
          <cell r="D320">
            <v>1076838</v>
          </cell>
          <cell r="E320" t="str">
            <v/>
          </cell>
          <cell r="F320">
            <v>44428</v>
          </cell>
          <cell r="G320">
            <v>44428</v>
          </cell>
          <cell r="H320">
            <v>44445</v>
          </cell>
          <cell r="I320">
            <v>60000</v>
          </cell>
          <cell r="J320">
            <v>60000</v>
          </cell>
          <cell r="K320" t="str">
            <v>Factura auditada</v>
          </cell>
          <cell r="M320" t="str">
            <v/>
          </cell>
          <cell r="N320" t="str">
            <v/>
          </cell>
          <cell r="Q320" t="str">
            <v>60000</v>
          </cell>
          <cell r="W320" t="str">
            <v/>
          </cell>
          <cell r="Z320" t="str">
            <v/>
          </cell>
          <cell r="AC320" t="str">
            <v>2021-08-20</v>
          </cell>
          <cell r="AD320">
            <v>44445</v>
          </cell>
          <cell r="AE320" t="str">
            <v>PBS</v>
          </cell>
          <cell r="AF320" t="str">
            <v/>
          </cell>
          <cell r="AG320">
            <v>0</v>
          </cell>
          <cell r="AI320">
            <v>60000</v>
          </cell>
          <cell r="AJ320">
            <v>0</v>
          </cell>
          <cell r="AN320">
            <v>0</v>
          </cell>
        </row>
        <row r="321">
          <cell r="D321">
            <v>1077064</v>
          </cell>
          <cell r="E321" t="str">
            <v/>
          </cell>
          <cell r="F321">
            <v>44428</v>
          </cell>
          <cell r="G321">
            <v>44430</v>
          </cell>
          <cell r="H321">
            <v>44441</v>
          </cell>
          <cell r="I321">
            <v>300534</v>
          </cell>
          <cell r="J321">
            <v>300534</v>
          </cell>
          <cell r="K321" t="str">
            <v>Factura auditada</v>
          </cell>
          <cell r="M321" t="str">
            <v/>
          </cell>
          <cell r="N321" t="str">
            <v/>
          </cell>
          <cell r="Q321" t="str">
            <v>300534</v>
          </cell>
          <cell r="W321" t="str">
            <v/>
          </cell>
          <cell r="Z321" t="str">
            <v/>
          </cell>
          <cell r="AC321" t="str">
            <v>2021-08-22</v>
          </cell>
          <cell r="AD321">
            <v>44441</v>
          </cell>
          <cell r="AE321" t="str">
            <v>PBS</v>
          </cell>
          <cell r="AF321" t="str">
            <v/>
          </cell>
          <cell r="AG321">
            <v>0</v>
          </cell>
          <cell r="AI321">
            <v>300534</v>
          </cell>
          <cell r="AJ321">
            <v>0</v>
          </cell>
          <cell r="AN321">
            <v>0</v>
          </cell>
        </row>
        <row r="322">
          <cell r="D322">
            <v>1078994</v>
          </cell>
          <cell r="E322" t="str">
            <v/>
          </cell>
          <cell r="F322">
            <v>44428</v>
          </cell>
          <cell r="G322">
            <v>44441</v>
          </cell>
          <cell r="H322">
            <v>44475</v>
          </cell>
          <cell r="I322">
            <v>7837960</v>
          </cell>
          <cell r="J322">
            <v>7837960</v>
          </cell>
          <cell r="K322" t="str">
            <v>Factura auditada</v>
          </cell>
          <cell r="M322" t="str">
            <v/>
          </cell>
          <cell r="N322" t="str">
            <v/>
          </cell>
          <cell r="Q322" t="str">
            <v>7837960</v>
          </cell>
          <cell r="W322" t="str">
            <v/>
          </cell>
          <cell r="Z322" t="str">
            <v/>
          </cell>
          <cell r="AC322" t="str">
            <v>2021-09-02</v>
          </cell>
          <cell r="AD322">
            <v>44475</v>
          </cell>
          <cell r="AE322" t="str">
            <v>PBS</v>
          </cell>
          <cell r="AF322" t="str">
            <v/>
          </cell>
          <cell r="AG322">
            <v>0</v>
          </cell>
          <cell r="AI322">
            <v>7837960</v>
          </cell>
          <cell r="AJ322">
            <v>0</v>
          </cell>
          <cell r="AN322">
            <v>0</v>
          </cell>
        </row>
        <row r="323">
          <cell r="D323">
            <v>1077130</v>
          </cell>
          <cell r="E323" t="str">
            <v/>
          </cell>
          <cell r="F323">
            <v>44429</v>
          </cell>
          <cell r="G323">
            <v>44431</v>
          </cell>
          <cell r="H323">
            <v>44441</v>
          </cell>
          <cell r="I323">
            <v>112305</v>
          </cell>
          <cell r="J323">
            <v>112305</v>
          </cell>
          <cell r="K323" t="str">
            <v>Factura auditada</v>
          </cell>
          <cell r="M323" t="str">
            <v/>
          </cell>
          <cell r="N323" t="str">
            <v/>
          </cell>
          <cell r="Q323" t="str">
            <v>112305</v>
          </cell>
          <cell r="W323" t="str">
            <v/>
          </cell>
          <cell r="Z323" t="str">
            <v/>
          </cell>
          <cell r="AC323" t="str">
            <v>2021-08-23</v>
          </cell>
          <cell r="AD323">
            <v>44441</v>
          </cell>
          <cell r="AE323" t="str">
            <v>PBS</v>
          </cell>
          <cell r="AF323" t="str">
            <v/>
          </cell>
          <cell r="AG323">
            <v>0</v>
          </cell>
          <cell r="AI323">
            <v>112305</v>
          </cell>
          <cell r="AJ323">
            <v>0</v>
          </cell>
          <cell r="AN323">
            <v>0</v>
          </cell>
        </row>
        <row r="324">
          <cell r="D324">
            <v>1077200</v>
          </cell>
          <cell r="E324" t="str">
            <v/>
          </cell>
          <cell r="F324">
            <v>44430</v>
          </cell>
          <cell r="G324">
            <v>44431</v>
          </cell>
          <cell r="H324">
            <v>44446</v>
          </cell>
          <cell r="I324">
            <v>156096</v>
          </cell>
          <cell r="J324">
            <v>156096</v>
          </cell>
          <cell r="K324" t="str">
            <v>Factura auditada</v>
          </cell>
          <cell r="M324" t="str">
            <v/>
          </cell>
          <cell r="N324" t="str">
            <v/>
          </cell>
          <cell r="Q324" t="str">
            <v>156096</v>
          </cell>
          <cell r="W324" t="str">
            <v/>
          </cell>
          <cell r="Z324" t="str">
            <v/>
          </cell>
          <cell r="AC324" t="str">
            <v>2021-08-23</v>
          </cell>
          <cell r="AD324">
            <v>44446</v>
          </cell>
          <cell r="AE324" t="str">
            <v>PBS</v>
          </cell>
          <cell r="AF324" t="str">
            <v/>
          </cell>
          <cell r="AG324">
            <v>0</v>
          </cell>
          <cell r="AI324">
            <v>156096</v>
          </cell>
          <cell r="AJ324">
            <v>0</v>
          </cell>
          <cell r="AN324">
            <v>0</v>
          </cell>
        </row>
        <row r="325">
          <cell r="D325">
            <v>1077379</v>
          </cell>
          <cell r="E325" t="str">
            <v/>
          </cell>
          <cell r="F325">
            <v>44430</v>
          </cell>
          <cell r="G325">
            <v>44432</v>
          </cell>
          <cell r="H325">
            <v>44445</v>
          </cell>
          <cell r="I325">
            <v>358593</v>
          </cell>
          <cell r="J325">
            <v>358593</v>
          </cell>
          <cell r="K325" t="str">
            <v>Factura auditada</v>
          </cell>
          <cell r="M325" t="str">
            <v/>
          </cell>
          <cell r="N325" t="str">
            <v/>
          </cell>
          <cell r="Q325" t="str">
            <v>358593</v>
          </cell>
          <cell r="W325" t="str">
            <v/>
          </cell>
          <cell r="Z325" t="str">
            <v/>
          </cell>
          <cell r="AC325" t="str">
            <v>2021-08-24</v>
          </cell>
          <cell r="AD325">
            <v>44445</v>
          </cell>
          <cell r="AE325" t="str">
            <v>PBS</v>
          </cell>
          <cell r="AF325" t="str">
            <v/>
          </cell>
          <cell r="AG325">
            <v>0</v>
          </cell>
          <cell r="AI325">
            <v>358593</v>
          </cell>
          <cell r="AJ325">
            <v>0</v>
          </cell>
          <cell r="AN325">
            <v>0</v>
          </cell>
        </row>
        <row r="326">
          <cell r="D326">
            <v>1077713</v>
          </cell>
          <cell r="E326" t="str">
            <v/>
          </cell>
          <cell r="F326">
            <v>44430</v>
          </cell>
          <cell r="G326">
            <v>44433</v>
          </cell>
          <cell r="H326">
            <v>44445</v>
          </cell>
          <cell r="I326">
            <v>1245990</v>
          </cell>
          <cell r="J326">
            <v>1245990</v>
          </cell>
          <cell r="K326" t="str">
            <v>Factura auditada</v>
          </cell>
          <cell r="M326" t="str">
            <v/>
          </cell>
          <cell r="N326" t="str">
            <v/>
          </cell>
          <cell r="Q326" t="str">
            <v>1245990</v>
          </cell>
          <cell r="W326" t="str">
            <v/>
          </cell>
          <cell r="Z326" t="str">
            <v/>
          </cell>
          <cell r="AC326" t="str">
            <v>2021-08-25</v>
          </cell>
          <cell r="AD326">
            <v>44445</v>
          </cell>
          <cell r="AE326" t="str">
            <v>PBS</v>
          </cell>
          <cell r="AF326" t="str">
            <v/>
          </cell>
          <cell r="AG326">
            <v>0</v>
          </cell>
          <cell r="AI326">
            <v>1245990</v>
          </cell>
          <cell r="AJ326">
            <v>0</v>
          </cell>
          <cell r="AN326">
            <v>0</v>
          </cell>
        </row>
        <row r="327">
          <cell r="D327">
            <v>1078240</v>
          </cell>
          <cell r="E327" t="str">
            <v/>
          </cell>
          <cell r="F327">
            <v>44434</v>
          </cell>
          <cell r="G327">
            <v>44436</v>
          </cell>
          <cell r="H327">
            <v>44446</v>
          </cell>
          <cell r="I327">
            <v>220726</v>
          </cell>
          <cell r="J327">
            <v>220726</v>
          </cell>
          <cell r="K327" t="str">
            <v>Factura auditada</v>
          </cell>
          <cell r="M327" t="str">
            <v/>
          </cell>
          <cell r="N327" t="str">
            <v/>
          </cell>
          <cell r="Q327" t="str">
            <v>220726</v>
          </cell>
          <cell r="W327" t="str">
            <v/>
          </cell>
          <cell r="Z327" t="str">
            <v/>
          </cell>
          <cell r="AC327" t="str">
            <v>2021-08-28</v>
          </cell>
          <cell r="AD327">
            <v>44446</v>
          </cell>
          <cell r="AE327" t="str">
            <v>PBS</v>
          </cell>
          <cell r="AF327" t="str">
            <v/>
          </cell>
          <cell r="AG327">
            <v>0</v>
          </cell>
          <cell r="AI327">
            <v>220726</v>
          </cell>
          <cell r="AJ327">
            <v>0</v>
          </cell>
          <cell r="AN327">
            <v>0</v>
          </cell>
        </row>
        <row r="328">
          <cell r="D328">
            <v>1078250</v>
          </cell>
          <cell r="E328" t="str">
            <v/>
          </cell>
          <cell r="F328">
            <v>44434</v>
          </cell>
          <cell r="G328">
            <v>44436</v>
          </cell>
          <cell r="H328">
            <v>44446</v>
          </cell>
          <cell r="I328">
            <v>223405</v>
          </cell>
          <cell r="J328">
            <v>223405</v>
          </cell>
          <cell r="K328" t="str">
            <v>Factura auditada</v>
          </cell>
          <cell r="M328" t="str">
            <v/>
          </cell>
          <cell r="N328" t="str">
            <v/>
          </cell>
          <cell r="Q328" t="str">
            <v>223405</v>
          </cell>
          <cell r="W328" t="str">
            <v/>
          </cell>
          <cell r="Z328" t="str">
            <v/>
          </cell>
          <cell r="AC328" t="str">
            <v>2021-08-28</v>
          </cell>
          <cell r="AD328">
            <v>44446</v>
          </cell>
          <cell r="AE328" t="str">
            <v>PBS</v>
          </cell>
          <cell r="AF328" t="str">
            <v/>
          </cell>
          <cell r="AG328">
            <v>0</v>
          </cell>
          <cell r="AI328">
            <v>223405</v>
          </cell>
          <cell r="AJ328">
            <v>0</v>
          </cell>
          <cell r="AN328">
            <v>0</v>
          </cell>
        </row>
        <row r="329">
          <cell r="D329">
            <v>1077456</v>
          </cell>
          <cell r="E329" t="str">
            <v/>
          </cell>
          <cell r="F329">
            <v>44431</v>
          </cell>
          <cell r="G329">
            <v>44432</v>
          </cell>
          <cell r="H329">
            <v>44441</v>
          </cell>
          <cell r="I329">
            <v>65494</v>
          </cell>
          <cell r="J329">
            <v>65494</v>
          </cell>
          <cell r="K329" t="str">
            <v>Factura auditada</v>
          </cell>
          <cell r="M329" t="str">
            <v/>
          </cell>
          <cell r="N329" t="str">
            <v/>
          </cell>
          <cell r="Q329" t="str">
            <v>65494</v>
          </cell>
          <cell r="W329" t="str">
            <v/>
          </cell>
          <cell r="Z329" t="str">
            <v/>
          </cell>
          <cell r="AC329" t="str">
            <v>2021-08-24</v>
          </cell>
          <cell r="AD329">
            <v>44441</v>
          </cell>
          <cell r="AE329" t="str">
            <v>PBS</v>
          </cell>
          <cell r="AF329" t="str">
            <v/>
          </cell>
          <cell r="AG329">
            <v>0</v>
          </cell>
          <cell r="AI329">
            <v>65494</v>
          </cell>
          <cell r="AJ329">
            <v>0</v>
          </cell>
          <cell r="AN329">
            <v>0</v>
          </cell>
        </row>
        <row r="330">
          <cell r="D330">
            <v>1078352</v>
          </cell>
          <cell r="E330" t="str">
            <v/>
          </cell>
          <cell r="F330">
            <v>44438</v>
          </cell>
          <cell r="G330">
            <v>44438</v>
          </cell>
          <cell r="H330">
            <v>44446</v>
          </cell>
          <cell r="I330">
            <v>223405</v>
          </cell>
          <cell r="J330">
            <v>223405</v>
          </cell>
          <cell r="K330" t="str">
            <v>Factura auditada</v>
          </cell>
          <cell r="M330" t="str">
            <v/>
          </cell>
          <cell r="N330" t="str">
            <v/>
          </cell>
          <cell r="Q330" t="str">
            <v>223405</v>
          </cell>
          <cell r="W330" t="str">
            <v/>
          </cell>
          <cell r="Z330" t="str">
            <v/>
          </cell>
          <cell r="AC330" t="str">
            <v>2021-08-30</v>
          </cell>
          <cell r="AD330">
            <v>44446</v>
          </cell>
          <cell r="AE330" t="str">
            <v>PBS</v>
          </cell>
          <cell r="AF330" t="str">
            <v/>
          </cell>
          <cell r="AG330">
            <v>0</v>
          </cell>
          <cell r="AI330">
            <v>223405</v>
          </cell>
          <cell r="AJ330">
            <v>0</v>
          </cell>
          <cell r="AN330">
            <v>0</v>
          </cell>
        </row>
        <row r="331">
          <cell r="D331">
            <v>1077236</v>
          </cell>
          <cell r="E331" t="str">
            <v/>
          </cell>
          <cell r="F331">
            <v>44431</v>
          </cell>
          <cell r="G331">
            <v>44431</v>
          </cell>
          <cell r="H331">
            <v>44441</v>
          </cell>
          <cell r="I331">
            <v>60000</v>
          </cell>
          <cell r="J331">
            <v>60000</v>
          </cell>
          <cell r="K331" t="str">
            <v>Factura auditada</v>
          </cell>
          <cell r="M331" t="str">
            <v/>
          </cell>
          <cell r="N331" t="str">
            <v/>
          </cell>
          <cell r="Q331" t="str">
            <v>60000</v>
          </cell>
          <cell r="W331" t="str">
            <v/>
          </cell>
          <cell r="Z331" t="str">
            <v/>
          </cell>
          <cell r="AC331" t="str">
            <v>2021-08-23</v>
          </cell>
          <cell r="AD331">
            <v>44441</v>
          </cell>
          <cell r="AE331" t="str">
            <v>PBS</v>
          </cell>
          <cell r="AF331" t="str">
            <v/>
          </cell>
          <cell r="AG331">
            <v>0</v>
          </cell>
          <cell r="AI331">
            <v>60000</v>
          </cell>
          <cell r="AJ331">
            <v>0</v>
          </cell>
          <cell r="AN331">
            <v>0</v>
          </cell>
        </row>
        <row r="332">
          <cell r="D332">
            <v>1077133</v>
          </cell>
          <cell r="E332" t="str">
            <v/>
          </cell>
          <cell r="F332">
            <v>44431</v>
          </cell>
          <cell r="G332">
            <v>44431</v>
          </cell>
          <cell r="H332">
            <v>44441</v>
          </cell>
          <cell r="I332">
            <v>60000</v>
          </cell>
          <cell r="J332">
            <v>60000</v>
          </cell>
          <cell r="K332" t="str">
            <v>Factura auditada</v>
          </cell>
          <cell r="M332" t="str">
            <v/>
          </cell>
          <cell r="N332" t="str">
            <v/>
          </cell>
          <cell r="Q332" t="str">
            <v>60000</v>
          </cell>
          <cell r="W332" t="str">
            <v/>
          </cell>
          <cell r="Z332" t="str">
            <v/>
          </cell>
          <cell r="AC332" t="str">
            <v>2021-08-23</v>
          </cell>
          <cell r="AD332">
            <v>44441</v>
          </cell>
          <cell r="AE332" t="str">
            <v>PBS</v>
          </cell>
          <cell r="AF332" t="str">
            <v/>
          </cell>
          <cell r="AG332">
            <v>0</v>
          </cell>
          <cell r="AI332">
            <v>60000</v>
          </cell>
          <cell r="AJ332">
            <v>0</v>
          </cell>
          <cell r="AN332">
            <v>0</v>
          </cell>
        </row>
        <row r="333">
          <cell r="D333">
            <v>1077234</v>
          </cell>
          <cell r="E333" t="str">
            <v/>
          </cell>
          <cell r="F333">
            <v>44431</v>
          </cell>
          <cell r="G333">
            <v>44431</v>
          </cell>
          <cell r="H333">
            <v>44441</v>
          </cell>
          <cell r="I333">
            <v>60000</v>
          </cell>
          <cell r="J333">
            <v>60000</v>
          </cell>
          <cell r="K333" t="str">
            <v>Factura auditada</v>
          </cell>
          <cell r="M333" t="str">
            <v/>
          </cell>
          <cell r="N333" t="str">
            <v/>
          </cell>
          <cell r="Q333" t="str">
            <v>60000</v>
          </cell>
          <cell r="W333" t="str">
            <v/>
          </cell>
          <cell r="Z333" t="str">
            <v/>
          </cell>
          <cell r="AC333" t="str">
            <v>2021-08-23</v>
          </cell>
          <cell r="AD333">
            <v>44441</v>
          </cell>
          <cell r="AE333" t="str">
            <v>PBS</v>
          </cell>
          <cell r="AF333" t="str">
            <v/>
          </cell>
          <cell r="AG333">
            <v>0</v>
          </cell>
          <cell r="AI333">
            <v>60000</v>
          </cell>
          <cell r="AJ333">
            <v>0</v>
          </cell>
          <cell r="AN333">
            <v>0</v>
          </cell>
        </row>
        <row r="334">
          <cell r="D334">
            <v>1077217</v>
          </cell>
          <cell r="E334" t="str">
            <v/>
          </cell>
          <cell r="F334">
            <v>44431</v>
          </cell>
          <cell r="G334">
            <v>44431</v>
          </cell>
          <cell r="H334">
            <v>44441</v>
          </cell>
          <cell r="I334">
            <v>60000</v>
          </cell>
          <cell r="J334">
            <v>60000</v>
          </cell>
          <cell r="K334" t="str">
            <v>Factura auditada</v>
          </cell>
          <cell r="M334" t="str">
            <v/>
          </cell>
          <cell r="N334" t="str">
            <v/>
          </cell>
          <cell r="Q334" t="str">
            <v>60000</v>
          </cell>
          <cell r="W334" t="str">
            <v/>
          </cell>
          <cell r="Z334" t="str">
            <v/>
          </cell>
          <cell r="AC334" t="str">
            <v>2021-08-23</v>
          </cell>
          <cell r="AD334">
            <v>44441</v>
          </cell>
          <cell r="AE334" t="str">
            <v>PBS</v>
          </cell>
          <cell r="AF334" t="str">
            <v/>
          </cell>
          <cell r="AG334">
            <v>0</v>
          </cell>
          <cell r="AI334">
            <v>60000</v>
          </cell>
          <cell r="AJ334">
            <v>0</v>
          </cell>
          <cell r="AN334">
            <v>0</v>
          </cell>
        </row>
        <row r="335">
          <cell r="D335">
            <v>1077799</v>
          </cell>
          <cell r="E335" t="str">
            <v/>
          </cell>
          <cell r="F335">
            <v>44432</v>
          </cell>
          <cell r="G335">
            <v>44434</v>
          </cell>
          <cell r="H335">
            <v>44445</v>
          </cell>
          <cell r="I335">
            <v>60000</v>
          </cell>
          <cell r="J335">
            <v>60000</v>
          </cell>
          <cell r="K335" t="str">
            <v>Factura auditada</v>
          </cell>
          <cell r="M335" t="str">
            <v/>
          </cell>
          <cell r="N335" t="str">
            <v/>
          </cell>
          <cell r="Q335" t="str">
            <v>60000</v>
          </cell>
          <cell r="W335" t="str">
            <v/>
          </cell>
          <cell r="Z335" t="str">
            <v/>
          </cell>
          <cell r="AC335" t="str">
            <v>2021-08-26</v>
          </cell>
          <cell r="AD335">
            <v>44445</v>
          </cell>
          <cell r="AE335" t="str">
            <v>PBS</v>
          </cell>
          <cell r="AF335" t="str">
            <v/>
          </cell>
          <cell r="AG335">
            <v>0</v>
          </cell>
          <cell r="AI335">
            <v>60000</v>
          </cell>
          <cell r="AJ335">
            <v>0</v>
          </cell>
          <cell r="AN335">
            <v>0</v>
          </cell>
        </row>
        <row r="336">
          <cell r="D336">
            <v>1078288</v>
          </cell>
          <cell r="E336" t="str">
            <v/>
          </cell>
          <cell r="F336">
            <v>44432</v>
          </cell>
          <cell r="G336">
            <v>44436</v>
          </cell>
          <cell r="H336">
            <v>44447</v>
          </cell>
          <cell r="I336">
            <v>1412319</v>
          </cell>
          <cell r="J336">
            <v>1412319</v>
          </cell>
          <cell r="K336" t="str">
            <v>Factura auditada</v>
          </cell>
          <cell r="M336" t="str">
            <v/>
          </cell>
          <cell r="N336" t="str">
            <v/>
          </cell>
          <cell r="Q336" t="str">
            <v>1412319</v>
          </cell>
          <cell r="W336" t="str">
            <v/>
          </cell>
          <cell r="Z336" t="str">
            <v/>
          </cell>
          <cell r="AC336" t="str">
            <v>2021-08-28</v>
          </cell>
          <cell r="AD336">
            <v>44447</v>
          </cell>
          <cell r="AE336" t="str">
            <v>PBS</v>
          </cell>
          <cell r="AF336" t="str">
            <v/>
          </cell>
          <cell r="AG336">
            <v>0</v>
          </cell>
          <cell r="AI336">
            <v>1412319</v>
          </cell>
          <cell r="AJ336">
            <v>0</v>
          </cell>
          <cell r="AN336">
            <v>0</v>
          </cell>
        </row>
        <row r="337">
          <cell r="D337">
            <v>1077923</v>
          </cell>
          <cell r="E337" t="str">
            <v/>
          </cell>
          <cell r="F337">
            <v>44432</v>
          </cell>
          <cell r="G337">
            <v>44434</v>
          </cell>
          <cell r="H337">
            <v>44445</v>
          </cell>
          <cell r="I337">
            <v>60000</v>
          </cell>
          <cell r="J337">
            <v>60000</v>
          </cell>
          <cell r="K337" t="str">
            <v>Factura auditada</v>
          </cell>
          <cell r="M337" t="str">
            <v/>
          </cell>
          <cell r="N337" t="str">
            <v/>
          </cell>
          <cell r="Q337" t="str">
            <v>60000</v>
          </cell>
          <cell r="W337" t="str">
            <v/>
          </cell>
          <cell r="Z337" t="str">
            <v/>
          </cell>
          <cell r="AC337" t="str">
            <v>2021-08-26</v>
          </cell>
          <cell r="AD337">
            <v>44445</v>
          </cell>
          <cell r="AE337" t="str">
            <v>PBS</v>
          </cell>
          <cell r="AF337" t="str">
            <v/>
          </cell>
          <cell r="AG337">
            <v>0</v>
          </cell>
          <cell r="AI337">
            <v>60000</v>
          </cell>
          <cell r="AJ337">
            <v>0</v>
          </cell>
          <cell r="AN337">
            <v>0</v>
          </cell>
        </row>
        <row r="338">
          <cell r="D338">
            <v>1077360</v>
          </cell>
          <cell r="E338" t="str">
            <v/>
          </cell>
          <cell r="F338">
            <v>44432</v>
          </cell>
          <cell r="G338">
            <v>44432</v>
          </cell>
          <cell r="H338">
            <v>44445</v>
          </cell>
          <cell r="I338">
            <v>85813</v>
          </cell>
          <cell r="J338">
            <v>85813</v>
          </cell>
          <cell r="K338" t="str">
            <v>Factura auditada</v>
          </cell>
          <cell r="M338" t="str">
            <v/>
          </cell>
          <cell r="N338" t="str">
            <v/>
          </cell>
          <cell r="Q338" t="str">
            <v>85813</v>
          </cell>
          <cell r="W338" t="str">
            <v/>
          </cell>
          <cell r="Z338" t="str">
            <v/>
          </cell>
          <cell r="AC338" t="str">
            <v>2021-08-24</v>
          </cell>
          <cell r="AD338">
            <v>44445</v>
          </cell>
          <cell r="AE338" t="str">
            <v>PBS</v>
          </cell>
          <cell r="AF338" t="str">
            <v/>
          </cell>
          <cell r="AG338">
            <v>0</v>
          </cell>
          <cell r="AI338">
            <v>85813</v>
          </cell>
          <cell r="AJ338">
            <v>0</v>
          </cell>
          <cell r="AN338">
            <v>0</v>
          </cell>
        </row>
        <row r="339">
          <cell r="D339">
            <v>1077515</v>
          </cell>
          <cell r="E339" t="str">
            <v/>
          </cell>
          <cell r="F339">
            <v>44433</v>
          </cell>
          <cell r="G339">
            <v>44433</v>
          </cell>
          <cell r="H339">
            <v>44446</v>
          </cell>
          <cell r="I339">
            <v>223405</v>
          </cell>
          <cell r="J339">
            <v>223405</v>
          </cell>
          <cell r="K339" t="str">
            <v>Factura auditada</v>
          </cell>
          <cell r="M339" t="str">
            <v/>
          </cell>
          <cell r="N339" t="str">
            <v/>
          </cell>
          <cell r="Q339" t="str">
            <v>223405</v>
          </cell>
          <cell r="W339" t="str">
            <v/>
          </cell>
          <cell r="Z339" t="str">
            <v/>
          </cell>
          <cell r="AC339" t="str">
            <v>2021-08-25</v>
          </cell>
          <cell r="AD339">
            <v>44446</v>
          </cell>
          <cell r="AE339" t="str">
            <v>PBS</v>
          </cell>
          <cell r="AF339" t="str">
            <v/>
          </cell>
          <cell r="AG339">
            <v>0</v>
          </cell>
          <cell r="AI339">
            <v>223405</v>
          </cell>
          <cell r="AJ339">
            <v>0</v>
          </cell>
          <cell r="AN339">
            <v>0</v>
          </cell>
        </row>
        <row r="340">
          <cell r="D340">
            <v>1078460</v>
          </cell>
          <cell r="E340" t="str">
            <v/>
          </cell>
          <cell r="F340">
            <v>44433</v>
          </cell>
          <cell r="G340">
            <v>44438</v>
          </cell>
          <cell r="H340">
            <v>44445</v>
          </cell>
          <cell r="I340">
            <v>60000</v>
          </cell>
          <cell r="J340">
            <v>60000</v>
          </cell>
          <cell r="K340" t="str">
            <v>Factura auditada</v>
          </cell>
          <cell r="M340" t="str">
            <v/>
          </cell>
          <cell r="N340" t="str">
            <v/>
          </cell>
          <cell r="Q340" t="str">
            <v>60000</v>
          </cell>
          <cell r="W340" t="str">
            <v/>
          </cell>
          <cell r="Z340" t="str">
            <v/>
          </cell>
          <cell r="AC340" t="str">
            <v>2021-08-30</v>
          </cell>
          <cell r="AD340">
            <v>44445</v>
          </cell>
          <cell r="AE340" t="str">
            <v>PBS</v>
          </cell>
          <cell r="AF340" t="str">
            <v/>
          </cell>
          <cell r="AG340">
            <v>0</v>
          </cell>
          <cell r="AI340">
            <v>60000</v>
          </cell>
          <cell r="AJ340">
            <v>0</v>
          </cell>
          <cell r="AN340">
            <v>0</v>
          </cell>
        </row>
        <row r="341">
          <cell r="D341">
            <v>1077922</v>
          </cell>
          <cell r="E341" t="str">
            <v/>
          </cell>
          <cell r="F341">
            <v>44433</v>
          </cell>
          <cell r="G341">
            <v>44434</v>
          </cell>
          <cell r="H341">
            <v>44445</v>
          </cell>
          <cell r="I341">
            <v>60000</v>
          </cell>
          <cell r="J341">
            <v>60000</v>
          </cell>
          <cell r="K341" t="str">
            <v>Factura auditada</v>
          </cell>
          <cell r="M341" t="str">
            <v/>
          </cell>
          <cell r="N341" t="str">
            <v/>
          </cell>
          <cell r="Q341" t="str">
            <v>60000</v>
          </cell>
          <cell r="W341" t="str">
            <v/>
          </cell>
          <cell r="Z341" t="str">
            <v/>
          </cell>
          <cell r="AC341" t="str">
            <v>2021-08-26</v>
          </cell>
          <cell r="AD341">
            <v>44445</v>
          </cell>
          <cell r="AE341" t="str">
            <v>PBS</v>
          </cell>
          <cell r="AF341" t="str">
            <v/>
          </cell>
          <cell r="AG341">
            <v>0</v>
          </cell>
          <cell r="AI341">
            <v>60000</v>
          </cell>
          <cell r="AJ341">
            <v>0</v>
          </cell>
          <cell r="AN341">
            <v>0</v>
          </cell>
        </row>
        <row r="342">
          <cell r="D342">
            <v>1079812</v>
          </cell>
          <cell r="E342" t="str">
            <v/>
          </cell>
          <cell r="F342">
            <v>44434</v>
          </cell>
          <cell r="G342">
            <v>44447</v>
          </cell>
          <cell r="H342">
            <v>44475</v>
          </cell>
          <cell r="I342">
            <v>40570807</v>
          </cell>
          <cell r="J342">
            <v>40570807</v>
          </cell>
          <cell r="K342" t="str">
            <v>Factura auditada</v>
          </cell>
          <cell r="M342" t="str">
            <v/>
          </cell>
          <cell r="N342" t="str">
            <v/>
          </cell>
          <cell r="Q342" t="str">
            <v>40570807</v>
          </cell>
          <cell r="W342" t="str">
            <v/>
          </cell>
          <cell r="Z342" t="str">
            <v/>
          </cell>
          <cell r="AC342" t="str">
            <v>2021-09-08</v>
          </cell>
          <cell r="AD342">
            <v>44475</v>
          </cell>
          <cell r="AE342" t="str">
            <v>PBS</v>
          </cell>
          <cell r="AF342" t="str">
            <v/>
          </cell>
          <cell r="AG342">
            <v>0</v>
          </cell>
          <cell r="AI342">
            <v>40570807</v>
          </cell>
          <cell r="AJ342">
            <v>0</v>
          </cell>
          <cell r="AN342">
            <v>0</v>
          </cell>
        </row>
        <row r="343">
          <cell r="D343">
            <v>1078474</v>
          </cell>
          <cell r="E343" t="str">
            <v/>
          </cell>
          <cell r="F343">
            <v>44434</v>
          </cell>
          <cell r="G343">
            <v>44438</v>
          </cell>
          <cell r="H343">
            <v>44445</v>
          </cell>
          <cell r="I343">
            <v>167454</v>
          </cell>
          <cell r="J343">
            <v>167454</v>
          </cell>
          <cell r="K343" t="str">
            <v>Factura auditada</v>
          </cell>
          <cell r="M343" t="str">
            <v/>
          </cell>
          <cell r="N343" t="str">
            <v/>
          </cell>
          <cell r="Q343" t="str">
            <v>167454</v>
          </cell>
          <cell r="W343" t="str">
            <v/>
          </cell>
          <cell r="Z343" t="str">
            <v/>
          </cell>
          <cell r="AC343" t="str">
            <v>2021-08-30</v>
          </cell>
          <cell r="AD343">
            <v>44445</v>
          </cell>
          <cell r="AE343" t="str">
            <v>PBS</v>
          </cell>
          <cell r="AF343" t="str">
            <v/>
          </cell>
          <cell r="AG343">
            <v>0</v>
          </cell>
          <cell r="AI343">
            <v>167454</v>
          </cell>
          <cell r="AJ343">
            <v>0</v>
          </cell>
          <cell r="AN343">
            <v>0</v>
          </cell>
        </row>
        <row r="344">
          <cell r="D344">
            <v>1078054</v>
          </cell>
          <cell r="E344" t="str">
            <v/>
          </cell>
          <cell r="F344">
            <v>44435</v>
          </cell>
          <cell r="G344">
            <v>44435</v>
          </cell>
          <cell r="H344">
            <v>44445</v>
          </cell>
          <cell r="I344">
            <v>60000</v>
          </cell>
          <cell r="J344">
            <v>60000</v>
          </cell>
          <cell r="K344" t="str">
            <v>Factura auditada</v>
          </cell>
          <cell r="M344" t="str">
            <v/>
          </cell>
          <cell r="N344" t="str">
            <v/>
          </cell>
          <cell r="Q344" t="str">
            <v>60000</v>
          </cell>
          <cell r="W344" t="str">
            <v/>
          </cell>
          <cell r="Z344" t="str">
            <v/>
          </cell>
          <cell r="AC344" t="str">
            <v>2021-08-27</v>
          </cell>
          <cell r="AD344">
            <v>44445</v>
          </cell>
          <cell r="AE344" t="str">
            <v>PBS</v>
          </cell>
          <cell r="AF344" t="str">
            <v/>
          </cell>
          <cell r="AG344">
            <v>0</v>
          </cell>
          <cell r="AI344">
            <v>60000</v>
          </cell>
          <cell r="AJ344">
            <v>0</v>
          </cell>
          <cell r="AN344">
            <v>0</v>
          </cell>
        </row>
        <row r="345">
          <cell r="D345">
            <v>1078056</v>
          </cell>
          <cell r="E345" t="str">
            <v/>
          </cell>
          <cell r="F345">
            <v>44435</v>
          </cell>
          <cell r="G345">
            <v>44435</v>
          </cell>
          <cell r="H345">
            <v>44445</v>
          </cell>
          <cell r="I345">
            <v>60000</v>
          </cell>
          <cell r="J345">
            <v>60000</v>
          </cell>
          <cell r="K345" t="str">
            <v>Factura auditada</v>
          </cell>
          <cell r="M345" t="str">
            <v/>
          </cell>
          <cell r="N345" t="str">
            <v/>
          </cell>
          <cell r="Q345" t="str">
            <v>60000</v>
          </cell>
          <cell r="W345" t="str">
            <v/>
          </cell>
          <cell r="Z345" t="str">
            <v/>
          </cell>
          <cell r="AC345" t="str">
            <v>2021-08-27</v>
          </cell>
          <cell r="AD345">
            <v>44445</v>
          </cell>
          <cell r="AE345" t="str">
            <v>PBS</v>
          </cell>
          <cell r="AF345" t="str">
            <v/>
          </cell>
          <cell r="AG345">
            <v>0</v>
          </cell>
          <cell r="AI345">
            <v>60000</v>
          </cell>
          <cell r="AJ345">
            <v>0</v>
          </cell>
          <cell r="AN345">
            <v>0</v>
          </cell>
        </row>
        <row r="346">
          <cell r="D346">
            <v>1078290</v>
          </cell>
          <cell r="E346" t="str">
            <v/>
          </cell>
          <cell r="F346">
            <v>44435</v>
          </cell>
          <cell r="G346">
            <v>44437</v>
          </cell>
          <cell r="H346">
            <v>44445</v>
          </cell>
          <cell r="I346">
            <v>423043</v>
          </cell>
          <cell r="J346">
            <v>423043</v>
          </cell>
          <cell r="K346" t="str">
            <v>Factura auditada</v>
          </cell>
          <cell r="M346" t="str">
            <v/>
          </cell>
          <cell r="N346" t="str">
            <v/>
          </cell>
          <cell r="Q346" t="str">
            <v>423043</v>
          </cell>
          <cell r="W346" t="str">
            <v/>
          </cell>
          <cell r="Z346" t="str">
            <v/>
          </cell>
          <cell r="AC346" t="str">
            <v>2021-08-29</v>
          </cell>
          <cell r="AD346">
            <v>44445</v>
          </cell>
          <cell r="AE346" t="str">
            <v>PBS</v>
          </cell>
          <cell r="AF346" t="str">
            <v/>
          </cell>
          <cell r="AG346">
            <v>0</v>
          </cell>
          <cell r="AI346">
            <v>423043</v>
          </cell>
          <cell r="AJ346">
            <v>0</v>
          </cell>
          <cell r="AN346">
            <v>0</v>
          </cell>
        </row>
        <row r="347">
          <cell r="D347">
            <v>1078534</v>
          </cell>
          <cell r="E347" t="str">
            <v/>
          </cell>
          <cell r="F347">
            <v>44436</v>
          </cell>
          <cell r="G347">
            <v>44439</v>
          </cell>
          <cell r="H347">
            <v>44446</v>
          </cell>
          <cell r="I347">
            <v>14147405</v>
          </cell>
          <cell r="J347">
            <v>14147405</v>
          </cell>
          <cell r="K347" t="str">
            <v>Factura auditada</v>
          </cell>
          <cell r="M347" t="str">
            <v/>
          </cell>
          <cell r="N347" t="str">
            <v/>
          </cell>
          <cell r="Q347" t="str">
            <v>14147405</v>
          </cell>
          <cell r="W347" t="str">
            <v/>
          </cell>
          <cell r="Z347" t="str">
            <v/>
          </cell>
          <cell r="AC347" t="str">
            <v>2021-08-31</v>
          </cell>
          <cell r="AD347">
            <v>44446</v>
          </cell>
          <cell r="AE347" t="str">
            <v>PBS</v>
          </cell>
          <cell r="AF347" t="str">
            <v/>
          </cell>
          <cell r="AG347">
            <v>0</v>
          </cell>
          <cell r="AI347">
            <v>14147405</v>
          </cell>
          <cell r="AJ347">
            <v>0</v>
          </cell>
          <cell r="AN347">
            <v>0</v>
          </cell>
        </row>
        <row r="348">
          <cell r="D348">
            <v>1078718</v>
          </cell>
          <cell r="E348" t="str">
            <v/>
          </cell>
          <cell r="F348">
            <v>44436</v>
          </cell>
          <cell r="G348">
            <v>44439</v>
          </cell>
          <cell r="H348">
            <v>44445</v>
          </cell>
          <cell r="I348">
            <v>1439634</v>
          </cell>
          <cell r="J348">
            <v>1439634</v>
          </cell>
          <cell r="K348" t="str">
            <v>Factura auditada</v>
          </cell>
          <cell r="M348" t="str">
            <v/>
          </cell>
          <cell r="N348" t="str">
            <v/>
          </cell>
          <cell r="Q348" t="str">
            <v>1439634</v>
          </cell>
          <cell r="W348" t="str">
            <v/>
          </cell>
          <cell r="Z348" t="str">
            <v/>
          </cell>
          <cell r="AC348" t="str">
            <v>2021-08-31</v>
          </cell>
          <cell r="AD348">
            <v>44445</v>
          </cell>
          <cell r="AE348" t="str">
            <v>PBS</v>
          </cell>
          <cell r="AF348" t="str">
            <v/>
          </cell>
          <cell r="AG348">
            <v>0</v>
          </cell>
          <cell r="AI348">
            <v>1439634</v>
          </cell>
          <cell r="AJ348">
            <v>0</v>
          </cell>
          <cell r="AN348">
            <v>0</v>
          </cell>
        </row>
        <row r="349">
          <cell r="D349">
            <v>1078771</v>
          </cell>
          <cell r="E349" t="str">
            <v/>
          </cell>
          <cell r="F349">
            <v>44439</v>
          </cell>
          <cell r="G349">
            <v>44439</v>
          </cell>
          <cell r="H349">
            <v>44445</v>
          </cell>
          <cell r="I349">
            <v>16480682</v>
          </cell>
          <cell r="J349">
            <v>16480682</v>
          </cell>
          <cell r="K349" t="str">
            <v>Factura auditada</v>
          </cell>
          <cell r="M349" t="str">
            <v/>
          </cell>
          <cell r="N349" t="str">
            <v/>
          </cell>
          <cell r="Q349" t="str">
            <v>16480682</v>
          </cell>
          <cell r="W349" t="str">
            <v/>
          </cell>
          <cell r="Z349" t="str">
            <v/>
          </cell>
          <cell r="AC349" t="str">
            <v>2021-08-31</v>
          </cell>
          <cell r="AD349">
            <v>44445</v>
          </cell>
          <cell r="AE349" t="str">
            <v>PBS</v>
          </cell>
          <cell r="AF349" t="str">
            <v/>
          </cell>
          <cell r="AG349">
            <v>0</v>
          </cell>
          <cell r="AI349">
            <v>16480682</v>
          </cell>
          <cell r="AJ349">
            <v>0</v>
          </cell>
          <cell r="AN349">
            <v>0</v>
          </cell>
        </row>
        <row r="350">
          <cell r="D350">
            <v>1079607</v>
          </cell>
          <cell r="E350" t="str">
            <v/>
          </cell>
          <cell r="F350">
            <v>44437</v>
          </cell>
          <cell r="G350">
            <v>44446</v>
          </cell>
          <cell r="H350">
            <v>44470</v>
          </cell>
          <cell r="I350">
            <v>2031091</v>
          </cell>
          <cell r="J350">
            <v>2031091</v>
          </cell>
          <cell r="K350" t="str">
            <v>Factura auditada</v>
          </cell>
          <cell r="M350" t="str">
            <v/>
          </cell>
          <cell r="N350" t="str">
            <v/>
          </cell>
          <cell r="Q350" t="str">
            <v>2031091</v>
          </cell>
          <cell r="W350" t="str">
            <v/>
          </cell>
          <cell r="Z350" t="str">
            <v/>
          </cell>
          <cell r="AC350" t="str">
            <v>2021-09-07</v>
          </cell>
          <cell r="AD350">
            <v>44470</v>
          </cell>
          <cell r="AE350" t="str">
            <v>PBS</v>
          </cell>
          <cell r="AF350" t="str">
            <v/>
          </cell>
          <cell r="AG350">
            <v>0</v>
          </cell>
          <cell r="AI350">
            <v>2031091</v>
          </cell>
          <cell r="AJ350">
            <v>0</v>
          </cell>
          <cell r="AN350">
            <v>0</v>
          </cell>
        </row>
        <row r="351">
          <cell r="D351">
            <v>1078387</v>
          </cell>
          <cell r="E351" t="str">
            <v/>
          </cell>
          <cell r="F351">
            <v>44438</v>
          </cell>
          <cell r="G351">
            <v>44438</v>
          </cell>
          <cell r="H351">
            <v>44445</v>
          </cell>
          <cell r="I351">
            <v>60000</v>
          </cell>
          <cell r="J351">
            <v>60000</v>
          </cell>
          <cell r="K351" t="str">
            <v>Factura auditada</v>
          </cell>
          <cell r="M351" t="str">
            <v/>
          </cell>
          <cell r="N351" t="str">
            <v/>
          </cell>
          <cell r="Q351" t="str">
            <v>60000</v>
          </cell>
          <cell r="W351" t="str">
            <v/>
          </cell>
          <cell r="Z351" t="str">
            <v/>
          </cell>
          <cell r="AC351" t="str">
            <v>2021-08-30</v>
          </cell>
          <cell r="AD351">
            <v>44445</v>
          </cell>
          <cell r="AE351" t="str">
            <v>PBS</v>
          </cell>
          <cell r="AF351" t="str">
            <v/>
          </cell>
          <cell r="AG351">
            <v>0</v>
          </cell>
          <cell r="AI351">
            <v>60000</v>
          </cell>
          <cell r="AJ351">
            <v>0</v>
          </cell>
          <cell r="AN351">
            <v>0</v>
          </cell>
        </row>
        <row r="352">
          <cell r="D352">
            <v>1078407</v>
          </cell>
          <cell r="E352" t="str">
            <v/>
          </cell>
          <cell r="F352">
            <v>44438</v>
          </cell>
          <cell r="G352">
            <v>44438</v>
          </cell>
          <cell r="H352">
            <v>44445</v>
          </cell>
          <cell r="I352">
            <v>60000</v>
          </cell>
          <cell r="J352">
            <v>60000</v>
          </cell>
          <cell r="K352" t="str">
            <v>Factura auditada</v>
          </cell>
          <cell r="M352" t="str">
            <v/>
          </cell>
          <cell r="N352" t="str">
            <v/>
          </cell>
          <cell r="Q352" t="str">
            <v>60000</v>
          </cell>
          <cell r="W352" t="str">
            <v/>
          </cell>
          <cell r="Z352" t="str">
            <v/>
          </cell>
          <cell r="AC352" t="str">
            <v>2021-08-30</v>
          </cell>
          <cell r="AD352">
            <v>44445</v>
          </cell>
          <cell r="AE352" t="str">
            <v>PBS</v>
          </cell>
          <cell r="AF352" t="str">
            <v/>
          </cell>
          <cell r="AG352">
            <v>0</v>
          </cell>
          <cell r="AI352">
            <v>60000</v>
          </cell>
          <cell r="AJ352">
            <v>0</v>
          </cell>
          <cell r="AN352">
            <v>0</v>
          </cell>
        </row>
        <row r="353">
          <cell r="D353">
            <v>1078693</v>
          </cell>
          <cell r="E353" t="str">
            <v/>
          </cell>
          <cell r="F353">
            <v>44438</v>
          </cell>
          <cell r="G353">
            <v>44439</v>
          </cell>
          <cell r="H353">
            <v>44445</v>
          </cell>
          <cell r="I353">
            <v>300321</v>
          </cell>
          <cell r="J353">
            <v>300321</v>
          </cell>
          <cell r="K353" t="str">
            <v>Factura auditada</v>
          </cell>
          <cell r="M353" t="str">
            <v/>
          </cell>
          <cell r="N353" t="str">
            <v/>
          </cell>
          <cell r="Q353" t="str">
            <v>300321</v>
          </cell>
          <cell r="W353" t="str">
            <v/>
          </cell>
          <cell r="Z353" t="str">
            <v/>
          </cell>
          <cell r="AC353" t="str">
            <v>2021-08-31</v>
          </cell>
          <cell r="AD353">
            <v>44445</v>
          </cell>
          <cell r="AE353" t="str">
            <v>PBS</v>
          </cell>
          <cell r="AF353" t="str">
            <v/>
          </cell>
          <cell r="AG353">
            <v>0</v>
          </cell>
          <cell r="AI353">
            <v>300321</v>
          </cell>
          <cell r="AJ353">
            <v>0</v>
          </cell>
          <cell r="AN353">
            <v>0</v>
          </cell>
        </row>
        <row r="354">
          <cell r="D354">
            <v>1078768</v>
          </cell>
          <cell r="E354" t="str">
            <v/>
          </cell>
          <cell r="F354">
            <v>44439</v>
          </cell>
          <cell r="G354">
            <v>44439</v>
          </cell>
          <cell r="H354">
            <v>44445</v>
          </cell>
          <cell r="I354">
            <v>292688</v>
          </cell>
          <cell r="J354">
            <v>292688</v>
          </cell>
          <cell r="K354" t="str">
            <v>Factura auditada</v>
          </cell>
          <cell r="M354" t="str">
            <v/>
          </cell>
          <cell r="N354" t="str">
            <v/>
          </cell>
          <cell r="Q354" t="str">
            <v>292688</v>
          </cell>
          <cell r="W354" t="str">
            <v/>
          </cell>
          <cell r="Z354" t="str">
            <v/>
          </cell>
          <cell r="AC354" t="str">
            <v>2021-08-31</v>
          </cell>
          <cell r="AD354">
            <v>44445</v>
          </cell>
          <cell r="AE354" t="str">
            <v>PBS</v>
          </cell>
          <cell r="AF354" t="str">
            <v/>
          </cell>
          <cell r="AG354">
            <v>0</v>
          </cell>
          <cell r="AI354">
            <v>292688</v>
          </cell>
          <cell r="AJ354">
            <v>0</v>
          </cell>
          <cell r="AN354">
            <v>0</v>
          </cell>
        </row>
        <row r="355">
          <cell r="D355">
            <v>1078529</v>
          </cell>
          <cell r="E355" t="str">
            <v/>
          </cell>
          <cell r="F355">
            <v>44439</v>
          </cell>
          <cell r="G355">
            <v>44439</v>
          </cell>
          <cell r="H355">
            <v>44446</v>
          </cell>
          <cell r="I355">
            <v>185861</v>
          </cell>
          <cell r="J355">
            <v>185861</v>
          </cell>
          <cell r="K355" t="str">
            <v>Factura auditada</v>
          </cell>
          <cell r="M355" t="str">
            <v/>
          </cell>
          <cell r="N355" t="str">
            <v/>
          </cell>
          <cell r="Q355" t="str">
            <v>185861</v>
          </cell>
          <cell r="W355" t="str">
            <v/>
          </cell>
          <cell r="Z355" t="str">
            <v/>
          </cell>
          <cell r="AC355" t="str">
            <v>2021-08-31</v>
          </cell>
          <cell r="AD355">
            <v>44446</v>
          </cell>
          <cell r="AE355" t="str">
            <v>PBS</v>
          </cell>
          <cell r="AF355" t="str">
            <v/>
          </cell>
          <cell r="AG355">
            <v>0</v>
          </cell>
          <cell r="AI355">
            <v>185861</v>
          </cell>
          <cell r="AJ355">
            <v>0</v>
          </cell>
          <cell r="AN355">
            <v>0</v>
          </cell>
        </row>
        <row r="356">
          <cell r="D356">
            <v>1078731</v>
          </cell>
          <cell r="E356" t="str">
            <v/>
          </cell>
          <cell r="F356">
            <v>44439</v>
          </cell>
          <cell r="G356">
            <v>44439</v>
          </cell>
          <cell r="H356">
            <v>44445</v>
          </cell>
          <cell r="I356">
            <v>53555</v>
          </cell>
          <cell r="J356">
            <v>53555</v>
          </cell>
          <cell r="K356" t="str">
            <v>Factura auditada</v>
          </cell>
          <cell r="M356" t="str">
            <v/>
          </cell>
          <cell r="N356" t="str">
            <v/>
          </cell>
          <cell r="Q356" t="str">
            <v>53555</v>
          </cell>
          <cell r="W356" t="str">
            <v/>
          </cell>
          <cell r="Z356" t="str">
            <v/>
          </cell>
          <cell r="AC356" t="str">
            <v>2021-08-31</v>
          </cell>
          <cell r="AD356">
            <v>44445</v>
          </cell>
          <cell r="AE356" t="str">
            <v>PBS</v>
          </cell>
          <cell r="AF356" t="str">
            <v/>
          </cell>
          <cell r="AG356">
            <v>0</v>
          </cell>
          <cell r="AI356">
            <v>53555</v>
          </cell>
          <cell r="AJ356">
            <v>0</v>
          </cell>
          <cell r="AN356">
            <v>0</v>
          </cell>
        </row>
        <row r="357">
          <cell r="D357">
            <v>1078783</v>
          </cell>
          <cell r="E357" t="str">
            <v/>
          </cell>
          <cell r="F357">
            <v>44440</v>
          </cell>
          <cell r="G357">
            <v>44440</v>
          </cell>
          <cell r="H357">
            <v>44470</v>
          </cell>
          <cell r="I357">
            <v>60000</v>
          </cell>
          <cell r="J357">
            <v>60000</v>
          </cell>
          <cell r="K357" t="str">
            <v>Factura auditada</v>
          </cell>
          <cell r="M357" t="str">
            <v/>
          </cell>
          <cell r="N357" t="str">
            <v/>
          </cell>
          <cell r="Q357" t="str">
            <v>60000</v>
          </cell>
          <cell r="W357" t="str">
            <v/>
          </cell>
          <cell r="Z357" t="str">
            <v/>
          </cell>
          <cell r="AC357" t="str">
            <v>2021-09-01</v>
          </cell>
          <cell r="AD357">
            <v>44470</v>
          </cell>
          <cell r="AE357" t="str">
            <v>PBS</v>
          </cell>
          <cell r="AF357" t="str">
            <v/>
          </cell>
          <cell r="AG357">
            <v>0</v>
          </cell>
          <cell r="AI357">
            <v>60000</v>
          </cell>
          <cell r="AJ357">
            <v>0</v>
          </cell>
          <cell r="AN357">
            <v>0</v>
          </cell>
        </row>
        <row r="358">
          <cell r="D358">
            <v>1078796</v>
          </cell>
          <cell r="E358" t="str">
            <v/>
          </cell>
          <cell r="F358">
            <v>44440</v>
          </cell>
          <cell r="G358">
            <v>44440</v>
          </cell>
          <cell r="H358">
            <v>44476</v>
          </cell>
          <cell r="I358">
            <v>223405</v>
          </cell>
          <cell r="J358">
            <v>223405</v>
          </cell>
          <cell r="K358" t="str">
            <v>Factura auditada</v>
          </cell>
          <cell r="M358" t="str">
            <v/>
          </cell>
          <cell r="N358" t="str">
            <v/>
          </cell>
          <cell r="Q358" t="str">
            <v>223405</v>
          </cell>
          <cell r="W358" t="str">
            <v/>
          </cell>
          <cell r="Z358" t="str">
            <v/>
          </cell>
          <cell r="AC358" t="str">
            <v>2021-09-01</v>
          </cell>
          <cell r="AD358">
            <v>44476</v>
          </cell>
          <cell r="AE358" t="str">
            <v>PBS</v>
          </cell>
          <cell r="AF358" t="str">
            <v/>
          </cell>
          <cell r="AG358">
            <v>0</v>
          </cell>
          <cell r="AI358">
            <v>223405</v>
          </cell>
          <cell r="AJ358">
            <v>0</v>
          </cell>
          <cell r="AN358">
            <v>0</v>
          </cell>
        </row>
        <row r="359">
          <cell r="D359">
            <v>1079002</v>
          </cell>
          <cell r="E359" t="str">
            <v/>
          </cell>
          <cell r="F359">
            <v>44440</v>
          </cell>
          <cell r="G359">
            <v>44441</v>
          </cell>
          <cell r="H359">
            <v>44470</v>
          </cell>
          <cell r="I359">
            <v>60000</v>
          </cell>
          <cell r="J359">
            <v>60000</v>
          </cell>
          <cell r="K359" t="str">
            <v>Factura auditada</v>
          </cell>
          <cell r="M359" t="str">
            <v/>
          </cell>
          <cell r="N359" t="str">
            <v/>
          </cell>
          <cell r="Q359" t="str">
            <v>60000</v>
          </cell>
          <cell r="W359" t="str">
            <v/>
          </cell>
          <cell r="Z359" t="str">
            <v/>
          </cell>
          <cell r="AC359" t="str">
            <v>2021-09-02</v>
          </cell>
          <cell r="AD359">
            <v>44470</v>
          </cell>
          <cell r="AE359" t="str">
            <v>PBS</v>
          </cell>
          <cell r="AF359" t="str">
            <v/>
          </cell>
          <cell r="AG359">
            <v>0</v>
          </cell>
          <cell r="AI359">
            <v>60000</v>
          </cell>
          <cell r="AJ359">
            <v>0</v>
          </cell>
          <cell r="AN359">
            <v>0</v>
          </cell>
        </row>
        <row r="360">
          <cell r="D360">
            <v>1078916</v>
          </cell>
          <cell r="E360" t="str">
            <v/>
          </cell>
          <cell r="F360">
            <v>44441</v>
          </cell>
          <cell r="G360">
            <v>44441</v>
          </cell>
          <cell r="H360">
            <v>44470</v>
          </cell>
          <cell r="I360">
            <v>60000</v>
          </cell>
          <cell r="J360">
            <v>60000</v>
          </cell>
          <cell r="K360" t="str">
            <v>Factura auditada</v>
          </cell>
          <cell r="M360" t="str">
            <v/>
          </cell>
          <cell r="N360" t="str">
            <v/>
          </cell>
          <cell r="Q360" t="str">
            <v>60000</v>
          </cell>
          <cell r="W360" t="str">
            <v/>
          </cell>
          <cell r="Z360" t="str">
            <v/>
          </cell>
          <cell r="AC360" t="str">
            <v>2021-09-02</v>
          </cell>
          <cell r="AD360">
            <v>44470</v>
          </cell>
          <cell r="AE360" t="str">
            <v>PBS</v>
          </cell>
          <cell r="AF360" t="str">
            <v/>
          </cell>
          <cell r="AG360">
            <v>0</v>
          </cell>
          <cell r="AI360">
            <v>60000</v>
          </cell>
          <cell r="AJ360">
            <v>0</v>
          </cell>
          <cell r="AN360">
            <v>0</v>
          </cell>
        </row>
        <row r="361">
          <cell r="D361">
            <v>1078980</v>
          </cell>
          <cell r="E361" t="str">
            <v/>
          </cell>
          <cell r="F361">
            <v>44441</v>
          </cell>
          <cell r="G361">
            <v>44441</v>
          </cell>
          <cell r="H361">
            <v>44470</v>
          </cell>
          <cell r="I361">
            <v>122508</v>
          </cell>
          <cell r="J361">
            <v>122508</v>
          </cell>
          <cell r="K361" t="str">
            <v>Factura auditada</v>
          </cell>
          <cell r="M361" t="str">
            <v/>
          </cell>
          <cell r="N361" t="str">
            <v/>
          </cell>
          <cell r="Q361" t="str">
            <v>122508</v>
          </cell>
          <cell r="W361" t="str">
            <v/>
          </cell>
          <cell r="Z361" t="str">
            <v/>
          </cell>
          <cell r="AC361" t="str">
            <v>2021-09-02</v>
          </cell>
          <cell r="AD361">
            <v>44470</v>
          </cell>
          <cell r="AE361" t="str">
            <v>PBS</v>
          </cell>
          <cell r="AF361" t="str">
            <v/>
          </cell>
          <cell r="AG361">
            <v>0</v>
          </cell>
          <cell r="AI361">
            <v>122508</v>
          </cell>
          <cell r="AJ361">
            <v>0</v>
          </cell>
          <cell r="AN361">
            <v>0</v>
          </cell>
        </row>
        <row r="362">
          <cell r="D362">
            <v>1079440</v>
          </cell>
          <cell r="E362" t="str">
            <v/>
          </cell>
          <cell r="F362">
            <v>44441</v>
          </cell>
          <cell r="G362">
            <v>44445</v>
          </cell>
          <cell r="H362">
            <v>44470</v>
          </cell>
          <cell r="I362">
            <v>110000</v>
          </cell>
          <cell r="J362">
            <v>110000</v>
          </cell>
          <cell r="K362" t="str">
            <v>Factura auditada</v>
          </cell>
          <cell r="M362" t="str">
            <v/>
          </cell>
          <cell r="N362" t="str">
            <v/>
          </cell>
          <cell r="Q362" t="str">
            <v>110000</v>
          </cell>
          <cell r="W362" t="str">
            <v/>
          </cell>
          <cell r="Z362" t="str">
            <v/>
          </cell>
          <cell r="AC362" t="str">
            <v>2021-09-06</v>
          </cell>
          <cell r="AD362">
            <v>44470</v>
          </cell>
          <cell r="AE362" t="str">
            <v>PBS</v>
          </cell>
          <cell r="AF362" t="str">
            <v/>
          </cell>
          <cell r="AG362">
            <v>0</v>
          </cell>
          <cell r="AI362">
            <v>110000</v>
          </cell>
          <cell r="AJ362">
            <v>0</v>
          </cell>
          <cell r="AN362">
            <v>0</v>
          </cell>
        </row>
        <row r="363">
          <cell r="D363">
            <v>1079356</v>
          </cell>
          <cell r="E363" t="str">
            <v/>
          </cell>
          <cell r="F363">
            <v>44441</v>
          </cell>
          <cell r="G363">
            <v>44443</v>
          </cell>
          <cell r="H363">
            <v>44475</v>
          </cell>
          <cell r="I363">
            <v>110000</v>
          </cell>
          <cell r="J363">
            <v>3500</v>
          </cell>
          <cell r="K363" t="str">
            <v>Factura auditada</v>
          </cell>
          <cell r="M363" t="str">
            <v/>
          </cell>
          <cell r="N363" t="str">
            <v/>
          </cell>
          <cell r="Q363" t="str">
            <v>110000</v>
          </cell>
          <cell r="W363" t="str">
            <v/>
          </cell>
          <cell r="Z363" t="str">
            <v/>
          </cell>
          <cell r="AC363" t="str">
            <v>2021-09-04</v>
          </cell>
          <cell r="AD363">
            <v>44475</v>
          </cell>
          <cell r="AE363" t="str">
            <v>PBS</v>
          </cell>
          <cell r="AF363" t="str">
            <v/>
          </cell>
          <cell r="AG363">
            <v>0</v>
          </cell>
          <cell r="AI363">
            <v>0</v>
          </cell>
          <cell r="AJ363">
            <v>0</v>
          </cell>
          <cell r="AL363">
            <v>0</v>
          </cell>
          <cell r="AN363">
            <v>0</v>
          </cell>
        </row>
        <row r="364">
          <cell r="D364">
            <v>1079447</v>
          </cell>
          <cell r="E364" t="str">
            <v/>
          </cell>
          <cell r="F364">
            <v>44441</v>
          </cell>
          <cell r="G364">
            <v>44445</v>
          </cell>
          <cell r="H364">
            <v>44470</v>
          </cell>
          <cell r="I364">
            <v>60000</v>
          </cell>
          <cell r="J364">
            <v>60000</v>
          </cell>
          <cell r="K364" t="str">
            <v>Factura auditada</v>
          </cell>
          <cell r="M364" t="str">
            <v/>
          </cell>
          <cell r="N364" t="str">
            <v/>
          </cell>
          <cell r="Q364" t="str">
            <v>60000</v>
          </cell>
          <cell r="W364" t="str">
            <v/>
          </cell>
          <cell r="Z364" t="str">
            <v/>
          </cell>
          <cell r="AC364" t="str">
            <v>2021-09-06</v>
          </cell>
          <cell r="AD364">
            <v>44470</v>
          </cell>
          <cell r="AE364" t="str">
            <v>PBS</v>
          </cell>
          <cell r="AF364" t="str">
            <v/>
          </cell>
          <cell r="AG364">
            <v>0</v>
          </cell>
          <cell r="AI364">
            <v>60000</v>
          </cell>
          <cell r="AJ364">
            <v>0</v>
          </cell>
          <cell r="AN364">
            <v>0</v>
          </cell>
        </row>
        <row r="365">
          <cell r="D365">
            <v>1079824</v>
          </cell>
          <cell r="E365" t="str">
            <v/>
          </cell>
          <cell r="F365">
            <v>44442</v>
          </cell>
          <cell r="G365">
            <v>44447</v>
          </cell>
          <cell r="H365">
            <v>44470</v>
          </cell>
          <cell r="I365">
            <v>12240341</v>
          </cell>
          <cell r="J365">
            <v>12240341</v>
          </cell>
          <cell r="K365" t="str">
            <v>Factura auditada</v>
          </cell>
          <cell r="M365" t="str">
            <v/>
          </cell>
          <cell r="N365" t="str">
            <v/>
          </cell>
          <cell r="Q365" t="str">
            <v>12240341</v>
          </cell>
          <cell r="W365" t="str">
            <v/>
          </cell>
          <cell r="Z365" t="str">
            <v/>
          </cell>
          <cell r="AC365" t="str">
            <v>2021-09-08</v>
          </cell>
          <cell r="AD365">
            <v>44470</v>
          </cell>
          <cell r="AE365" t="str">
            <v>PBS</v>
          </cell>
          <cell r="AF365" t="str">
            <v/>
          </cell>
          <cell r="AG365">
            <v>0</v>
          </cell>
          <cell r="AI365">
            <v>12240341</v>
          </cell>
          <cell r="AJ365">
            <v>0</v>
          </cell>
          <cell r="AN365">
            <v>0</v>
          </cell>
        </row>
        <row r="366">
          <cell r="D366">
            <v>1079834</v>
          </cell>
          <cell r="E366" t="str">
            <v/>
          </cell>
          <cell r="F366">
            <v>44443</v>
          </cell>
          <cell r="G366">
            <v>44447</v>
          </cell>
          <cell r="H366">
            <v>44470</v>
          </cell>
          <cell r="I366">
            <v>2200000</v>
          </cell>
          <cell r="J366">
            <v>2200000</v>
          </cell>
          <cell r="K366" t="str">
            <v>Factura auditada</v>
          </cell>
          <cell r="M366" t="str">
            <v/>
          </cell>
          <cell r="N366" t="str">
            <v/>
          </cell>
          <cell r="Q366" t="str">
            <v>2200000</v>
          </cell>
          <cell r="W366" t="str">
            <v/>
          </cell>
          <cell r="Z366" t="str">
            <v/>
          </cell>
          <cell r="AC366" t="str">
            <v>2021-09-08</v>
          </cell>
          <cell r="AD366">
            <v>44470</v>
          </cell>
          <cell r="AE366" t="str">
            <v>PBS</v>
          </cell>
          <cell r="AF366" t="str">
            <v/>
          </cell>
          <cell r="AG366">
            <v>0</v>
          </cell>
          <cell r="AI366">
            <v>2200000</v>
          </cell>
          <cell r="AJ366">
            <v>0</v>
          </cell>
          <cell r="AN366">
            <v>0</v>
          </cell>
        </row>
        <row r="367">
          <cell r="D367">
            <v>1079492</v>
          </cell>
          <cell r="E367" t="str">
            <v/>
          </cell>
          <cell r="F367">
            <v>44443</v>
          </cell>
          <cell r="G367">
            <v>44445</v>
          </cell>
          <cell r="H367">
            <v>44470</v>
          </cell>
          <cell r="I367">
            <v>200001</v>
          </cell>
          <cell r="J367">
            <v>200001</v>
          </cell>
          <cell r="K367" t="str">
            <v>Factura auditada</v>
          </cell>
          <cell r="M367" t="str">
            <v/>
          </cell>
          <cell r="N367" t="str">
            <v/>
          </cell>
          <cell r="Q367" t="str">
            <v>200001</v>
          </cell>
          <cell r="W367" t="str">
            <v/>
          </cell>
          <cell r="Z367" t="str">
            <v/>
          </cell>
          <cell r="AC367" t="str">
            <v>2021-09-06</v>
          </cell>
          <cell r="AD367">
            <v>44470</v>
          </cell>
          <cell r="AE367" t="str">
            <v>PBS</v>
          </cell>
          <cell r="AF367" t="str">
            <v/>
          </cell>
          <cell r="AG367">
            <v>0</v>
          </cell>
          <cell r="AI367">
            <v>200001</v>
          </cell>
          <cell r="AJ367">
            <v>0</v>
          </cell>
          <cell r="AN367">
            <v>0</v>
          </cell>
        </row>
        <row r="368">
          <cell r="D368">
            <v>1081606</v>
          </cell>
          <cell r="E368" t="str">
            <v/>
          </cell>
          <cell r="F368">
            <v>44443</v>
          </cell>
          <cell r="G368">
            <v>44457</v>
          </cell>
          <cell r="H368">
            <v>44475</v>
          </cell>
          <cell r="I368">
            <v>10962258</v>
          </cell>
          <cell r="J368">
            <v>10962258</v>
          </cell>
          <cell r="K368" t="str">
            <v>Factura auditada</v>
          </cell>
          <cell r="M368" t="str">
            <v/>
          </cell>
          <cell r="N368" t="str">
            <v/>
          </cell>
          <cell r="Q368" t="str">
            <v>10962258</v>
          </cell>
          <cell r="W368" t="str">
            <v/>
          </cell>
          <cell r="Z368" t="str">
            <v/>
          </cell>
          <cell r="AC368" t="str">
            <v>2021-09-18</v>
          </cell>
          <cell r="AD368">
            <v>44475</v>
          </cell>
          <cell r="AE368" t="str">
            <v>PBS</v>
          </cell>
          <cell r="AF368" t="str">
            <v/>
          </cell>
          <cell r="AG368">
            <v>0</v>
          </cell>
          <cell r="AI368">
            <v>10962258</v>
          </cell>
          <cell r="AJ368">
            <v>0</v>
          </cell>
          <cell r="AN368">
            <v>0</v>
          </cell>
        </row>
        <row r="369">
          <cell r="D369">
            <v>1081610</v>
          </cell>
          <cell r="E369" t="str">
            <v/>
          </cell>
          <cell r="F369">
            <v>44443</v>
          </cell>
          <cell r="G369">
            <v>44457</v>
          </cell>
          <cell r="H369">
            <v>44476</v>
          </cell>
          <cell r="I369">
            <v>80832</v>
          </cell>
          <cell r="J369">
            <v>80832</v>
          </cell>
          <cell r="K369" t="str">
            <v>Factura auditada</v>
          </cell>
          <cell r="M369" t="str">
            <v/>
          </cell>
          <cell r="N369" t="str">
            <v/>
          </cell>
          <cell r="Q369" t="str">
            <v>80832</v>
          </cell>
          <cell r="W369" t="str">
            <v/>
          </cell>
          <cell r="Z369" t="str">
            <v/>
          </cell>
          <cell r="AC369" t="str">
            <v>2021-09-18</v>
          </cell>
          <cell r="AD369">
            <v>44476</v>
          </cell>
          <cell r="AE369" t="str">
            <v>NO PBS</v>
          </cell>
          <cell r="AF369" t="str">
            <v>PRUEBA COVID ADRES</v>
          </cell>
          <cell r="AG369">
            <v>0</v>
          </cell>
          <cell r="AH369">
            <v>80832</v>
          </cell>
          <cell r="AI369">
            <v>0</v>
          </cell>
          <cell r="AJ369">
            <v>0</v>
          </cell>
          <cell r="AL369">
            <v>0</v>
          </cell>
          <cell r="AN369">
            <v>0</v>
          </cell>
        </row>
        <row r="370">
          <cell r="D370">
            <v>1079566</v>
          </cell>
          <cell r="E370" t="str">
            <v/>
          </cell>
          <cell r="F370">
            <v>44444</v>
          </cell>
          <cell r="G370">
            <v>44445</v>
          </cell>
          <cell r="H370">
            <v>44470</v>
          </cell>
          <cell r="I370">
            <v>408858</v>
          </cell>
          <cell r="J370">
            <v>408858</v>
          </cell>
          <cell r="K370" t="str">
            <v>Factura auditada</v>
          </cell>
          <cell r="M370" t="str">
            <v/>
          </cell>
          <cell r="N370" t="str">
            <v/>
          </cell>
          <cell r="Q370" t="str">
            <v>408858</v>
          </cell>
          <cell r="W370" t="str">
            <v/>
          </cell>
          <cell r="Z370" t="str">
            <v/>
          </cell>
          <cell r="AC370" t="str">
            <v>2021-09-06</v>
          </cell>
          <cell r="AD370">
            <v>44470</v>
          </cell>
          <cell r="AE370" t="str">
            <v>PBS</v>
          </cell>
          <cell r="AF370" t="str">
            <v/>
          </cell>
          <cell r="AG370">
            <v>0</v>
          </cell>
          <cell r="AI370">
            <v>408858</v>
          </cell>
          <cell r="AJ370">
            <v>0</v>
          </cell>
          <cell r="AN370">
            <v>0</v>
          </cell>
        </row>
        <row r="371">
          <cell r="D371">
            <v>1083628</v>
          </cell>
          <cell r="E371" t="str">
            <v/>
          </cell>
          <cell r="F371">
            <v>44444</v>
          </cell>
          <cell r="G371">
            <v>44468</v>
          </cell>
          <cell r="H371">
            <v>44477</v>
          </cell>
          <cell r="I371">
            <v>36027</v>
          </cell>
          <cell r="J371">
            <v>36027</v>
          </cell>
          <cell r="K371" t="str">
            <v>Factura auditada</v>
          </cell>
          <cell r="M371" t="str">
            <v/>
          </cell>
          <cell r="N371" t="str">
            <v/>
          </cell>
          <cell r="Q371" t="str">
            <v>36027</v>
          </cell>
          <cell r="W371" t="str">
            <v/>
          </cell>
          <cell r="Z371" t="str">
            <v/>
          </cell>
          <cell r="AC371" t="str">
            <v>2021-09-29</v>
          </cell>
          <cell r="AD371">
            <v>44477</v>
          </cell>
          <cell r="AE371" t="str">
            <v>NO PBS</v>
          </cell>
          <cell r="AF371" t="str">
            <v>MIPRES PRESUPUESTOS MAXIMOS</v>
          </cell>
          <cell r="AG371">
            <v>0</v>
          </cell>
          <cell r="AI371">
            <v>36027</v>
          </cell>
          <cell r="AJ371">
            <v>0</v>
          </cell>
          <cell r="AN371">
            <v>0</v>
          </cell>
        </row>
        <row r="372">
          <cell r="D372">
            <v>1081038</v>
          </cell>
          <cell r="E372" t="str">
            <v/>
          </cell>
          <cell r="F372">
            <v>44444</v>
          </cell>
          <cell r="G372">
            <v>44454</v>
          </cell>
          <cell r="H372">
            <v>44475</v>
          </cell>
          <cell r="I372">
            <v>4765083</v>
          </cell>
          <cell r="J372">
            <v>4765083</v>
          </cell>
          <cell r="K372" t="str">
            <v>Factura auditada</v>
          </cell>
          <cell r="M372" t="str">
            <v/>
          </cell>
          <cell r="N372" t="str">
            <v/>
          </cell>
          <cell r="Q372" t="str">
            <v>4765083</v>
          </cell>
          <cell r="W372" t="str">
            <v/>
          </cell>
          <cell r="Z372" t="str">
            <v/>
          </cell>
          <cell r="AC372" t="str">
            <v>2021-09-15</v>
          </cell>
          <cell r="AD372">
            <v>44475</v>
          </cell>
          <cell r="AE372" t="str">
            <v>PBS</v>
          </cell>
          <cell r="AF372" t="str">
            <v/>
          </cell>
          <cell r="AG372">
            <v>0</v>
          </cell>
          <cell r="AI372">
            <v>4765083</v>
          </cell>
          <cell r="AJ372">
            <v>0</v>
          </cell>
          <cell r="AN372">
            <v>0</v>
          </cell>
        </row>
        <row r="373">
          <cell r="D373">
            <v>1081030</v>
          </cell>
          <cell r="E373" t="str">
            <v/>
          </cell>
          <cell r="F373">
            <v>44444</v>
          </cell>
          <cell r="G373">
            <v>44454</v>
          </cell>
          <cell r="H373">
            <v>44476</v>
          </cell>
          <cell r="I373">
            <v>80832</v>
          </cell>
          <cell r="J373">
            <v>80832</v>
          </cell>
          <cell r="K373" t="str">
            <v>Factura auditada</v>
          </cell>
          <cell r="M373" t="str">
            <v/>
          </cell>
          <cell r="N373" t="str">
            <v/>
          </cell>
          <cell r="Q373" t="str">
            <v>80832</v>
          </cell>
          <cell r="W373" t="str">
            <v/>
          </cell>
          <cell r="Z373" t="str">
            <v/>
          </cell>
          <cell r="AC373" t="str">
            <v>2021-09-15</v>
          </cell>
          <cell r="AD373">
            <v>44476</v>
          </cell>
          <cell r="AE373" t="str">
            <v>NO PBS</v>
          </cell>
          <cell r="AF373" t="str">
            <v>PRUEBA COVID ADRES</v>
          </cell>
          <cell r="AG373">
            <v>0</v>
          </cell>
          <cell r="AH373">
            <v>80832</v>
          </cell>
          <cell r="AI373">
            <v>0</v>
          </cell>
          <cell r="AJ373">
            <v>0</v>
          </cell>
          <cell r="AL373">
            <v>0</v>
          </cell>
          <cell r="AN373">
            <v>0</v>
          </cell>
        </row>
        <row r="374">
          <cell r="D374">
            <v>1080504</v>
          </cell>
          <cell r="E374" t="str">
            <v/>
          </cell>
          <cell r="F374">
            <v>44445</v>
          </cell>
          <cell r="G374">
            <v>44452</v>
          </cell>
          <cell r="H374">
            <v>44470</v>
          </cell>
          <cell r="I374">
            <v>60000</v>
          </cell>
          <cell r="J374">
            <v>60000</v>
          </cell>
          <cell r="K374" t="str">
            <v>Factura auditada</v>
          </cell>
          <cell r="M374" t="str">
            <v/>
          </cell>
          <cell r="N374" t="str">
            <v/>
          </cell>
          <cell r="Q374" t="str">
            <v>60000</v>
          </cell>
          <cell r="W374" t="str">
            <v/>
          </cell>
          <cell r="Z374" t="str">
            <v/>
          </cell>
          <cell r="AC374" t="str">
            <v>2021-09-13</v>
          </cell>
          <cell r="AD374">
            <v>44470</v>
          </cell>
          <cell r="AE374" t="str">
            <v>PBS</v>
          </cell>
          <cell r="AF374" t="str">
            <v/>
          </cell>
          <cell r="AG374">
            <v>0</v>
          </cell>
          <cell r="AI374">
            <v>60000</v>
          </cell>
          <cell r="AJ374">
            <v>0</v>
          </cell>
          <cell r="AN374">
            <v>0</v>
          </cell>
        </row>
        <row r="375">
          <cell r="D375">
            <v>1080131</v>
          </cell>
          <cell r="E375" t="str">
            <v/>
          </cell>
          <cell r="F375">
            <v>44445</v>
          </cell>
          <cell r="G375">
            <v>44448</v>
          </cell>
          <cell r="H375">
            <v>44475</v>
          </cell>
          <cell r="I375">
            <v>780795</v>
          </cell>
          <cell r="J375">
            <v>780795</v>
          </cell>
          <cell r="K375" t="str">
            <v>Factura auditada</v>
          </cell>
          <cell r="M375" t="str">
            <v/>
          </cell>
          <cell r="N375" t="str">
            <v/>
          </cell>
          <cell r="Q375" t="str">
            <v>780795</v>
          </cell>
          <cell r="W375" t="str">
            <v/>
          </cell>
          <cell r="Z375" t="str">
            <v/>
          </cell>
          <cell r="AC375" t="str">
            <v>2021-09-09</v>
          </cell>
          <cell r="AD375">
            <v>44475</v>
          </cell>
          <cell r="AE375" t="str">
            <v>PBS</v>
          </cell>
          <cell r="AF375" t="str">
            <v/>
          </cell>
          <cell r="AG375">
            <v>0</v>
          </cell>
          <cell r="AI375">
            <v>780795</v>
          </cell>
          <cell r="AJ375">
            <v>0</v>
          </cell>
          <cell r="AN375">
            <v>0</v>
          </cell>
        </row>
        <row r="376">
          <cell r="D376">
            <v>1087062</v>
          </cell>
          <cell r="E376" t="str">
            <v/>
          </cell>
          <cell r="F376">
            <v>44446</v>
          </cell>
          <cell r="G376">
            <v>44489</v>
          </cell>
          <cell r="H376">
            <v>44502</v>
          </cell>
          <cell r="I376">
            <v>117234302</v>
          </cell>
          <cell r="J376">
            <v>117234302</v>
          </cell>
          <cell r="K376" t="str">
            <v>Factura auditada</v>
          </cell>
          <cell r="M376" t="str">
            <v/>
          </cell>
          <cell r="N376" t="str">
            <v/>
          </cell>
          <cell r="Q376" t="str">
            <v>117234302</v>
          </cell>
          <cell r="W376" t="str">
            <v/>
          </cell>
          <cell r="Z376" t="str">
            <v/>
          </cell>
          <cell r="AC376" t="str">
            <v>2021-10-20</v>
          </cell>
          <cell r="AD376">
            <v>44502</v>
          </cell>
          <cell r="AE376" t="str">
            <v>PBS</v>
          </cell>
          <cell r="AF376" t="str">
            <v/>
          </cell>
          <cell r="AG376">
            <v>0</v>
          </cell>
          <cell r="AI376">
            <v>117234302</v>
          </cell>
          <cell r="AJ376">
            <v>0</v>
          </cell>
          <cell r="AL376">
            <v>0</v>
          </cell>
          <cell r="AN376">
            <v>0</v>
          </cell>
        </row>
        <row r="377">
          <cell r="D377">
            <v>1080014</v>
          </cell>
          <cell r="E377" t="str">
            <v/>
          </cell>
          <cell r="F377">
            <v>44446</v>
          </cell>
          <cell r="G377">
            <v>44448</v>
          </cell>
          <cell r="H377">
            <v>44470</v>
          </cell>
          <cell r="I377">
            <v>1059645</v>
          </cell>
          <cell r="J377">
            <v>1059645</v>
          </cell>
          <cell r="K377" t="str">
            <v>Factura auditada</v>
          </cell>
          <cell r="M377" t="str">
            <v/>
          </cell>
          <cell r="N377" t="str">
            <v/>
          </cell>
          <cell r="Q377" t="str">
            <v>1059645</v>
          </cell>
          <cell r="W377" t="str">
            <v/>
          </cell>
          <cell r="Z377" t="str">
            <v/>
          </cell>
          <cell r="AC377" t="str">
            <v>2021-09-09</v>
          </cell>
          <cell r="AD377">
            <v>44470</v>
          </cell>
          <cell r="AE377" t="str">
            <v>PBS</v>
          </cell>
          <cell r="AF377" t="str">
            <v/>
          </cell>
          <cell r="AG377">
            <v>0</v>
          </cell>
          <cell r="AI377">
            <v>1059645</v>
          </cell>
          <cell r="AJ377">
            <v>0</v>
          </cell>
          <cell r="AN377">
            <v>0</v>
          </cell>
        </row>
        <row r="378">
          <cell r="D378">
            <v>1079714</v>
          </cell>
          <cell r="E378" t="str">
            <v/>
          </cell>
          <cell r="F378">
            <v>44446</v>
          </cell>
          <cell r="G378">
            <v>44446</v>
          </cell>
          <cell r="H378">
            <v>44470</v>
          </cell>
          <cell r="I378">
            <v>409266</v>
          </cell>
          <cell r="J378">
            <v>409266</v>
          </cell>
          <cell r="K378" t="str">
            <v>Factura auditada</v>
          </cell>
          <cell r="M378" t="str">
            <v/>
          </cell>
          <cell r="N378" t="str">
            <v/>
          </cell>
          <cell r="Q378" t="str">
            <v>409266</v>
          </cell>
          <cell r="W378" t="str">
            <v/>
          </cell>
          <cell r="Z378" t="str">
            <v/>
          </cell>
          <cell r="AC378" t="str">
            <v>2021-09-07</v>
          </cell>
          <cell r="AD378">
            <v>44470</v>
          </cell>
          <cell r="AE378" t="str">
            <v>PBS</v>
          </cell>
          <cell r="AF378" t="str">
            <v/>
          </cell>
          <cell r="AG378">
            <v>0</v>
          </cell>
          <cell r="AI378">
            <v>409266</v>
          </cell>
          <cell r="AJ378">
            <v>0</v>
          </cell>
          <cell r="AN378">
            <v>0</v>
          </cell>
        </row>
        <row r="379">
          <cell r="D379">
            <v>1080392</v>
          </cell>
          <cell r="E379" t="str">
            <v/>
          </cell>
          <cell r="F379">
            <v>44446</v>
          </cell>
          <cell r="G379">
            <v>44450</v>
          </cell>
          <cell r="H379">
            <v>44470</v>
          </cell>
          <cell r="I379">
            <v>60000</v>
          </cell>
          <cell r="J379">
            <v>60000</v>
          </cell>
          <cell r="K379" t="str">
            <v>Factura auditada</v>
          </cell>
          <cell r="M379" t="str">
            <v/>
          </cell>
          <cell r="N379" t="str">
            <v/>
          </cell>
          <cell r="Q379" t="str">
            <v>60000</v>
          </cell>
          <cell r="W379" t="str">
            <v/>
          </cell>
          <cell r="Z379" t="str">
            <v/>
          </cell>
          <cell r="AC379" t="str">
            <v>2021-09-11</v>
          </cell>
          <cell r="AD379">
            <v>44470</v>
          </cell>
          <cell r="AE379" t="str">
            <v>PBS</v>
          </cell>
          <cell r="AF379" t="str">
            <v/>
          </cell>
          <cell r="AG379">
            <v>0</v>
          </cell>
          <cell r="AI379">
            <v>60000</v>
          </cell>
          <cell r="AJ379">
            <v>0</v>
          </cell>
          <cell r="AN379">
            <v>0</v>
          </cell>
        </row>
        <row r="380">
          <cell r="D380">
            <v>1081245</v>
          </cell>
          <cell r="E380" t="str">
            <v/>
          </cell>
          <cell r="F380">
            <v>44448</v>
          </cell>
          <cell r="G380">
            <v>44455</v>
          </cell>
          <cell r="H380">
            <v>44475</v>
          </cell>
          <cell r="I380">
            <v>2200000</v>
          </cell>
          <cell r="J380">
            <v>2200000</v>
          </cell>
          <cell r="K380" t="str">
            <v>Factura auditada</v>
          </cell>
          <cell r="M380" t="str">
            <v/>
          </cell>
          <cell r="N380" t="str">
            <v/>
          </cell>
          <cell r="Q380" t="str">
            <v>2200000</v>
          </cell>
          <cell r="W380" t="str">
            <v/>
          </cell>
          <cell r="Z380" t="str">
            <v/>
          </cell>
          <cell r="AC380" t="str">
            <v>2021-09-16</v>
          </cell>
          <cell r="AD380">
            <v>44475</v>
          </cell>
          <cell r="AE380" t="str">
            <v>PBS</v>
          </cell>
          <cell r="AF380" t="str">
            <v/>
          </cell>
          <cell r="AG380">
            <v>0</v>
          </cell>
          <cell r="AI380">
            <v>2200000</v>
          </cell>
          <cell r="AJ380">
            <v>0</v>
          </cell>
          <cell r="AN380">
            <v>0</v>
          </cell>
        </row>
        <row r="381">
          <cell r="D381">
            <v>1081711</v>
          </cell>
          <cell r="E381" t="str">
            <v/>
          </cell>
          <cell r="F381">
            <v>44448</v>
          </cell>
          <cell r="G381">
            <v>44459</v>
          </cell>
          <cell r="H381">
            <v>44476</v>
          </cell>
          <cell r="I381">
            <v>60000</v>
          </cell>
          <cell r="J381">
            <v>60000</v>
          </cell>
          <cell r="K381" t="str">
            <v>Factura auditada</v>
          </cell>
          <cell r="M381" t="str">
            <v/>
          </cell>
          <cell r="N381" t="str">
            <v/>
          </cell>
          <cell r="Q381" t="str">
            <v>60000</v>
          </cell>
          <cell r="W381" t="str">
            <v/>
          </cell>
          <cell r="Z381" t="str">
            <v/>
          </cell>
          <cell r="AC381" t="str">
            <v>2021-09-20</v>
          </cell>
          <cell r="AD381">
            <v>44476</v>
          </cell>
          <cell r="AE381" t="str">
            <v>PBS</v>
          </cell>
          <cell r="AF381" t="str">
            <v/>
          </cell>
          <cell r="AG381">
            <v>0</v>
          </cell>
          <cell r="AI381">
            <v>60000</v>
          </cell>
          <cell r="AJ381">
            <v>0</v>
          </cell>
          <cell r="AN381">
            <v>0</v>
          </cell>
        </row>
        <row r="382">
          <cell r="D382">
            <v>1080174</v>
          </cell>
          <cell r="E382" t="str">
            <v/>
          </cell>
          <cell r="F382">
            <v>44449</v>
          </cell>
          <cell r="G382">
            <v>44449</v>
          </cell>
          <cell r="H382">
            <v>44470</v>
          </cell>
          <cell r="I382">
            <v>241812</v>
          </cell>
          <cell r="J382">
            <v>241812</v>
          </cell>
          <cell r="K382" t="str">
            <v>Factura auditada</v>
          </cell>
          <cell r="M382" t="str">
            <v/>
          </cell>
          <cell r="N382" t="str">
            <v/>
          </cell>
          <cell r="Q382" t="str">
            <v>241812</v>
          </cell>
          <cell r="W382" t="str">
            <v/>
          </cell>
          <cell r="Z382" t="str">
            <v/>
          </cell>
          <cell r="AC382" t="str">
            <v>2021-09-10</v>
          </cell>
          <cell r="AD382">
            <v>44470</v>
          </cell>
          <cell r="AE382" t="str">
            <v>PBS</v>
          </cell>
          <cell r="AF382" t="str">
            <v/>
          </cell>
          <cell r="AG382">
            <v>0</v>
          </cell>
          <cell r="AI382">
            <v>241812</v>
          </cell>
          <cell r="AJ382">
            <v>0</v>
          </cell>
          <cell r="AN382">
            <v>0</v>
          </cell>
        </row>
        <row r="383">
          <cell r="D383">
            <v>1080509</v>
          </cell>
          <cell r="E383" t="str">
            <v/>
          </cell>
          <cell r="F383">
            <v>44449</v>
          </cell>
          <cell r="G383">
            <v>44452</v>
          </cell>
          <cell r="H383">
            <v>44470</v>
          </cell>
          <cell r="I383">
            <v>60000</v>
          </cell>
          <cell r="J383">
            <v>60000</v>
          </cell>
          <cell r="K383" t="str">
            <v>Factura auditada</v>
          </cell>
          <cell r="M383" t="str">
            <v/>
          </cell>
          <cell r="N383" t="str">
            <v/>
          </cell>
          <cell r="Q383" t="str">
            <v>60000</v>
          </cell>
          <cell r="W383" t="str">
            <v/>
          </cell>
          <cell r="Z383" t="str">
            <v/>
          </cell>
          <cell r="AC383" t="str">
            <v>2021-09-13</v>
          </cell>
          <cell r="AD383">
            <v>44470</v>
          </cell>
          <cell r="AE383" t="str">
            <v>PBS</v>
          </cell>
          <cell r="AF383" t="str">
            <v/>
          </cell>
          <cell r="AG383">
            <v>0</v>
          </cell>
          <cell r="AI383">
            <v>60000</v>
          </cell>
          <cell r="AJ383">
            <v>0</v>
          </cell>
          <cell r="AN383">
            <v>0</v>
          </cell>
        </row>
        <row r="384">
          <cell r="D384">
            <v>1080424</v>
          </cell>
          <cell r="E384" t="str">
            <v/>
          </cell>
          <cell r="F384">
            <v>44449</v>
          </cell>
          <cell r="G384">
            <v>44451</v>
          </cell>
          <cell r="H384">
            <v>44470</v>
          </cell>
          <cell r="I384">
            <v>316374</v>
          </cell>
          <cell r="J384">
            <v>316374</v>
          </cell>
          <cell r="K384" t="str">
            <v>Factura auditada</v>
          </cell>
          <cell r="M384" t="str">
            <v/>
          </cell>
          <cell r="N384" t="str">
            <v/>
          </cell>
          <cell r="Q384" t="str">
            <v>316374</v>
          </cell>
          <cell r="W384" t="str">
            <v/>
          </cell>
          <cell r="Z384" t="str">
            <v/>
          </cell>
          <cell r="AC384" t="str">
            <v>2021-09-12</v>
          </cell>
          <cell r="AD384">
            <v>44470</v>
          </cell>
          <cell r="AE384" t="str">
            <v>PBS</v>
          </cell>
          <cell r="AF384" t="str">
            <v/>
          </cell>
          <cell r="AG384">
            <v>0</v>
          </cell>
          <cell r="AI384">
            <v>316374</v>
          </cell>
          <cell r="AJ384">
            <v>0</v>
          </cell>
          <cell r="AN384">
            <v>0</v>
          </cell>
        </row>
        <row r="385">
          <cell r="D385">
            <v>1082076</v>
          </cell>
          <cell r="E385" t="str">
            <v/>
          </cell>
          <cell r="F385">
            <v>44450</v>
          </cell>
          <cell r="G385">
            <v>44460</v>
          </cell>
          <cell r="H385">
            <v>44475</v>
          </cell>
          <cell r="I385">
            <v>16113341</v>
          </cell>
          <cell r="J385">
            <v>16113341</v>
          </cell>
          <cell r="K385" t="str">
            <v>Factura auditada</v>
          </cell>
          <cell r="M385" t="str">
            <v/>
          </cell>
          <cell r="N385" t="str">
            <v/>
          </cell>
          <cell r="Q385" t="str">
            <v>16113341</v>
          </cell>
          <cell r="W385" t="str">
            <v/>
          </cell>
          <cell r="Z385" t="str">
            <v/>
          </cell>
          <cell r="AC385" t="str">
            <v>2021-09-21</v>
          </cell>
          <cell r="AD385">
            <v>44475</v>
          </cell>
          <cell r="AE385" t="str">
            <v>PBS</v>
          </cell>
          <cell r="AF385" t="str">
            <v/>
          </cell>
          <cell r="AG385">
            <v>0</v>
          </cell>
          <cell r="AI385">
            <v>16113341</v>
          </cell>
          <cell r="AJ385">
            <v>0</v>
          </cell>
          <cell r="AN385">
            <v>0</v>
          </cell>
        </row>
        <row r="386">
          <cell r="D386">
            <v>1080694</v>
          </cell>
          <cell r="E386" t="str">
            <v/>
          </cell>
          <cell r="F386">
            <v>44451</v>
          </cell>
          <cell r="G386">
            <v>44453</v>
          </cell>
          <cell r="H386">
            <v>44476</v>
          </cell>
          <cell r="I386">
            <v>16774</v>
          </cell>
          <cell r="J386">
            <v>16774</v>
          </cell>
          <cell r="K386" t="str">
            <v>Factura auditada</v>
          </cell>
          <cell r="M386" t="str">
            <v/>
          </cell>
          <cell r="N386" t="str">
            <v/>
          </cell>
          <cell r="Q386" t="str">
            <v>16774</v>
          </cell>
          <cell r="W386" t="str">
            <v/>
          </cell>
          <cell r="Z386" t="str">
            <v/>
          </cell>
          <cell r="AC386" t="str">
            <v>2021-09-14</v>
          </cell>
          <cell r="AD386">
            <v>44476</v>
          </cell>
          <cell r="AE386" t="str">
            <v>PBS</v>
          </cell>
          <cell r="AF386" t="str">
            <v/>
          </cell>
          <cell r="AG386">
            <v>0</v>
          </cell>
          <cell r="AI386">
            <v>16774</v>
          </cell>
          <cell r="AJ386">
            <v>0</v>
          </cell>
          <cell r="AN386">
            <v>0</v>
          </cell>
        </row>
        <row r="387">
          <cell r="D387">
            <v>1081836</v>
          </cell>
          <cell r="E387" t="str">
            <v/>
          </cell>
          <cell r="F387">
            <v>44452</v>
          </cell>
          <cell r="G387">
            <v>44459</v>
          </cell>
          <cell r="H387">
            <v>44475</v>
          </cell>
          <cell r="I387">
            <v>2375709</v>
          </cell>
          <cell r="J387">
            <v>2375709</v>
          </cell>
          <cell r="K387" t="str">
            <v>Factura auditada</v>
          </cell>
          <cell r="M387" t="str">
            <v/>
          </cell>
          <cell r="N387" t="str">
            <v/>
          </cell>
          <cell r="Q387" t="str">
            <v>2375709</v>
          </cell>
          <cell r="W387" t="str">
            <v/>
          </cell>
          <cell r="Z387" t="str">
            <v/>
          </cell>
          <cell r="AC387" t="str">
            <v>2021-09-20</v>
          </cell>
          <cell r="AD387">
            <v>44475</v>
          </cell>
          <cell r="AE387" t="str">
            <v>PBS</v>
          </cell>
          <cell r="AF387" t="str">
            <v/>
          </cell>
          <cell r="AG387">
            <v>0</v>
          </cell>
          <cell r="AI387">
            <v>2375709</v>
          </cell>
          <cell r="AJ387">
            <v>0</v>
          </cell>
          <cell r="AN387">
            <v>0</v>
          </cell>
        </row>
        <row r="388">
          <cell r="D388">
            <v>1081129</v>
          </cell>
          <cell r="E388" t="str">
            <v/>
          </cell>
          <cell r="F388">
            <v>44452</v>
          </cell>
          <cell r="G388">
            <v>44455</v>
          </cell>
          <cell r="H388">
            <v>44470</v>
          </cell>
          <cell r="I388">
            <v>60000</v>
          </cell>
          <cell r="J388">
            <v>60000</v>
          </cell>
          <cell r="K388" t="str">
            <v>Factura auditada</v>
          </cell>
          <cell r="M388" t="str">
            <v/>
          </cell>
          <cell r="N388" t="str">
            <v/>
          </cell>
          <cell r="Q388" t="str">
            <v>60000</v>
          </cell>
          <cell r="W388" t="str">
            <v/>
          </cell>
          <cell r="Z388" t="str">
            <v/>
          </cell>
          <cell r="AC388" t="str">
            <v>2021-09-16</v>
          </cell>
          <cell r="AD388">
            <v>44470</v>
          </cell>
          <cell r="AE388" t="str">
            <v>PBS</v>
          </cell>
          <cell r="AF388" t="str">
            <v/>
          </cell>
          <cell r="AG388">
            <v>0</v>
          </cell>
          <cell r="AI388">
            <v>60000</v>
          </cell>
          <cell r="AJ388">
            <v>0</v>
          </cell>
          <cell r="AN388">
            <v>0</v>
          </cell>
        </row>
        <row r="389">
          <cell r="D389">
            <v>1081566</v>
          </cell>
          <cell r="E389" t="str">
            <v/>
          </cell>
          <cell r="F389">
            <v>44452</v>
          </cell>
          <cell r="G389">
            <v>44457</v>
          </cell>
          <cell r="H389">
            <v>44476</v>
          </cell>
          <cell r="I389">
            <v>60000</v>
          </cell>
          <cell r="J389">
            <v>60000</v>
          </cell>
          <cell r="K389" t="str">
            <v>Factura auditada</v>
          </cell>
          <cell r="M389" t="str">
            <v/>
          </cell>
          <cell r="N389" t="str">
            <v/>
          </cell>
          <cell r="Q389" t="str">
            <v>60000</v>
          </cell>
          <cell r="W389" t="str">
            <v/>
          </cell>
          <cell r="Z389" t="str">
            <v/>
          </cell>
          <cell r="AC389" t="str">
            <v>2021-09-18</v>
          </cell>
          <cell r="AD389">
            <v>44476</v>
          </cell>
          <cell r="AE389" t="str">
            <v>PBS</v>
          </cell>
          <cell r="AF389" t="str">
            <v/>
          </cell>
          <cell r="AG389">
            <v>0</v>
          </cell>
          <cell r="AI389">
            <v>60000</v>
          </cell>
          <cell r="AJ389">
            <v>0</v>
          </cell>
          <cell r="AN389">
            <v>0</v>
          </cell>
        </row>
        <row r="390">
          <cell r="D390">
            <v>1082582</v>
          </cell>
          <cell r="E390" t="str">
            <v/>
          </cell>
          <cell r="F390">
            <v>44452</v>
          </cell>
          <cell r="G390">
            <v>44462</v>
          </cell>
          <cell r="H390">
            <v>44475</v>
          </cell>
          <cell r="I390">
            <v>3956602</v>
          </cell>
          <cell r="J390">
            <v>3956602</v>
          </cell>
          <cell r="K390" t="str">
            <v>Factura auditada</v>
          </cell>
          <cell r="M390" t="str">
            <v/>
          </cell>
          <cell r="N390" t="str">
            <v/>
          </cell>
          <cell r="Q390" t="str">
            <v>3956602</v>
          </cell>
          <cell r="W390" t="str">
            <v/>
          </cell>
          <cell r="Z390" t="str">
            <v/>
          </cell>
          <cell r="AC390" t="str">
            <v>2021-09-23</v>
          </cell>
          <cell r="AD390">
            <v>44475</v>
          </cell>
          <cell r="AE390" t="str">
            <v>PBS</v>
          </cell>
          <cell r="AF390" t="str">
            <v/>
          </cell>
          <cell r="AG390">
            <v>0</v>
          </cell>
          <cell r="AI390">
            <v>3956602</v>
          </cell>
          <cell r="AJ390">
            <v>0</v>
          </cell>
          <cell r="AN390">
            <v>0</v>
          </cell>
        </row>
        <row r="391">
          <cell r="D391">
            <v>1080950</v>
          </cell>
          <cell r="E391" t="str">
            <v/>
          </cell>
          <cell r="F391">
            <v>44452</v>
          </cell>
          <cell r="G391">
            <v>44454</v>
          </cell>
          <cell r="H391">
            <v>44470</v>
          </cell>
          <cell r="I391">
            <v>167454</v>
          </cell>
          <cell r="J391">
            <v>167454</v>
          </cell>
          <cell r="K391" t="str">
            <v>Factura auditada</v>
          </cell>
          <cell r="M391" t="str">
            <v/>
          </cell>
          <cell r="N391" t="str">
            <v/>
          </cell>
          <cell r="Q391" t="str">
            <v>167454</v>
          </cell>
          <cell r="W391" t="str">
            <v/>
          </cell>
          <cell r="Z391" t="str">
            <v/>
          </cell>
          <cell r="AC391" t="str">
            <v>2021-09-15</v>
          </cell>
          <cell r="AD391">
            <v>44470</v>
          </cell>
          <cell r="AE391" t="str">
            <v>PBS</v>
          </cell>
          <cell r="AF391" t="str">
            <v/>
          </cell>
          <cell r="AG391">
            <v>0</v>
          </cell>
          <cell r="AI391">
            <v>167454</v>
          </cell>
          <cell r="AJ391">
            <v>0</v>
          </cell>
          <cell r="AN391">
            <v>0</v>
          </cell>
        </row>
        <row r="392">
          <cell r="D392">
            <v>1081135</v>
          </cell>
          <cell r="E392" t="str">
            <v/>
          </cell>
          <cell r="F392">
            <v>44452</v>
          </cell>
          <cell r="G392">
            <v>44455</v>
          </cell>
          <cell r="H392">
            <v>44470</v>
          </cell>
          <cell r="I392">
            <v>223214</v>
          </cell>
          <cell r="J392">
            <v>223214</v>
          </cell>
          <cell r="K392" t="str">
            <v>Factura auditada</v>
          </cell>
          <cell r="M392" t="str">
            <v/>
          </cell>
          <cell r="N392" t="str">
            <v/>
          </cell>
          <cell r="Q392" t="str">
            <v>223214</v>
          </cell>
          <cell r="W392" t="str">
            <v/>
          </cell>
          <cell r="Z392" t="str">
            <v/>
          </cell>
          <cell r="AC392" t="str">
            <v>2021-09-16</v>
          </cell>
          <cell r="AD392">
            <v>44470</v>
          </cell>
          <cell r="AE392" t="str">
            <v>PBS</v>
          </cell>
          <cell r="AF392" t="str">
            <v/>
          </cell>
          <cell r="AG392">
            <v>0</v>
          </cell>
          <cell r="AI392">
            <v>223214</v>
          </cell>
          <cell r="AJ392">
            <v>0</v>
          </cell>
          <cell r="AN392">
            <v>0</v>
          </cell>
        </row>
        <row r="393">
          <cell r="D393">
            <v>1080793</v>
          </cell>
          <cell r="E393" t="str">
            <v/>
          </cell>
          <cell r="F393">
            <v>44453</v>
          </cell>
          <cell r="G393">
            <v>44453</v>
          </cell>
          <cell r="H393">
            <v>44470</v>
          </cell>
          <cell r="I393">
            <v>223405</v>
          </cell>
          <cell r="J393">
            <v>201105</v>
          </cell>
          <cell r="K393" t="str">
            <v>Factura auditada</v>
          </cell>
          <cell r="M393" t="str">
            <v/>
          </cell>
          <cell r="N393" t="str">
            <v/>
          </cell>
          <cell r="Q393" t="str">
            <v>223405</v>
          </cell>
          <cell r="W393" t="str">
            <v/>
          </cell>
          <cell r="Z393" t="str">
            <v/>
          </cell>
          <cell r="AC393" t="str">
            <v>2021-09-14</v>
          </cell>
          <cell r="AD393">
            <v>44470</v>
          </cell>
          <cell r="AE393" t="str">
            <v>PBS</v>
          </cell>
          <cell r="AF393" t="str">
            <v/>
          </cell>
          <cell r="AG393">
            <v>0</v>
          </cell>
          <cell r="AI393">
            <v>201105</v>
          </cell>
          <cell r="AJ393">
            <v>0</v>
          </cell>
          <cell r="AN393">
            <v>0</v>
          </cell>
        </row>
        <row r="394">
          <cell r="D394">
            <v>1081574</v>
          </cell>
          <cell r="E394" t="str">
            <v/>
          </cell>
          <cell r="F394">
            <v>44453</v>
          </cell>
          <cell r="G394">
            <v>44457</v>
          </cell>
          <cell r="H394">
            <v>44476</v>
          </cell>
          <cell r="I394">
            <v>237904</v>
          </cell>
          <cell r="J394">
            <v>237904</v>
          </cell>
          <cell r="K394" t="str">
            <v>Factura auditada</v>
          </cell>
          <cell r="M394" t="str">
            <v/>
          </cell>
          <cell r="N394" t="str">
            <v/>
          </cell>
          <cell r="Q394" t="str">
            <v>237904</v>
          </cell>
          <cell r="W394" t="str">
            <v/>
          </cell>
          <cell r="Z394" t="str">
            <v/>
          </cell>
          <cell r="AC394" t="str">
            <v>2021-09-18</v>
          </cell>
          <cell r="AD394">
            <v>44476</v>
          </cell>
          <cell r="AE394" t="str">
            <v>PBS</v>
          </cell>
          <cell r="AF394" t="str">
            <v/>
          </cell>
          <cell r="AG394">
            <v>0</v>
          </cell>
          <cell r="AI394">
            <v>237904</v>
          </cell>
          <cell r="AJ394">
            <v>0</v>
          </cell>
          <cell r="AN394">
            <v>0</v>
          </cell>
        </row>
        <row r="395">
          <cell r="D395">
            <v>1081578</v>
          </cell>
          <cell r="E395" t="str">
            <v/>
          </cell>
          <cell r="F395">
            <v>44453</v>
          </cell>
          <cell r="G395">
            <v>44457</v>
          </cell>
          <cell r="H395">
            <v>44476</v>
          </cell>
          <cell r="I395">
            <v>110363</v>
          </cell>
          <cell r="J395">
            <v>110363</v>
          </cell>
          <cell r="K395" t="str">
            <v>Factura auditada</v>
          </cell>
          <cell r="M395" t="str">
            <v/>
          </cell>
          <cell r="N395" t="str">
            <v/>
          </cell>
          <cell r="Q395" t="str">
            <v>110363</v>
          </cell>
          <cell r="W395" t="str">
            <v/>
          </cell>
          <cell r="Z395" t="str">
            <v/>
          </cell>
          <cell r="AC395" t="str">
            <v>2021-09-18</v>
          </cell>
          <cell r="AD395">
            <v>44476</v>
          </cell>
          <cell r="AE395" t="str">
            <v>PBS</v>
          </cell>
          <cell r="AF395" t="str">
            <v/>
          </cell>
          <cell r="AG395">
            <v>0</v>
          </cell>
          <cell r="AI395">
            <v>110363</v>
          </cell>
          <cell r="AJ395">
            <v>0</v>
          </cell>
          <cell r="AN395">
            <v>0</v>
          </cell>
        </row>
        <row r="396">
          <cell r="D396">
            <v>1081141</v>
          </cell>
          <cell r="E396" t="str">
            <v/>
          </cell>
          <cell r="F396">
            <v>44453</v>
          </cell>
          <cell r="G396">
            <v>44455</v>
          </cell>
          <cell r="H396">
            <v>44470</v>
          </cell>
          <cell r="I396">
            <v>128358</v>
          </cell>
          <cell r="J396">
            <v>128358</v>
          </cell>
          <cell r="K396" t="str">
            <v>Factura auditada</v>
          </cell>
          <cell r="M396" t="str">
            <v/>
          </cell>
          <cell r="N396" t="str">
            <v/>
          </cell>
          <cell r="Q396" t="str">
            <v>128358</v>
          </cell>
          <cell r="W396" t="str">
            <v/>
          </cell>
          <cell r="Z396" t="str">
            <v/>
          </cell>
          <cell r="AC396" t="str">
            <v>2021-09-16</v>
          </cell>
          <cell r="AD396">
            <v>44470</v>
          </cell>
          <cell r="AE396" t="str">
            <v>PBS</v>
          </cell>
          <cell r="AF396" t="str">
            <v/>
          </cell>
          <cell r="AG396">
            <v>0</v>
          </cell>
          <cell r="AI396">
            <v>128358</v>
          </cell>
          <cell r="AJ396">
            <v>0</v>
          </cell>
          <cell r="AN396">
            <v>0</v>
          </cell>
        </row>
        <row r="397">
          <cell r="D397">
            <v>1080833</v>
          </cell>
          <cell r="E397" t="str">
            <v/>
          </cell>
          <cell r="F397">
            <v>44454</v>
          </cell>
          <cell r="G397">
            <v>44454</v>
          </cell>
          <cell r="H397">
            <v>44476</v>
          </cell>
          <cell r="I397">
            <v>60000</v>
          </cell>
          <cell r="J397">
            <v>60000</v>
          </cell>
          <cell r="K397" t="str">
            <v>Factura auditada</v>
          </cell>
          <cell r="M397" t="str">
            <v/>
          </cell>
          <cell r="N397" t="str">
            <v/>
          </cell>
          <cell r="Q397" t="str">
            <v>60000</v>
          </cell>
          <cell r="W397" t="str">
            <v/>
          </cell>
          <cell r="Z397" t="str">
            <v/>
          </cell>
          <cell r="AC397" t="str">
            <v>2021-09-15</v>
          </cell>
          <cell r="AD397">
            <v>44476</v>
          </cell>
          <cell r="AE397" t="str">
            <v>PBS</v>
          </cell>
          <cell r="AF397" t="str">
            <v/>
          </cell>
          <cell r="AG397">
            <v>0</v>
          </cell>
          <cell r="AI397">
            <v>60000</v>
          </cell>
          <cell r="AJ397">
            <v>0</v>
          </cell>
          <cell r="AN397">
            <v>0</v>
          </cell>
        </row>
        <row r="398">
          <cell r="D398">
            <v>1080852</v>
          </cell>
          <cell r="E398" t="str">
            <v/>
          </cell>
          <cell r="F398">
            <v>44454</v>
          </cell>
          <cell r="G398">
            <v>44454</v>
          </cell>
          <cell r="H398">
            <v>44470</v>
          </cell>
          <cell r="I398">
            <v>60000</v>
          </cell>
          <cell r="J398">
            <v>60000</v>
          </cell>
          <cell r="K398" t="str">
            <v>Factura auditada</v>
          </cell>
          <cell r="M398" t="str">
            <v/>
          </cell>
          <cell r="N398" t="str">
            <v/>
          </cell>
          <cell r="Q398" t="str">
            <v>60000</v>
          </cell>
          <cell r="W398" t="str">
            <v/>
          </cell>
          <cell r="Z398" t="str">
            <v/>
          </cell>
          <cell r="AC398" t="str">
            <v>2021-09-15</v>
          </cell>
          <cell r="AD398">
            <v>44470</v>
          </cell>
          <cell r="AE398" t="str">
            <v>PBS</v>
          </cell>
          <cell r="AF398" t="str">
            <v/>
          </cell>
          <cell r="AG398">
            <v>0</v>
          </cell>
          <cell r="AI398">
            <v>60000</v>
          </cell>
          <cell r="AJ398">
            <v>0</v>
          </cell>
          <cell r="AN398">
            <v>0</v>
          </cell>
        </row>
        <row r="399">
          <cell r="D399">
            <v>1081128</v>
          </cell>
          <cell r="E399" t="str">
            <v/>
          </cell>
          <cell r="F399">
            <v>44454</v>
          </cell>
          <cell r="G399">
            <v>44455</v>
          </cell>
          <cell r="H399">
            <v>44470</v>
          </cell>
          <cell r="I399">
            <v>223405</v>
          </cell>
          <cell r="J399">
            <v>223405</v>
          </cell>
          <cell r="K399" t="str">
            <v>Factura auditada</v>
          </cell>
          <cell r="M399" t="str">
            <v/>
          </cell>
          <cell r="N399" t="str">
            <v/>
          </cell>
          <cell r="Q399" t="str">
            <v>223405</v>
          </cell>
          <cell r="W399" t="str">
            <v/>
          </cell>
          <cell r="Z399" t="str">
            <v/>
          </cell>
          <cell r="AC399" t="str">
            <v>2021-09-16</v>
          </cell>
          <cell r="AD399">
            <v>44470</v>
          </cell>
          <cell r="AE399" t="str">
            <v>PBS</v>
          </cell>
          <cell r="AF399" t="str">
            <v/>
          </cell>
          <cell r="AG399">
            <v>0</v>
          </cell>
          <cell r="AI399">
            <v>223405</v>
          </cell>
          <cell r="AJ399">
            <v>0</v>
          </cell>
          <cell r="AN399">
            <v>0</v>
          </cell>
        </row>
        <row r="400">
          <cell r="D400">
            <v>1081558</v>
          </cell>
          <cell r="E400" t="str">
            <v/>
          </cell>
          <cell r="F400">
            <v>44454</v>
          </cell>
          <cell r="G400">
            <v>44457</v>
          </cell>
          <cell r="H400">
            <v>44476</v>
          </cell>
          <cell r="I400">
            <v>167454</v>
          </cell>
          <cell r="J400">
            <v>167454</v>
          </cell>
          <cell r="K400" t="str">
            <v>Factura auditada</v>
          </cell>
          <cell r="M400" t="str">
            <v/>
          </cell>
          <cell r="N400" t="str">
            <v/>
          </cell>
          <cell r="Q400" t="str">
            <v>167454</v>
          </cell>
          <cell r="W400" t="str">
            <v/>
          </cell>
          <cell r="Z400" t="str">
            <v/>
          </cell>
          <cell r="AC400" t="str">
            <v>2021-09-18</v>
          </cell>
          <cell r="AD400">
            <v>44476</v>
          </cell>
          <cell r="AE400" t="str">
            <v>PBS</v>
          </cell>
          <cell r="AF400" t="str">
            <v/>
          </cell>
          <cell r="AG400">
            <v>0</v>
          </cell>
          <cell r="AI400">
            <v>167454</v>
          </cell>
          <cell r="AJ400">
            <v>0</v>
          </cell>
          <cell r="AN400">
            <v>0</v>
          </cell>
        </row>
        <row r="401">
          <cell r="D401">
            <v>1081561</v>
          </cell>
          <cell r="E401" t="str">
            <v/>
          </cell>
          <cell r="F401">
            <v>44455</v>
          </cell>
          <cell r="G401">
            <v>44457</v>
          </cell>
          <cell r="H401">
            <v>44476</v>
          </cell>
          <cell r="I401">
            <v>60000</v>
          </cell>
          <cell r="J401">
            <v>60000</v>
          </cell>
          <cell r="K401" t="str">
            <v>Factura auditada</v>
          </cell>
          <cell r="M401" t="str">
            <v/>
          </cell>
          <cell r="N401" t="str">
            <v/>
          </cell>
          <cell r="Q401" t="str">
            <v>60000</v>
          </cell>
          <cell r="W401" t="str">
            <v/>
          </cell>
          <cell r="Z401" t="str">
            <v/>
          </cell>
          <cell r="AC401" t="str">
            <v>2021-09-18</v>
          </cell>
          <cell r="AD401">
            <v>44476</v>
          </cell>
          <cell r="AE401" t="str">
            <v>PBS</v>
          </cell>
          <cell r="AF401" t="str">
            <v/>
          </cell>
          <cell r="AG401">
            <v>0</v>
          </cell>
          <cell r="AI401">
            <v>60000</v>
          </cell>
          <cell r="AJ401">
            <v>0</v>
          </cell>
          <cell r="AN401">
            <v>0</v>
          </cell>
        </row>
        <row r="402">
          <cell r="D402">
            <v>1083266</v>
          </cell>
          <cell r="E402" t="str">
            <v/>
          </cell>
          <cell r="F402">
            <v>44455</v>
          </cell>
          <cell r="G402">
            <v>44467</v>
          </cell>
          <cell r="H402">
            <v>44475</v>
          </cell>
          <cell r="I402">
            <v>31535980</v>
          </cell>
          <cell r="J402">
            <v>31535980</v>
          </cell>
          <cell r="K402" t="str">
            <v>Factura auditada</v>
          </cell>
          <cell r="M402" t="str">
            <v/>
          </cell>
          <cell r="N402" t="str">
            <v/>
          </cell>
          <cell r="Q402" t="str">
            <v>31535980</v>
          </cell>
          <cell r="W402" t="str">
            <v/>
          </cell>
          <cell r="Z402" t="str">
            <v/>
          </cell>
          <cell r="AC402" t="str">
            <v>2021-09-28</v>
          </cell>
          <cell r="AD402">
            <v>44475</v>
          </cell>
          <cell r="AE402" t="str">
            <v>PBS</v>
          </cell>
          <cell r="AF402" t="str">
            <v/>
          </cell>
          <cell r="AG402">
            <v>0</v>
          </cell>
          <cell r="AI402">
            <v>31535980</v>
          </cell>
          <cell r="AJ402">
            <v>0</v>
          </cell>
          <cell r="AN402">
            <v>0</v>
          </cell>
        </row>
        <row r="403">
          <cell r="D403">
            <v>1081098</v>
          </cell>
          <cell r="E403" t="str">
            <v/>
          </cell>
          <cell r="F403">
            <v>44455</v>
          </cell>
          <cell r="G403">
            <v>44455</v>
          </cell>
          <cell r="H403">
            <v>44470</v>
          </cell>
          <cell r="I403">
            <v>255082</v>
          </cell>
          <cell r="J403">
            <v>255082</v>
          </cell>
          <cell r="K403" t="str">
            <v>Factura auditada</v>
          </cell>
          <cell r="M403" t="str">
            <v/>
          </cell>
          <cell r="N403" t="str">
            <v/>
          </cell>
          <cell r="Q403" t="str">
            <v>255082</v>
          </cell>
          <cell r="W403" t="str">
            <v/>
          </cell>
          <cell r="Z403" t="str">
            <v/>
          </cell>
          <cell r="AC403" t="str">
            <v>2021-09-16</v>
          </cell>
          <cell r="AD403">
            <v>44470</v>
          </cell>
          <cell r="AE403" t="str">
            <v>PBS</v>
          </cell>
          <cell r="AF403" t="str">
            <v/>
          </cell>
          <cell r="AG403">
            <v>0</v>
          </cell>
          <cell r="AI403">
            <v>255082</v>
          </cell>
          <cell r="AJ403">
            <v>0</v>
          </cell>
          <cell r="AN403">
            <v>0</v>
          </cell>
        </row>
        <row r="404">
          <cell r="D404">
            <v>1081154</v>
          </cell>
          <cell r="E404" t="str">
            <v/>
          </cell>
          <cell r="F404">
            <v>44455</v>
          </cell>
          <cell r="G404">
            <v>44455</v>
          </cell>
          <cell r="H404">
            <v>44470</v>
          </cell>
          <cell r="I404">
            <v>167454</v>
          </cell>
          <cell r="J404">
            <v>167454</v>
          </cell>
          <cell r="K404" t="str">
            <v>Factura auditada</v>
          </cell>
          <cell r="M404" t="str">
            <v/>
          </cell>
          <cell r="N404" t="str">
            <v/>
          </cell>
          <cell r="Q404" t="str">
            <v>167454</v>
          </cell>
          <cell r="W404" t="str">
            <v/>
          </cell>
          <cell r="Z404" t="str">
            <v/>
          </cell>
          <cell r="AC404" t="str">
            <v>2021-09-16</v>
          </cell>
          <cell r="AD404">
            <v>44470</v>
          </cell>
          <cell r="AE404" t="str">
            <v>PBS</v>
          </cell>
          <cell r="AF404" t="str">
            <v/>
          </cell>
          <cell r="AG404">
            <v>0</v>
          </cell>
          <cell r="AI404">
            <v>167454</v>
          </cell>
          <cell r="AJ404">
            <v>0</v>
          </cell>
          <cell r="AN404">
            <v>0</v>
          </cell>
        </row>
        <row r="405">
          <cell r="D405">
            <v>1081163</v>
          </cell>
          <cell r="E405" t="str">
            <v/>
          </cell>
          <cell r="F405">
            <v>44455</v>
          </cell>
          <cell r="G405">
            <v>44455</v>
          </cell>
          <cell r="H405">
            <v>44470</v>
          </cell>
          <cell r="I405">
            <v>185861</v>
          </cell>
          <cell r="J405">
            <v>167261</v>
          </cell>
          <cell r="K405" t="str">
            <v>Factura auditada</v>
          </cell>
          <cell r="M405" t="str">
            <v/>
          </cell>
          <cell r="N405" t="str">
            <v/>
          </cell>
          <cell r="Q405" t="str">
            <v>185861</v>
          </cell>
          <cell r="W405" t="str">
            <v/>
          </cell>
          <cell r="Z405" t="str">
            <v/>
          </cell>
          <cell r="AC405" t="str">
            <v>2021-09-16</v>
          </cell>
          <cell r="AD405">
            <v>44470</v>
          </cell>
          <cell r="AE405" t="str">
            <v>PBS</v>
          </cell>
          <cell r="AF405" t="str">
            <v/>
          </cell>
          <cell r="AG405">
            <v>0</v>
          </cell>
          <cell r="AI405">
            <v>167261</v>
          </cell>
          <cell r="AJ405">
            <v>0</v>
          </cell>
          <cell r="AN405">
            <v>0</v>
          </cell>
        </row>
        <row r="406">
          <cell r="D406">
            <v>1081594</v>
          </cell>
          <cell r="E406" t="str">
            <v/>
          </cell>
          <cell r="F406">
            <v>44455</v>
          </cell>
          <cell r="G406">
            <v>44457</v>
          </cell>
          <cell r="H406">
            <v>44476</v>
          </cell>
          <cell r="I406">
            <v>223405</v>
          </cell>
          <cell r="J406">
            <v>223405</v>
          </cell>
          <cell r="K406" t="str">
            <v>Factura auditada</v>
          </cell>
          <cell r="M406" t="str">
            <v/>
          </cell>
          <cell r="N406" t="str">
            <v/>
          </cell>
          <cell r="Q406" t="str">
            <v>223405</v>
          </cell>
          <cell r="W406" t="str">
            <v/>
          </cell>
          <cell r="Z406" t="str">
            <v/>
          </cell>
          <cell r="AC406" t="str">
            <v>2021-09-18</v>
          </cell>
          <cell r="AD406">
            <v>44476</v>
          </cell>
          <cell r="AE406" t="str">
            <v>PBS</v>
          </cell>
          <cell r="AF406" t="str">
            <v/>
          </cell>
          <cell r="AG406">
            <v>0</v>
          </cell>
          <cell r="AI406">
            <v>223405</v>
          </cell>
          <cell r="AJ406">
            <v>0</v>
          </cell>
          <cell r="AN406">
            <v>0</v>
          </cell>
        </row>
        <row r="407">
          <cell r="D407">
            <v>1081887</v>
          </cell>
          <cell r="E407" t="str">
            <v/>
          </cell>
          <cell r="F407">
            <v>44455</v>
          </cell>
          <cell r="G407">
            <v>44459</v>
          </cell>
          <cell r="H407">
            <v>44476</v>
          </cell>
          <cell r="I407">
            <v>167454</v>
          </cell>
          <cell r="J407">
            <v>167454</v>
          </cell>
          <cell r="K407" t="str">
            <v>Factura auditada</v>
          </cell>
          <cell r="M407" t="str">
            <v/>
          </cell>
          <cell r="N407" t="str">
            <v/>
          </cell>
          <cell r="Q407" t="str">
            <v>167454</v>
          </cell>
          <cell r="W407" t="str">
            <v/>
          </cell>
          <cell r="Z407" t="str">
            <v/>
          </cell>
          <cell r="AC407" t="str">
            <v>2021-09-20</v>
          </cell>
          <cell r="AD407">
            <v>44476</v>
          </cell>
          <cell r="AE407" t="str">
            <v>PBS</v>
          </cell>
          <cell r="AF407" t="str">
            <v/>
          </cell>
          <cell r="AG407">
            <v>0</v>
          </cell>
          <cell r="AI407">
            <v>167454</v>
          </cell>
          <cell r="AJ407">
            <v>0</v>
          </cell>
          <cell r="AN407">
            <v>0</v>
          </cell>
        </row>
        <row r="408">
          <cell r="D408">
            <v>1081234</v>
          </cell>
          <cell r="E408" t="str">
            <v/>
          </cell>
          <cell r="F408">
            <v>44455</v>
          </cell>
          <cell r="G408">
            <v>44455</v>
          </cell>
          <cell r="H408">
            <v>44470</v>
          </cell>
          <cell r="I408">
            <v>60000</v>
          </cell>
          <cell r="J408">
            <v>60000</v>
          </cell>
          <cell r="K408" t="str">
            <v>Factura auditada</v>
          </cell>
          <cell r="M408" t="str">
            <v/>
          </cell>
          <cell r="N408" t="str">
            <v/>
          </cell>
          <cell r="Q408" t="str">
            <v>60000</v>
          </cell>
          <cell r="W408" t="str">
            <v/>
          </cell>
          <cell r="Z408" t="str">
            <v/>
          </cell>
          <cell r="AC408" t="str">
            <v>2021-09-16</v>
          </cell>
          <cell r="AD408">
            <v>44470</v>
          </cell>
          <cell r="AE408" t="str">
            <v>PBS</v>
          </cell>
          <cell r="AF408" t="str">
            <v/>
          </cell>
          <cell r="AG408">
            <v>0</v>
          </cell>
          <cell r="AI408">
            <v>60000</v>
          </cell>
          <cell r="AJ408">
            <v>0</v>
          </cell>
          <cell r="AN408">
            <v>0</v>
          </cell>
        </row>
        <row r="409">
          <cell r="D409">
            <v>1081878</v>
          </cell>
          <cell r="E409" t="str">
            <v/>
          </cell>
          <cell r="F409">
            <v>44456</v>
          </cell>
          <cell r="G409">
            <v>44459</v>
          </cell>
          <cell r="H409">
            <v>44476</v>
          </cell>
          <cell r="I409">
            <v>60000</v>
          </cell>
          <cell r="J409">
            <v>60000</v>
          </cell>
          <cell r="K409" t="str">
            <v>Factura auditada</v>
          </cell>
          <cell r="M409" t="str">
            <v/>
          </cell>
          <cell r="N409" t="str">
            <v/>
          </cell>
          <cell r="Q409" t="str">
            <v>60000</v>
          </cell>
          <cell r="W409" t="str">
            <v/>
          </cell>
          <cell r="Z409" t="str">
            <v/>
          </cell>
          <cell r="AC409" t="str">
            <v>2021-09-20</v>
          </cell>
          <cell r="AD409">
            <v>44476</v>
          </cell>
          <cell r="AE409" t="str">
            <v>PBS</v>
          </cell>
          <cell r="AF409" t="str">
            <v/>
          </cell>
          <cell r="AG409">
            <v>0</v>
          </cell>
          <cell r="AI409">
            <v>60000</v>
          </cell>
          <cell r="AJ409">
            <v>0</v>
          </cell>
          <cell r="AN409">
            <v>0</v>
          </cell>
        </row>
        <row r="410">
          <cell r="D410">
            <v>1081640</v>
          </cell>
          <cell r="E410" t="str">
            <v/>
          </cell>
          <cell r="F410">
            <v>44456</v>
          </cell>
          <cell r="G410">
            <v>44458</v>
          </cell>
          <cell r="H410">
            <v>44475</v>
          </cell>
          <cell r="I410">
            <v>141992</v>
          </cell>
          <cell r="J410">
            <v>141992</v>
          </cell>
          <cell r="K410" t="str">
            <v>Factura auditada</v>
          </cell>
          <cell r="M410" t="str">
            <v/>
          </cell>
          <cell r="N410" t="str">
            <v/>
          </cell>
          <cell r="Q410" t="str">
            <v>141992</v>
          </cell>
          <cell r="W410" t="str">
            <v/>
          </cell>
          <cell r="Z410" t="str">
            <v/>
          </cell>
          <cell r="AC410" t="str">
            <v>2021-09-19</v>
          </cell>
          <cell r="AD410">
            <v>44475</v>
          </cell>
          <cell r="AE410" t="str">
            <v>PBS</v>
          </cell>
          <cell r="AF410" t="str">
            <v/>
          </cell>
          <cell r="AG410">
            <v>0</v>
          </cell>
          <cell r="AI410">
            <v>141992</v>
          </cell>
          <cell r="AJ410">
            <v>0</v>
          </cell>
          <cell r="AN410">
            <v>0</v>
          </cell>
        </row>
        <row r="411">
          <cell r="D411">
            <v>1081356</v>
          </cell>
          <cell r="E411" t="str">
            <v/>
          </cell>
          <cell r="F411">
            <v>44456</v>
          </cell>
          <cell r="G411">
            <v>44456</v>
          </cell>
          <cell r="H411">
            <v>44470</v>
          </cell>
          <cell r="I411">
            <v>500000</v>
          </cell>
          <cell r="J411">
            <v>500000</v>
          </cell>
          <cell r="K411" t="str">
            <v>Factura auditada</v>
          </cell>
          <cell r="M411" t="str">
            <v/>
          </cell>
          <cell r="N411" t="str">
            <v/>
          </cell>
          <cell r="Q411" t="str">
            <v>500000</v>
          </cell>
          <cell r="W411" t="str">
            <v/>
          </cell>
          <cell r="Z411" t="str">
            <v/>
          </cell>
          <cell r="AC411" t="str">
            <v>2021-09-17</v>
          </cell>
          <cell r="AD411">
            <v>44470</v>
          </cell>
          <cell r="AE411" t="str">
            <v>PBS</v>
          </cell>
          <cell r="AF411" t="str">
            <v/>
          </cell>
          <cell r="AG411">
            <v>0</v>
          </cell>
          <cell r="AI411">
            <v>500000</v>
          </cell>
          <cell r="AJ411">
            <v>0</v>
          </cell>
          <cell r="AN411">
            <v>0</v>
          </cell>
        </row>
        <row r="412">
          <cell r="D412">
            <v>1081885</v>
          </cell>
          <cell r="E412" t="str">
            <v/>
          </cell>
          <cell r="F412">
            <v>44456</v>
          </cell>
          <cell r="G412">
            <v>44459</v>
          </cell>
          <cell r="H412">
            <v>44476</v>
          </cell>
          <cell r="I412">
            <v>167454</v>
          </cell>
          <cell r="J412">
            <v>167454</v>
          </cell>
          <cell r="K412" t="str">
            <v>Factura auditada</v>
          </cell>
          <cell r="M412" t="str">
            <v/>
          </cell>
          <cell r="N412" t="str">
            <v/>
          </cell>
          <cell r="Q412" t="str">
            <v>167454</v>
          </cell>
          <cell r="W412" t="str">
            <v/>
          </cell>
          <cell r="Z412" t="str">
            <v/>
          </cell>
          <cell r="AC412" t="str">
            <v>2021-09-20</v>
          </cell>
          <cell r="AD412">
            <v>44476</v>
          </cell>
          <cell r="AE412" t="str">
            <v>PBS</v>
          </cell>
          <cell r="AF412" t="str">
            <v/>
          </cell>
          <cell r="AG412">
            <v>0</v>
          </cell>
          <cell r="AI412">
            <v>167454</v>
          </cell>
          <cell r="AJ412">
            <v>0</v>
          </cell>
          <cell r="AN412">
            <v>0</v>
          </cell>
        </row>
        <row r="413">
          <cell r="D413">
            <v>1083284</v>
          </cell>
          <cell r="E413" t="str">
            <v/>
          </cell>
          <cell r="F413">
            <v>44456</v>
          </cell>
          <cell r="G413">
            <v>44467</v>
          </cell>
          <cell r="H413">
            <v>44475</v>
          </cell>
          <cell r="I413">
            <v>18790285</v>
          </cell>
          <cell r="J413">
            <v>18790285</v>
          </cell>
          <cell r="K413" t="str">
            <v>Factura auditada</v>
          </cell>
          <cell r="M413" t="str">
            <v/>
          </cell>
          <cell r="N413" t="str">
            <v/>
          </cell>
          <cell r="Q413" t="str">
            <v>18790285</v>
          </cell>
          <cell r="W413" t="str">
            <v/>
          </cell>
          <cell r="Z413" t="str">
            <v/>
          </cell>
          <cell r="AC413" t="str">
            <v>2021-09-28</v>
          </cell>
          <cell r="AD413">
            <v>44475</v>
          </cell>
          <cell r="AE413" t="str">
            <v>PBS</v>
          </cell>
          <cell r="AF413" t="str">
            <v/>
          </cell>
          <cell r="AG413">
            <v>0</v>
          </cell>
          <cell r="AI413">
            <v>18790285</v>
          </cell>
          <cell r="AJ413">
            <v>0</v>
          </cell>
          <cell r="AN413">
            <v>0</v>
          </cell>
        </row>
        <row r="414">
          <cell r="D414">
            <v>1081575</v>
          </cell>
          <cell r="E414" t="str">
            <v/>
          </cell>
          <cell r="F414">
            <v>44456</v>
          </cell>
          <cell r="G414">
            <v>44457</v>
          </cell>
          <cell r="H414">
            <v>44476</v>
          </cell>
          <cell r="I414">
            <v>143471</v>
          </cell>
          <cell r="J414">
            <v>14224</v>
          </cell>
          <cell r="K414" t="str">
            <v>Factura auditada</v>
          </cell>
          <cell r="M414" t="str">
            <v/>
          </cell>
          <cell r="N414" t="str">
            <v/>
          </cell>
          <cell r="Q414" t="str">
            <v>143471</v>
          </cell>
          <cell r="W414" t="str">
            <v/>
          </cell>
          <cell r="Z414" t="str">
            <v/>
          </cell>
          <cell r="AC414" t="str">
            <v>2021-09-18</v>
          </cell>
          <cell r="AD414">
            <v>44476</v>
          </cell>
          <cell r="AE414" t="str">
            <v>PBS</v>
          </cell>
          <cell r="AF414" t="str">
            <v/>
          </cell>
          <cell r="AG414">
            <v>0</v>
          </cell>
          <cell r="AI414">
            <v>14224</v>
          </cell>
          <cell r="AJ414">
            <v>0</v>
          </cell>
          <cell r="AN414">
            <v>0</v>
          </cell>
        </row>
        <row r="415">
          <cell r="D415">
            <v>1083287</v>
          </cell>
          <cell r="E415" t="str">
            <v/>
          </cell>
          <cell r="F415">
            <v>44456</v>
          </cell>
          <cell r="G415">
            <v>44467</v>
          </cell>
          <cell r="H415">
            <v>44475</v>
          </cell>
          <cell r="I415">
            <v>3268675</v>
          </cell>
          <cell r="J415">
            <v>3268675</v>
          </cell>
          <cell r="K415" t="str">
            <v>Factura auditada</v>
          </cell>
          <cell r="M415" t="str">
            <v/>
          </cell>
          <cell r="N415" t="str">
            <v/>
          </cell>
          <cell r="Q415" t="str">
            <v>3268675</v>
          </cell>
          <cell r="W415" t="str">
            <v/>
          </cell>
          <cell r="Z415" t="str">
            <v/>
          </cell>
          <cell r="AC415" t="str">
            <v>2021-09-28</v>
          </cell>
          <cell r="AD415">
            <v>44475</v>
          </cell>
          <cell r="AE415" t="str">
            <v>PBS</v>
          </cell>
          <cell r="AF415" t="str">
            <v/>
          </cell>
          <cell r="AG415">
            <v>0</v>
          </cell>
          <cell r="AI415">
            <v>3268675</v>
          </cell>
          <cell r="AJ415">
            <v>0</v>
          </cell>
          <cell r="AN415">
            <v>0</v>
          </cell>
        </row>
        <row r="416">
          <cell r="D416">
            <v>1082361</v>
          </cell>
          <cell r="E416" t="str">
            <v/>
          </cell>
          <cell r="F416">
            <v>44457</v>
          </cell>
          <cell r="G416">
            <v>44461</v>
          </cell>
          <cell r="H416">
            <v>44476</v>
          </cell>
          <cell r="I416">
            <v>500000</v>
          </cell>
          <cell r="J416">
            <v>500000</v>
          </cell>
          <cell r="K416" t="str">
            <v>Factura auditada</v>
          </cell>
          <cell r="M416" t="str">
            <v/>
          </cell>
          <cell r="N416" t="str">
            <v/>
          </cell>
          <cell r="Q416" t="str">
            <v>500000</v>
          </cell>
          <cell r="W416" t="str">
            <v/>
          </cell>
          <cell r="Z416" t="str">
            <v/>
          </cell>
          <cell r="AC416" t="str">
            <v>2021-09-22</v>
          </cell>
          <cell r="AD416">
            <v>44476</v>
          </cell>
          <cell r="AE416" t="str">
            <v>PBS</v>
          </cell>
          <cell r="AF416" t="str">
            <v/>
          </cell>
          <cell r="AG416">
            <v>0</v>
          </cell>
          <cell r="AI416">
            <v>500000</v>
          </cell>
          <cell r="AJ416">
            <v>0</v>
          </cell>
          <cell r="AN416">
            <v>0</v>
          </cell>
        </row>
        <row r="417">
          <cell r="D417">
            <v>1082011</v>
          </cell>
          <cell r="E417" t="str">
            <v/>
          </cell>
          <cell r="F417">
            <v>44457</v>
          </cell>
          <cell r="G417">
            <v>44460</v>
          </cell>
          <cell r="H417">
            <v>44470</v>
          </cell>
          <cell r="I417">
            <v>1272408</v>
          </cell>
          <cell r="J417">
            <v>1272408</v>
          </cell>
          <cell r="K417" t="str">
            <v>Factura auditada</v>
          </cell>
          <cell r="M417" t="str">
            <v/>
          </cell>
          <cell r="N417" t="str">
            <v/>
          </cell>
          <cell r="Q417" t="str">
            <v>1272408</v>
          </cell>
          <cell r="W417" t="str">
            <v/>
          </cell>
          <cell r="Z417" t="str">
            <v/>
          </cell>
          <cell r="AC417" t="str">
            <v>2021-09-21</v>
          </cell>
          <cell r="AD417">
            <v>44470</v>
          </cell>
          <cell r="AE417" t="str">
            <v>PBS</v>
          </cell>
          <cell r="AF417" t="str">
            <v/>
          </cell>
          <cell r="AG417">
            <v>0</v>
          </cell>
          <cell r="AI417">
            <v>1272408</v>
          </cell>
          <cell r="AJ417">
            <v>0</v>
          </cell>
          <cell r="AN417">
            <v>0</v>
          </cell>
        </row>
        <row r="418">
          <cell r="D418">
            <v>1082014</v>
          </cell>
          <cell r="E418" t="str">
            <v/>
          </cell>
          <cell r="F418">
            <v>44458</v>
          </cell>
          <cell r="G418">
            <v>44460</v>
          </cell>
          <cell r="H418">
            <v>44476</v>
          </cell>
          <cell r="I418">
            <v>80832</v>
          </cell>
          <cell r="J418">
            <v>80832</v>
          </cell>
          <cell r="K418" t="str">
            <v>Factura auditada</v>
          </cell>
          <cell r="M418" t="str">
            <v/>
          </cell>
          <cell r="N418" t="str">
            <v/>
          </cell>
          <cell r="Q418" t="str">
            <v>80832</v>
          </cell>
          <cell r="W418" t="str">
            <v/>
          </cell>
          <cell r="Z418" t="str">
            <v/>
          </cell>
          <cell r="AC418" t="str">
            <v>2021-09-21</v>
          </cell>
          <cell r="AD418">
            <v>44476</v>
          </cell>
          <cell r="AE418" t="str">
            <v>NO PBS</v>
          </cell>
          <cell r="AF418" t="str">
            <v>PRUEBA COVID ADRES</v>
          </cell>
          <cell r="AG418">
            <v>0</v>
          </cell>
          <cell r="AH418">
            <v>80832</v>
          </cell>
          <cell r="AI418">
            <v>0</v>
          </cell>
          <cell r="AJ418">
            <v>0</v>
          </cell>
          <cell r="AL418">
            <v>0</v>
          </cell>
          <cell r="AN418">
            <v>0</v>
          </cell>
        </row>
        <row r="419">
          <cell r="D419">
            <v>1082588</v>
          </cell>
          <cell r="E419" t="str">
            <v/>
          </cell>
          <cell r="F419">
            <v>44459</v>
          </cell>
          <cell r="G419">
            <v>44462</v>
          </cell>
          <cell r="H419">
            <v>44476</v>
          </cell>
          <cell r="I419">
            <v>60000</v>
          </cell>
          <cell r="J419">
            <v>60000</v>
          </cell>
          <cell r="K419" t="str">
            <v>Factura auditada</v>
          </cell>
          <cell r="M419" t="str">
            <v/>
          </cell>
          <cell r="N419" t="str">
            <v/>
          </cell>
          <cell r="Q419" t="str">
            <v>60000</v>
          </cell>
          <cell r="W419" t="str">
            <v/>
          </cell>
          <cell r="Z419" t="str">
            <v/>
          </cell>
          <cell r="AC419" t="str">
            <v>2021-09-23</v>
          </cell>
          <cell r="AD419">
            <v>44476</v>
          </cell>
          <cell r="AE419" t="str">
            <v>PBS</v>
          </cell>
          <cell r="AF419" t="str">
            <v/>
          </cell>
          <cell r="AG419">
            <v>0</v>
          </cell>
          <cell r="AI419">
            <v>60000</v>
          </cell>
          <cell r="AJ419">
            <v>0</v>
          </cell>
          <cell r="AN419">
            <v>0</v>
          </cell>
        </row>
        <row r="420">
          <cell r="D420">
            <v>1081760</v>
          </cell>
          <cell r="E420" t="str">
            <v/>
          </cell>
          <cell r="F420">
            <v>44459</v>
          </cell>
          <cell r="G420">
            <v>44459</v>
          </cell>
          <cell r="H420">
            <v>44476</v>
          </cell>
          <cell r="I420">
            <v>18407</v>
          </cell>
          <cell r="J420">
            <v>18407</v>
          </cell>
          <cell r="K420" t="str">
            <v>Factura auditada</v>
          </cell>
          <cell r="M420" t="str">
            <v/>
          </cell>
          <cell r="N420" t="str">
            <v/>
          </cell>
          <cell r="Q420" t="str">
            <v>18407</v>
          </cell>
          <cell r="W420" t="str">
            <v/>
          </cell>
          <cell r="Z420" t="str">
            <v/>
          </cell>
          <cell r="AC420" t="str">
            <v>2021-09-20</v>
          </cell>
          <cell r="AD420">
            <v>44476</v>
          </cell>
          <cell r="AE420" t="str">
            <v>PBS</v>
          </cell>
          <cell r="AF420" t="str">
            <v/>
          </cell>
          <cell r="AG420">
            <v>0</v>
          </cell>
          <cell r="AI420">
            <v>18407</v>
          </cell>
          <cell r="AJ420">
            <v>0</v>
          </cell>
          <cell r="AN420">
            <v>0</v>
          </cell>
        </row>
        <row r="421">
          <cell r="D421">
            <v>1081761</v>
          </cell>
          <cell r="E421" t="str">
            <v/>
          </cell>
          <cell r="F421">
            <v>44459</v>
          </cell>
          <cell r="G421">
            <v>44459</v>
          </cell>
          <cell r="H421">
            <v>44476</v>
          </cell>
          <cell r="I421">
            <v>223405</v>
          </cell>
          <cell r="J421">
            <v>223405</v>
          </cell>
          <cell r="K421" t="str">
            <v>Factura auditada</v>
          </cell>
          <cell r="M421" t="str">
            <v/>
          </cell>
          <cell r="N421" t="str">
            <v/>
          </cell>
          <cell r="Q421" t="str">
            <v>223405</v>
          </cell>
          <cell r="W421" t="str">
            <v/>
          </cell>
          <cell r="Z421" t="str">
            <v/>
          </cell>
          <cell r="AC421" t="str">
            <v>2021-09-20</v>
          </cell>
          <cell r="AD421">
            <v>44476</v>
          </cell>
          <cell r="AE421" t="str">
            <v>PBS</v>
          </cell>
          <cell r="AF421" t="str">
            <v/>
          </cell>
          <cell r="AG421">
            <v>0</v>
          </cell>
          <cell r="AI421">
            <v>223405</v>
          </cell>
          <cell r="AJ421">
            <v>0</v>
          </cell>
          <cell r="AN421">
            <v>0</v>
          </cell>
        </row>
        <row r="422">
          <cell r="D422">
            <v>1082344</v>
          </cell>
          <cell r="E422" t="str">
            <v/>
          </cell>
          <cell r="F422">
            <v>44459</v>
          </cell>
          <cell r="G422">
            <v>44461</v>
          </cell>
          <cell r="H422">
            <v>44470</v>
          </cell>
          <cell r="I422">
            <v>86673</v>
          </cell>
          <cell r="J422">
            <v>86673</v>
          </cell>
          <cell r="K422" t="str">
            <v>Factura auditada</v>
          </cell>
          <cell r="M422" t="str">
            <v/>
          </cell>
          <cell r="N422" t="str">
            <v/>
          </cell>
          <cell r="Q422" t="str">
            <v>86673</v>
          </cell>
          <cell r="W422" t="str">
            <v/>
          </cell>
          <cell r="Z422" t="str">
            <v/>
          </cell>
          <cell r="AC422" t="str">
            <v>2021-09-22</v>
          </cell>
          <cell r="AD422">
            <v>44470</v>
          </cell>
          <cell r="AE422" t="str">
            <v>PBS</v>
          </cell>
          <cell r="AF422" t="str">
            <v/>
          </cell>
          <cell r="AG422">
            <v>0</v>
          </cell>
          <cell r="AI422">
            <v>86673</v>
          </cell>
          <cell r="AJ422">
            <v>0</v>
          </cell>
          <cell r="AN422">
            <v>0</v>
          </cell>
        </row>
        <row r="423">
          <cell r="D423">
            <v>1082356</v>
          </cell>
          <cell r="E423" t="str">
            <v/>
          </cell>
          <cell r="F423">
            <v>44459</v>
          </cell>
          <cell r="G423">
            <v>44461</v>
          </cell>
          <cell r="H423">
            <v>44476</v>
          </cell>
          <cell r="I423">
            <v>80832</v>
          </cell>
          <cell r="J423">
            <v>80832</v>
          </cell>
          <cell r="K423" t="str">
            <v>Factura auditada</v>
          </cell>
          <cell r="M423" t="str">
            <v/>
          </cell>
          <cell r="N423" t="str">
            <v/>
          </cell>
          <cell r="Q423" t="str">
            <v>80832</v>
          </cell>
          <cell r="W423" t="str">
            <v/>
          </cell>
          <cell r="Z423" t="str">
            <v/>
          </cell>
          <cell r="AC423" t="str">
            <v>2021-09-22</v>
          </cell>
          <cell r="AD423">
            <v>44476</v>
          </cell>
          <cell r="AE423" t="str">
            <v>NO PBS</v>
          </cell>
          <cell r="AF423" t="str">
            <v>PRUEBA COVID ADRES</v>
          </cell>
          <cell r="AG423">
            <v>0</v>
          </cell>
          <cell r="AH423">
            <v>80832</v>
          </cell>
          <cell r="AI423">
            <v>0</v>
          </cell>
          <cell r="AJ423">
            <v>0</v>
          </cell>
          <cell r="AL423">
            <v>0</v>
          </cell>
          <cell r="AN423">
            <v>0</v>
          </cell>
        </row>
        <row r="424">
          <cell r="D424">
            <v>1084676</v>
          </cell>
          <cell r="E424" t="str">
            <v/>
          </cell>
          <cell r="F424">
            <v>44460</v>
          </cell>
          <cell r="G424">
            <v>44474</v>
          </cell>
          <cell r="H424">
            <v>44502</v>
          </cell>
          <cell r="I424">
            <v>18070691</v>
          </cell>
          <cell r="J424">
            <v>18070691</v>
          </cell>
          <cell r="K424" t="str">
            <v>Factura auditada</v>
          </cell>
          <cell r="M424" t="str">
            <v/>
          </cell>
          <cell r="N424" t="str">
            <v/>
          </cell>
          <cell r="Q424" t="str">
            <v>18070691</v>
          </cell>
          <cell r="W424" t="str">
            <v/>
          </cell>
          <cell r="Z424" t="str">
            <v/>
          </cell>
          <cell r="AC424" t="str">
            <v>2021-10-05</v>
          </cell>
          <cell r="AD424">
            <v>44502</v>
          </cell>
          <cell r="AE424" t="str">
            <v>PBS</v>
          </cell>
          <cell r="AF424" t="str">
            <v/>
          </cell>
          <cell r="AG424">
            <v>0</v>
          </cell>
          <cell r="AI424">
            <v>18070691</v>
          </cell>
          <cell r="AJ424">
            <v>0</v>
          </cell>
          <cell r="AL424">
            <v>0</v>
          </cell>
          <cell r="AN424">
            <v>0</v>
          </cell>
        </row>
        <row r="425">
          <cell r="D425">
            <v>1081919</v>
          </cell>
          <cell r="E425" t="str">
            <v/>
          </cell>
          <cell r="F425">
            <v>44460</v>
          </cell>
          <cell r="G425">
            <v>44460</v>
          </cell>
          <cell r="H425">
            <v>44476</v>
          </cell>
          <cell r="I425">
            <v>60000</v>
          </cell>
          <cell r="J425">
            <v>60000</v>
          </cell>
          <cell r="K425" t="str">
            <v>Factura auditada</v>
          </cell>
          <cell r="M425" t="str">
            <v/>
          </cell>
          <cell r="N425" t="str">
            <v/>
          </cell>
          <cell r="Q425" t="str">
            <v>60000</v>
          </cell>
          <cell r="W425" t="str">
            <v/>
          </cell>
          <cell r="Z425" t="str">
            <v/>
          </cell>
          <cell r="AC425" t="str">
            <v>2021-09-21</v>
          </cell>
          <cell r="AD425">
            <v>44476</v>
          </cell>
          <cell r="AE425" t="str">
            <v>PBS</v>
          </cell>
          <cell r="AF425" t="str">
            <v/>
          </cell>
          <cell r="AG425">
            <v>0</v>
          </cell>
          <cell r="AI425">
            <v>60000</v>
          </cell>
          <cell r="AJ425">
            <v>0</v>
          </cell>
          <cell r="AN425">
            <v>0</v>
          </cell>
        </row>
        <row r="426">
          <cell r="D426">
            <v>1082587</v>
          </cell>
          <cell r="E426" t="str">
            <v/>
          </cell>
          <cell r="F426">
            <v>44460</v>
          </cell>
          <cell r="G426">
            <v>44462</v>
          </cell>
          <cell r="H426">
            <v>44476</v>
          </cell>
          <cell r="I426">
            <v>110000</v>
          </cell>
          <cell r="J426">
            <v>110000</v>
          </cell>
          <cell r="K426" t="str">
            <v>Factura auditada</v>
          </cell>
          <cell r="M426" t="str">
            <v/>
          </cell>
          <cell r="N426" t="str">
            <v/>
          </cell>
          <cell r="Q426" t="str">
            <v>110000</v>
          </cell>
          <cell r="W426" t="str">
            <v/>
          </cell>
          <cell r="Z426" t="str">
            <v/>
          </cell>
          <cell r="AC426" t="str">
            <v>2021-09-23</v>
          </cell>
          <cell r="AD426">
            <v>44476</v>
          </cell>
          <cell r="AE426" t="str">
            <v>PBS</v>
          </cell>
          <cell r="AF426" t="str">
            <v/>
          </cell>
          <cell r="AG426">
            <v>0</v>
          </cell>
          <cell r="AI426">
            <v>110000</v>
          </cell>
          <cell r="AJ426">
            <v>0</v>
          </cell>
          <cell r="AN426">
            <v>0</v>
          </cell>
        </row>
        <row r="427">
          <cell r="D427">
            <v>1081953</v>
          </cell>
          <cell r="E427" t="str">
            <v/>
          </cell>
          <cell r="F427">
            <v>44460</v>
          </cell>
          <cell r="G427">
            <v>44460</v>
          </cell>
          <cell r="H427">
            <v>44476</v>
          </cell>
          <cell r="I427">
            <v>85813</v>
          </cell>
          <cell r="J427">
            <v>85813</v>
          </cell>
          <cell r="K427" t="str">
            <v>Factura auditada</v>
          </cell>
          <cell r="M427" t="str">
            <v/>
          </cell>
          <cell r="N427" t="str">
            <v/>
          </cell>
          <cell r="Q427" t="str">
            <v>85813</v>
          </cell>
          <cell r="W427" t="str">
            <v/>
          </cell>
          <cell r="Z427" t="str">
            <v/>
          </cell>
          <cell r="AC427" t="str">
            <v>2021-09-21</v>
          </cell>
          <cell r="AD427">
            <v>44476</v>
          </cell>
          <cell r="AE427" t="str">
            <v>PBS</v>
          </cell>
          <cell r="AF427" t="str">
            <v/>
          </cell>
          <cell r="AG427">
            <v>0</v>
          </cell>
          <cell r="AI427">
            <v>85813</v>
          </cell>
          <cell r="AJ427">
            <v>0</v>
          </cell>
          <cell r="AN427">
            <v>0</v>
          </cell>
        </row>
        <row r="428">
          <cell r="D428">
            <v>1083956</v>
          </cell>
          <cell r="E428" t="str">
            <v/>
          </cell>
          <cell r="F428">
            <v>44468</v>
          </cell>
          <cell r="G428">
            <v>44469</v>
          </cell>
          <cell r="H428">
            <v>44475</v>
          </cell>
          <cell r="I428">
            <v>140770</v>
          </cell>
          <cell r="J428">
            <v>140770</v>
          </cell>
          <cell r="K428" t="str">
            <v>Factura auditada</v>
          </cell>
          <cell r="M428" t="str">
            <v/>
          </cell>
          <cell r="N428" t="str">
            <v/>
          </cell>
          <cell r="Q428" t="str">
            <v>140770</v>
          </cell>
          <cell r="W428" t="str">
            <v/>
          </cell>
          <cell r="Z428" t="str">
            <v/>
          </cell>
          <cell r="AC428" t="str">
            <v>2021-09-30</v>
          </cell>
          <cell r="AD428">
            <v>44475</v>
          </cell>
          <cell r="AE428" t="str">
            <v>PBS</v>
          </cell>
          <cell r="AF428" t="str">
            <v/>
          </cell>
          <cell r="AG428">
            <v>0</v>
          </cell>
          <cell r="AI428">
            <v>140770</v>
          </cell>
          <cell r="AJ428">
            <v>0</v>
          </cell>
          <cell r="AN428">
            <v>0</v>
          </cell>
        </row>
        <row r="429">
          <cell r="D429">
            <v>1082973</v>
          </cell>
          <cell r="E429" t="str">
            <v/>
          </cell>
          <cell r="F429">
            <v>44460</v>
          </cell>
          <cell r="G429">
            <v>44465</v>
          </cell>
          <cell r="H429">
            <v>44475</v>
          </cell>
          <cell r="I429">
            <v>4185795</v>
          </cell>
          <cell r="J429">
            <v>4185795</v>
          </cell>
          <cell r="K429" t="str">
            <v>Factura auditada</v>
          </cell>
          <cell r="M429" t="str">
            <v/>
          </cell>
          <cell r="N429" t="str">
            <v/>
          </cell>
          <cell r="Q429" t="str">
            <v>4185795</v>
          </cell>
          <cell r="W429" t="str">
            <v/>
          </cell>
          <cell r="Z429" t="str">
            <v/>
          </cell>
          <cell r="AC429" t="str">
            <v>2021-09-26</v>
          </cell>
          <cell r="AD429">
            <v>44475</v>
          </cell>
          <cell r="AE429" t="str">
            <v>PBS</v>
          </cell>
          <cell r="AF429" t="str">
            <v/>
          </cell>
          <cell r="AG429">
            <v>0</v>
          </cell>
          <cell r="AI429">
            <v>4185795</v>
          </cell>
          <cell r="AJ429">
            <v>0</v>
          </cell>
          <cell r="AN429">
            <v>0</v>
          </cell>
        </row>
        <row r="430">
          <cell r="D430">
            <v>1083566</v>
          </cell>
          <cell r="E430" t="str">
            <v/>
          </cell>
          <cell r="F430">
            <v>44467</v>
          </cell>
          <cell r="G430">
            <v>44468</v>
          </cell>
          <cell r="H430">
            <v>44475</v>
          </cell>
          <cell r="I430">
            <v>180395</v>
          </cell>
          <cell r="J430">
            <v>180395</v>
          </cell>
          <cell r="K430" t="str">
            <v>Factura auditada</v>
          </cell>
          <cell r="M430" t="str">
            <v/>
          </cell>
          <cell r="N430" t="str">
            <v/>
          </cell>
          <cell r="Q430" t="str">
            <v>180395</v>
          </cell>
          <cell r="W430" t="str">
            <v/>
          </cell>
          <cell r="Z430" t="str">
            <v/>
          </cell>
          <cell r="AC430" t="str">
            <v>2021-09-29</v>
          </cell>
          <cell r="AD430">
            <v>44475</v>
          </cell>
          <cell r="AE430" t="str">
            <v>PBS</v>
          </cell>
          <cell r="AF430" t="str">
            <v/>
          </cell>
          <cell r="AG430">
            <v>0</v>
          </cell>
          <cell r="AI430">
            <v>180395</v>
          </cell>
          <cell r="AJ430">
            <v>0</v>
          </cell>
          <cell r="AN430">
            <v>0</v>
          </cell>
        </row>
        <row r="431">
          <cell r="D431">
            <v>1082591</v>
          </cell>
          <cell r="E431" t="str">
            <v/>
          </cell>
          <cell r="F431">
            <v>44460</v>
          </cell>
          <cell r="G431">
            <v>44462</v>
          </cell>
          <cell r="H431">
            <v>44476</v>
          </cell>
          <cell r="I431">
            <v>60000</v>
          </cell>
          <cell r="J431">
            <v>60000</v>
          </cell>
          <cell r="K431" t="str">
            <v>Factura auditada</v>
          </cell>
          <cell r="M431" t="str">
            <v/>
          </cell>
          <cell r="N431" t="str">
            <v/>
          </cell>
          <cell r="Q431" t="str">
            <v>60000</v>
          </cell>
          <cell r="W431" t="str">
            <v/>
          </cell>
          <cell r="Z431" t="str">
            <v/>
          </cell>
          <cell r="AC431" t="str">
            <v>2021-09-23</v>
          </cell>
          <cell r="AD431">
            <v>44476</v>
          </cell>
          <cell r="AE431" t="str">
            <v>PBS</v>
          </cell>
          <cell r="AF431" t="str">
            <v/>
          </cell>
          <cell r="AG431">
            <v>0</v>
          </cell>
          <cell r="AI431">
            <v>60000</v>
          </cell>
          <cell r="AJ431">
            <v>0</v>
          </cell>
          <cell r="AN431">
            <v>0</v>
          </cell>
        </row>
        <row r="432">
          <cell r="D432">
            <v>1083439</v>
          </cell>
          <cell r="E432" t="str">
            <v/>
          </cell>
          <cell r="F432">
            <v>44462</v>
          </cell>
          <cell r="G432">
            <v>44467</v>
          </cell>
          <cell r="H432">
            <v>44475</v>
          </cell>
          <cell r="I432">
            <v>2200000</v>
          </cell>
          <cell r="J432">
            <v>2200000</v>
          </cell>
          <cell r="K432" t="str">
            <v>Factura auditada</v>
          </cell>
          <cell r="M432" t="str">
            <v/>
          </cell>
          <cell r="N432" t="str">
            <v/>
          </cell>
          <cell r="Q432" t="str">
            <v>2200000</v>
          </cell>
          <cell r="W432" t="str">
            <v/>
          </cell>
          <cell r="Z432" t="str">
            <v/>
          </cell>
          <cell r="AC432" t="str">
            <v>2021-09-28</v>
          </cell>
          <cell r="AD432">
            <v>44475</v>
          </cell>
          <cell r="AE432" t="str">
            <v>PBS</v>
          </cell>
          <cell r="AF432" t="str">
            <v/>
          </cell>
          <cell r="AG432">
            <v>0</v>
          </cell>
          <cell r="AI432">
            <v>2200000</v>
          </cell>
          <cell r="AJ432">
            <v>0</v>
          </cell>
          <cell r="AN432">
            <v>0</v>
          </cell>
        </row>
        <row r="433">
          <cell r="D433">
            <v>1082965</v>
          </cell>
          <cell r="E433" t="str">
            <v/>
          </cell>
          <cell r="F433">
            <v>44460</v>
          </cell>
          <cell r="G433">
            <v>44465</v>
          </cell>
          <cell r="H433">
            <v>44470</v>
          </cell>
          <cell r="I433">
            <v>433144</v>
          </cell>
          <cell r="J433">
            <v>433144</v>
          </cell>
          <cell r="K433" t="str">
            <v>Factura auditada</v>
          </cell>
          <cell r="M433" t="str">
            <v/>
          </cell>
          <cell r="N433" t="str">
            <v/>
          </cell>
          <cell r="Q433" t="str">
            <v>433144</v>
          </cell>
          <cell r="W433" t="str">
            <v/>
          </cell>
          <cell r="Z433" t="str">
            <v/>
          </cell>
          <cell r="AC433" t="str">
            <v>2021-09-26</v>
          </cell>
          <cell r="AD433">
            <v>44470</v>
          </cell>
          <cell r="AE433" t="str">
            <v>PBS</v>
          </cell>
          <cell r="AF433" t="str">
            <v/>
          </cell>
          <cell r="AG433">
            <v>0</v>
          </cell>
          <cell r="AI433">
            <v>433144</v>
          </cell>
          <cell r="AJ433">
            <v>0</v>
          </cell>
          <cell r="AN433">
            <v>0</v>
          </cell>
        </row>
        <row r="434">
          <cell r="D434">
            <v>1083425</v>
          </cell>
          <cell r="E434" t="str">
            <v/>
          </cell>
          <cell r="F434">
            <v>44465</v>
          </cell>
          <cell r="G434">
            <v>44467</v>
          </cell>
          <cell r="H434">
            <v>44475</v>
          </cell>
          <cell r="I434">
            <v>232646</v>
          </cell>
          <cell r="J434">
            <v>232646</v>
          </cell>
          <cell r="K434" t="str">
            <v>Factura auditada</v>
          </cell>
          <cell r="M434" t="str">
            <v/>
          </cell>
          <cell r="N434" t="str">
            <v/>
          </cell>
          <cell r="Q434" t="str">
            <v>232646</v>
          </cell>
          <cell r="W434" t="str">
            <v/>
          </cell>
          <cell r="Z434" t="str">
            <v/>
          </cell>
          <cell r="AC434" t="str">
            <v>2021-09-28</v>
          </cell>
          <cell r="AD434">
            <v>44475</v>
          </cell>
          <cell r="AE434" t="str">
            <v>PBS</v>
          </cell>
          <cell r="AF434" t="str">
            <v/>
          </cell>
          <cell r="AG434">
            <v>0</v>
          </cell>
          <cell r="AI434">
            <v>232646</v>
          </cell>
          <cell r="AJ434">
            <v>0</v>
          </cell>
          <cell r="AN434">
            <v>0</v>
          </cell>
        </row>
        <row r="435">
          <cell r="D435">
            <v>1082049</v>
          </cell>
          <cell r="E435" t="str">
            <v/>
          </cell>
          <cell r="F435">
            <v>44460</v>
          </cell>
          <cell r="G435">
            <v>44460</v>
          </cell>
          <cell r="H435">
            <v>44476</v>
          </cell>
          <cell r="I435">
            <v>167454</v>
          </cell>
          <cell r="J435">
            <v>167454</v>
          </cell>
          <cell r="K435" t="str">
            <v>Factura auditada</v>
          </cell>
          <cell r="M435" t="str">
            <v/>
          </cell>
          <cell r="N435" t="str">
            <v/>
          </cell>
          <cell r="Q435" t="str">
            <v>167454</v>
          </cell>
          <cell r="W435" t="str">
            <v/>
          </cell>
          <cell r="Z435" t="str">
            <v/>
          </cell>
          <cell r="AC435" t="str">
            <v>2021-09-21</v>
          </cell>
          <cell r="AD435">
            <v>44476</v>
          </cell>
          <cell r="AE435" t="str">
            <v>PBS</v>
          </cell>
          <cell r="AF435" t="str">
            <v/>
          </cell>
          <cell r="AG435">
            <v>0</v>
          </cell>
          <cell r="AI435">
            <v>167454</v>
          </cell>
          <cell r="AJ435">
            <v>0</v>
          </cell>
          <cell r="AN435">
            <v>0</v>
          </cell>
        </row>
        <row r="436">
          <cell r="D436">
            <v>1083360</v>
          </cell>
          <cell r="E436" t="str">
            <v/>
          </cell>
          <cell r="F436">
            <v>44466</v>
          </cell>
          <cell r="G436">
            <v>44467</v>
          </cell>
          <cell r="H436">
            <v>44475</v>
          </cell>
          <cell r="I436">
            <v>126101</v>
          </cell>
          <cell r="J436">
            <v>7271</v>
          </cell>
          <cell r="K436" t="str">
            <v>Factura auditada</v>
          </cell>
          <cell r="M436" t="str">
            <v/>
          </cell>
          <cell r="N436" t="str">
            <v/>
          </cell>
          <cell r="Q436" t="str">
            <v>126101</v>
          </cell>
          <cell r="W436" t="str">
            <v/>
          </cell>
          <cell r="Z436" t="str">
            <v/>
          </cell>
          <cell r="AC436" t="str">
            <v>2021-09-28</v>
          </cell>
          <cell r="AD436">
            <v>44475</v>
          </cell>
          <cell r="AE436" t="str">
            <v>PBS</v>
          </cell>
          <cell r="AF436" t="str">
            <v/>
          </cell>
          <cell r="AG436">
            <v>0</v>
          </cell>
          <cell r="AI436">
            <v>7271</v>
          </cell>
          <cell r="AJ436">
            <v>0</v>
          </cell>
          <cell r="AN436">
            <v>0</v>
          </cell>
        </row>
        <row r="437">
          <cell r="D437">
            <v>1082352</v>
          </cell>
          <cell r="E437" t="str">
            <v/>
          </cell>
          <cell r="F437">
            <v>44460</v>
          </cell>
          <cell r="G437">
            <v>44461</v>
          </cell>
          <cell r="H437">
            <v>44476</v>
          </cell>
          <cell r="I437">
            <v>167454</v>
          </cell>
          <cell r="J437">
            <v>150754</v>
          </cell>
          <cell r="K437" t="str">
            <v>Factura auditada</v>
          </cell>
          <cell r="M437" t="str">
            <v/>
          </cell>
          <cell r="N437" t="str">
            <v/>
          </cell>
          <cell r="Q437" t="str">
            <v>167454</v>
          </cell>
          <cell r="W437" t="str">
            <v/>
          </cell>
          <cell r="Z437" t="str">
            <v/>
          </cell>
          <cell r="AC437" t="str">
            <v>2021-09-22</v>
          </cell>
          <cell r="AD437">
            <v>44476</v>
          </cell>
          <cell r="AE437" t="str">
            <v>PBS</v>
          </cell>
          <cell r="AF437" t="str">
            <v/>
          </cell>
          <cell r="AG437">
            <v>0</v>
          </cell>
          <cell r="AI437">
            <v>150754</v>
          </cell>
          <cell r="AJ437">
            <v>0</v>
          </cell>
          <cell r="AN437">
            <v>0</v>
          </cell>
        </row>
        <row r="438">
          <cell r="D438">
            <v>1083314</v>
          </cell>
          <cell r="E438" t="str">
            <v/>
          </cell>
          <cell r="F438">
            <v>44463</v>
          </cell>
          <cell r="G438">
            <v>44467</v>
          </cell>
          <cell r="H438">
            <v>44475</v>
          </cell>
          <cell r="I438">
            <v>30224781</v>
          </cell>
          <cell r="J438">
            <v>30224781</v>
          </cell>
          <cell r="K438" t="str">
            <v>Factura auditada</v>
          </cell>
          <cell r="M438" t="str">
            <v/>
          </cell>
          <cell r="N438" t="str">
            <v/>
          </cell>
          <cell r="Q438" t="str">
            <v>30224781</v>
          </cell>
          <cell r="W438" t="str">
            <v/>
          </cell>
          <cell r="Z438" t="str">
            <v/>
          </cell>
          <cell r="AC438" t="str">
            <v>2021-09-28</v>
          </cell>
          <cell r="AD438">
            <v>44475</v>
          </cell>
          <cell r="AE438" t="str">
            <v>PBS</v>
          </cell>
          <cell r="AF438" t="str">
            <v/>
          </cell>
          <cell r="AG438">
            <v>0</v>
          </cell>
          <cell r="AI438">
            <v>30224781</v>
          </cell>
          <cell r="AJ438">
            <v>0</v>
          </cell>
          <cell r="AN438">
            <v>0</v>
          </cell>
        </row>
        <row r="439">
          <cell r="D439">
            <v>1086520</v>
          </cell>
          <cell r="E439" t="str">
            <v/>
          </cell>
          <cell r="F439">
            <v>44460</v>
          </cell>
          <cell r="G439">
            <v>44484</v>
          </cell>
          <cell r="H439">
            <v>44502</v>
          </cell>
          <cell r="I439">
            <v>29476912</v>
          </cell>
          <cell r="J439">
            <v>29476912</v>
          </cell>
          <cell r="K439" t="str">
            <v>Factura auditada</v>
          </cell>
          <cell r="M439" t="str">
            <v/>
          </cell>
          <cell r="N439" t="str">
            <v/>
          </cell>
          <cell r="Q439" t="str">
            <v>29476912</v>
          </cell>
          <cell r="W439" t="str">
            <v/>
          </cell>
          <cell r="Z439" t="str">
            <v/>
          </cell>
          <cell r="AC439" t="str">
            <v>2021-10-15</v>
          </cell>
          <cell r="AD439">
            <v>44502</v>
          </cell>
          <cell r="AE439" t="str">
            <v>PBS</v>
          </cell>
          <cell r="AF439" t="str">
            <v/>
          </cell>
          <cell r="AG439">
            <v>0</v>
          </cell>
          <cell r="AI439">
            <v>29476912</v>
          </cell>
          <cell r="AJ439">
            <v>0</v>
          </cell>
          <cell r="AL439">
            <v>0</v>
          </cell>
          <cell r="AN439">
            <v>0</v>
          </cell>
        </row>
        <row r="440">
          <cell r="D440">
            <v>1082137</v>
          </cell>
          <cell r="E440" t="str">
            <v/>
          </cell>
          <cell r="F440">
            <v>44461</v>
          </cell>
          <cell r="G440">
            <v>44461</v>
          </cell>
          <cell r="H440">
            <v>44476</v>
          </cell>
          <cell r="I440">
            <v>60000</v>
          </cell>
          <cell r="J440">
            <v>60000</v>
          </cell>
          <cell r="K440" t="str">
            <v>Factura auditada</v>
          </cell>
          <cell r="M440" t="str">
            <v/>
          </cell>
          <cell r="N440" t="str">
            <v/>
          </cell>
          <cell r="Q440" t="str">
            <v>60000</v>
          </cell>
          <cell r="W440" t="str">
            <v/>
          </cell>
          <cell r="Z440" t="str">
            <v/>
          </cell>
          <cell r="AC440" t="str">
            <v>2021-09-22</v>
          </cell>
          <cell r="AD440">
            <v>44476</v>
          </cell>
          <cell r="AE440" t="str">
            <v>PBS</v>
          </cell>
          <cell r="AF440" t="str">
            <v/>
          </cell>
          <cell r="AG440">
            <v>0</v>
          </cell>
          <cell r="AI440">
            <v>60000</v>
          </cell>
          <cell r="AJ440">
            <v>0</v>
          </cell>
          <cell r="AN440">
            <v>0</v>
          </cell>
        </row>
        <row r="441">
          <cell r="D441">
            <v>1082267</v>
          </cell>
          <cell r="E441" t="str">
            <v/>
          </cell>
          <cell r="F441">
            <v>44461</v>
          </cell>
          <cell r="G441">
            <v>44461</v>
          </cell>
          <cell r="H441">
            <v>44476</v>
          </cell>
          <cell r="I441">
            <v>167454</v>
          </cell>
          <cell r="J441">
            <v>167454</v>
          </cell>
          <cell r="K441" t="str">
            <v>Factura auditada</v>
          </cell>
          <cell r="M441" t="str">
            <v/>
          </cell>
          <cell r="N441" t="str">
            <v/>
          </cell>
          <cell r="Q441" t="str">
            <v>167454</v>
          </cell>
          <cell r="W441" t="str">
            <v/>
          </cell>
          <cell r="Z441" t="str">
            <v/>
          </cell>
          <cell r="AC441" t="str">
            <v>2021-09-22</v>
          </cell>
          <cell r="AD441">
            <v>44476</v>
          </cell>
          <cell r="AE441" t="str">
            <v>PBS</v>
          </cell>
          <cell r="AF441" t="str">
            <v/>
          </cell>
          <cell r="AG441">
            <v>0</v>
          </cell>
          <cell r="AI441">
            <v>167454</v>
          </cell>
          <cell r="AJ441">
            <v>0</v>
          </cell>
          <cell r="AN441">
            <v>0</v>
          </cell>
        </row>
        <row r="442">
          <cell r="D442">
            <v>1082370</v>
          </cell>
          <cell r="E442" t="str">
            <v/>
          </cell>
          <cell r="F442">
            <v>44462</v>
          </cell>
          <cell r="G442">
            <v>44462</v>
          </cell>
          <cell r="H442">
            <v>44476</v>
          </cell>
          <cell r="I442">
            <v>60000</v>
          </cell>
          <cell r="J442">
            <v>60000</v>
          </cell>
          <cell r="K442" t="str">
            <v>Factura auditada</v>
          </cell>
          <cell r="M442" t="str">
            <v/>
          </cell>
          <cell r="N442" t="str">
            <v/>
          </cell>
          <cell r="Q442" t="str">
            <v>60000</v>
          </cell>
          <cell r="W442" t="str">
            <v/>
          </cell>
          <cell r="Z442" t="str">
            <v/>
          </cell>
          <cell r="AC442" t="str">
            <v>2021-09-23</v>
          </cell>
          <cell r="AD442">
            <v>44476</v>
          </cell>
          <cell r="AE442" t="str">
            <v>PBS</v>
          </cell>
          <cell r="AF442" t="str">
            <v/>
          </cell>
          <cell r="AG442">
            <v>0</v>
          </cell>
          <cell r="AI442">
            <v>60000</v>
          </cell>
          <cell r="AJ442">
            <v>0</v>
          </cell>
          <cell r="AN442">
            <v>0</v>
          </cell>
        </row>
        <row r="443">
          <cell r="D443">
            <v>1083256</v>
          </cell>
          <cell r="E443" t="str">
            <v/>
          </cell>
          <cell r="F443">
            <v>44462</v>
          </cell>
          <cell r="G443">
            <v>44467</v>
          </cell>
          <cell r="H443">
            <v>44475</v>
          </cell>
          <cell r="I443">
            <v>2200000</v>
          </cell>
          <cell r="J443">
            <v>2200000</v>
          </cell>
          <cell r="K443" t="str">
            <v>Factura auditada</v>
          </cell>
          <cell r="M443" t="str">
            <v/>
          </cell>
          <cell r="N443" t="str">
            <v/>
          </cell>
          <cell r="Q443" t="str">
            <v>2200000</v>
          </cell>
          <cell r="W443" t="str">
            <v/>
          </cell>
          <cell r="Z443" t="str">
            <v/>
          </cell>
          <cell r="AC443" t="str">
            <v>2021-09-28</v>
          </cell>
          <cell r="AD443">
            <v>44475</v>
          </cell>
          <cell r="AE443" t="str">
            <v>PBS</v>
          </cell>
          <cell r="AF443" t="str">
            <v/>
          </cell>
          <cell r="AG443">
            <v>0</v>
          </cell>
          <cell r="AI443">
            <v>2200000</v>
          </cell>
          <cell r="AJ443">
            <v>0</v>
          </cell>
          <cell r="AN443">
            <v>0</v>
          </cell>
        </row>
        <row r="444">
          <cell r="D444">
            <v>1083273</v>
          </cell>
          <cell r="E444" t="str">
            <v/>
          </cell>
          <cell r="F444">
            <v>44462</v>
          </cell>
          <cell r="G444">
            <v>44467</v>
          </cell>
          <cell r="H444">
            <v>44475</v>
          </cell>
          <cell r="I444">
            <v>2412111</v>
          </cell>
          <cell r="J444">
            <v>2412111</v>
          </cell>
          <cell r="K444" t="str">
            <v>Factura auditada</v>
          </cell>
          <cell r="M444" t="str">
            <v/>
          </cell>
          <cell r="N444" t="str">
            <v/>
          </cell>
          <cell r="Q444" t="str">
            <v>2412111</v>
          </cell>
          <cell r="W444" t="str">
            <v/>
          </cell>
          <cell r="Z444" t="str">
            <v/>
          </cell>
          <cell r="AC444" t="str">
            <v>2021-09-28</v>
          </cell>
          <cell r="AD444">
            <v>44475</v>
          </cell>
          <cell r="AE444" t="str">
            <v>PBS</v>
          </cell>
          <cell r="AF444" t="str">
            <v/>
          </cell>
          <cell r="AG444">
            <v>0</v>
          </cell>
          <cell r="AI444">
            <v>2412111</v>
          </cell>
          <cell r="AJ444">
            <v>0</v>
          </cell>
          <cell r="AN444">
            <v>0</v>
          </cell>
        </row>
        <row r="445">
          <cell r="D445">
            <v>1082696</v>
          </cell>
          <cell r="E445" t="str">
            <v/>
          </cell>
          <cell r="F445">
            <v>44462</v>
          </cell>
          <cell r="G445">
            <v>44463</v>
          </cell>
          <cell r="H445">
            <v>44475</v>
          </cell>
          <cell r="I445">
            <v>119496</v>
          </cell>
          <cell r="J445">
            <v>119496</v>
          </cell>
          <cell r="K445" t="str">
            <v>Factura auditada</v>
          </cell>
          <cell r="M445" t="str">
            <v/>
          </cell>
          <cell r="N445" t="str">
            <v/>
          </cell>
          <cell r="Q445" t="str">
            <v>119496</v>
          </cell>
          <cell r="W445" t="str">
            <v/>
          </cell>
          <cell r="Z445" t="str">
            <v/>
          </cell>
          <cell r="AC445" t="str">
            <v>2021-09-24</v>
          </cell>
          <cell r="AD445">
            <v>44475</v>
          </cell>
          <cell r="AE445" t="str">
            <v>PBS</v>
          </cell>
          <cell r="AF445" t="str">
            <v/>
          </cell>
          <cell r="AG445">
            <v>0</v>
          </cell>
          <cell r="AI445">
            <v>119496</v>
          </cell>
          <cell r="AJ445">
            <v>0</v>
          </cell>
          <cell r="AN445">
            <v>0</v>
          </cell>
        </row>
        <row r="446">
          <cell r="D446">
            <v>1083205</v>
          </cell>
          <cell r="E446" t="str">
            <v/>
          </cell>
          <cell r="F446">
            <v>44462</v>
          </cell>
          <cell r="G446">
            <v>44466</v>
          </cell>
          <cell r="H446">
            <v>44475</v>
          </cell>
          <cell r="I446">
            <v>420857</v>
          </cell>
          <cell r="J446">
            <v>420857</v>
          </cell>
          <cell r="K446" t="str">
            <v>Factura auditada</v>
          </cell>
          <cell r="M446" t="str">
            <v/>
          </cell>
          <cell r="N446" t="str">
            <v/>
          </cell>
          <cell r="Q446" t="str">
            <v>420857</v>
          </cell>
          <cell r="W446" t="str">
            <v/>
          </cell>
          <cell r="Z446" t="str">
            <v/>
          </cell>
          <cell r="AC446" t="str">
            <v>2021-09-27</v>
          </cell>
          <cell r="AD446">
            <v>44475</v>
          </cell>
          <cell r="AE446" t="str">
            <v>PBS</v>
          </cell>
          <cell r="AF446" t="str">
            <v/>
          </cell>
          <cell r="AG446">
            <v>0</v>
          </cell>
          <cell r="AI446">
            <v>420857</v>
          </cell>
          <cell r="AJ446">
            <v>0</v>
          </cell>
          <cell r="AN446">
            <v>0</v>
          </cell>
        </row>
        <row r="447">
          <cell r="D447">
            <v>1082634</v>
          </cell>
          <cell r="E447" t="str">
            <v/>
          </cell>
          <cell r="F447">
            <v>44463</v>
          </cell>
          <cell r="G447">
            <v>44463</v>
          </cell>
          <cell r="H447">
            <v>44476</v>
          </cell>
          <cell r="I447">
            <v>60000</v>
          </cell>
          <cell r="J447">
            <v>60000</v>
          </cell>
          <cell r="K447" t="str">
            <v>Factura auditada</v>
          </cell>
          <cell r="M447" t="str">
            <v/>
          </cell>
          <cell r="N447" t="str">
            <v/>
          </cell>
          <cell r="Q447" t="str">
            <v>60000</v>
          </cell>
          <cell r="W447" t="str">
            <v/>
          </cell>
          <cell r="Z447" t="str">
            <v/>
          </cell>
          <cell r="AC447" t="str">
            <v>2021-09-24</v>
          </cell>
          <cell r="AD447">
            <v>44510</v>
          </cell>
          <cell r="AE447" t="str">
            <v>PBS</v>
          </cell>
          <cell r="AF447" t="str">
            <v/>
          </cell>
          <cell r="AG447">
            <v>0</v>
          </cell>
          <cell r="AI447">
            <v>60000</v>
          </cell>
          <cell r="AJ447">
            <v>0</v>
          </cell>
          <cell r="AL447">
            <v>0</v>
          </cell>
          <cell r="AN447">
            <v>0</v>
          </cell>
        </row>
        <row r="448">
          <cell r="D448">
            <v>1085389</v>
          </cell>
          <cell r="E448" t="str">
            <v/>
          </cell>
          <cell r="F448">
            <v>44466</v>
          </cell>
          <cell r="G448">
            <v>44478</v>
          </cell>
          <cell r="H448">
            <v>44502</v>
          </cell>
          <cell r="I448">
            <v>3130059</v>
          </cell>
          <cell r="J448">
            <v>3130059</v>
          </cell>
          <cell r="K448" t="str">
            <v>Factura auditada</v>
          </cell>
          <cell r="M448" t="str">
            <v/>
          </cell>
          <cell r="N448" t="str">
            <v/>
          </cell>
          <cell r="Q448" t="str">
            <v>3130059</v>
          </cell>
          <cell r="W448" t="str">
            <v/>
          </cell>
          <cell r="Z448" t="str">
            <v/>
          </cell>
          <cell r="AC448" t="str">
            <v>2021-10-09</v>
          </cell>
          <cell r="AD448">
            <v>44502</v>
          </cell>
          <cell r="AE448" t="str">
            <v>PBS</v>
          </cell>
          <cell r="AF448" t="str">
            <v/>
          </cell>
          <cell r="AG448">
            <v>0</v>
          </cell>
          <cell r="AI448">
            <v>3130059</v>
          </cell>
          <cell r="AJ448">
            <v>0</v>
          </cell>
          <cell r="AL448">
            <v>0</v>
          </cell>
          <cell r="AN448">
            <v>0</v>
          </cell>
        </row>
        <row r="449">
          <cell r="D449">
            <v>1087216</v>
          </cell>
          <cell r="E449" t="str">
            <v/>
          </cell>
          <cell r="F449">
            <v>44467</v>
          </cell>
          <cell r="G449">
            <v>44490</v>
          </cell>
          <cell r="H449">
            <v>44502</v>
          </cell>
          <cell r="I449">
            <v>10002478</v>
          </cell>
          <cell r="J449">
            <v>10002478</v>
          </cell>
          <cell r="K449" t="str">
            <v>Factura auditada</v>
          </cell>
          <cell r="M449" t="str">
            <v/>
          </cell>
          <cell r="N449" t="str">
            <v/>
          </cell>
          <cell r="Q449" t="str">
            <v>10002478</v>
          </cell>
          <cell r="W449" t="str">
            <v/>
          </cell>
          <cell r="Z449" t="str">
            <v/>
          </cell>
          <cell r="AC449" t="str">
            <v>2021-10-21</v>
          </cell>
          <cell r="AD449">
            <v>44502</v>
          </cell>
          <cell r="AE449" t="str">
            <v>PBS</v>
          </cell>
          <cell r="AF449" t="str">
            <v/>
          </cell>
          <cell r="AG449">
            <v>0</v>
          </cell>
          <cell r="AI449">
            <v>10002478</v>
          </cell>
          <cell r="AJ449">
            <v>0</v>
          </cell>
          <cell r="AL449">
            <v>0</v>
          </cell>
          <cell r="AN449">
            <v>0</v>
          </cell>
        </row>
        <row r="450">
          <cell r="D450">
            <v>1084246</v>
          </cell>
          <cell r="E450" t="str">
            <v/>
          </cell>
          <cell r="F450">
            <v>44468</v>
          </cell>
          <cell r="G450">
            <v>44470</v>
          </cell>
          <cell r="H450">
            <v>44502</v>
          </cell>
          <cell r="I450">
            <v>3345727</v>
          </cell>
          <cell r="J450">
            <v>3345727</v>
          </cell>
          <cell r="K450" t="str">
            <v>Factura auditada</v>
          </cell>
          <cell r="M450" t="str">
            <v/>
          </cell>
          <cell r="N450" t="str">
            <v/>
          </cell>
          <cell r="Q450" t="str">
            <v>3345727</v>
          </cell>
          <cell r="W450" t="str">
            <v/>
          </cell>
          <cell r="Z450" t="str">
            <v/>
          </cell>
          <cell r="AC450" t="str">
            <v>2021-10-01</v>
          </cell>
          <cell r="AD450">
            <v>44502</v>
          </cell>
          <cell r="AE450" t="str">
            <v>PBS</v>
          </cell>
          <cell r="AF450" t="str">
            <v/>
          </cell>
          <cell r="AG450">
            <v>0</v>
          </cell>
          <cell r="AI450">
            <v>3345727</v>
          </cell>
          <cell r="AJ450">
            <v>0</v>
          </cell>
          <cell r="AL450">
            <v>0</v>
          </cell>
          <cell r="AN450">
            <v>0</v>
          </cell>
        </row>
        <row r="451">
          <cell r="D451">
            <v>1088287</v>
          </cell>
          <cell r="E451" t="str">
            <v/>
          </cell>
          <cell r="F451">
            <v>44468</v>
          </cell>
          <cell r="G451">
            <v>44495</v>
          </cell>
          <cell r="H451">
            <v>44506</v>
          </cell>
          <cell r="I451">
            <v>47382372</v>
          </cell>
          <cell r="J451">
            <v>47382372</v>
          </cell>
          <cell r="K451" t="str">
            <v>Factura auditada</v>
          </cell>
          <cell r="M451" t="str">
            <v/>
          </cell>
          <cell r="N451" t="str">
            <v/>
          </cell>
          <cell r="Q451" t="str">
            <v>47382372</v>
          </cell>
          <cell r="W451" t="str">
            <v/>
          </cell>
          <cell r="Z451" t="str">
            <v/>
          </cell>
          <cell r="AC451" t="str">
            <v>2021-10-26</v>
          </cell>
          <cell r="AD451">
            <v>44506</v>
          </cell>
          <cell r="AE451" t="str">
            <v>PBS</v>
          </cell>
          <cell r="AF451" t="str">
            <v/>
          </cell>
          <cell r="AG451">
            <v>0</v>
          </cell>
          <cell r="AI451">
            <v>47382372</v>
          </cell>
          <cell r="AJ451">
            <v>0</v>
          </cell>
          <cell r="AL451">
            <v>0</v>
          </cell>
          <cell r="AN451">
            <v>0</v>
          </cell>
        </row>
        <row r="452">
          <cell r="D452">
            <v>1085472</v>
          </cell>
          <cell r="E452" t="str">
            <v/>
          </cell>
          <cell r="F452">
            <v>44468</v>
          </cell>
          <cell r="G452">
            <v>44480</v>
          </cell>
          <cell r="H452">
            <v>44502</v>
          </cell>
          <cell r="I452">
            <v>60000</v>
          </cell>
          <cell r="J452">
            <v>60000</v>
          </cell>
          <cell r="K452" t="str">
            <v>Factura auditada</v>
          </cell>
          <cell r="M452" t="str">
            <v/>
          </cell>
          <cell r="N452" t="str">
            <v/>
          </cell>
          <cell r="Q452" t="str">
            <v>60000</v>
          </cell>
          <cell r="W452" t="str">
            <v/>
          </cell>
          <cell r="Z452" t="str">
            <v/>
          </cell>
          <cell r="AC452" t="str">
            <v>2021-10-11</v>
          </cell>
          <cell r="AD452">
            <v>44502</v>
          </cell>
          <cell r="AE452" t="str">
            <v>PBS</v>
          </cell>
          <cell r="AF452" t="str">
            <v/>
          </cell>
          <cell r="AG452">
            <v>0</v>
          </cell>
          <cell r="AI452">
            <v>60000</v>
          </cell>
          <cell r="AJ452">
            <v>0</v>
          </cell>
          <cell r="AL452">
            <v>0</v>
          </cell>
          <cell r="AN452">
            <v>0</v>
          </cell>
        </row>
        <row r="453">
          <cell r="D453">
            <v>1084157</v>
          </cell>
          <cell r="E453" t="str">
            <v/>
          </cell>
          <cell r="F453">
            <v>44468</v>
          </cell>
          <cell r="G453">
            <v>44470</v>
          </cell>
          <cell r="H453">
            <v>44502</v>
          </cell>
          <cell r="I453">
            <v>325020</v>
          </cell>
          <cell r="J453">
            <v>325020</v>
          </cell>
          <cell r="K453" t="str">
            <v>Factura auditada</v>
          </cell>
          <cell r="M453" t="str">
            <v/>
          </cell>
          <cell r="N453" t="str">
            <v/>
          </cell>
          <cell r="Q453" t="str">
            <v>325020</v>
          </cell>
          <cell r="W453" t="str">
            <v/>
          </cell>
          <cell r="Z453" t="str">
            <v/>
          </cell>
          <cell r="AC453" t="str">
            <v>2021-10-01</v>
          </cell>
          <cell r="AD453">
            <v>44502</v>
          </cell>
          <cell r="AE453" t="str">
            <v>PBS</v>
          </cell>
          <cell r="AF453" t="str">
            <v/>
          </cell>
          <cell r="AG453">
            <v>0</v>
          </cell>
          <cell r="AI453">
            <v>325020</v>
          </cell>
          <cell r="AJ453">
            <v>0</v>
          </cell>
          <cell r="AL453">
            <v>0</v>
          </cell>
          <cell r="AN453">
            <v>0</v>
          </cell>
        </row>
        <row r="454">
          <cell r="D454">
            <v>1084161</v>
          </cell>
          <cell r="E454" t="str">
            <v/>
          </cell>
          <cell r="F454">
            <v>44469</v>
          </cell>
          <cell r="G454">
            <v>44470</v>
          </cell>
          <cell r="H454">
            <v>44502</v>
          </cell>
          <cell r="I454">
            <v>215495</v>
          </cell>
          <cell r="J454">
            <v>215495</v>
          </cell>
          <cell r="K454" t="str">
            <v>Factura auditada</v>
          </cell>
          <cell r="M454" t="str">
            <v/>
          </cell>
          <cell r="N454" t="str">
            <v/>
          </cell>
          <cell r="Q454" t="str">
            <v>215495</v>
          </cell>
          <cell r="W454" t="str">
            <v/>
          </cell>
          <cell r="Z454" t="str">
            <v/>
          </cell>
          <cell r="AC454" t="str">
            <v>2021-10-01</v>
          </cell>
          <cell r="AD454">
            <v>44502</v>
          </cell>
          <cell r="AE454" t="str">
            <v>PBS</v>
          </cell>
          <cell r="AF454" t="str">
            <v/>
          </cell>
          <cell r="AG454">
            <v>0</v>
          </cell>
          <cell r="AI454">
            <v>215495</v>
          </cell>
          <cell r="AJ454">
            <v>0</v>
          </cell>
          <cell r="AL454">
            <v>0</v>
          </cell>
          <cell r="AN454">
            <v>0</v>
          </cell>
        </row>
        <row r="455">
          <cell r="D455">
            <v>1084541</v>
          </cell>
          <cell r="E455" t="str">
            <v/>
          </cell>
          <cell r="F455">
            <v>44469</v>
          </cell>
          <cell r="G455">
            <v>44474</v>
          </cell>
          <cell r="H455">
            <v>44502</v>
          </cell>
          <cell r="I455">
            <v>962024</v>
          </cell>
          <cell r="J455">
            <v>962024</v>
          </cell>
          <cell r="K455" t="str">
            <v>Factura auditada</v>
          </cell>
          <cell r="M455" t="str">
            <v/>
          </cell>
          <cell r="N455" t="str">
            <v/>
          </cell>
          <cell r="Q455" t="str">
            <v>962024</v>
          </cell>
          <cell r="W455" t="str">
            <v/>
          </cell>
          <cell r="Z455" t="str">
            <v/>
          </cell>
          <cell r="AC455" t="str">
            <v>2021-10-05</v>
          </cell>
          <cell r="AD455">
            <v>44502</v>
          </cell>
          <cell r="AE455" t="str">
            <v>PBS</v>
          </cell>
          <cell r="AF455" t="str">
            <v/>
          </cell>
          <cell r="AG455">
            <v>0</v>
          </cell>
          <cell r="AI455">
            <v>962024</v>
          </cell>
          <cell r="AJ455">
            <v>0</v>
          </cell>
          <cell r="AL455">
            <v>0</v>
          </cell>
          <cell r="AN455">
            <v>0</v>
          </cell>
        </row>
        <row r="456">
          <cell r="D456">
            <v>1084410</v>
          </cell>
          <cell r="E456" t="str">
            <v/>
          </cell>
          <cell r="F456">
            <v>44469</v>
          </cell>
          <cell r="G456">
            <v>44473</v>
          </cell>
          <cell r="H456">
            <v>44502</v>
          </cell>
          <cell r="I456">
            <v>3470804</v>
          </cell>
          <cell r="J456">
            <v>3470804</v>
          </cell>
          <cell r="K456" t="str">
            <v>Factura auditada</v>
          </cell>
          <cell r="M456" t="str">
            <v/>
          </cell>
          <cell r="N456" t="str">
            <v/>
          </cell>
          <cell r="Q456" t="str">
            <v>3470804</v>
          </cell>
          <cell r="W456" t="str">
            <v/>
          </cell>
          <cell r="Z456" t="str">
            <v/>
          </cell>
          <cell r="AC456" t="str">
            <v>2021-10-04</v>
          </cell>
          <cell r="AD456">
            <v>44502</v>
          </cell>
          <cell r="AE456" t="str">
            <v>PBS</v>
          </cell>
          <cell r="AF456" t="str">
            <v/>
          </cell>
          <cell r="AG456">
            <v>0</v>
          </cell>
          <cell r="AI456">
            <v>3470804</v>
          </cell>
          <cell r="AJ456">
            <v>0</v>
          </cell>
          <cell r="AL456">
            <v>0</v>
          </cell>
          <cell r="AN456">
            <v>0</v>
          </cell>
        </row>
        <row r="457">
          <cell r="D457">
            <v>1084295</v>
          </cell>
          <cell r="E457" t="str">
            <v/>
          </cell>
          <cell r="F457">
            <v>44469</v>
          </cell>
          <cell r="G457">
            <v>44471</v>
          </cell>
          <cell r="H457">
            <v>44502</v>
          </cell>
          <cell r="I457">
            <v>171267</v>
          </cell>
          <cell r="J457">
            <v>171267</v>
          </cell>
          <cell r="K457" t="str">
            <v>Factura auditada</v>
          </cell>
          <cell r="M457" t="str">
            <v/>
          </cell>
          <cell r="N457" t="str">
            <v/>
          </cell>
          <cell r="Q457" t="str">
            <v>171267</v>
          </cell>
          <cell r="W457" t="str">
            <v/>
          </cell>
          <cell r="Z457" t="str">
            <v/>
          </cell>
          <cell r="AC457" t="str">
            <v>2021-10-02</v>
          </cell>
          <cell r="AD457">
            <v>44502</v>
          </cell>
          <cell r="AE457" t="str">
            <v>PBS</v>
          </cell>
          <cell r="AF457" t="str">
            <v/>
          </cell>
          <cell r="AG457">
            <v>0</v>
          </cell>
          <cell r="AI457">
            <v>171267</v>
          </cell>
          <cell r="AJ457">
            <v>0</v>
          </cell>
          <cell r="AL457">
            <v>0</v>
          </cell>
          <cell r="AN457">
            <v>0</v>
          </cell>
        </row>
        <row r="458">
          <cell r="D458">
            <v>1084094</v>
          </cell>
          <cell r="E458" t="str">
            <v/>
          </cell>
          <cell r="F458">
            <v>44470</v>
          </cell>
          <cell r="G458">
            <v>44470</v>
          </cell>
          <cell r="H458">
            <v>44502</v>
          </cell>
          <cell r="I458">
            <v>60000</v>
          </cell>
          <cell r="J458">
            <v>60000</v>
          </cell>
          <cell r="K458" t="str">
            <v>Factura auditada</v>
          </cell>
          <cell r="M458" t="str">
            <v/>
          </cell>
          <cell r="N458" t="str">
            <v/>
          </cell>
          <cell r="Q458" t="str">
            <v>60000</v>
          </cell>
          <cell r="W458" t="str">
            <v/>
          </cell>
          <cell r="Z458" t="str">
            <v/>
          </cell>
          <cell r="AC458" t="str">
            <v>2021-10-01</v>
          </cell>
          <cell r="AD458">
            <v>44502</v>
          </cell>
          <cell r="AE458" t="str">
            <v>PBS</v>
          </cell>
          <cell r="AF458" t="str">
            <v/>
          </cell>
          <cell r="AG458">
            <v>0</v>
          </cell>
          <cell r="AI458">
            <v>60000</v>
          </cell>
          <cell r="AJ458">
            <v>0</v>
          </cell>
          <cell r="AL458">
            <v>0</v>
          </cell>
          <cell r="AN458">
            <v>0</v>
          </cell>
        </row>
        <row r="459">
          <cell r="D459">
            <v>1084101</v>
          </cell>
          <cell r="E459" t="str">
            <v/>
          </cell>
          <cell r="F459">
            <v>44470</v>
          </cell>
          <cell r="G459">
            <v>44470</v>
          </cell>
          <cell r="H459">
            <v>44502</v>
          </cell>
          <cell r="I459">
            <v>223405</v>
          </cell>
          <cell r="J459">
            <v>223405</v>
          </cell>
          <cell r="K459" t="str">
            <v>Factura auditada</v>
          </cell>
          <cell r="M459" t="str">
            <v/>
          </cell>
          <cell r="N459" t="str">
            <v/>
          </cell>
          <cell r="Q459" t="str">
            <v>223405</v>
          </cell>
          <cell r="W459" t="str">
            <v/>
          </cell>
          <cell r="Z459" t="str">
            <v/>
          </cell>
          <cell r="AC459" t="str">
            <v>2021-10-01</v>
          </cell>
          <cell r="AD459">
            <v>44502</v>
          </cell>
          <cell r="AE459" t="str">
            <v>PBS</v>
          </cell>
          <cell r="AF459" t="str">
            <v/>
          </cell>
          <cell r="AG459">
            <v>0</v>
          </cell>
          <cell r="AI459">
            <v>223405</v>
          </cell>
          <cell r="AJ459">
            <v>0</v>
          </cell>
          <cell r="AL459">
            <v>0</v>
          </cell>
          <cell r="AN459">
            <v>0</v>
          </cell>
        </row>
        <row r="460">
          <cell r="D460">
            <v>1084171</v>
          </cell>
          <cell r="E460" t="str">
            <v/>
          </cell>
          <cell r="F460">
            <v>44470</v>
          </cell>
          <cell r="G460">
            <v>44470</v>
          </cell>
          <cell r="H460">
            <v>44502</v>
          </cell>
          <cell r="I460">
            <v>167454</v>
          </cell>
          <cell r="J460">
            <v>167454</v>
          </cell>
          <cell r="K460" t="str">
            <v>Factura auditada</v>
          </cell>
          <cell r="M460" t="str">
            <v/>
          </cell>
          <cell r="N460" t="str">
            <v/>
          </cell>
          <cell r="Q460" t="str">
            <v>167454</v>
          </cell>
          <cell r="W460" t="str">
            <v/>
          </cell>
          <cell r="Z460" t="str">
            <v/>
          </cell>
          <cell r="AC460" t="str">
            <v>2021-10-01</v>
          </cell>
          <cell r="AD460">
            <v>44502</v>
          </cell>
          <cell r="AE460" t="str">
            <v>PBS</v>
          </cell>
          <cell r="AF460" t="str">
            <v/>
          </cell>
          <cell r="AG460">
            <v>0</v>
          </cell>
          <cell r="AI460">
            <v>167454</v>
          </cell>
          <cell r="AJ460">
            <v>0</v>
          </cell>
          <cell r="AL460">
            <v>0</v>
          </cell>
          <cell r="AN460">
            <v>0</v>
          </cell>
        </row>
        <row r="461">
          <cell r="D461">
            <v>1084172</v>
          </cell>
          <cell r="E461" t="str">
            <v/>
          </cell>
          <cell r="F461">
            <v>44470</v>
          </cell>
          <cell r="G461">
            <v>44470</v>
          </cell>
          <cell r="H461">
            <v>44502</v>
          </cell>
          <cell r="I461">
            <v>60000</v>
          </cell>
          <cell r="J461">
            <v>60000</v>
          </cell>
          <cell r="K461" t="str">
            <v>Factura auditada</v>
          </cell>
          <cell r="M461" t="str">
            <v/>
          </cell>
          <cell r="N461" t="str">
            <v/>
          </cell>
          <cell r="Q461" t="str">
            <v>60000</v>
          </cell>
          <cell r="W461" t="str">
            <v/>
          </cell>
          <cell r="Z461" t="str">
            <v/>
          </cell>
          <cell r="AC461" t="str">
            <v>2021-10-01</v>
          </cell>
          <cell r="AD461">
            <v>44502</v>
          </cell>
          <cell r="AE461" t="str">
            <v>PBS</v>
          </cell>
          <cell r="AF461" t="str">
            <v/>
          </cell>
          <cell r="AG461">
            <v>0</v>
          </cell>
          <cell r="AI461">
            <v>60000</v>
          </cell>
          <cell r="AJ461">
            <v>0</v>
          </cell>
          <cell r="AL461">
            <v>0</v>
          </cell>
          <cell r="AN461">
            <v>0</v>
          </cell>
        </row>
        <row r="462">
          <cell r="D462">
            <v>1084201</v>
          </cell>
          <cell r="E462" t="str">
            <v/>
          </cell>
          <cell r="F462">
            <v>44470</v>
          </cell>
          <cell r="G462">
            <v>44470</v>
          </cell>
          <cell r="H462">
            <v>44502</v>
          </cell>
          <cell r="I462">
            <v>167454</v>
          </cell>
          <cell r="J462">
            <v>167454</v>
          </cell>
          <cell r="K462" t="str">
            <v>Factura auditada</v>
          </cell>
          <cell r="M462" t="str">
            <v/>
          </cell>
          <cell r="N462" t="str">
            <v/>
          </cell>
          <cell r="Q462" t="str">
            <v>167454</v>
          </cell>
          <cell r="W462" t="str">
            <v/>
          </cell>
          <cell r="Z462" t="str">
            <v/>
          </cell>
          <cell r="AC462" t="str">
            <v>2021-10-01</v>
          </cell>
          <cell r="AD462">
            <v>44502</v>
          </cell>
          <cell r="AE462" t="str">
            <v>PBS</v>
          </cell>
          <cell r="AF462" t="str">
            <v/>
          </cell>
          <cell r="AG462">
            <v>0</v>
          </cell>
          <cell r="AI462">
            <v>167454</v>
          </cell>
          <cell r="AJ462">
            <v>0</v>
          </cell>
          <cell r="AL462">
            <v>0</v>
          </cell>
          <cell r="AN462">
            <v>0</v>
          </cell>
        </row>
        <row r="463">
          <cell r="D463">
            <v>1084218</v>
          </cell>
          <cell r="E463" t="str">
            <v/>
          </cell>
          <cell r="F463">
            <v>44470</v>
          </cell>
          <cell r="G463">
            <v>44470</v>
          </cell>
          <cell r="H463">
            <v>44502</v>
          </cell>
          <cell r="I463">
            <v>167454</v>
          </cell>
          <cell r="J463">
            <v>167454</v>
          </cell>
          <cell r="K463" t="str">
            <v>Factura auditada</v>
          </cell>
          <cell r="M463" t="str">
            <v/>
          </cell>
          <cell r="N463" t="str">
            <v/>
          </cell>
          <cell r="Q463" t="str">
            <v>167454</v>
          </cell>
          <cell r="W463" t="str">
            <v/>
          </cell>
          <cell r="Z463" t="str">
            <v/>
          </cell>
          <cell r="AC463" t="str">
            <v>2021-10-01</v>
          </cell>
          <cell r="AD463">
            <v>44502</v>
          </cell>
          <cell r="AE463" t="str">
            <v>PBS</v>
          </cell>
          <cell r="AF463" t="str">
            <v/>
          </cell>
          <cell r="AG463">
            <v>0</v>
          </cell>
          <cell r="AI463">
            <v>167454</v>
          </cell>
          <cell r="AJ463">
            <v>0</v>
          </cell>
          <cell r="AL463">
            <v>0</v>
          </cell>
          <cell r="AN463">
            <v>0</v>
          </cell>
        </row>
        <row r="464">
          <cell r="D464">
            <v>1084532</v>
          </cell>
          <cell r="E464" t="str">
            <v/>
          </cell>
          <cell r="F464">
            <v>44470</v>
          </cell>
          <cell r="G464">
            <v>44474</v>
          </cell>
          <cell r="H464">
            <v>44502</v>
          </cell>
          <cell r="I464">
            <v>507967</v>
          </cell>
          <cell r="J464">
            <v>507967</v>
          </cell>
          <cell r="K464" t="str">
            <v>Factura auditada</v>
          </cell>
          <cell r="M464" t="str">
            <v/>
          </cell>
          <cell r="N464" t="str">
            <v/>
          </cell>
          <cell r="Q464" t="str">
            <v>507967</v>
          </cell>
          <cell r="W464" t="str">
            <v/>
          </cell>
          <cell r="Z464" t="str">
            <v/>
          </cell>
          <cell r="AC464" t="str">
            <v>2021-10-05</v>
          </cell>
          <cell r="AD464">
            <v>44502</v>
          </cell>
          <cell r="AE464" t="str">
            <v>PBS</v>
          </cell>
          <cell r="AF464" t="str">
            <v/>
          </cell>
          <cell r="AG464">
            <v>0</v>
          </cell>
          <cell r="AI464">
            <v>507967</v>
          </cell>
          <cell r="AJ464">
            <v>0</v>
          </cell>
          <cell r="AL464">
            <v>0</v>
          </cell>
          <cell r="AN464">
            <v>0</v>
          </cell>
        </row>
        <row r="465">
          <cell r="D465">
            <v>1084872</v>
          </cell>
          <cell r="E465" t="str">
            <v/>
          </cell>
          <cell r="F465">
            <v>44472</v>
          </cell>
          <cell r="G465">
            <v>44475</v>
          </cell>
          <cell r="H465">
            <v>44502</v>
          </cell>
          <cell r="I465">
            <v>691129</v>
          </cell>
          <cell r="J465">
            <v>691129</v>
          </cell>
          <cell r="K465" t="str">
            <v>Factura auditada</v>
          </cell>
          <cell r="M465" t="str">
            <v/>
          </cell>
          <cell r="N465" t="str">
            <v/>
          </cell>
          <cell r="Q465" t="str">
            <v>691129</v>
          </cell>
          <cell r="W465" t="str">
            <v/>
          </cell>
          <cell r="Z465" t="str">
            <v/>
          </cell>
          <cell r="AC465" t="str">
            <v>2021-10-06</v>
          </cell>
          <cell r="AD465">
            <v>44502</v>
          </cell>
          <cell r="AE465" t="str">
            <v>PBS</v>
          </cell>
          <cell r="AF465" t="str">
            <v/>
          </cell>
          <cell r="AG465">
            <v>0</v>
          </cell>
          <cell r="AI465">
            <v>691129</v>
          </cell>
          <cell r="AJ465">
            <v>0</v>
          </cell>
          <cell r="AL465">
            <v>0</v>
          </cell>
          <cell r="AN465">
            <v>0</v>
          </cell>
        </row>
        <row r="466">
          <cell r="D466">
            <v>1084326</v>
          </cell>
          <cell r="E466" t="str">
            <v/>
          </cell>
          <cell r="F466">
            <v>44473</v>
          </cell>
          <cell r="G466">
            <v>44473</v>
          </cell>
          <cell r="H466">
            <v>44502</v>
          </cell>
          <cell r="I466">
            <v>60000</v>
          </cell>
          <cell r="J466">
            <v>60000</v>
          </cell>
          <cell r="K466" t="str">
            <v>Factura auditada</v>
          </cell>
          <cell r="M466" t="str">
            <v/>
          </cell>
          <cell r="N466" t="str">
            <v/>
          </cell>
          <cell r="Q466" t="str">
            <v>60000</v>
          </cell>
          <cell r="W466" t="str">
            <v/>
          </cell>
          <cell r="Z466" t="str">
            <v/>
          </cell>
          <cell r="AC466" t="str">
            <v>2021-10-04</v>
          </cell>
          <cell r="AD466">
            <v>44502</v>
          </cell>
          <cell r="AE466" t="str">
            <v>PBS</v>
          </cell>
          <cell r="AF466" t="str">
            <v/>
          </cell>
          <cell r="AG466">
            <v>0</v>
          </cell>
          <cell r="AI466">
            <v>60000</v>
          </cell>
          <cell r="AJ466">
            <v>0</v>
          </cell>
          <cell r="AL466">
            <v>0</v>
          </cell>
          <cell r="AN466">
            <v>0</v>
          </cell>
        </row>
        <row r="467">
          <cell r="D467">
            <v>1084493</v>
          </cell>
          <cell r="E467" t="str">
            <v/>
          </cell>
          <cell r="F467">
            <v>44473</v>
          </cell>
          <cell r="G467">
            <v>44474</v>
          </cell>
          <cell r="H467">
            <v>44502</v>
          </cell>
          <cell r="I467">
            <v>60000</v>
          </cell>
          <cell r="J467">
            <v>60000</v>
          </cell>
          <cell r="K467" t="str">
            <v>Factura auditada</v>
          </cell>
          <cell r="M467" t="str">
            <v/>
          </cell>
          <cell r="N467" t="str">
            <v/>
          </cell>
          <cell r="Q467" t="str">
            <v>60000</v>
          </cell>
          <cell r="W467" t="str">
            <v/>
          </cell>
          <cell r="Z467" t="str">
            <v/>
          </cell>
          <cell r="AC467" t="str">
            <v>2021-10-05</v>
          </cell>
          <cell r="AD467">
            <v>44502</v>
          </cell>
          <cell r="AE467" t="str">
            <v>PBS</v>
          </cell>
          <cell r="AF467" t="str">
            <v/>
          </cell>
          <cell r="AG467">
            <v>0</v>
          </cell>
          <cell r="AI467">
            <v>60000</v>
          </cell>
          <cell r="AJ467">
            <v>0</v>
          </cell>
          <cell r="AL467">
            <v>0</v>
          </cell>
          <cell r="AN467">
            <v>0</v>
          </cell>
        </row>
        <row r="468">
          <cell r="D468">
            <v>1084350</v>
          </cell>
          <cell r="E468" t="str">
            <v/>
          </cell>
          <cell r="F468">
            <v>44473</v>
          </cell>
          <cell r="G468">
            <v>44473</v>
          </cell>
          <cell r="H468">
            <v>44502</v>
          </cell>
          <cell r="I468">
            <v>60000</v>
          </cell>
          <cell r="J468">
            <v>60000</v>
          </cell>
          <cell r="K468" t="str">
            <v>Factura auditada</v>
          </cell>
          <cell r="M468" t="str">
            <v/>
          </cell>
          <cell r="N468" t="str">
            <v/>
          </cell>
          <cell r="Q468" t="str">
            <v>60000</v>
          </cell>
          <cell r="W468" t="str">
            <v/>
          </cell>
          <cell r="Z468" t="str">
            <v/>
          </cell>
          <cell r="AC468" t="str">
            <v>2021-10-04</v>
          </cell>
          <cell r="AD468">
            <v>44502</v>
          </cell>
          <cell r="AE468" t="str">
            <v>PBS</v>
          </cell>
          <cell r="AF468" t="str">
            <v/>
          </cell>
          <cell r="AG468">
            <v>0</v>
          </cell>
          <cell r="AI468">
            <v>60000</v>
          </cell>
          <cell r="AJ468">
            <v>0</v>
          </cell>
          <cell r="AL468">
            <v>0</v>
          </cell>
          <cell r="AN468">
            <v>0</v>
          </cell>
        </row>
        <row r="469">
          <cell r="D469">
            <v>1084325</v>
          </cell>
          <cell r="E469" t="str">
            <v/>
          </cell>
          <cell r="F469">
            <v>44473</v>
          </cell>
          <cell r="G469">
            <v>44473</v>
          </cell>
          <cell r="H469">
            <v>44502</v>
          </cell>
          <cell r="I469">
            <v>60000</v>
          </cell>
          <cell r="J469">
            <v>60000</v>
          </cell>
          <cell r="K469" t="str">
            <v>Factura auditada</v>
          </cell>
          <cell r="M469" t="str">
            <v/>
          </cell>
          <cell r="N469" t="str">
            <v/>
          </cell>
          <cell r="Q469" t="str">
            <v>60000</v>
          </cell>
          <cell r="W469" t="str">
            <v/>
          </cell>
          <cell r="Z469" t="str">
            <v/>
          </cell>
          <cell r="AC469" t="str">
            <v>2021-10-04</v>
          </cell>
          <cell r="AD469">
            <v>44502</v>
          </cell>
          <cell r="AE469" t="str">
            <v>PBS</v>
          </cell>
          <cell r="AF469" t="str">
            <v/>
          </cell>
          <cell r="AG469">
            <v>0</v>
          </cell>
          <cell r="AI469">
            <v>60000</v>
          </cell>
          <cell r="AJ469">
            <v>0</v>
          </cell>
          <cell r="AL469">
            <v>0</v>
          </cell>
          <cell r="AN469">
            <v>0</v>
          </cell>
        </row>
        <row r="470">
          <cell r="D470">
            <v>1084346</v>
          </cell>
          <cell r="E470" t="str">
            <v/>
          </cell>
          <cell r="F470">
            <v>44473</v>
          </cell>
          <cell r="G470">
            <v>44473</v>
          </cell>
          <cell r="H470">
            <v>44502</v>
          </cell>
          <cell r="I470">
            <v>167454</v>
          </cell>
          <cell r="J470">
            <v>167454</v>
          </cell>
          <cell r="K470" t="str">
            <v>Factura auditada</v>
          </cell>
          <cell r="M470" t="str">
            <v/>
          </cell>
          <cell r="N470" t="str">
            <v/>
          </cell>
          <cell r="Q470" t="str">
            <v>167454</v>
          </cell>
          <cell r="W470" t="str">
            <v/>
          </cell>
          <cell r="Z470" t="str">
            <v/>
          </cell>
          <cell r="AC470" t="str">
            <v>2021-10-04</v>
          </cell>
          <cell r="AD470">
            <v>44502</v>
          </cell>
          <cell r="AE470" t="str">
            <v>PBS</v>
          </cell>
          <cell r="AF470" t="str">
            <v/>
          </cell>
          <cell r="AG470">
            <v>0</v>
          </cell>
          <cell r="AI470">
            <v>167454</v>
          </cell>
          <cell r="AJ470">
            <v>0</v>
          </cell>
          <cell r="AL470">
            <v>0</v>
          </cell>
          <cell r="AN470">
            <v>0</v>
          </cell>
        </row>
        <row r="471">
          <cell r="D471">
            <v>1085397</v>
          </cell>
          <cell r="E471" t="str">
            <v/>
          </cell>
          <cell r="F471">
            <v>44473</v>
          </cell>
          <cell r="G471">
            <v>44478</v>
          </cell>
          <cell r="H471">
            <v>44502</v>
          </cell>
          <cell r="I471">
            <v>223405</v>
          </cell>
          <cell r="J471">
            <v>223405</v>
          </cell>
          <cell r="K471" t="str">
            <v>Factura auditada</v>
          </cell>
          <cell r="M471" t="str">
            <v/>
          </cell>
          <cell r="N471" t="str">
            <v/>
          </cell>
          <cell r="Q471" t="str">
            <v>223405</v>
          </cell>
          <cell r="W471" t="str">
            <v/>
          </cell>
          <cell r="Z471" t="str">
            <v/>
          </cell>
          <cell r="AC471" t="str">
            <v>2021-10-09</v>
          </cell>
          <cell r="AD471">
            <v>44502</v>
          </cell>
          <cell r="AE471" t="str">
            <v>PBS</v>
          </cell>
          <cell r="AF471" t="str">
            <v/>
          </cell>
          <cell r="AG471">
            <v>0</v>
          </cell>
          <cell r="AI471">
            <v>223405</v>
          </cell>
          <cell r="AJ471">
            <v>0</v>
          </cell>
          <cell r="AL471">
            <v>0</v>
          </cell>
          <cell r="AN471">
            <v>0</v>
          </cell>
        </row>
        <row r="472">
          <cell r="D472">
            <v>1084423</v>
          </cell>
          <cell r="E472" t="str">
            <v/>
          </cell>
          <cell r="F472">
            <v>44473</v>
          </cell>
          <cell r="G472">
            <v>44473</v>
          </cell>
          <cell r="H472">
            <v>44502</v>
          </cell>
          <cell r="I472">
            <v>167454</v>
          </cell>
          <cell r="J472">
            <v>150754</v>
          </cell>
          <cell r="K472" t="str">
            <v>Factura auditada</v>
          </cell>
          <cell r="M472" t="str">
            <v/>
          </cell>
          <cell r="N472" t="str">
            <v/>
          </cell>
          <cell r="Q472" t="str">
            <v>167454</v>
          </cell>
          <cell r="W472" t="str">
            <v/>
          </cell>
          <cell r="Z472" t="str">
            <v/>
          </cell>
          <cell r="AC472" t="str">
            <v>2021-10-04</v>
          </cell>
          <cell r="AD472">
            <v>44502</v>
          </cell>
          <cell r="AE472" t="str">
            <v>PBS</v>
          </cell>
          <cell r="AF472" t="str">
            <v/>
          </cell>
          <cell r="AG472">
            <v>0</v>
          </cell>
          <cell r="AI472">
            <v>150754</v>
          </cell>
          <cell r="AJ472">
            <v>0</v>
          </cell>
          <cell r="AL472">
            <v>0</v>
          </cell>
          <cell r="AN472">
            <v>0</v>
          </cell>
        </row>
        <row r="473">
          <cell r="D473">
            <v>1084388</v>
          </cell>
          <cell r="E473" t="str">
            <v/>
          </cell>
          <cell r="F473">
            <v>44473</v>
          </cell>
          <cell r="G473">
            <v>44473</v>
          </cell>
          <cell r="H473">
            <v>44502</v>
          </cell>
          <cell r="I473">
            <v>60000</v>
          </cell>
          <cell r="J473">
            <v>60000</v>
          </cell>
          <cell r="K473" t="str">
            <v>Factura auditada</v>
          </cell>
          <cell r="M473" t="str">
            <v/>
          </cell>
          <cell r="N473" t="str">
            <v/>
          </cell>
          <cell r="Q473" t="str">
            <v>60000</v>
          </cell>
          <cell r="W473" t="str">
            <v/>
          </cell>
          <cell r="Z473" t="str">
            <v/>
          </cell>
          <cell r="AC473" t="str">
            <v>2021-10-04</v>
          </cell>
          <cell r="AD473">
            <v>44502</v>
          </cell>
          <cell r="AE473" t="str">
            <v>PBS</v>
          </cell>
          <cell r="AF473" t="str">
            <v/>
          </cell>
          <cell r="AG473">
            <v>0</v>
          </cell>
          <cell r="AI473">
            <v>60000</v>
          </cell>
          <cell r="AJ473">
            <v>0</v>
          </cell>
          <cell r="AL473">
            <v>0</v>
          </cell>
          <cell r="AN473">
            <v>0</v>
          </cell>
        </row>
        <row r="474">
          <cell r="D474">
            <v>1085833</v>
          </cell>
          <cell r="E474" t="str">
            <v/>
          </cell>
          <cell r="F474">
            <v>44473</v>
          </cell>
          <cell r="G474">
            <v>44481</v>
          </cell>
          <cell r="H474">
            <v>44509</v>
          </cell>
          <cell r="I474">
            <v>16217129</v>
          </cell>
          <cell r="J474">
            <v>16217129</v>
          </cell>
          <cell r="K474" t="str">
            <v>Factura auditada</v>
          </cell>
          <cell r="M474" t="str">
            <v/>
          </cell>
          <cell r="N474" t="str">
            <v/>
          </cell>
          <cell r="Q474" t="str">
            <v>16217129</v>
          </cell>
          <cell r="W474" t="str">
            <v/>
          </cell>
          <cell r="Z474" t="str">
            <v/>
          </cell>
          <cell r="AC474" t="str">
            <v>2021-10-12</v>
          </cell>
          <cell r="AD474">
            <v>44509</v>
          </cell>
          <cell r="AE474" t="str">
            <v>PBS</v>
          </cell>
          <cell r="AF474" t="str">
            <v/>
          </cell>
          <cell r="AG474">
            <v>0</v>
          </cell>
          <cell r="AI474">
            <v>16217129</v>
          </cell>
          <cell r="AJ474">
            <v>0</v>
          </cell>
          <cell r="AL474">
            <v>0</v>
          </cell>
          <cell r="AN474">
            <v>0</v>
          </cell>
        </row>
        <row r="475">
          <cell r="D475">
            <v>1085379</v>
          </cell>
          <cell r="E475" t="str">
            <v/>
          </cell>
          <cell r="F475">
            <v>44473</v>
          </cell>
          <cell r="G475">
            <v>44478</v>
          </cell>
          <cell r="H475">
            <v>44502</v>
          </cell>
          <cell r="I475">
            <v>60000</v>
          </cell>
          <cell r="J475">
            <v>60000</v>
          </cell>
          <cell r="K475" t="str">
            <v>Factura auditada</v>
          </cell>
          <cell r="M475" t="str">
            <v/>
          </cell>
          <cell r="N475" t="str">
            <v/>
          </cell>
          <cell r="Q475" t="str">
            <v>60000</v>
          </cell>
          <cell r="W475" t="str">
            <v/>
          </cell>
          <cell r="Z475" t="str">
            <v/>
          </cell>
          <cell r="AC475" t="str">
            <v>2021-10-09</v>
          </cell>
          <cell r="AD475">
            <v>44502</v>
          </cell>
          <cell r="AE475" t="str">
            <v>PBS</v>
          </cell>
          <cell r="AF475" t="str">
            <v/>
          </cell>
          <cell r="AG475">
            <v>0</v>
          </cell>
          <cell r="AI475">
            <v>60000</v>
          </cell>
          <cell r="AJ475">
            <v>0</v>
          </cell>
          <cell r="AL475">
            <v>0</v>
          </cell>
          <cell r="AN475">
            <v>0</v>
          </cell>
        </row>
        <row r="476">
          <cell r="D476">
            <v>1084514</v>
          </cell>
          <cell r="E476" t="str">
            <v/>
          </cell>
          <cell r="F476">
            <v>44474</v>
          </cell>
          <cell r="G476">
            <v>44474</v>
          </cell>
          <cell r="H476">
            <v>44502</v>
          </cell>
          <cell r="I476">
            <v>167454</v>
          </cell>
          <cell r="J476">
            <v>167454</v>
          </cell>
          <cell r="K476" t="str">
            <v>Factura auditada</v>
          </cell>
          <cell r="M476" t="str">
            <v/>
          </cell>
          <cell r="N476" t="str">
            <v/>
          </cell>
          <cell r="Q476" t="str">
            <v>167454</v>
          </cell>
          <cell r="W476" t="str">
            <v/>
          </cell>
          <cell r="Z476" t="str">
            <v/>
          </cell>
          <cell r="AC476" t="str">
            <v>2021-10-05</v>
          </cell>
          <cell r="AD476">
            <v>44502</v>
          </cell>
          <cell r="AE476" t="str">
            <v>PBS</v>
          </cell>
          <cell r="AF476" t="str">
            <v/>
          </cell>
          <cell r="AG476">
            <v>0</v>
          </cell>
          <cell r="AI476">
            <v>167454</v>
          </cell>
          <cell r="AJ476">
            <v>0</v>
          </cell>
          <cell r="AL476">
            <v>0</v>
          </cell>
          <cell r="AN476">
            <v>0</v>
          </cell>
        </row>
        <row r="477">
          <cell r="D477">
            <v>1087132</v>
          </cell>
          <cell r="E477" t="str">
            <v/>
          </cell>
          <cell r="F477">
            <v>44474</v>
          </cell>
          <cell r="G477">
            <v>44490</v>
          </cell>
          <cell r="H477">
            <v>44504</v>
          </cell>
          <cell r="I477">
            <v>42577550</v>
          </cell>
          <cell r="J477">
            <v>42577550</v>
          </cell>
          <cell r="K477" t="str">
            <v>Factura auditada</v>
          </cell>
          <cell r="M477" t="str">
            <v/>
          </cell>
          <cell r="N477" t="str">
            <v/>
          </cell>
          <cell r="Q477" t="str">
            <v>42577550</v>
          </cell>
          <cell r="W477" t="str">
            <v/>
          </cell>
          <cell r="Z477" t="str">
            <v/>
          </cell>
          <cell r="AC477" t="str">
            <v>2021-10-21</v>
          </cell>
          <cell r="AD477">
            <v>44504</v>
          </cell>
          <cell r="AE477" t="str">
            <v>PBS</v>
          </cell>
          <cell r="AF477" t="str">
            <v/>
          </cell>
          <cell r="AG477">
            <v>0</v>
          </cell>
          <cell r="AI477">
            <v>42577550</v>
          </cell>
          <cell r="AJ477">
            <v>0</v>
          </cell>
          <cell r="AL477">
            <v>0</v>
          </cell>
          <cell r="AN477">
            <v>0</v>
          </cell>
        </row>
        <row r="478">
          <cell r="D478">
            <v>1084546</v>
          </cell>
          <cell r="E478" t="str">
            <v/>
          </cell>
          <cell r="F478">
            <v>44474</v>
          </cell>
          <cell r="G478">
            <v>44474</v>
          </cell>
          <cell r="H478">
            <v>44502</v>
          </cell>
          <cell r="I478">
            <v>60000</v>
          </cell>
          <cell r="J478">
            <v>60000</v>
          </cell>
          <cell r="K478" t="str">
            <v>Factura auditada</v>
          </cell>
          <cell r="M478" t="str">
            <v/>
          </cell>
          <cell r="N478" t="str">
            <v/>
          </cell>
          <cell r="Q478" t="str">
            <v>60000</v>
          </cell>
          <cell r="W478" t="str">
            <v/>
          </cell>
          <cell r="Z478" t="str">
            <v/>
          </cell>
          <cell r="AC478" t="str">
            <v>2021-10-05</v>
          </cell>
          <cell r="AD478">
            <v>44502</v>
          </cell>
          <cell r="AE478" t="str">
            <v>PBS</v>
          </cell>
          <cell r="AF478" t="str">
            <v/>
          </cell>
          <cell r="AG478">
            <v>0</v>
          </cell>
          <cell r="AI478">
            <v>60000</v>
          </cell>
          <cell r="AJ478">
            <v>0</v>
          </cell>
          <cell r="AL478">
            <v>0</v>
          </cell>
          <cell r="AN478">
            <v>0</v>
          </cell>
        </row>
        <row r="479">
          <cell r="D479">
            <v>1085381</v>
          </cell>
          <cell r="E479" t="str">
            <v/>
          </cell>
          <cell r="F479">
            <v>44474</v>
          </cell>
          <cell r="G479">
            <v>44478</v>
          </cell>
          <cell r="H479">
            <v>44502</v>
          </cell>
          <cell r="I479">
            <v>145813</v>
          </cell>
          <cell r="J479">
            <v>145813</v>
          </cell>
          <cell r="K479" t="str">
            <v>Factura auditada</v>
          </cell>
          <cell r="M479" t="str">
            <v/>
          </cell>
          <cell r="N479" t="str">
            <v/>
          </cell>
          <cell r="Q479" t="str">
            <v>145813</v>
          </cell>
          <cell r="W479" t="str">
            <v/>
          </cell>
          <cell r="Z479" t="str">
            <v/>
          </cell>
          <cell r="AC479" t="str">
            <v>2021-10-09</v>
          </cell>
          <cell r="AD479">
            <v>44502</v>
          </cell>
          <cell r="AE479" t="str">
            <v>PBS</v>
          </cell>
          <cell r="AF479" t="str">
            <v/>
          </cell>
          <cell r="AG479">
            <v>0</v>
          </cell>
          <cell r="AI479">
            <v>145813</v>
          </cell>
          <cell r="AJ479">
            <v>0</v>
          </cell>
          <cell r="AL479">
            <v>0</v>
          </cell>
          <cell r="AN479">
            <v>0</v>
          </cell>
        </row>
        <row r="480">
          <cell r="D480">
            <v>1085001</v>
          </cell>
          <cell r="E480" t="str">
            <v/>
          </cell>
          <cell r="F480">
            <v>44474</v>
          </cell>
          <cell r="G480">
            <v>44476</v>
          </cell>
          <cell r="H480">
            <v>44502</v>
          </cell>
          <cell r="I480">
            <v>60000</v>
          </cell>
          <cell r="J480">
            <v>60000</v>
          </cell>
          <cell r="K480" t="str">
            <v>Factura auditada</v>
          </cell>
          <cell r="M480" t="str">
            <v/>
          </cell>
          <cell r="N480" t="str">
            <v/>
          </cell>
          <cell r="Q480" t="str">
            <v>60000</v>
          </cell>
          <cell r="W480" t="str">
            <v/>
          </cell>
          <cell r="Z480" t="str">
            <v/>
          </cell>
          <cell r="AC480" t="str">
            <v>2021-10-07</v>
          </cell>
          <cell r="AD480">
            <v>44502</v>
          </cell>
          <cell r="AE480" t="str">
            <v>PBS</v>
          </cell>
          <cell r="AF480" t="str">
            <v/>
          </cell>
          <cell r="AG480">
            <v>0</v>
          </cell>
          <cell r="AI480">
            <v>60000</v>
          </cell>
          <cell r="AJ480">
            <v>0</v>
          </cell>
          <cell r="AL480">
            <v>0</v>
          </cell>
          <cell r="AN480">
            <v>0</v>
          </cell>
        </row>
        <row r="481">
          <cell r="D481">
            <v>1085293</v>
          </cell>
          <cell r="E481" t="str">
            <v/>
          </cell>
          <cell r="F481">
            <v>44474</v>
          </cell>
          <cell r="G481">
            <v>44477</v>
          </cell>
          <cell r="H481">
            <v>44502</v>
          </cell>
          <cell r="I481">
            <v>113555</v>
          </cell>
          <cell r="J481">
            <v>113555</v>
          </cell>
          <cell r="K481" t="str">
            <v>Factura auditada</v>
          </cell>
          <cell r="M481" t="str">
            <v/>
          </cell>
          <cell r="N481" t="str">
            <v/>
          </cell>
          <cell r="Q481" t="str">
            <v>113555</v>
          </cell>
          <cell r="W481" t="str">
            <v/>
          </cell>
          <cell r="Z481" t="str">
            <v/>
          </cell>
          <cell r="AC481" t="str">
            <v>2021-10-08</v>
          </cell>
          <cell r="AD481">
            <v>44502</v>
          </cell>
          <cell r="AE481" t="str">
            <v>PBS</v>
          </cell>
          <cell r="AF481" t="str">
            <v/>
          </cell>
          <cell r="AG481">
            <v>0</v>
          </cell>
          <cell r="AI481">
            <v>113555</v>
          </cell>
          <cell r="AJ481">
            <v>0</v>
          </cell>
          <cell r="AL481">
            <v>0</v>
          </cell>
          <cell r="AN481">
            <v>0</v>
          </cell>
        </row>
        <row r="482">
          <cell r="D482">
            <v>1084998</v>
          </cell>
          <cell r="E482" t="str">
            <v/>
          </cell>
          <cell r="F482">
            <v>44474</v>
          </cell>
          <cell r="G482">
            <v>44476</v>
          </cell>
          <cell r="H482">
            <v>44502</v>
          </cell>
          <cell r="I482">
            <v>60000</v>
          </cell>
          <cell r="J482">
            <v>60000</v>
          </cell>
          <cell r="K482" t="str">
            <v>Factura auditada</v>
          </cell>
          <cell r="M482" t="str">
            <v/>
          </cell>
          <cell r="N482" t="str">
            <v/>
          </cell>
          <cell r="Q482" t="str">
            <v>60000</v>
          </cell>
          <cell r="W482" t="str">
            <v/>
          </cell>
          <cell r="Z482" t="str">
            <v/>
          </cell>
          <cell r="AC482" t="str">
            <v>2021-10-07</v>
          </cell>
          <cell r="AD482">
            <v>44502</v>
          </cell>
          <cell r="AE482" t="str">
            <v>PBS</v>
          </cell>
          <cell r="AF482" t="str">
            <v/>
          </cell>
          <cell r="AG482">
            <v>0</v>
          </cell>
          <cell r="AI482">
            <v>60000</v>
          </cell>
          <cell r="AJ482">
            <v>0</v>
          </cell>
          <cell r="AL482">
            <v>0</v>
          </cell>
          <cell r="AN482">
            <v>0</v>
          </cell>
        </row>
        <row r="483">
          <cell r="D483">
            <v>1084647</v>
          </cell>
          <cell r="E483" t="str">
            <v/>
          </cell>
          <cell r="F483">
            <v>44474</v>
          </cell>
          <cell r="G483">
            <v>44474</v>
          </cell>
          <cell r="H483">
            <v>44502</v>
          </cell>
          <cell r="I483">
            <v>103775</v>
          </cell>
          <cell r="J483">
            <v>103775</v>
          </cell>
          <cell r="K483" t="str">
            <v>Factura auditada</v>
          </cell>
          <cell r="M483" t="str">
            <v/>
          </cell>
          <cell r="N483" t="str">
            <v/>
          </cell>
          <cell r="Q483" t="str">
            <v>103775</v>
          </cell>
          <cell r="W483" t="str">
            <v/>
          </cell>
          <cell r="Z483" t="str">
            <v/>
          </cell>
          <cell r="AC483" t="str">
            <v>2021-10-05</v>
          </cell>
          <cell r="AD483">
            <v>44502</v>
          </cell>
          <cell r="AE483" t="str">
            <v>PBS</v>
          </cell>
          <cell r="AF483" t="str">
            <v/>
          </cell>
          <cell r="AG483">
            <v>0</v>
          </cell>
          <cell r="AI483">
            <v>103775</v>
          </cell>
          <cell r="AJ483">
            <v>0</v>
          </cell>
          <cell r="AL483">
            <v>0</v>
          </cell>
          <cell r="AN483">
            <v>0</v>
          </cell>
        </row>
        <row r="484">
          <cell r="D484">
            <v>1084672</v>
          </cell>
          <cell r="E484" t="str">
            <v/>
          </cell>
          <cell r="F484">
            <v>44474</v>
          </cell>
          <cell r="G484">
            <v>44474</v>
          </cell>
          <cell r="H484">
            <v>44502</v>
          </cell>
          <cell r="I484">
            <v>60000</v>
          </cell>
          <cell r="J484">
            <v>60000</v>
          </cell>
          <cell r="K484" t="str">
            <v>Factura auditada</v>
          </cell>
          <cell r="M484" t="str">
            <v/>
          </cell>
          <cell r="N484" t="str">
            <v/>
          </cell>
          <cell r="Q484" t="str">
            <v>60000</v>
          </cell>
          <cell r="W484" t="str">
            <v/>
          </cell>
          <cell r="Z484" t="str">
            <v/>
          </cell>
          <cell r="AC484" t="str">
            <v>2021-10-05</v>
          </cell>
          <cell r="AD484">
            <v>44502</v>
          </cell>
          <cell r="AE484" t="str">
            <v>PBS</v>
          </cell>
          <cell r="AF484" t="str">
            <v/>
          </cell>
          <cell r="AG484">
            <v>0</v>
          </cell>
          <cell r="AI484">
            <v>60000</v>
          </cell>
          <cell r="AJ484">
            <v>0</v>
          </cell>
          <cell r="AL484">
            <v>0</v>
          </cell>
          <cell r="AN484">
            <v>0</v>
          </cell>
        </row>
        <row r="485">
          <cell r="D485">
            <v>1085406</v>
          </cell>
          <cell r="E485" t="str">
            <v/>
          </cell>
          <cell r="F485">
            <v>44475</v>
          </cell>
          <cell r="G485">
            <v>44478</v>
          </cell>
          <cell r="H485">
            <v>44502</v>
          </cell>
          <cell r="I485">
            <v>60000</v>
          </cell>
          <cell r="J485">
            <v>60000</v>
          </cell>
          <cell r="K485" t="str">
            <v>Factura auditada</v>
          </cell>
          <cell r="M485" t="str">
            <v/>
          </cell>
          <cell r="N485" t="str">
            <v/>
          </cell>
          <cell r="Q485" t="str">
            <v>60000</v>
          </cell>
          <cell r="W485" t="str">
            <v/>
          </cell>
          <cell r="Z485" t="str">
            <v/>
          </cell>
          <cell r="AC485" t="str">
            <v>2021-10-09</v>
          </cell>
          <cell r="AD485">
            <v>44502</v>
          </cell>
          <cell r="AE485" t="str">
            <v>PBS</v>
          </cell>
          <cell r="AF485" t="str">
            <v/>
          </cell>
          <cell r="AG485">
            <v>0</v>
          </cell>
          <cell r="AI485">
            <v>60000</v>
          </cell>
          <cell r="AJ485">
            <v>0</v>
          </cell>
          <cell r="AL485">
            <v>0</v>
          </cell>
          <cell r="AN485">
            <v>0</v>
          </cell>
        </row>
        <row r="486">
          <cell r="D486">
            <v>1084733</v>
          </cell>
          <cell r="E486" t="str">
            <v/>
          </cell>
          <cell r="F486">
            <v>44475</v>
          </cell>
          <cell r="G486">
            <v>44475</v>
          </cell>
          <cell r="H486">
            <v>44502</v>
          </cell>
          <cell r="I486">
            <v>223405</v>
          </cell>
          <cell r="J486">
            <v>223405</v>
          </cell>
          <cell r="K486" t="str">
            <v>Factura auditada</v>
          </cell>
          <cell r="M486" t="str">
            <v/>
          </cell>
          <cell r="N486" t="str">
            <v/>
          </cell>
          <cell r="Q486" t="str">
            <v>223405</v>
          </cell>
          <cell r="W486" t="str">
            <v/>
          </cell>
          <cell r="Z486" t="str">
            <v/>
          </cell>
          <cell r="AC486" t="str">
            <v>2021-10-06</v>
          </cell>
          <cell r="AD486">
            <v>44502</v>
          </cell>
          <cell r="AE486" t="str">
            <v>PBS</v>
          </cell>
          <cell r="AF486" t="str">
            <v/>
          </cell>
          <cell r="AG486">
            <v>0</v>
          </cell>
          <cell r="AI486">
            <v>223405</v>
          </cell>
          <cell r="AJ486">
            <v>0</v>
          </cell>
          <cell r="AL486">
            <v>0</v>
          </cell>
          <cell r="AN486">
            <v>0</v>
          </cell>
        </row>
        <row r="487">
          <cell r="D487">
            <v>1084734</v>
          </cell>
          <cell r="E487" t="str">
            <v/>
          </cell>
          <cell r="F487">
            <v>44475</v>
          </cell>
          <cell r="G487">
            <v>44475</v>
          </cell>
          <cell r="H487">
            <v>44502</v>
          </cell>
          <cell r="I487">
            <v>223405</v>
          </cell>
          <cell r="J487">
            <v>223405</v>
          </cell>
          <cell r="K487" t="str">
            <v>Factura auditada</v>
          </cell>
          <cell r="M487" t="str">
            <v/>
          </cell>
          <cell r="N487" t="str">
            <v/>
          </cell>
          <cell r="Q487" t="str">
            <v>223405</v>
          </cell>
          <cell r="W487" t="str">
            <v/>
          </cell>
          <cell r="Z487" t="str">
            <v/>
          </cell>
          <cell r="AC487" t="str">
            <v>2021-10-06</v>
          </cell>
          <cell r="AD487">
            <v>44502</v>
          </cell>
          <cell r="AE487" t="str">
            <v>PBS</v>
          </cell>
          <cell r="AF487" t="str">
            <v/>
          </cell>
          <cell r="AG487">
            <v>0</v>
          </cell>
          <cell r="AI487">
            <v>223405</v>
          </cell>
          <cell r="AJ487">
            <v>0</v>
          </cell>
          <cell r="AL487">
            <v>0</v>
          </cell>
          <cell r="AN487">
            <v>0</v>
          </cell>
        </row>
        <row r="488">
          <cell r="D488">
            <v>1086497</v>
          </cell>
          <cell r="E488" t="str">
            <v/>
          </cell>
          <cell r="F488">
            <v>44475</v>
          </cell>
          <cell r="G488">
            <v>44484</v>
          </cell>
          <cell r="H488">
            <v>44502</v>
          </cell>
          <cell r="I488">
            <v>537589</v>
          </cell>
          <cell r="J488">
            <v>537589</v>
          </cell>
          <cell r="K488" t="str">
            <v>Factura auditada</v>
          </cell>
          <cell r="M488" t="str">
            <v/>
          </cell>
          <cell r="N488" t="str">
            <v/>
          </cell>
          <cell r="Q488" t="str">
            <v>537589</v>
          </cell>
          <cell r="W488" t="str">
            <v/>
          </cell>
          <cell r="Z488" t="str">
            <v/>
          </cell>
          <cell r="AC488" t="str">
            <v>2021-10-15</v>
          </cell>
          <cell r="AD488">
            <v>44502</v>
          </cell>
          <cell r="AE488" t="str">
            <v>PBS</v>
          </cell>
          <cell r="AF488" t="str">
            <v/>
          </cell>
          <cell r="AG488">
            <v>0</v>
          </cell>
          <cell r="AI488">
            <v>537589</v>
          </cell>
          <cell r="AJ488">
            <v>0</v>
          </cell>
          <cell r="AL488">
            <v>0</v>
          </cell>
          <cell r="AN488">
            <v>0</v>
          </cell>
        </row>
        <row r="489">
          <cell r="D489">
            <v>1085300</v>
          </cell>
          <cell r="E489" t="str">
            <v/>
          </cell>
          <cell r="F489">
            <v>44475</v>
          </cell>
          <cell r="G489">
            <v>44477</v>
          </cell>
          <cell r="H489">
            <v>44502</v>
          </cell>
          <cell r="I489">
            <v>334778</v>
          </cell>
          <cell r="J489">
            <v>334778</v>
          </cell>
          <cell r="K489" t="str">
            <v>Factura auditada</v>
          </cell>
          <cell r="M489" t="str">
            <v/>
          </cell>
          <cell r="N489" t="str">
            <v/>
          </cell>
          <cell r="Q489" t="str">
            <v>334778</v>
          </cell>
          <cell r="W489" t="str">
            <v/>
          </cell>
          <cell r="Z489" t="str">
            <v/>
          </cell>
          <cell r="AC489" t="str">
            <v>2021-10-08</v>
          </cell>
          <cell r="AD489">
            <v>44502</v>
          </cell>
          <cell r="AE489" t="str">
            <v>PBS</v>
          </cell>
          <cell r="AF489" t="str">
            <v/>
          </cell>
          <cell r="AG489">
            <v>0</v>
          </cell>
          <cell r="AI489">
            <v>334778</v>
          </cell>
          <cell r="AJ489">
            <v>0</v>
          </cell>
          <cell r="AL489">
            <v>0</v>
          </cell>
          <cell r="AN489">
            <v>0</v>
          </cell>
        </row>
        <row r="490">
          <cell r="D490">
            <v>1084810</v>
          </cell>
          <cell r="E490" t="str">
            <v/>
          </cell>
          <cell r="F490">
            <v>44475</v>
          </cell>
          <cell r="G490">
            <v>44475</v>
          </cell>
          <cell r="H490">
            <v>44502</v>
          </cell>
          <cell r="I490">
            <v>103775</v>
          </cell>
          <cell r="J490">
            <v>103775</v>
          </cell>
          <cell r="K490" t="str">
            <v>Factura auditada</v>
          </cell>
          <cell r="M490" t="str">
            <v/>
          </cell>
          <cell r="N490" t="str">
            <v/>
          </cell>
          <cell r="Q490" t="str">
            <v>103775</v>
          </cell>
          <cell r="W490" t="str">
            <v/>
          </cell>
          <cell r="Z490" t="str">
            <v/>
          </cell>
          <cell r="AC490" t="str">
            <v>2021-10-06</v>
          </cell>
          <cell r="AD490">
            <v>44502</v>
          </cell>
          <cell r="AE490" t="str">
            <v>PBS</v>
          </cell>
          <cell r="AF490" t="str">
            <v/>
          </cell>
          <cell r="AG490">
            <v>0</v>
          </cell>
          <cell r="AI490">
            <v>103775</v>
          </cell>
          <cell r="AJ490">
            <v>0</v>
          </cell>
          <cell r="AL490">
            <v>0</v>
          </cell>
          <cell r="AN490">
            <v>0</v>
          </cell>
        </row>
        <row r="491">
          <cell r="D491">
            <v>1085402</v>
          </cell>
          <cell r="E491" t="str">
            <v/>
          </cell>
          <cell r="F491">
            <v>44475</v>
          </cell>
          <cell r="G491">
            <v>44478</v>
          </cell>
          <cell r="H491">
            <v>44502</v>
          </cell>
          <cell r="I491">
            <v>238486</v>
          </cell>
          <cell r="J491">
            <v>238486</v>
          </cell>
          <cell r="K491" t="str">
            <v>Factura auditada</v>
          </cell>
          <cell r="M491" t="str">
            <v/>
          </cell>
          <cell r="N491" t="str">
            <v/>
          </cell>
          <cell r="Q491" t="str">
            <v>238486</v>
          </cell>
          <cell r="W491" t="str">
            <v/>
          </cell>
          <cell r="Z491" t="str">
            <v/>
          </cell>
          <cell r="AC491" t="str">
            <v>2021-10-09</v>
          </cell>
          <cell r="AD491">
            <v>44502</v>
          </cell>
          <cell r="AE491" t="str">
            <v>PBS</v>
          </cell>
          <cell r="AF491" t="str">
            <v/>
          </cell>
          <cell r="AG491">
            <v>0</v>
          </cell>
          <cell r="AI491">
            <v>238486</v>
          </cell>
          <cell r="AJ491">
            <v>0</v>
          </cell>
          <cell r="AL491">
            <v>0</v>
          </cell>
          <cell r="AN491">
            <v>0</v>
          </cell>
        </row>
        <row r="492">
          <cell r="D492">
            <v>1085409</v>
          </cell>
          <cell r="E492" t="str">
            <v/>
          </cell>
          <cell r="F492">
            <v>44475</v>
          </cell>
          <cell r="G492">
            <v>44478</v>
          </cell>
          <cell r="H492">
            <v>44502</v>
          </cell>
          <cell r="I492">
            <v>55007</v>
          </cell>
          <cell r="J492">
            <v>55007</v>
          </cell>
          <cell r="K492" t="str">
            <v>Factura auditada</v>
          </cell>
          <cell r="M492" t="str">
            <v/>
          </cell>
          <cell r="N492" t="str">
            <v/>
          </cell>
          <cell r="Q492" t="str">
            <v>55007</v>
          </cell>
          <cell r="W492" t="str">
            <v/>
          </cell>
          <cell r="Z492" t="str">
            <v/>
          </cell>
          <cell r="AC492" t="str">
            <v>2021-10-09</v>
          </cell>
          <cell r="AD492">
            <v>44502</v>
          </cell>
          <cell r="AE492" t="str">
            <v>PBS</v>
          </cell>
          <cell r="AF492" t="str">
            <v/>
          </cell>
          <cell r="AG492">
            <v>0</v>
          </cell>
          <cell r="AI492">
            <v>55007</v>
          </cell>
          <cell r="AJ492">
            <v>0</v>
          </cell>
          <cell r="AL492">
            <v>0</v>
          </cell>
          <cell r="AN492">
            <v>0</v>
          </cell>
        </row>
        <row r="493">
          <cell r="D493">
            <v>1085169</v>
          </cell>
          <cell r="E493" t="str">
            <v/>
          </cell>
          <cell r="F493">
            <v>44475</v>
          </cell>
          <cell r="G493">
            <v>44477</v>
          </cell>
          <cell r="H493">
            <v>44502</v>
          </cell>
          <cell r="I493">
            <v>128205</v>
          </cell>
          <cell r="J493">
            <v>128205</v>
          </cell>
          <cell r="K493" t="str">
            <v>Factura auditada</v>
          </cell>
          <cell r="M493" t="str">
            <v/>
          </cell>
          <cell r="N493" t="str">
            <v/>
          </cell>
          <cell r="Q493" t="str">
            <v>128205</v>
          </cell>
          <cell r="W493" t="str">
            <v/>
          </cell>
          <cell r="Z493" t="str">
            <v/>
          </cell>
          <cell r="AC493" t="str">
            <v>2021-10-08</v>
          </cell>
          <cell r="AD493">
            <v>44502</v>
          </cell>
          <cell r="AE493" t="str">
            <v>PBS</v>
          </cell>
          <cell r="AF493" t="str">
            <v/>
          </cell>
          <cell r="AG493">
            <v>0</v>
          </cell>
          <cell r="AI493">
            <v>128205</v>
          </cell>
          <cell r="AJ493">
            <v>0</v>
          </cell>
          <cell r="AL493">
            <v>0</v>
          </cell>
          <cell r="AN493">
            <v>0</v>
          </cell>
        </row>
        <row r="494">
          <cell r="D494">
            <v>1085989</v>
          </cell>
          <cell r="E494" t="str">
            <v/>
          </cell>
          <cell r="F494">
            <v>44476</v>
          </cell>
          <cell r="G494">
            <v>44482</v>
          </cell>
          <cell r="H494">
            <v>44502</v>
          </cell>
          <cell r="I494">
            <v>608948</v>
          </cell>
          <cell r="J494">
            <v>608948</v>
          </cell>
          <cell r="K494" t="str">
            <v>Factura auditada</v>
          </cell>
          <cell r="M494" t="str">
            <v/>
          </cell>
          <cell r="N494" t="str">
            <v/>
          </cell>
          <cell r="Q494" t="str">
            <v>608948</v>
          </cell>
          <cell r="W494" t="str">
            <v/>
          </cell>
          <cell r="Z494" t="str">
            <v/>
          </cell>
          <cell r="AC494" t="str">
            <v>2021-10-13</v>
          </cell>
          <cell r="AD494">
            <v>44502</v>
          </cell>
          <cell r="AE494" t="str">
            <v>PBS</v>
          </cell>
          <cell r="AF494" t="str">
            <v/>
          </cell>
          <cell r="AG494">
            <v>0</v>
          </cell>
          <cell r="AI494">
            <v>608948</v>
          </cell>
          <cell r="AJ494">
            <v>0</v>
          </cell>
          <cell r="AL494">
            <v>0</v>
          </cell>
          <cell r="AN494">
            <v>0</v>
          </cell>
        </row>
        <row r="495">
          <cell r="D495">
            <v>1085057</v>
          </cell>
          <cell r="E495" t="str">
            <v/>
          </cell>
          <cell r="F495">
            <v>44476</v>
          </cell>
          <cell r="G495">
            <v>44476</v>
          </cell>
          <cell r="H495">
            <v>44502</v>
          </cell>
          <cell r="I495">
            <v>60000</v>
          </cell>
          <cell r="J495">
            <v>60000</v>
          </cell>
          <cell r="K495" t="str">
            <v>Factura auditada</v>
          </cell>
          <cell r="M495" t="str">
            <v/>
          </cell>
          <cell r="N495" t="str">
            <v/>
          </cell>
          <cell r="Q495" t="str">
            <v>60000</v>
          </cell>
          <cell r="W495" t="str">
            <v/>
          </cell>
          <cell r="Z495" t="str">
            <v/>
          </cell>
          <cell r="AC495" t="str">
            <v>2021-10-07</v>
          </cell>
          <cell r="AD495">
            <v>44502</v>
          </cell>
          <cell r="AE495" t="str">
            <v>PBS</v>
          </cell>
          <cell r="AF495" t="str">
            <v/>
          </cell>
          <cell r="AG495">
            <v>0</v>
          </cell>
          <cell r="AI495">
            <v>60000</v>
          </cell>
          <cell r="AJ495">
            <v>0</v>
          </cell>
          <cell r="AL495">
            <v>0</v>
          </cell>
          <cell r="AN495">
            <v>0</v>
          </cell>
        </row>
        <row r="496">
          <cell r="D496">
            <v>1085071</v>
          </cell>
          <cell r="E496" t="str">
            <v/>
          </cell>
          <cell r="F496">
            <v>44476</v>
          </cell>
          <cell r="G496">
            <v>44476</v>
          </cell>
          <cell r="H496">
            <v>44502</v>
          </cell>
          <cell r="I496">
            <v>60000</v>
          </cell>
          <cell r="J496">
            <v>60000</v>
          </cell>
          <cell r="K496" t="str">
            <v>Factura auditada</v>
          </cell>
          <cell r="M496" t="str">
            <v/>
          </cell>
          <cell r="N496" t="str">
            <v/>
          </cell>
          <cell r="Q496" t="str">
            <v>60000</v>
          </cell>
          <cell r="W496" t="str">
            <v/>
          </cell>
          <cell r="Z496" t="str">
            <v/>
          </cell>
          <cell r="AC496" t="str">
            <v>2021-10-07</v>
          </cell>
          <cell r="AD496">
            <v>44502</v>
          </cell>
          <cell r="AE496" t="str">
            <v>PBS</v>
          </cell>
          <cell r="AF496" t="str">
            <v/>
          </cell>
          <cell r="AG496">
            <v>0</v>
          </cell>
          <cell r="AI496">
            <v>60000</v>
          </cell>
          <cell r="AJ496">
            <v>0</v>
          </cell>
          <cell r="AL496">
            <v>0</v>
          </cell>
          <cell r="AN496">
            <v>0</v>
          </cell>
        </row>
        <row r="497">
          <cell r="D497">
            <v>1085052</v>
          </cell>
          <cell r="E497" t="str">
            <v/>
          </cell>
          <cell r="F497">
            <v>44476</v>
          </cell>
          <cell r="G497">
            <v>44476</v>
          </cell>
          <cell r="H497">
            <v>44502</v>
          </cell>
          <cell r="I497">
            <v>800000</v>
          </cell>
          <cell r="J497">
            <v>800000</v>
          </cell>
          <cell r="K497" t="str">
            <v>Factura auditada</v>
          </cell>
          <cell r="M497" t="str">
            <v/>
          </cell>
          <cell r="N497" t="str">
            <v/>
          </cell>
          <cell r="Q497" t="str">
            <v>800000</v>
          </cell>
          <cell r="W497" t="str">
            <v/>
          </cell>
          <cell r="Z497" t="str">
            <v/>
          </cell>
          <cell r="AC497" t="str">
            <v>2021-10-07</v>
          </cell>
          <cell r="AD497">
            <v>44502</v>
          </cell>
          <cell r="AE497" t="str">
            <v>PBS</v>
          </cell>
          <cell r="AF497" t="str">
            <v/>
          </cell>
          <cell r="AG497">
            <v>0</v>
          </cell>
          <cell r="AI497">
            <v>800000</v>
          </cell>
          <cell r="AJ497">
            <v>0</v>
          </cell>
          <cell r="AL497">
            <v>0</v>
          </cell>
          <cell r="AN497">
            <v>0</v>
          </cell>
        </row>
        <row r="498">
          <cell r="D498">
            <v>1085037</v>
          </cell>
          <cell r="E498" t="str">
            <v/>
          </cell>
          <cell r="F498">
            <v>44476</v>
          </cell>
          <cell r="G498">
            <v>44476</v>
          </cell>
          <cell r="H498">
            <v>44502</v>
          </cell>
          <cell r="I498">
            <v>167454</v>
          </cell>
          <cell r="J498">
            <v>167454</v>
          </cell>
          <cell r="K498" t="str">
            <v>Factura auditada</v>
          </cell>
          <cell r="M498" t="str">
            <v/>
          </cell>
          <cell r="N498" t="str">
            <v/>
          </cell>
          <cell r="Q498" t="str">
            <v>167454</v>
          </cell>
          <cell r="W498" t="str">
            <v/>
          </cell>
          <cell r="Z498" t="str">
            <v/>
          </cell>
          <cell r="AC498" t="str">
            <v>2021-10-07</v>
          </cell>
          <cell r="AD498">
            <v>44502</v>
          </cell>
          <cell r="AE498" t="str">
            <v>PBS</v>
          </cell>
          <cell r="AF498" t="str">
            <v/>
          </cell>
          <cell r="AG498">
            <v>0</v>
          </cell>
          <cell r="AI498">
            <v>167454</v>
          </cell>
          <cell r="AJ498">
            <v>0</v>
          </cell>
          <cell r="AL498">
            <v>0</v>
          </cell>
          <cell r="AN498">
            <v>0</v>
          </cell>
        </row>
        <row r="499">
          <cell r="D499">
            <v>1085395</v>
          </cell>
          <cell r="E499" t="str">
            <v/>
          </cell>
          <cell r="F499">
            <v>44476</v>
          </cell>
          <cell r="G499">
            <v>44478</v>
          </cell>
          <cell r="H499">
            <v>44502</v>
          </cell>
          <cell r="I499">
            <v>223405</v>
          </cell>
          <cell r="J499">
            <v>223405</v>
          </cell>
          <cell r="K499" t="str">
            <v>Factura auditada</v>
          </cell>
          <cell r="M499" t="str">
            <v/>
          </cell>
          <cell r="N499" t="str">
            <v/>
          </cell>
          <cell r="Q499" t="str">
            <v>223405</v>
          </cell>
          <cell r="W499" t="str">
            <v/>
          </cell>
          <cell r="Z499" t="str">
            <v/>
          </cell>
          <cell r="AC499" t="str">
            <v>2021-10-09</v>
          </cell>
          <cell r="AD499">
            <v>44502</v>
          </cell>
          <cell r="AE499" t="str">
            <v>PBS</v>
          </cell>
          <cell r="AF499" t="str">
            <v/>
          </cell>
          <cell r="AG499">
            <v>0</v>
          </cell>
          <cell r="AI499">
            <v>223405</v>
          </cell>
          <cell r="AJ499">
            <v>0</v>
          </cell>
          <cell r="AL499">
            <v>0</v>
          </cell>
          <cell r="AN499">
            <v>0</v>
          </cell>
        </row>
        <row r="500">
          <cell r="D500">
            <v>1085099</v>
          </cell>
          <cell r="E500" t="str">
            <v/>
          </cell>
          <cell r="F500">
            <v>44477</v>
          </cell>
          <cell r="G500">
            <v>44477</v>
          </cell>
          <cell r="H500">
            <v>44503</v>
          </cell>
          <cell r="I500">
            <v>60000</v>
          </cell>
          <cell r="J500">
            <v>60000</v>
          </cell>
          <cell r="K500" t="str">
            <v>Factura auditada</v>
          </cell>
          <cell r="M500" t="str">
            <v/>
          </cell>
          <cell r="N500" t="str">
            <v/>
          </cell>
          <cell r="Q500" t="str">
            <v>60000</v>
          </cell>
          <cell r="W500" t="str">
            <v/>
          </cell>
          <cell r="Z500" t="str">
            <v/>
          </cell>
          <cell r="AC500" t="str">
            <v>2021-10-08</v>
          </cell>
          <cell r="AD500">
            <v>44503</v>
          </cell>
          <cell r="AE500" t="str">
            <v>PBS</v>
          </cell>
          <cell r="AF500" t="str">
            <v/>
          </cell>
          <cell r="AG500">
            <v>0</v>
          </cell>
          <cell r="AI500">
            <v>60000</v>
          </cell>
          <cell r="AJ500">
            <v>0</v>
          </cell>
          <cell r="AL500">
            <v>0</v>
          </cell>
          <cell r="AN500">
            <v>0</v>
          </cell>
        </row>
        <row r="501">
          <cell r="D501">
            <v>1085623</v>
          </cell>
          <cell r="E501" t="str">
            <v/>
          </cell>
          <cell r="F501">
            <v>44477</v>
          </cell>
          <cell r="G501">
            <v>44480</v>
          </cell>
          <cell r="H501">
            <v>44502</v>
          </cell>
          <cell r="I501">
            <v>223405</v>
          </cell>
          <cell r="J501">
            <v>223405</v>
          </cell>
          <cell r="K501" t="str">
            <v>Factura auditada</v>
          </cell>
          <cell r="M501" t="str">
            <v/>
          </cell>
          <cell r="N501" t="str">
            <v/>
          </cell>
          <cell r="Q501" t="str">
            <v>223405</v>
          </cell>
          <cell r="W501" t="str">
            <v/>
          </cell>
          <cell r="Z501" t="str">
            <v/>
          </cell>
          <cell r="AC501" t="str">
            <v>2021-10-11</v>
          </cell>
          <cell r="AD501">
            <v>44502</v>
          </cell>
          <cell r="AE501" t="str">
            <v>PBS</v>
          </cell>
          <cell r="AF501" t="str">
            <v/>
          </cell>
          <cell r="AG501">
            <v>0</v>
          </cell>
          <cell r="AI501">
            <v>223405</v>
          </cell>
          <cell r="AJ501">
            <v>0</v>
          </cell>
          <cell r="AL501">
            <v>0</v>
          </cell>
          <cell r="AN501">
            <v>0</v>
          </cell>
        </row>
        <row r="502">
          <cell r="D502">
            <v>1085125</v>
          </cell>
          <cell r="E502" t="str">
            <v/>
          </cell>
          <cell r="F502">
            <v>44477</v>
          </cell>
          <cell r="G502">
            <v>44477</v>
          </cell>
          <cell r="H502">
            <v>44503</v>
          </cell>
          <cell r="I502">
            <v>167454</v>
          </cell>
          <cell r="J502">
            <v>167454</v>
          </cell>
          <cell r="K502" t="str">
            <v>Factura auditada</v>
          </cell>
          <cell r="M502" t="str">
            <v/>
          </cell>
          <cell r="N502" t="str">
            <v/>
          </cell>
          <cell r="Q502" t="str">
            <v>167454</v>
          </cell>
          <cell r="W502" t="str">
            <v/>
          </cell>
          <cell r="Z502" t="str">
            <v/>
          </cell>
          <cell r="AC502" t="str">
            <v>2021-10-08</v>
          </cell>
          <cell r="AD502">
            <v>44503</v>
          </cell>
          <cell r="AE502" t="str">
            <v>PBS</v>
          </cell>
          <cell r="AF502" t="str">
            <v/>
          </cell>
          <cell r="AG502">
            <v>0</v>
          </cell>
          <cell r="AI502">
            <v>167454</v>
          </cell>
          <cell r="AJ502">
            <v>0</v>
          </cell>
          <cell r="AL502">
            <v>0</v>
          </cell>
          <cell r="AN502">
            <v>0</v>
          </cell>
        </row>
        <row r="503">
          <cell r="D503">
            <v>1085394</v>
          </cell>
          <cell r="E503" t="str">
            <v/>
          </cell>
          <cell r="F503">
            <v>44477</v>
          </cell>
          <cell r="G503">
            <v>44478</v>
          </cell>
          <cell r="H503">
            <v>44502</v>
          </cell>
          <cell r="I503">
            <v>60000</v>
          </cell>
          <cell r="J503">
            <v>60000</v>
          </cell>
          <cell r="K503" t="str">
            <v>Factura auditada</v>
          </cell>
          <cell r="M503" t="str">
            <v/>
          </cell>
          <cell r="N503" t="str">
            <v/>
          </cell>
          <cell r="Q503" t="str">
            <v>60000</v>
          </cell>
          <cell r="W503" t="str">
            <v/>
          </cell>
          <cell r="Z503" t="str">
            <v/>
          </cell>
          <cell r="AC503" t="str">
            <v>2021-10-09</v>
          </cell>
          <cell r="AD503">
            <v>44502</v>
          </cell>
          <cell r="AE503" t="str">
            <v>PBS</v>
          </cell>
          <cell r="AF503" t="str">
            <v/>
          </cell>
          <cell r="AG503">
            <v>0</v>
          </cell>
          <cell r="AI503">
            <v>60000</v>
          </cell>
          <cell r="AJ503">
            <v>0</v>
          </cell>
          <cell r="AL503">
            <v>0</v>
          </cell>
          <cell r="AN503">
            <v>0</v>
          </cell>
        </row>
        <row r="504">
          <cell r="D504">
            <v>1088814</v>
          </cell>
          <cell r="E504" t="str">
            <v/>
          </cell>
          <cell r="F504">
            <v>44477</v>
          </cell>
          <cell r="G504">
            <v>44498</v>
          </cell>
          <cell r="H504">
            <v>44510</v>
          </cell>
          <cell r="I504">
            <v>35103602</v>
          </cell>
          <cell r="J504">
            <v>35103602</v>
          </cell>
          <cell r="K504" t="str">
            <v>Factura auditada</v>
          </cell>
          <cell r="M504" t="str">
            <v/>
          </cell>
          <cell r="N504" t="str">
            <v/>
          </cell>
          <cell r="Q504" t="str">
            <v>35103602</v>
          </cell>
          <cell r="W504" t="str">
            <v/>
          </cell>
          <cell r="Z504" t="str">
            <v/>
          </cell>
          <cell r="AC504" t="str">
            <v>2021-10-29</v>
          </cell>
          <cell r="AD504">
            <v>44510</v>
          </cell>
          <cell r="AE504" t="str">
            <v>PBS</v>
          </cell>
          <cell r="AF504" t="str">
            <v/>
          </cell>
          <cell r="AG504">
            <v>0</v>
          </cell>
          <cell r="AI504">
            <v>35103602</v>
          </cell>
          <cell r="AJ504">
            <v>0</v>
          </cell>
          <cell r="AL504">
            <v>0</v>
          </cell>
          <cell r="AN504">
            <v>0</v>
          </cell>
        </row>
        <row r="505">
          <cell r="D505">
            <v>1087997</v>
          </cell>
          <cell r="E505" t="str">
            <v/>
          </cell>
          <cell r="F505">
            <v>44478</v>
          </cell>
          <cell r="G505">
            <v>44494</v>
          </cell>
          <cell r="H505">
            <v>44504</v>
          </cell>
          <cell r="I505">
            <v>295450</v>
          </cell>
          <cell r="J505">
            <v>295450</v>
          </cell>
          <cell r="K505" t="str">
            <v>Factura auditada</v>
          </cell>
          <cell r="M505" t="str">
            <v/>
          </cell>
          <cell r="N505" t="str">
            <v/>
          </cell>
          <cell r="Q505" t="str">
            <v>295450</v>
          </cell>
          <cell r="W505" t="str">
            <v/>
          </cell>
          <cell r="Z505" t="str">
            <v/>
          </cell>
          <cell r="AC505" t="str">
            <v>2021-10-25</v>
          </cell>
          <cell r="AD505">
            <v>44504</v>
          </cell>
          <cell r="AE505" t="str">
            <v>PBS</v>
          </cell>
          <cell r="AF505" t="str">
            <v/>
          </cell>
          <cell r="AG505">
            <v>0</v>
          </cell>
          <cell r="AI505">
            <v>295450</v>
          </cell>
          <cell r="AJ505">
            <v>0</v>
          </cell>
          <cell r="AL505">
            <v>0</v>
          </cell>
          <cell r="AN505">
            <v>0</v>
          </cell>
        </row>
        <row r="506">
          <cell r="D506">
            <v>1088005</v>
          </cell>
          <cell r="E506" t="str">
            <v/>
          </cell>
          <cell r="F506">
            <v>44478</v>
          </cell>
          <cell r="G506">
            <v>44494</v>
          </cell>
          <cell r="H506">
            <v>44509</v>
          </cell>
          <cell r="I506">
            <v>80832</v>
          </cell>
          <cell r="J506">
            <v>80832</v>
          </cell>
          <cell r="K506" t="str">
            <v>Factura auditada</v>
          </cell>
          <cell r="M506" t="str">
            <v/>
          </cell>
          <cell r="N506" t="str">
            <v/>
          </cell>
          <cell r="Q506" t="str">
            <v>80832</v>
          </cell>
          <cell r="W506" t="str">
            <v/>
          </cell>
          <cell r="Z506" t="str">
            <v/>
          </cell>
          <cell r="AC506" t="str">
            <v>2021-10-25</v>
          </cell>
          <cell r="AD506">
            <v>44509</v>
          </cell>
          <cell r="AE506" t="str">
            <v>NO PBS</v>
          </cell>
          <cell r="AF506" t="str">
            <v>PRUEBA COVID ADRES</v>
          </cell>
          <cell r="AG506">
            <v>0</v>
          </cell>
          <cell r="AH506">
            <v>80832</v>
          </cell>
          <cell r="AI506">
            <v>0</v>
          </cell>
          <cell r="AJ506">
            <v>0</v>
          </cell>
          <cell r="AL506">
            <v>0</v>
          </cell>
          <cell r="AN506">
            <v>0</v>
          </cell>
        </row>
        <row r="507">
          <cell r="D507">
            <v>1085479</v>
          </cell>
          <cell r="E507" t="str">
            <v/>
          </cell>
          <cell r="F507">
            <v>44480</v>
          </cell>
          <cell r="G507">
            <v>44480</v>
          </cell>
          <cell r="H507">
            <v>44503</v>
          </cell>
          <cell r="I507">
            <v>167454</v>
          </cell>
          <cell r="J507">
            <v>167454</v>
          </cell>
          <cell r="K507" t="str">
            <v>Factura auditada</v>
          </cell>
          <cell r="M507" t="str">
            <v/>
          </cell>
          <cell r="N507" t="str">
            <v/>
          </cell>
          <cell r="Q507" t="str">
            <v>167454</v>
          </cell>
          <cell r="W507" t="str">
            <v/>
          </cell>
          <cell r="Z507" t="str">
            <v/>
          </cell>
          <cell r="AC507" t="str">
            <v>2021-10-11</v>
          </cell>
          <cell r="AD507">
            <v>44503</v>
          </cell>
          <cell r="AE507" t="str">
            <v>PBS</v>
          </cell>
          <cell r="AF507" t="str">
            <v/>
          </cell>
          <cell r="AG507">
            <v>0</v>
          </cell>
          <cell r="AI507">
            <v>167454</v>
          </cell>
          <cell r="AJ507">
            <v>0</v>
          </cell>
          <cell r="AL507">
            <v>0</v>
          </cell>
          <cell r="AN507">
            <v>0</v>
          </cell>
        </row>
        <row r="508">
          <cell r="D508">
            <v>1085581</v>
          </cell>
          <cell r="E508" t="str">
            <v/>
          </cell>
          <cell r="F508">
            <v>44480</v>
          </cell>
          <cell r="G508">
            <v>44480</v>
          </cell>
          <cell r="H508">
            <v>44502</v>
          </cell>
          <cell r="I508">
            <v>103775</v>
          </cell>
          <cell r="J508">
            <v>103775</v>
          </cell>
          <cell r="K508" t="str">
            <v>Factura auditada</v>
          </cell>
          <cell r="M508" t="str">
            <v/>
          </cell>
          <cell r="N508" t="str">
            <v/>
          </cell>
          <cell r="Q508" t="str">
            <v>103775</v>
          </cell>
          <cell r="W508" t="str">
            <v/>
          </cell>
          <cell r="Z508" t="str">
            <v/>
          </cell>
          <cell r="AC508" t="str">
            <v>2021-10-11</v>
          </cell>
          <cell r="AD508">
            <v>44502</v>
          </cell>
          <cell r="AE508" t="str">
            <v>PBS</v>
          </cell>
          <cell r="AF508" t="str">
            <v/>
          </cell>
          <cell r="AG508">
            <v>0</v>
          </cell>
          <cell r="AI508">
            <v>103775</v>
          </cell>
          <cell r="AJ508">
            <v>0</v>
          </cell>
          <cell r="AL508">
            <v>0</v>
          </cell>
          <cell r="AN508">
            <v>0</v>
          </cell>
        </row>
        <row r="509">
          <cell r="D509">
            <v>1085636</v>
          </cell>
          <cell r="E509" t="str">
            <v/>
          </cell>
          <cell r="F509">
            <v>44481</v>
          </cell>
          <cell r="G509">
            <v>44481</v>
          </cell>
          <cell r="H509">
            <v>44510</v>
          </cell>
          <cell r="I509">
            <v>60000</v>
          </cell>
          <cell r="J509">
            <v>60000</v>
          </cell>
          <cell r="K509" t="str">
            <v>Factura auditada</v>
          </cell>
          <cell r="M509" t="str">
            <v/>
          </cell>
          <cell r="N509" t="str">
            <v/>
          </cell>
          <cell r="Q509" t="str">
            <v>60000</v>
          </cell>
          <cell r="W509" t="str">
            <v/>
          </cell>
          <cell r="Z509" t="str">
            <v/>
          </cell>
          <cell r="AC509" t="str">
            <v>2021-10-12</v>
          </cell>
          <cell r="AD509">
            <v>44510</v>
          </cell>
          <cell r="AE509" t="str">
            <v>PBS</v>
          </cell>
          <cell r="AF509" t="str">
            <v/>
          </cell>
          <cell r="AG509">
            <v>0</v>
          </cell>
          <cell r="AI509">
            <v>60000</v>
          </cell>
          <cell r="AJ509">
            <v>0</v>
          </cell>
          <cell r="AL509">
            <v>0</v>
          </cell>
          <cell r="AN509">
            <v>0</v>
          </cell>
        </row>
        <row r="510">
          <cell r="D510">
            <v>1086413</v>
          </cell>
          <cell r="E510" t="str">
            <v/>
          </cell>
          <cell r="F510">
            <v>44481</v>
          </cell>
          <cell r="G510">
            <v>44484</v>
          </cell>
          <cell r="H510">
            <v>44502</v>
          </cell>
          <cell r="I510">
            <v>60000</v>
          </cell>
          <cell r="J510">
            <v>60000</v>
          </cell>
          <cell r="K510" t="str">
            <v>Factura auditada</v>
          </cell>
          <cell r="M510" t="str">
            <v/>
          </cell>
          <cell r="N510" t="str">
            <v/>
          </cell>
          <cell r="Q510" t="str">
            <v>60000</v>
          </cell>
          <cell r="W510" t="str">
            <v/>
          </cell>
          <cell r="Z510" t="str">
            <v/>
          </cell>
          <cell r="AC510" t="str">
            <v>2021-10-15</v>
          </cell>
          <cell r="AD510">
            <v>44502</v>
          </cell>
          <cell r="AE510" t="str">
            <v>PBS</v>
          </cell>
          <cell r="AF510" t="str">
            <v/>
          </cell>
          <cell r="AG510">
            <v>0</v>
          </cell>
          <cell r="AI510">
            <v>60000</v>
          </cell>
          <cell r="AJ510">
            <v>0</v>
          </cell>
          <cell r="AL510">
            <v>0</v>
          </cell>
          <cell r="AN510">
            <v>0</v>
          </cell>
        </row>
        <row r="511">
          <cell r="D511">
            <v>1086252</v>
          </cell>
          <cell r="E511" t="str">
            <v/>
          </cell>
          <cell r="F511">
            <v>44481</v>
          </cell>
          <cell r="G511">
            <v>44483</v>
          </cell>
          <cell r="H511">
            <v>44502</v>
          </cell>
          <cell r="I511">
            <v>113555</v>
          </cell>
          <cell r="J511">
            <v>113555</v>
          </cell>
          <cell r="K511" t="str">
            <v>Factura auditada</v>
          </cell>
          <cell r="M511" t="str">
            <v/>
          </cell>
          <cell r="N511" t="str">
            <v/>
          </cell>
          <cell r="Q511" t="str">
            <v>113555</v>
          </cell>
          <cell r="W511" t="str">
            <v/>
          </cell>
          <cell r="Z511" t="str">
            <v/>
          </cell>
          <cell r="AC511" t="str">
            <v>2021-10-14</v>
          </cell>
          <cell r="AD511">
            <v>44502</v>
          </cell>
          <cell r="AE511" t="str">
            <v>PBS</v>
          </cell>
          <cell r="AF511" t="str">
            <v/>
          </cell>
          <cell r="AG511">
            <v>0</v>
          </cell>
          <cell r="AI511">
            <v>113555</v>
          </cell>
          <cell r="AJ511">
            <v>0</v>
          </cell>
          <cell r="AL511">
            <v>0</v>
          </cell>
          <cell r="AN511">
            <v>0</v>
          </cell>
        </row>
        <row r="512">
          <cell r="D512">
            <v>1086411</v>
          </cell>
          <cell r="E512" t="str">
            <v/>
          </cell>
          <cell r="F512">
            <v>44481</v>
          </cell>
          <cell r="G512">
            <v>44484</v>
          </cell>
          <cell r="H512">
            <v>44502</v>
          </cell>
          <cell r="I512">
            <v>60000</v>
          </cell>
          <cell r="J512">
            <v>60000</v>
          </cell>
          <cell r="K512" t="str">
            <v>Factura auditada</v>
          </cell>
          <cell r="M512" t="str">
            <v/>
          </cell>
          <cell r="N512" t="str">
            <v/>
          </cell>
          <cell r="Q512" t="str">
            <v>60000</v>
          </cell>
          <cell r="W512" t="str">
            <v/>
          </cell>
          <cell r="Z512" t="str">
            <v/>
          </cell>
          <cell r="AC512" t="str">
            <v>2021-10-15</v>
          </cell>
          <cell r="AD512">
            <v>44502</v>
          </cell>
          <cell r="AE512" t="str">
            <v>PBS</v>
          </cell>
          <cell r="AF512" t="str">
            <v/>
          </cell>
          <cell r="AG512">
            <v>0</v>
          </cell>
          <cell r="AI512">
            <v>60000</v>
          </cell>
          <cell r="AJ512">
            <v>0</v>
          </cell>
          <cell r="AL512">
            <v>0</v>
          </cell>
          <cell r="AN512">
            <v>0</v>
          </cell>
        </row>
        <row r="513">
          <cell r="D513">
            <v>1085847</v>
          </cell>
          <cell r="E513" t="str">
            <v/>
          </cell>
          <cell r="F513">
            <v>44482</v>
          </cell>
          <cell r="G513">
            <v>44482</v>
          </cell>
          <cell r="H513">
            <v>44503</v>
          </cell>
          <cell r="I513">
            <v>60000</v>
          </cell>
          <cell r="J513">
            <v>60000</v>
          </cell>
          <cell r="K513" t="str">
            <v>Factura auditada</v>
          </cell>
          <cell r="M513" t="str">
            <v/>
          </cell>
          <cell r="N513" t="str">
            <v/>
          </cell>
          <cell r="Q513" t="str">
            <v>60000</v>
          </cell>
          <cell r="W513" t="str">
            <v/>
          </cell>
          <cell r="Z513" t="str">
            <v/>
          </cell>
          <cell r="AC513" t="str">
            <v>2021-10-13</v>
          </cell>
          <cell r="AD513">
            <v>44503</v>
          </cell>
          <cell r="AE513" t="str">
            <v>PBS</v>
          </cell>
          <cell r="AF513" t="str">
            <v/>
          </cell>
          <cell r="AG513">
            <v>0</v>
          </cell>
          <cell r="AI513">
            <v>60000</v>
          </cell>
          <cell r="AJ513">
            <v>0</v>
          </cell>
          <cell r="AL513">
            <v>0</v>
          </cell>
          <cell r="AN513">
            <v>0</v>
          </cell>
        </row>
        <row r="514">
          <cell r="D514">
            <v>1086101</v>
          </cell>
          <cell r="E514" t="str">
            <v/>
          </cell>
          <cell r="F514">
            <v>44483</v>
          </cell>
          <cell r="G514">
            <v>44483</v>
          </cell>
          <cell r="H514">
            <v>44502</v>
          </cell>
          <cell r="I514">
            <v>60000</v>
          </cell>
          <cell r="J514">
            <v>60000</v>
          </cell>
          <cell r="K514" t="str">
            <v>Factura auditada</v>
          </cell>
          <cell r="M514" t="str">
            <v/>
          </cell>
          <cell r="N514" t="str">
            <v/>
          </cell>
          <cell r="Q514" t="str">
            <v>60000</v>
          </cell>
          <cell r="W514" t="str">
            <v/>
          </cell>
          <cell r="Z514" t="str">
            <v/>
          </cell>
          <cell r="AC514" t="str">
            <v>2021-10-14</v>
          </cell>
          <cell r="AD514">
            <v>44502</v>
          </cell>
          <cell r="AE514" t="str">
            <v>PBS</v>
          </cell>
          <cell r="AF514" t="str">
            <v/>
          </cell>
          <cell r="AG514">
            <v>0</v>
          </cell>
          <cell r="AI514">
            <v>60000</v>
          </cell>
          <cell r="AJ514">
            <v>0</v>
          </cell>
          <cell r="AL514">
            <v>0</v>
          </cell>
          <cell r="AN514">
            <v>0</v>
          </cell>
        </row>
        <row r="515">
          <cell r="D515">
            <v>1087382</v>
          </cell>
          <cell r="E515" t="str">
            <v/>
          </cell>
          <cell r="F515">
            <v>44484</v>
          </cell>
          <cell r="G515">
            <v>44490</v>
          </cell>
          <cell r="H515">
            <v>44503</v>
          </cell>
          <cell r="I515">
            <v>60000</v>
          </cell>
          <cell r="J515">
            <v>60000</v>
          </cell>
          <cell r="K515" t="str">
            <v>Factura auditada</v>
          </cell>
          <cell r="M515" t="str">
            <v/>
          </cell>
          <cell r="N515" t="str">
            <v/>
          </cell>
          <cell r="Q515" t="str">
            <v>60000</v>
          </cell>
          <cell r="W515" t="str">
            <v/>
          </cell>
          <cell r="Z515" t="str">
            <v/>
          </cell>
          <cell r="AC515" t="str">
            <v>2021-10-21</v>
          </cell>
          <cell r="AD515">
            <v>44503</v>
          </cell>
          <cell r="AE515" t="str">
            <v>PBS</v>
          </cell>
          <cell r="AF515" t="str">
            <v/>
          </cell>
          <cell r="AG515">
            <v>0</v>
          </cell>
          <cell r="AI515">
            <v>60000</v>
          </cell>
          <cell r="AJ515">
            <v>0</v>
          </cell>
          <cell r="AL515">
            <v>0</v>
          </cell>
          <cell r="AN515">
            <v>0</v>
          </cell>
        </row>
        <row r="516">
          <cell r="D516">
            <v>1086358</v>
          </cell>
          <cell r="E516" t="str">
            <v/>
          </cell>
          <cell r="F516">
            <v>44484</v>
          </cell>
          <cell r="G516">
            <v>44484</v>
          </cell>
          <cell r="H516">
            <v>44502</v>
          </cell>
          <cell r="I516">
            <v>143471</v>
          </cell>
          <cell r="J516">
            <v>143471</v>
          </cell>
          <cell r="K516" t="str">
            <v>Factura auditada</v>
          </cell>
          <cell r="M516" t="str">
            <v/>
          </cell>
          <cell r="N516" t="str">
            <v/>
          </cell>
          <cell r="Q516" t="str">
            <v>143471</v>
          </cell>
          <cell r="W516" t="str">
            <v/>
          </cell>
          <cell r="Z516" t="str">
            <v/>
          </cell>
          <cell r="AC516" t="str">
            <v>2021-10-15</v>
          </cell>
          <cell r="AD516">
            <v>44502</v>
          </cell>
          <cell r="AE516" t="str">
            <v>PBS</v>
          </cell>
          <cell r="AF516" t="str">
            <v/>
          </cell>
          <cell r="AG516">
            <v>0</v>
          </cell>
          <cell r="AI516">
            <v>143471</v>
          </cell>
          <cell r="AJ516">
            <v>0</v>
          </cell>
          <cell r="AL516">
            <v>0</v>
          </cell>
          <cell r="AN516">
            <v>0</v>
          </cell>
        </row>
        <row r="517">
          <cell r="D517">
            <v>1087145</v>
          </cell>
          <cell r="E517" t="str">
            <v/>
          </cell>
          <cell r="F517">
            <v>44485</v>
          </cell>
          <cell r="G517">
            <v>44490</v>
          </cell>
          <cell r="H517">
            <v>44504</v>
          </cell>
          <cell r="I517">
            <v>749402</v>
          </cell>
          <cell r="J517">
            <v>749402</v>
          </cell>
          <cell r="K517" t="str">
            <v>Factura auditada</v>
          </cell>
          <cell r="M517" t="str">
            <v/>
          </cell>
          <cell r="N517" t="str">
            <v/>
          </cell>
          <cell r="Q517" t="str">
            <v>749402</v>
          </cell>
          <cell r="W517" t="str">
            <v/>
          </cell>
          <cell r="Z517" t="str">
            <v/>
          </cell>
          <cell r="AC517" t="str">
            <v>2021-10-21</v>
          </cell>
          <cell r="AD517">
            <v>44504</v>
          </cell>
          <cell r="AE517" t="str">
            <v>PBS</v>
          </cell>
          <cell r="AF517" t="str">
            <v/>
          </cell>
          <cell r="AG517">
            <v>0</v>
          </cell>
          <cell r="AI517">
            <v>749402</v>
          </cell>
          <cell r="AJ517">
            <v>0</v>
          </cell>
          <cell r="AL517">
            <v>0</v>
          </cell>
          <cell r="AN517">
            <v>0</v>
          </cell>
        </row>
        <row r="518">
          <cell r="D518">
            <v>1086686</v>
          </cell>
          <cell r="E518" t="str">
            <v/>
          </cell>
          <cell r="F518">
            <v>44485</v>
          </cell>
          <cell r="G518">
            <v>44488</v>
          </cell>
          <cell r="H518">
            <v>44502</v>
          </cell>
          <cell r="I518">
            <v>127109</v>
          </cell>
          <cell r="J518">
            <v>127109</v>
          </cell>
          <cell r="K518" t="str">
            <v>Factura auditada</v>
          </cell>
          <cell r="M518" t="str">
            <v/>
          </cell>
          <cell r="N518" t="str">
            <v/>
          </cell>
          <cell r="Q518" t="str">
            <v>127109</v>
          </cell>
          <cell r="W518" t="str">
            <v/>
          </cell>
          <cell r="Z518" t="str">
            <v/>
          </cell>
          <cell r="AC518" t="str">
            <v>2021-10-19</v>
          </cell>
          <cell r="AD518">
            <v>44502</v>
          </cell>
          <cell r="AE518" t="str">
            <v>PBS</v>
          </cell>
          <cell r="AF518" t="str">
            <v/>
          </cell>
          <cell r="AG518">
            <v>0</v>
          </cell>
          <cell r="AI518">
            <v>127109</v>
          </cell>
          <cell r="AJ518">
            <v>0</v>
          </cell>
          <cell r="AL518">
            <v>0</v>
          </cell>
          <cell r="AN518">
            <v>0</v>
          </cell>
        </row>
        <row r="519">
          <cell r="D519">
            <v>1088585</v>
          </cell>
          <cell r="E519" t="str">
            <v/>
          </cell>
          <cell r="F519">
            <v>44486</v>
          </cell>
          <cell r="G519">
            <v>44497</v>
          </cell>
          <cell r="H519">
            <v>44504</v>
          </cell>
          <cell r="I519">
            <v>1375007</v>
          </cell>
          <cell r="J519">
            <v>1375007</v>
          </cell>
          <cell r="K519" t="str">
            <v>Factura auditada</v>
          </cell>
          <cell r="M519" t="str">
            <v/>
          </cell>
          <cell r="N519" t="str">
            <v/>
          </cell>
          <cell r="Q519" t="str">
            <v>1375007</v>
          </cell>
          <cell r="W519" t="str">
            <v/>
          </cell>
          <cell r="Z519" t="str">
            <v/>
          </cell>
          <cell r="AC519" t="str">
            <v>2021-10-28</v>
          </cell>
          <cell r="AD519">
            <v>44504</v>
          </cell>
          <cell r="AE519" t="str">
            <v>PBS</v>
          </cell>
          <cell r="AF519" t="str">
            <v/>
          </cell>
          <cell r="AG519">
            <v>0</v>
          </cell>
          <cell r="AI519">
            <v>1375007</v>
          </cell>
          <cell r="AJ519">
            <v>0</v>
          </cell>
          <cell r="AL519">
            <v>0</v>
          </cell>
          <cell r="AN519">
            <v>0</v>
          </cell>
        </row>
        <row r="520">
          <cell r="D520">
            <v>1086597</v>
          </cell>
          <cell r="E520" t="str">
            <v/>
          </cell>
          <cell r="F520">
            <v>44488</v>
          </cell>
          <cell r="G520">
            <v>44488</v>
          </cell>
          <cell r="H520">
            <v>44503</v>
          </cell>
          <cell r="I520">
            <v>390859</v>
          </cell>
          <cell r="J520">
            <v>390859</v>
          </cell>
          <cell r="K520" t="str">
            <v>Factura auditada</v>
          </cell>
          <cell r="M520" t="str">
            <v/>
          </cell>
          <cell r="N520" t="str">
            <v/>
          </cell>
          <cell r="Q520" t="str">
            <v>390859</v>
          </cell>
          <cell r="W520" t="str">
            <v/>
          </cell>
          <cell r="Z520" t="str">
            <v/>
          </cell>
          <cell r="AC520" t="str">
            <v>2021-10-19</v>
          </cell>
          <cell r="AD520">
            <v>44503</v>
          </cell>
          <cell r="AE520" t="str">
            <v>PBS</v>
          </cell>
          <cell r="AF520" t="str">
            <v/>
          </cell>
          <cell r="AG520">
            <v>0</v>
          </cell>
          <cell r="AI520">
            <v>390859</v>
          </cell>
          <cell r="AJ520">
            <v>0</v>
          </cell>
          <cell r="AL520">
            <v>0</v>
          </cell>
          <cell r="AN520">
            <v>0</v>
          </cell>
        </row>
        <row r="521">
          <cell r="D521">
            <v>1087046</v>
          </cell>
          <cell r="E521" t="str">
            <v/>
          </cell>
          <cell r="F521">
            <v>44488</v>
          </cell>
          <cell r="G521">
            <v>44489</v>
          </cell>
          <cell r="H521">
            <v>44503</v>
          </cell>
          <cell r="I521">
            <v>390859</v>
          </cell>
          <cell r="J521">
            <v>390859</v>
          </cell>
          <cell r="K521" t="str">
            <v>Factura auditada</v>
          </cell>
          <cell r="M521" t="str">
            <v/>
          </cell>
          <cell r="N521" t="str">
            <v/>
          </cell>
          <cell r="Q521" t="str">
            <v>390859</v>
          </cell>
          <cell r="W521" t="str">
            <v/>
          </cell>
          <cell r="Z521" t="str">
            <v/>
          </cell>
          <cell r="AC521" t="str">
            <v>2021-10-20</v>
          </cell>
          <cell r="AD521">
            <v>44503</v>
          </cell>
          <cell r="AE521" t="str">
            <v>PBS</v>
          </cell>
          <cell r="AF521" t="str">
            <v/>
          </cell>
          <cell r="AG521">
            <v>0</v>
          </cell>
          <cell r="AI521">
            <v>390859</v>
          </cell>
          <cell r="AJ521">
            <v>0</v>
          </cell>
          <cell r="AL521">
            <v>0</v>
          </cell>
          <cell r="AN521">
            <v>0</v>
          </cell>
        </row>
        <row r="522">
          <cell r="D522">
            <v>1086803</v>
          </cell>
          <cell r="E522" t="str">
            <v/>
          </cell>
          <cell r="F522">
            <v>44489</v>
          </cell>
          <cell r="G522">
            <v>44489</v>
          </cell>
          <cell r="H522">
            <v>44503</v>
          </cell>
          <cell r="I522">
            <v>60000</v>
          </cell>
          <cell r="J522">
            <v>60000</v>
          </cell>
          <cell r="K522" t="str">
            <v>Factura auditada</v>
          </cell>
          <cell r="M522" t="str">
            <v/>
          </cell>
          <cell r="N522" t="str">
            <v/>
          </cell>
          <cell r="Q522" t="str">
            <v>60000</v>
          </cell>
          <cell r="W522" t="str">
            <v/>
          </cell>
          <cell r="Z522" t="str">
            <v/>
          </cell>
          <cell r="AC522" t="str">
            <v>2021-10-20</v>
          </cell>
          <cell r="AD522">
            <v>44503</v>
          </cell>
          <cell r="AE522" t="str">
            <v>PBS</v>
          </cell>
          <cell r="AF522" t="str">
            <v/>
          </cell>
          <cell r="AG522">
            <v>0</v>
          </cell>
          <cell r="AI522">
            <v>60000</v>
          </cell>
          <cell r="AJ522">
            <v>0</v>
          </cell>
          <cell r="AL522">
            <v>0</v>
          </cell>
          <cell r="AN522">
            <v>0</v>
          </cell>
        </row>
        <row r="523">
          <cell r="D523">
            <v>1088149</v>
          </cell>
          <cell r="E523" t="str">
            <v/>
          </cell>
          <cell r="F523">
            <v>44489</v>
          </cell>
          <cell r="G523">
            <v>44495</v>
          </cell>
          <cell r="H523">
            <v>44510</v>
          </cell>
          <cell r="I523">
            <v>36497367</v>
          </cell>
          <cell r="J523">
            <v>36497367</v>
          </cell>
          <cell r="K523" t="str">
            <v>Factura auditada</v>
          </cell>
          <cell r="M523" t="str">
            <v/>
          </cell>
          <cell r="N523" t="str">
            <v/>
          </cell>
          <cell r="Q523" t="str">
            <v>36497367</v>
          </cell>
          <cell r="W523" t="str">
            <v/>
          </cell>
          <cell r="Z523" t="str">
            <v/>
          </cell>
          <cell r="AC523" t="str">
            <v>2021-10-26</v>
          </cell>
          <cell r="AD523">
            <v>44510</v>
          </cell>
          <cell r="AE523" t="str">
            <v>PBS</v>
          </cell>
          <cell r="AF523" t="str">
            <v/>
          </cell>
          <cell r="AG523">
            <v>0</v>
          </cell>
          <cell r="AI523">
            <v>36497367</v>
          </cell>
          <cell r="AJ523">
            <v>0</v>
          </cell>
          <cell r="AL523">
            <v>0</v>
          </cell>
          <cell r="AN523">
            <v>0</v>
          </cell>
        </row>
        <row r="524">
          <cell r="D524">
            <v>1088632</v>
          </cell>
          <cell r="E524" t="str">
            <v/>
          </cell>
          <cell r="F524">
            <v>44489</v>
          </cell>
          <cell r="G524">
            <v>44497</v>
          </cell>
          <cell r="H524">
            <v>44508</v>
          </cell>
          <cell r="I524">
            <v>6000000</v>
          </cell>
          <cell r="J524">
            <v>6000000</v>
          </cell>
          <cell r="K524" t="str">
            <v>Factura auditada</v>
          </cell>
          <cell r="M524" t="str">
            <v/>
          </cell>
          <cell r="N524" t="str">
            <v/>
          </cell>
          <cell r="Q524" t="str">
            <v>6000000</v>
          </cell>
          <cell r="W524" t="str">
            <v/>
          </cell>
          <cell r="Z524" t="str">
            <v/>
          </cell>
          <cell r="AC524" t="str">
            <v>2021-10-28</v>
          </cell>
          <cell r="AD524">
            <v>44508</v>
          </cell>
          <cell r="AE524" t="str">
            <v>NO PBS</v>
          </cell>
          <cell r="AF524" t="str">
            <v>MIPRES PRESUPUESTOS MAXIMOS</v>
          </cell>
          <cell r="AG524">
            <v>0</v>
          </cell>
          <cell r="AI524">
            <v>6000000</v>
          </cell>
          <cell r="AJ524">
            <v>0</v>
          </cell>
          <cell r="AL524">
            <v>0</v>
          </cell>
          <cell r="AN524">
            <v>0</v>
          </cell>
        </row>
        <row r="525">
          <cell r="D525">
            <v>1087223</v>
          </cell>
          <cell r="E525" t="str">
            <v/>
          </cell>
          <cell r="F525">
            <v>44489</v>
          </cell>
          <cell r="G525">
            <v>44490</v>
          </cell>
          <cell r="H525">
            <v>44503</v>
          </cell>
          <cell r="I525">
            <v>60000</v>
          </cell>
          <cell r="J525">
            <v>60000</v>
          </cell>
          <cell r="K525" t="str">
            <v>Factura auditada</v>
          </cell>
          <cell r="M525" t="str">
            <v/>
          </cell>
          <cell r="N525" t="str">
            <v/>
          </cell>
          <cell r="Q525" t="str">
            <v>60000</v>
          </cell>
          <cell r="W525" t="str">
            <v/>
          </cell>
          <cell r="Z525" t="str">
            <v/>
          </cell>
          <cell r="AC525" t="str">
            <v>2021-10-21</v>
          </cell>
          <cell r="AD525">
            <v>44503</v>
          </cell>
          <cell r="AE525" t="str">
            <v>PBS</v>
          </cell>
          <cell r="AF525" t="str">
            <v/>
          </cell>
          <cell r="AG525">
            <v>0</v>
          </cell>
          <cell r="AI525">
            <v>60000</v>
          </cell>
          <cell r="AJ525">
            <v>0</v>
          </cell>
          <cell r="AL525">
            <v>0</v>
          </cell>
          <cell r="AN525">
            <v>0</v>
          </cell>
        </row>
        <row r="526">
          <cell r="D526">
            <v>1087384</v>
          </cell>
          <cell r="E526" t="str">
            <v/>
          </cell>
          <cell r="F526">
            <v>44489</v>
          </cell>
          <cell r="G526">
            <v>44490</v>
          </cell>
          <cell r="H526">
            <v>44503</v>
          </cell>
          <cell r="I526">
            <v>60000</v>
          </cell>
          <cell r="J526">
            <v>60000</v>
          </cell>
          <cell r="K526" t="str">
            <v>Factura auditada</v>
          </cell>
          <cell r="M526" t="str">
            <v/>
          </cell>
          <cell r="N526" t="str">
            <v/>
          </cell>
          <cell r="Q526" t="str">
            <v>60000</v>
          </cell>
          <cell r="W526" t="str">
            <v/>
          </cell>
          <cell r="Z526" t="str">
            <v/>
          </cell>
          <cell r="AC526" t="str">
            <v>2021-10-21</v>
          </cell>
          <cell r="AD526">
            <v>44503</v>
          </cell>
          <cell r="AE526" t="str">
            <v>PBS</v>
          </cell>
          <cell r="AF526" t="str">
            <v/>
          </cell>
          <cell r="AG526">
            <v>0</v>
          </cell>
          <cell r="AI526">
            <v>60000</v>
          </cell>
          <cell r="AJ526">
            <v>0</v>
          </cell>
          <cell r="AL526">
            <v>0</v>
          </cell>
          <cell r="AN526">
            <v>0</v>
          </cell>
        </row>
        <row r="527">
          <cell r="D527">
            <v>1087383</v>
          </cell>
          <cell r="E527" t="str">
            <v/>
          </cell>
          <cell r="F527">
            <v>44489</v>
          </cell>
          <cell r="G527">
            <v>44490</v>
          </cell>
          <cell r="H527">
            <v>44503</v>
          </cell>
          <cell r="I527">
            <v>60000</v>
          </cell>
          <cell r="J527">
            <v>60000</v>
          </cell>
          <cell r="K527" t="str">
            <v>Factura auditada</v>
          </cell>
          <cell r="M527" t="str">
            <v/>
          </cell>
          <cell r="N527" t="str">
            <v/>
          </cell>
          <cell r="Q527" t="str">
            <v>60000</v>
          </cell>
          <cell r="W527" t="str">
            <v/>
          </cell>
          <cell r="Z527" t="str">
            <v/>
          </cell>
          <cell r="AC527" t="str">
            <v>2021-10-21</v>
          </cell>
          <cell r="AD527">
            <v>44503</v>
          </cell>
          <cell r="AE527" t="str">
            <v>PBS</v>
          </cell>
          <cell r="AF527" t="str">
            <v/>
          </cell>
          <cell r="AG527">
            <v>0</v>
          </cell>
          <cell r="AI527">
            <v>60000</v>
          </cell>
          <cell r="AJ527">
            <v>0</v>
          </cell>
          <cell r="AL527">
            <v>0</v>
          </cell>
          <cell r="AN527">
            <v>0</v>
          </cell>
        </row>
        <row r="528">
          <cell r="D528">
            <v>1087385</v>
          </cell>
          <cell r="E528" t="str">
            <v/>
          </cell>
          <cell r="F528">
            <v>44489</v>
          </cell>
          <cell r="G528">
            <v>44490</v>
          </cell>
          <cell r="H528">
            <v>44503</v>
          </cell>
          <cell r="I528">
            <v>113555</v>
          </cell>
          <cell r="J528">
            <v>113555</v>
          </cell>
          <cell r="K528" t="str">
            <v>Factura auditada</v>
          </cell>
          <cell r="M528" t="str">
            <v/>
          </cell>
          <cell r="N528" t="str">
            <v/>
          </cell>
          <cell r="Q528" t="str">
            <v>113555</v>
          </cell>
          <cell r="W528" t="str">
            <v/>
          </cell>
          <cell r="Z528" t="str">
            <v/>
          </cell>
          <cell r="AC528" t="str">
            <v>2021-10-21</v>
          </cell>
          <cell r="AD528">
            <v>44503</v>
          </cell>
          <cell r="AE528" t="str">
            <v>PBS</v>
          </cell>
          <cell r="AF528" t="str">
            <v/>
          </cell>
          <cell r="AG528">
            <v>0</v>
          </cell>
          <cell r="AI528">
            <v>113555</v>
          </cell>
          <cell r="AJ528">
            <v>0</v>
          </cell>
          <cell r="AL528">
            <v>0</v>
          </cell>
          <cell r="AN528">
            <v>0</v>
          </cell>
        </row>
        <row r="529">
          <cell r="D529">
            <v>1087801</v>
          </cell>
          <cell r="E529" t="str">
            <v/>
          </cell>
          <cell r="F529">
            <v>44489</v>
          </cell>
          <cell r="G529">
            <v>44493</v>
          </cell>
          <cell r="H529">
            <v>44502</v>
          </cell>
          <cell r="I529">
            <v>163620</v>
          </cell>
          <cell r="J529">
            <v>163620</v>
          </cell>
          <cell r="K529" t="str">
            <v>Factura auditada</v>
          </cell>
          <cell r="M529" t="str">
            <v/>
          </cell>
          <cell r="N529" t="str">
            <v/>
          </cell>
          <cell r="Q529" t="str">
            <v>163620</v>
          </cell>
          <cell r="W529" t="str">
            <v/>
          </cell>
          <cell r="Z529" t="str">
            <v/>
          </cell>
          <cell r="AC529" t="str">
            <v>2021-10-24</v>
          </cell>
          <cell r="AD529">
            <v>44502</v>
          </cell>
          <cell r="AE529" t="str">
            <v>PBS</v>
          </cell>
          <cell r="AF529" t="str">
            <v/>
          </cell>
          <cell r="AG529">
            <v>0</v>
          </cell>
          <cell r="AI529">
            <v>163620</v>
          </cell>
          <cell r="AJ529">
            <v>0</v>
          </cell>
          <cell r="AL529">
            <v>0</v>
          </cell>
          <cell r="AN529">
            <v>0</v>
          </cell>
        </row>
        <row r="530">
          <cell r="D530">
            <v>1087314</v>
          </cell>
          <cell r="E530" t="str">
            <v/>
          </cell>
          <cell r="F530">
            <v>44490</v>
          </cell>
          <cell r="G530">
            <v>44490</v>
          </cell>
          <cell r="H530">
            <v>44510</v>
          </cell>
          <cell r="I530">
            <v>60000</v>
          </cell>
          <cell r="J530">
            <v>60000</v>
          </cell>
          <cell r="K530" t="str">
            <v>Factura auditada</v>
          </cell>
          <cell r="M530" t="str">
            <v/>
          </cell>
          <cell r="N530" t="str">
            <v/>
          </cell>
          <cell r="Q530" t="str">
            <v>60000</v>
          </cell>
          <cell r="W530" t="str">
            <v/>
          </cell>
          <cell r="Z530" t="str">
            <v/>
          </cell>
          <cell r="AC530" t="str">
            <v>2021-10-21</v>
          </cell>
          <cell r="AD530">
            <v>44510</v>
          </cell>
          <cell r="AE530" t="str">
            <v>PBS</v>
          </cell>
          <cell r="AF530" t="str">
            <v/>
          </cell>
          <cell r="AG530">
            <v>0</v>
          </cell>
          <cell r="AI530">
            <v>60000</v>
          </cell>
          <cell r="AJ530">
            <v>0</v>
          </cell>
          <cell r="AL530">
            <v>0</v>
          </cell>
          <cell r="AN530">
            <v>0</v>
          </cell>
        </row>
        <row r="531">
          <cell r="D531">
            <v>1087350</v>
          </cell>
          <cell r="E531" t="str">
            <v/>
          </cell>
          <cell r="F531">
            <v>44490</v>
          </cell>
          <cell r="G531">
            <v>44490</v>
          </cell>
          <cell r="H531">
            <v>44510</v>
          </cell>
          <cell r="I531">
            <v>60000</v>
          </cell>
          <cell r="J531">
            <v>60000</v>
          </cell>
          <cell r="K531" t="str">
            <v>Factura auditada</v>
          </cell>
          <cell r="M531" t="str">
            <v/>
          </cell>
          <cell r="N531" t="str">
            <v/>
          </cell>
          <cell r="Q531" t="str">
            <v>60000</v>
          </cell>
          <cell r="W531" t="str">
            <v/>
          </cell>
          <cell r="Z531" t="str">
            <v/>
          </cell>
          <cell r="AC531" t="str">
            <v>2021-10-21</v>
          </cell>
          <cell r="AD531">
            <v>44510</v>
          </cell>
          <cell r="AE531" t="str">
            <v>PBS</v>
          </cell>
          <cell r="AF531" t="str">
            <v/>
          </cell>
          <cell r="AG531">
            <v>0</v>
          </cell>
          <cell r="AI531">
            <v>60000</v>
          </cell>
          <cell r="AJ531">
            <v>0</v>
          </cell>
          <cell r="AL531">
            <v>0</v>
          </cell>
          <cell r="AN531">
            <v>0</v>
          </cell>
        </row>
        <row r="532">
          <cell r="D532">
            <v>1087769</v>
          </cell>
          <cell r="E532" t="str">
            <v/>
          </cell>
          <cell r="F532">
            <v>44490</v>
          </cell>
          <cell r="G532">
            <v>44492</v>
          </cell>
          <cell r="H532">
            <v>44504</v>
          </cell>
          <cell r="I532">
            <v>180020</v>
          </cell>
          <cell r="J532">
            <v>180020</v>
          </cell>
          <cell r="K532" t="str">
            <v>Factura auditada</v>
          </cell>
          <cell r="M532" t="str">
            <v/>
          </cell>
          <cell r="N532" t="str">
            <v/>
          </cell>
          <cell r="Q532" t="str">
            <v>180020</v>
          </cell>
          <cell r="W532" t="str">
            <v/>
          </cell>
          <cell r="Z532" t="str">
            <v/>
          </cell>
          <cell r="AC532" t="str">
            <v>2021-10-23</v>
          </cell>
          <cell r="AD532">
            <v>44504</v>
          </cell>
          <cell r="AE532" t="str">
            <v>PBS</v>
          </cell>
          <cell r="AF532" t="str">
            <v/>
          </cell>
          <cell r="AG532">
            <v>0</v>
          </cell>
          <cell r="AI532">
            <v>180020</v>
          </cell>
          <cell r="AJ532">
            <v>0</v>
          </cell>
          <cell r="AL532">
            <v>0</v>
          </cell>
          <cell r="AN532">
            <v>0</v>
          </cell>
        </row>
        <row r="533">
          <cell r="D533">
            <v>1087421</v>
          </cell>
          <cell r="E533" t="str">
            <v/>
          </cell>
          <cell r="F533">
            <v>44491</v>
          </cell>
          <cell r="G533">
            <v>44491</v>
          </cell>
          <cell r="H533">
            <v>44503</v>
          </cell>
          <cell r="I533">
            <v>60000</v>
          </cell>
          <cell r="J533">
            <v>60000</v>
          </cell>
          <cell r="K533" t="str">
            <v>Factura auditada</v>
          </cell>
          <cell r="M533" t="str">
            <v/>
          </cell>
          <cell r="N533" t="str">
            <v/>
          </cell>
          <cell r="Q533" t="str">
            <v>60000</v>
          </cell>
          <cell r="W533" t="str">
            <v/>
          </cell>
          <cell r="Z533" t="str">
            <v/>
          </cell>
          <cell r="AC533" t="str">
            <v>2021-10-22</v>
          </cell>
          <cell r="AD533">
            <v>44503</v>
          </cell>
          <cell r="AE533" t="str">
            <v>PBS</v>
          </cell>
          <cell r="AF533" t="str">
            <v/>
          </cell>
          <cell r="AG533">
            <v>0</v>
          </cell>
          <cell r="AI533">
            <v>60000</v>
          </cell>
          <cell r="AJ533">
            <v>0</v>
          </cell>
          <cell r="AL533">
            <v>0</v>
          </cell>
          <cell r="AN533">
            <v>0</v>
          </cell>
        </row>
        <row r="534">
          <cell r="D534">
            <v>1087793</v>
          </cell>
          <cell r="E534" t="str">
            <v/>
          </cell>
          <cell r="F534">
            <v>44492</v>
          </cell>
          <cell r="G534">
            <v>44493</v>
          </cell>
          <cell r="H534">
            <v>44504</v>
          </cell>
          <cell r="I534">
            <v>147000</v>
          </cell>
          <cell r="J534">
            <v>147000</v>
          </cell>
          <cell r="K534" t="str">
            <v>Factura auditada</v>
          </cell>
          <cell r="M534" t="str">
            <v/>
          </cell>
          <cell r="N534" t="str">
            <v/>
          </cell>
          <cell r="Q534" t="str">
            <v>147000</v>
          </cell>
          <cell r="W534" t="str">
            <v/>
          </cell>
          <cell r="Z534" t="str">
            <v/>
          </cell>
          <cell r="AC534" t="str">
            <v>2021-10-24</v>
          </cell>
          <cell r="AD534">
            <v>44504</v>
          </cell>
          <cell r="AE534" t="str">
            <v>PBS</v>
          </cell>
          <cell r="AF534" t="str">
            <v/>
          </cell>
          <cell r="AG534">
            <v>0</v>
          </cell>
          <cell r="AI534">
            <v>147000</v>
          </cell>
          <cell r="AJ534">
            <v>0</v>
          </cell>
          <cell r="AL534">
            <v>0</v>
          </cell>
          <cell r="AN534">
            <v>0</v>
          </cell>
        </row>
        <row r="535">
          <cell r="D535">
            <v>1088099</v>
          </cell>
          <cell r="E535" t="str">
            <v/>
          </cell>
          <cell r="F535">
            <v>44493</v>
          </cell>
          <cell r="G535">
            <v>44495</v>
          </cell>
          <cell r="H535">
            <v>44504</v>
          </cell>
          <cell r="I535">
            <v>235092</v>
          </cell>
          <cell r="J535">
            <v>235092</v>
          </cell>
          <cell r="K535" t="str">
            <v>Factura auditada</v>
          </cell>
          <cell r="M535" t="str">
            <v/>
          </cell>
          <cell r="N535" t="str">
            <v/>
          </cell>
          <cell r="Q535" t="str">
            <v>235092</v>
          </cell>
          <cell r="W535" t="str">
            <v/>
          </cell>
          <cell r="Z535" t="str">
            <v/>
          </cell>
          <cell r="AC535" t="str">
            <v>2021-10-26</v>
          </cell>
          <cell r="AD535">
            <v>44504</v>
          </cell>
          <cell r="AE535" t="str">
            <v>PBS</v>
          </cell>
          <cell r="AF535" t="str">
            <v/>
          </cell>
          <cell r="AG535">
            <v>0</v>
          </cell>
          <cell r="AI535">
            <v>235092</v>
          </cell>
          <cell r="AJ535">
            <v>0</v>
          </cell>
          <cell r="AL535">
            <v>0</v>
          </cell>
          <cell r="AN535">
            <v>0</v>
          </cell>
        </row>
        <row r="536">
          <cell r="D536">
            <v>1088078</v>
          </cell>
          <cell r="E536" t="str">
            <v/>
          </cell>
          <cell r="F536">
            <v>44495</v>
          </cell>
          <cell r="G536">
            <v>44495</v>
          </cell>
          <cell r="H536">
            <v>44510</v>
          </cell>
          <cell r="I536">
            <v>18407</v>
          </cell>
          <cell r="J536">
            <v>18407</v>
          </cell>
          <cell r="K536" t="str">
            <v>Factura auditada</v>
          </cell>
          <cell r="M536" t="str">
            <v/>
          </cell>
          <cell r="N536" t="str">
            <v/>
          </cell>
          <cell r="Q536" t="str">
            <v>18407</v>
          </cell>
          <cell r="W536" t="str">
            <v/>
          </cell>
          <cell r="Z536" t="str">
            <v/>
          </cell>
          <cell r="AC536" t="str">
            <v>2021-10-26</v>
          </cell>
          <cell r="AD536">
            <v>44510</v>
          </cell>
          <cell r="AE536" t="str">
            <v>PBS</v>
          </cell>
          <cell r="AF536" t="str">
            <v/>
          </cell>
          <cell r="AG536">
            <v>0</v>
          </cell>
          <cell r="AI536">
            <v>18407</v>
          </cell>
          <cell r="AJ536">
            <v>0</v>
          </cell>
          <cell r="AL536">
            <v>0</v>
          </cell>
          <cell r="AN536">
            <v>0</v>
          </cell>
        </row>
        <row r="537">
          <cell r="D537">
            <v>1088629</v>
          </cell>
          <cell r="E537" t="str">
            <v/>
          </cell>
          <cell r="F537">
            <v>44495</v>
          </cell>
          <cell r="G537">
            <v>44497</v>
          </cell>
          <cell r="H537">
            <v>44504</v>
          </cell>
          <cell r="I537">
            <v>167103</v>
          </cell>
          <cell r="J537">
            <v>167103</v>
          </cell>
          <cell r="K537" t="str">
            <v>Factura auditada</v>
          </cell>
          <cell r="M537" t="str">
            <v/>
          </cell>
          <cell r="N537" t="str">
            <v/>
          </cell>
          <cell r="Q537" t="str">
            <v>167103</v>
          </cell>
          <cell r="W537" t="str">
            <v/>
          </cell>
          <cell r="Z537" t="str">
            <v/>
          </cell>
          <cell r="AC537" t="str">
            <v>2021-10-28</v>
          </cell>
          <cell r="AD537">
            <v>44504</v>
          </cell>
          <cell r="AE537" t="str">
            <v>PBS</v>
          </cell>
          <cell r="AF537" t="str">
            <v/>
          </cell>
          <cell r="AG537">
            <v>0</v>
          </cell>
          <cell r="AI537">
            <v>167103</v>
          </cell>
          <cell r="AJ537">
            <v>0</v>
          </cell>
          <cell r="AL537">
            <v>0</v>
          </cell>
          <cell r="AN537">
            <v>0</v>
          </cell>
        </row>
        <row r="538">
          <cell r="D538">
            <v>1089248</v>
          </cell>
          <cell r="E538" t="str">
            <v/>
          </cell>
          <cell r="F538">
            <v>44496</v>
          </cell>
          <cell r="G538">
            <v>44500</v>
          </cell>
          <cell r="H538">
            <v>44504</v>
          </cell>
          <cell r="I538">
            <v>897660</v>
          </cell>
          <cell r="J538">
            <v>897660</v>
          </cell>
          <cell r="K538" t="str">
            <v>Factura auditada</v>
          </cell>
          <cell r="M538" t="str">
            <v/>
          </cell>
          <cell r="N538" t="str">
            <v/>
          </cell>
          <cell r="Q538" t="str">
            <v>897660</v>
          </cell>
          <cell r="W538" t="str">
            <v/>
          </cell>
          <cell r="Z538" t="str">
            <v/>
          </cell>
          <cell r="AC538" t="str">
            <v>2021-10-31</v>
          </cell>
          <cell r="AD538">
            <v>44504</v>
          </cell>
          <cell r="AE538" t="str">
            <v>PBS</v>
          </cell>
          <cell r="AF538" t="str">
            <v/>
          </cell>
          <cell r="AG538">
            <v>0</v>
          </cell>
          <cell r="AI538">
            <v>897660</v>
          </cell>
          <cell r="AJ538">
            <v>0</v>
          </cell>
          <cell r="AL538">
            <v>0</v>
          </cell>
          <cell r="AN538">
            <v>0</v>
          </cell>
        </row>
        <row r="539">
          <cell r="D539">
            <v>1088794</v>
          </cell>
          <cell r="E539" t="str">
            <v/>
          </cell>
          <cell r="F539">
            <v>44498</v>
          </cell>
          <cell r="G539">
            <v>44498</v>
          </cell>
          <cell r="H539">
            <v>44510</v>
          </cell>
          <cell r="I539">
            <v>60000</v>
          </cell>
          <cell r="J539">
            <v>60000</v>
          </cell>
          <cell r="K539" t="str">
            <v>Factura auditada</v>
          </cell>
          <cell r="M539" t="str">
            <v/>
          </cell>
          <cell r="N539" t="str">
            <v/>
          </cell>
          <cell r="Q539" t="str">
            <v>60000</v>
          </cell>
          <cell r="W539" t="str">
            <v/>
          </cell>
          <cell r="Z539" t="str">
            <v/>
          </cell>
          <cell r="AC539" t="str">
            <v>2021-10-29</v>
          </cell>
          <cell r="AD539">
            <v>44510</v>
          </cell>
          <cell r="AE539" t="str">
            <v>PBS</v>
          </cell>
          <cell r="AF539" t="str">
            <v/>
          </cell>
          <cell r="AG539">
            <v>0</v>
          </cell>
          <cell r="AI539">
            <v>60000</v>
          </cell>
          <cell r="AJ539">
            <v>0</v>
          </cell>
          <cell r="AL539">
            <v>0</v>
          </cell>
          <cell r="AN539">
            <v>0</v>
          </cell>
        </row>
        <row r="540">
          <cell r="D540">
            <v>1083394</v>
          </cell>
          <cell r="E540" t="str">
            <v/>
          </cell>
          <cell r="F540">
            <v>44467</v>
          </cell>
          <cell r="G540">
            <v>44467</v>
          </cell>
          <cell r="H540">
            <v>44476</v>
          </cell>
          <cell r="I540">
            <v>167454</v>
          </cell>
          <cell r="J540">
            <v>167454</v>
          </cell>
          <cell r="K540" t="str">
            <v>Factura auditada</v>
          </cell>
          <cell r="M540" t="str">
            <v/>
          </cell>
          <cell r="N540" t="str">
            <v/>
          </cell>
          <cell r="Q540" t="str">
            <v>167454</v>
          </cell>
          <cell r="W540" t="str">
            <v/>
          </cell>
          <cell r="Z540" t="str">
            <v/>
          </cell>
          <cell r="AC540" t="str">
            <v>2021-09-28</v>
          </cell>
          <cell r="AD540">
            <v>44510</v>
          </cell>
          <cell r="AE540" t="str">
            <v>PBS</v>
          </cell>
          <cell r="AF540" t="str">
            <v/>
          </cell>
          <cell r="AG540">
            <v>0</v>
          </cell>
          <cell r="AI540">
            <v>167454</v>
          </cell>
          <cell r="AJ540">
            <v>0</v>
          </cell>
          <cell r="AL540">
            <v>0</v>
          </cell>
          <cell r="AN540">
            <v>0</v>
          </cell>
        </row>
        <row r="541">
          <cell r="D541">
            <v>1088077</v>
          </cell>
          <cell r="E541" t="str">
            <v/>
          </cell>
          <cell r="F541">
            <v>44495</v>
          </cell>
          <cell r="G541">
            <v>44495</v>
          </cell>
          <cell r="H541">
            <v>44510</v>
          </cell>
          <cell r="I541">
            <v>167454</v>
          </cell>
          <cell r="J541">
            <v>167454</v>
          </cell>
          <cell r="K541" t="str">
            <v>Factura auditada</v>
          </cell>
          <cell r="M541" t="str">
            <v/>
          </cell>
          <cell r="N541" t="str">
            <v/>
          </cell>
          <cell r="Q541" t="str">
            <v>167454</v>
          </cell>
          <cell r="W541" t="str">
            <v/>
          </cell>
          <cell r="Z541" t="str">
            <v/>
          </cell>
          <cell r="AC541" t="str">
            <v>2021-10-26</v>
          </cell>
          <cell r="AD541">
            <v>44510</v>
          </cell>
          <cell r="AE541" t="str">
            <v>PBS</v>
          </cell>
          <cell r="AF541" t="str">
            <v/>
          </cell>
          <cell r="AG541">
            <v>0</v>
          </cell>
          <cell r="AI541">
            <v>167454</v>
          </cell>
          <cell r="AJ541">
            <v>0</v>
          </cell>
          <cell r="AL541">
            <v>0</v>
          </cell>
          <cell r="AN541">
            <v>0</v>
          </cell>
        </row>
        <row r="542">
          <cell r="D542">
            <v>1088819</v>
          </cell>
          <cell r="E542" t="str">
            <v/>
          </cell>
          <cell r="F542">
            <v>44498</v>
          </cell>
          <cell r="G542">
            <v>44498</v>
          </cell>
          <cell r="H542">
            <v>44510</v>
          </cell>
          <cell r="I542">
            <v>167454</v>
          </cell>
          <cell r="J542">
            <v>167454</v>
          </cell>
          <cell r="K542" t="str">
            <v>Factura auditada</v>
          </cell>
          <cell r="M542" t="str">
            <v/>
          </cell>
          <cell r="N542" t="str">
            <v/>
          </cell>
          <cell r="Q542" t="str">
            <v>167454</v>
          </cell>
          <cell r="W542" t="str">
            <v/>
          </cell>
          <cell r="Z542" t="str">
            <v/>
          </cell>
          <cell r="AC542" t="str">
            <v>2021-10-29</v>
          </cell>
          <cell r="AD542">
            <v>44510</v>
          </cell>
          <cell r="AE542" t="str">
            <v>PBS</v>
          </cell>
          <cell r="AF542" t="str">
            <v/>
          </cell>
          <cell r="AG542">
            <v>0</v>
          </cell>
          <cell r="AI542">
            <v>167454</v>
          </cell>
          <cell r="AJ542">
            <v>0</v>
          </cell>
          <cell r="AL542">
            <v>0</v>
          </cell>
          <cell r="AN542">
            <v>0</v>
          </cell>
        </row>
        <row r="543">
          <cell r="D543">
            <v>1089116</v>
          </cell>
          <cell r="E543" t="str">
            <v/>
          </cell>
          <cell r="F543">
            <v>44468</v>
          </cell>
          <cell r="G543">
            <v>44499</v>
          </cell>
          <cell r="H543">
            <v>44506</v>
          </cell>
          <cell r="I543">
            <v>6435076</v>
          </cell>
          <cell r="J543">
            <v>6435076</v>
          </cell>
          <cell r="K543" t="str">
            <v>Factura auditada</v>
          </cell>
          <cell r="M543" t="str">
            <v/>
          </cell>
          <cell r="N543" t="str">
            <v/>
          </cell>
          <cell r="Q543" t="str">
            <v>6435076</v>
          </cell>
          <cell r="W543" t="str">
            <v/>
          </cell>
          <cell r="Z543" t="str">
            <v/>
          </cell>
          <cell r="AC543" t="str">
            <v>2021-10-30</v>
          </cell>
          <cell r="AD543">
            <v>44506</v>
          </cell>
          <cell r="AE543" t="str">
            <v>PBS</v>
          </cell>
          <cell r="AF543" t="str">
            <v/>
          </cell>
          <cell r="AG543">
            <v>0</v>
          </cell>
          <cell r="AI543">
            <v>0</v>
          </cell>
          <cell r="AJ543">
            <v>0</v>
          </cell>
          <cell r="AL543">
            <v>0</v>
          </cell>
          <cell r="AN543">
            <v>0</v>
          </cell>
        </row>
        <row r="544">
          <cell r="D544">
            <v>1089215</v>
          </cell>
          <cell r="E544" t="str">
            <v/>
          </cell>
          <cell r="F544">
            <v>44491</v>
          </cell>
          <cell r="G544">
            <v>44499</v>
          </cell>
          <cell r="H544">
            <v>44506</v>
          </cell>
          <cell r="I544">
            <v>5195402</v>
          </cell>
          <cell r="J544">
            <v>5195402</v>
          </cell>
          <cell r="K544" t="str">
            <v>Factura auditada</v>
          </cell>
          <cell r="M544" t="str">
            <v/>
          </cell>
          <cell r="N544" t="str">
            <v/>
          </cell>
          <cell r="Q544" t="str">
            <v>5195402</v>
          </cell>
          <cell r="W544" t="str">
            <v/>
          </cell>
          <cell r="Z544" t="str">
            <v/>
          </cell>
          <cell r="AC544" t="str">
            <v>2021-10-30</v>
          </cell>
          <cell r="AD544">
            <v>44506</v>
          </cell>
          <cell r="AE544" t="str">
            <v>PBS</v>
          </cell>
          <cell r="AF544" t="str">
            <v/>
          </cell>
          <cell r="AG544">
            <v>0</v>
          </cell>
          <cell r="AI544">
            <v>5195402</v>
          </cell>
          <cell r="AJ544">
            <v>0</v>
          </cell>
          <cell r="AL544">
            <v>0</v>
          </cell>
          <cell r="AN544">
            <v>0</v>
          </cell>
        </row>
        <row r="545">
          <cell r="D545">
            <v>1089284</v>
          </cell>
          <cell r="E545" t="str">
            <v/>
          </cell>
          <cell r="F545">
            <v>44495</v>
          </cell>
          <cell r="G545">
            <v>44500</v>
          </cell>
          <cell r="H545">
            <v>44506</v>
          </cell>
          <cell r="I545">
            <v>3102445</v>
          </cell>
          <cell r="J545">
            <v>3102445</v>
          </cell>
          <cell r="K545" t="str">
            <v>Factura auditada</v>
          </cell>
          <cell r="M545" t="str">
            <v/>
          </cell>
          <cell r="N545" t="str">
            <v/>
          </cell>
          <cell r="Q545" t="str">
            <v>3102445</v>
          </cell>
          <cell r="W545" t="str">
            <v/>
          </cell>
          <cell r="Z545" t="str">
            <v/>
          </cell>
          <cell r="AC545" t="str">
            <v>2021-10-31</v>
          </cell>
          <cell r="AD545">
            <v>44506</v>
          </cell>
          <cell r="AE545" t="str">
            <v>PBS</v>
          </cell>
          <cell r="AF545" t="str">
            <v/>
          </cell>
          <cell r="AG545">
            <v>0</v>
          </cell>
          <cell r="AI545">
            <v>0</v>
          </cell>
          <cell r="AJ545">
            <v>0</v>
          </cell>
          <cell r="AL545">
            <v>0</v>
          </cell>
          <cell r="AN545">
            <v>0</v>
          </cell>
        </row>
        <row r="546">
          <cell r="D546">
            <v>1085794</v>
          </cell>
          <cell r="E546" t="str">
            <v/>
          </cell>
          <cell r="F546">
            <v>44474</v>
          </cell>
          <cell r="G546">
            <v>44481</v>
          </cell>
          <cell r="H546">
            <v>44509</v>
          </cell>
          <cell r="I546">
            <v>2800000</v>
          </cell>
          <cell r="J546">
            <v>2800000</v>
          </cell>
          <cell r="K546" t="str">
            <v>Factura auditada</v>
          </cell>
          <cell r="M546" t="str">
            <v/>
          </cell>
          <cell r="N546" t="str">
            <v/>
          </cell>
          <cell r="Q546" t="str">
            <v>2800000</v>
          </cell>
          <cell r="W546" t="str">
            <v/>
          </cell>
          <cell r="Z546" t="str">
            <v/>
          </cell>
          <cell r="AC546" t="str">
            <v>2021-10-12</v>
          </cell>
          <cell r="AD546">
            <v>44509</v>
          </cell>
          <cell r="AE546" t="str">
            <v>PBS</v>
          </cell>
          <cell r="AF546" t="str">
            <v/>
          </cell>
          <cell r="AG546">
            <v>0</v>
          </cell>
          <cell r="AI546">
            <v>2800000</v>
          </cell>
          <cell r="AJ546">
            <v>0</v>
          </cell>
          <cell r="AL546">
            <v>0</v>
          </cell>
          <cell r="AN546">
            <v>0</v>
          </cell>
        </row>
        <row r="547">
          <cell r="D547">
            <v>1087071</v>
          </cell>
          <cell r="E547" t="str">
            <v/>
          </cell>
          <cell r="F547">
            <v>44476</v>
          </cell>
          <cell r="G547">
            <v>44489</v>
          </cell>
          <cell r="H547">
            <v>44510</v>
          </cell>
          <cell r="I547">
            <v>3850991</v>
          </cell>
          <cell r="J547">
            <v>3850991</v>
          </cell>
          <cell r="K547" t="str">
            <v>Factura auditada</v>
          </cell>
          <cell r="M547" t="str">
            <v/>
          </cell>
          <cell r="N547" t="str">
            <v/>
          </cell>
          <cell r="Q547" t="str">
            <v>3850991</v>
          </cell>
          <cell r="W547" t="str">
            <v/>
          </cell>
          <cell r="Z547" t="str">
            <v/>
          </cell>
          <cell r="AC547" t="str">
            <v>2021-10-20</v>
          </cell>
          <cell r="AD547">
            <v>44510</v>
          </cell>
          <cell r="AE547" t="str">
            <v>PBS</v>
          </cell>
          <cell r="AF547" t="str">
            <v/>
          </cell>
          <cell r="AG547">
            <v>0</v>
          </cell>
          <cell r="AI547">
            <v>3850991</v>
          </cell>
          <cell r="AJ547">
            <v>0</v>
          </cell>
          <cell r="AL547">
            <v>0</v>
          </cell>
          <cell r="AN547">
            <v>0</v>
          </cell>
        </row>
        <row r="548">
          <cell r="D548">
            <v>1089256</v>
          </cell>
          <cell r="E548" t="str">
            <v/>
          </cell>
          <cell r="F548">
            <v>44497</v>
          </cell>
          <cell r="G548">
            <v>44500</v>
          </cell>
          <cell r="H548">
            <v>44510</v>
          </cell>
          <cell r="I548">
            <v>785351</v>
          </cell>
          <cell r="J548">
            <v>706851</v>
          </cell>
          <cell r="K548" t="str">
            <v>Factura auditada</v>
          </cell>
          <cell r="M548" t="str">
            <v/>
          </cell>
          <cell r="N548" t="str">
            <v/>
          </cell>
          <cell r="Q548" t="str">
            <v>785351</v>
          </cell>
          <cell r="W548" t="str">
            <v/>
          </cell>
          <cell r="Z548" t="str">
            <v/>
          </cell>
          <cell r="AC548" t="str">
            <v>2021-10-31</v>
          </cell>
          <cell r="AD548">
            <v>44510</v>
          </cell>
          <cell r="AE548" t="str">
            <v>PBS</v>
          </cell>
          <cell r="AF548" t="str">
            <v/>
          </cell>
          <cell r="AG548">
            <v>0</v>
          </cell>
          <cell r="AI548">
            <v>706851</v>
          </cell>
          <cell r="AJ548">
            <v>0</v>
          </cell>
          <cell r="AL548">
            <v>0</v>
          </cell>
          <cell r="AN548">
            <v>0</v>
          </cell>
        </row>
        <row r="549">
          <cell r="D549">
            <v>1084780</v>
          </cell>
          <cell r="E549" t="str">
            <v/>
          </cell>
          <cell r="F549">
            <v>44475</v>
          </cell>
          <cell r="G549">
            <v>44475</v>
          </cell>
          <cell r="H549">
            <v>44508</v>
          </cell>
          <cell r="I549">
            <v>167454</v>
          </cell>
          <cell r="J549">
            <v>167454</v>
          </cell>
          <cell r="K549" t="str">
            <v>Factura auditada</v>
          </cell>
          <cell r="M549" t="str">
            <v/>
          </cell>
          <cell r="N549" t="str">
            <v/>
          </cell>
          <cell r="Q549" t="str">
            <v>167454</v>
          </cell>
          <cell r="W549" t="str">
            <v/>
          </cell>
          <cell r="Z549" t="str">
            <v/>
          </cell>
          <cell r="AC549" t="str">
            <v>2021-10-06</v>
          </cell>
          <cell r="AD549">
            <v>44508</v>
          </cell>
          <cell r="AE549" t="str">
            <v>PBS</v>
          </cell>
          <cell r="AF549" t="str">
            <v/>
          </cell>
          <cell r="AG549">
            <v>0</v>
          </cell>
          <cell r="AI549">
            <v>167454</v>
          </cell>
          <cell r="AJ549">
            <v>0</v>
          </cell>
          <cell r="AL549">
            <v>0</v>
          </cell>
          <cell r="AN549">
            <v>0</v>
          </cell>
        </row>
        <row r="550">
          <cell r="D550">
            <v>1084554</v>
          </cell>
          <cell r="E550" t="str">
            <v/>
          </cell>
          <cell r="F550">
            <v>44474</v>
          </cell>
          <cell r="G550">
            <v>44474</v>
          </cell>
          <cell r="H550">
            <v>44508</v>
          </cell>
          <cell r="I550">
            <v>110363</v>
          </cell>
          <cell r="J550">
            <v>110363</v>
          </cell>
          <cell r="K550" t="str">
            <v>Factura auditada</v>
          </cell>
          <cell r="M550" t="str">
            <v/>
          </cell>
          <cell r="N550" t="str">
            <v/>
          </cell>
          <cell r="Q550" t="str">
            <v>110363</v>
          </cell>
          <cell r="W550" t="str">
            <v/>
          </cell>
          <cell r="Z550" t="str">
            <v/>
          </cell>
          <cell r="AC550" t="str">
            <v>2021-10-05</v>
          </cell>
          <cell r="AD550">
            <v>44508</v>
          </cell>
          <cell r="AE550" t="str">
            <v>PBS</v>
          </cell>
          <cell r="AF550" t="str">
            <v/>
          </cell>
          <cell r="AG550">
            <v>0</v>
          </cell>
          <cell r="AI550">
            <v>110363</v>
          </cell>
          <cell r="AJ550">
            <v>0</v>
          </cell>
          <cell r="AL550">
            <v>0</v>
          </cell>
          <cell r="AN550">
            <v>0</v>
          </cell>
        </row>
        <row r="551">
          <cell r="D551">
            <v>1087840</v>
          </cell>
          <cell r="E551" t="str">
            <v/>
          </cell>
          <cell r="F551">
            <v>44494</v>
          </cell>
          <cell r="G551">
            <v>44494</v>
          </cell>
          <cell r="H551">
            <v>44508</v>
          </cell>
          <cell r="I551">
            <v>390859</v>
          </cell>
          <cell r="J551">
            <v>351759</v>
          </cell>
          <cell r="K551" t="str">
            <v>Factura auditada</v>
          </cell>
          <cell r="M551" t="str">
            <v/>
          </cell>
          <cell r="N551" t="str">
            <v/>
          </cell>
          <cell r="Q551" t="str">
            <v>390859</v>
          </cell>
          <cell r="W551" t="str">
            <v/>
          </cell>
          <cell r="Z551" t="str">
            <v/>
          </cell>
          <cell r="AC551" t="str">
            <v>2021-10-25</v>
          </cell>
          <cell r="AD551">
            <v>44508</v>
          </cell>
          <cell r="AE551" t="str">
            <v>PBS</v>
          </cell>
          <cell r="AF551" t="str">
            <v/>
          </cell>
          <cell r="AG551">
            <v>0</v>
          </cell>
          <cell r="AI551">
            <v>351759</v>
          </cell>
          <cell r="AJ551">
            <v>0</v>
          </cell>
          <cell r="AL551">
            <v>0</v>
          </cell>
          <cell r="AN551">
            <v>0</v>
          </cell>
        </row>
        <row r="552">
          <cell r="D552">
            <v>1085054</v>
          </cell>
          <cell r="E552" t="str">
            <v/>
          </cell>
          <cell r="F552">
            <v>44476</v>
          </cell>
          <cell r="G552">
            <v>44476</v>
          </cell>
          <cell r="H552">
            <v>44508</v>
          </cell>
          <cell r="I552">
            <v>60000</v>
          </cell>
          <cell r="J552">
            <v>60000</v>
          </cell>
          <cell r="K552" t="str">
            <v>Factura auditada</v>
          </cell>
          <cell r="M552" t="str">
            <v/>
          </cell>
          <cell r="N552" t="str">
            <v/>
          </cell>
          <cell r="Q552" t="str">
            <v>60000</v>
          </cell>
          <cell r="W552" t="str">
            <v/>
          </cell>
          <cell r="Z552" t="str">
            <v/>
          </cell>
          <cell r="AC552" t="str">
            <v>2021-10-07</v>
          </cell>
          <cell r="AD552">
            <v>44508</v>
          </cell>
          <cell r="AE552" t="str">
            <v>PBS</v>
          </cell>
          <cell r="AF552" t="str">
            <v/>
          </cell>
          <cell r="AG552">
            <v>0</v>
          </cell>
          <cell r="AI552">
            <v>60000</v>
          </cell>
          <cell r="AJ552">
            <v>0</v>
          </cell>
          <cell r="AL552">
            <v>0</v>
          </cell>
          <cell r="AN552">
            <v>0</v>
          </cell>
        </row>
        <row r="553">
          <cell r="D553">
            <v>1085175</v>
          </cell>
          <cell r="E553" t="str">
            <v/>
          </cell>
          <cell r="F553">
            <v>44477</v>
          </cell>
          <cell r="G553">
            <v>44477</v>
          </cell>
          <cell r="H553">
            <v>44508</v>
          </cell>
          <cell r="I553">
            <v>167454</v>
          </cell>
          <cell r="J553">
            <v>167454</v>
          </cell>
          <cell r="K553" t="str">
            <v>Factura auditada</v>
          </cell>
          <cell r="M553" t="str">
            <v/>
          </cell>
          <cell r="N553" t="str">
            <v/>
          </cell>
          <cell r="Q553" t="str">
            <v>167454</v>
          </cell>
          <cell r="W553" t="str">
            <v/>
          </cell>
          <cell r="Z553" t="str">
            <v/>
          </cell>
          <cell r="AC553" t="str">
            <v>2021-10-08</v>
          </cell>
          <cell r="AD553">
            <v>44508</v>
          </cell>
          <cell r="AE553" t="str">
            <v>PBS</v>
          </cell>
          <cell r="AF553" t="str">
            <v/>
          </cell>
          <cell r="AG553">
            <v>0</v>
          </cell>
          <cell r="AI553">
            <v>167454</v>
          </cell>
          <cell r="AJ553">
            <v>0</v>
          </cell>
          <cell r="AL553">
            <v>0</v>
          </cell>
          <cell r="AN553">
            <v>0</v>
          </cell>
        </row>
        <row r="554">
          <cell r="D554">
            <v>1085214</v>
          </cell>
          <cell r="E554" t="str">
            <v/>
          </cell>
          <cell r="F554">
            <v>44477</v>
          </cell>
          <cell r="G554">
            <v>44477</v>
          </cell>
          <cell r="H554">
            <v>44508</v>
          </cell>
          <cell r="I554">
            <v>223405</v>
          </cell>
          <cell r="J554">
            <v>223405</v>
          </cell>
          <cell r="K554" t="str">
            <v>Factura auditada</v>
          </cell>
          <cell r="M554" t="str">
            <v/>
          </cell>
          <cell r="N554" t="str">
            <v/>
          </cell>
          <cell r="Q554" t="str">
            <v>223405</v>
          </cell>
          <cell r="W554" t="str">
            <v/>
          </cell>
          <cell r="Z554" t="str">
            <v/>
          </cell>
          <cell r="AC554" t="str">
            <v>2021-10-08</v>
          </cell>
          <cell r="AD554">
            <v>44508</v>
          </cell>
          <cell r="AE554" t="str">
            <v>PBS</v>
          </cell>
          <cell r="AF554" t="str">
            <v/>
          </cell>
          <cell r="AG554">
            <v>0</v>
          </cell>
          <cell r="AI554">
            <v>223405</v>
          </cell>
          <cell r="AJ554">
            <v>0</v>
          </cell>
          <cell r="AL554">
            <v>0</v>
          </cell>
          <cell r="AN554">
            <v>0</v>
          </cell>
        </row>
        <row r="555">
          <cell r="D555">
            <v>1085481</v>
          </cell>
          <cell r="E555" t="str">
            <v/>
          </cell>
          <cell r="F555">
            <v>44480</v>
          </cell>
          <cell r="G555">
            <v>44480</v>
          </cell>
          <cell r="H555">
            <v>44508</v>
          </cell>
          <cell r="I555">
            <v>167454</v>
          </cell>
          <cell r="J555">
            <v>167454</v>
          </cell>
          <cell r="K555" t="str">
            <v>Factura auditada</v>
          </cell>
          <cell r="M555" t="str">
            <v/>
          </cell>
          <cell r="N555" t="str">
            <v/>
          </cell>
          <cell r="Q555" t="str">
            <v>167454</v>
          </cell>
          <cell r="W555" t="str">
            <v/>
          </cell>
          <cell r="Z555" t="str">
            <v/>
          </cell>
          <cell r="AC555" t="str">
            <v>2021-10-11</v>
          </cell>
          <cell r="AD555">
            <v>44508</v>
          </cell>
          <cell r="AE555" t="str">
            <v>PBS</v>
          </cell>
          <cell r="AF555" t="str">
            <v/>
          </cell>
          <cell r="AG555">
            <v>0</v>
          </cell>
          <cell r="AI555">
            <v>167454</v>
          </cell>
          <cell r="AJ555">
            <v>0</v>
          </cell>
          <cell r="AL555">
            <v>0</v>
          </cell>
          <cell r="AN555">
            <v>0</v>
          </cell>
        </row>
        <row r="556">
          <cell r="D556">
            <v>1085527</v>
          </cell>
          <cell r="E556" t="str">
            <v/>
          </cell>
          <cell r="F556">
            <v>44480</v>
          </cell>
          <cell r="G556">
            <v>44480</v>
          </cell>
          <cell r="H556">
            <v>44508</v>
          </cell>
          <cell r="I556">
            <v>167454</v>
          </cell>
          <cell r="J556">
            <v>167454</v>
          </cell>
          <cell r="K556" t="str">
            <v>Factura auditada</v>
          </cell>
          <cell r="M556" t="str">
            <v/>
          </cell>
          <cell r="N556" t="str">
            <v/>
          </cell>
          <cell r="Q556" t="str">
            <v>167454</v>
          </cell>
          <cell r="W556" t="str">
            <v/>
          </cell>
          <cell r="Z556" t="str">
            <v/>
          </cell>
          <cell r="AC556" t="str">
            <v>2021-10-11</v>
          </cell>
          <cell r="AD556">
            <v>44508</v>
          </cell>
          <cell r="AE556" t="str">
            <v>PBS</v>
          </cell>
          <cell r="AF556" t="str">
            <v/>
          </cell>
          <cell r="AG556">
            <v>0</v>
          </cell>
          <cell r="AI556">
            <v>167454</v>
          </cell>
          <cell r="AJ556">
            <v>0</v>
          </cell>
          <cell r="AL556">
            <v>0</v>
          </cell>
          <cell r="AN556">
            <v>0</v>
          </cell>
        </row>
        <row r="557">
          <cell r="D557">
            <v>1086227</v>
          </cell>
          <cell r="E557" t="str">
            <v/>
          </cell>
          <cell r="F557">
            <v>44483</v>
          </cell>
          <cell r="G557">
            <v>44483</v>
          </cell>
          <cell r="H557">
            <v>44508</v>
          </cell>
          <cell r="I557">
            <v>223405</v>
          </cell>
          <cell r="J557">
            <v>223405</v>
          </cell>
          <cell r="K557" t="str">
            <v>Factura auditada</v>
          </cell>
          <cell r="M557" t="str">
            <v/>
          </cell>
          <cell r="N557" t="str">
            <v/>
          </cell>
          <cell r="Q557" t="str">
            <v>223405</v>
          </cell>
          <cell r="W557" t="str">
            <v/>
          </cell>
          <cell r="Z557" t="str">
            <v/>
          </cell>
          <cell r="AC557" t="str">
            <v>2021-10-14</v>
          </cell>
          <cell r="AD557">
            <v>44508</v>
          </cell>
          <cell r="AE557" t="str">
            <v>PBS</v>
          </cell>
          <cell r="AF557" t="str">
            <v/>
          </cell>
          <cell r="AG557">
            <v>0</v>
          </cell>
          <cell r="AI557">
            <v>223405</v>
          </cell>
          <cell r="AJ557">
            <v>0</v>
          </cell>
          <cell r="AL557">
            <v>0</v>
          </cell>
          <cell r="AN557">
            <v>0</v>
          </cell>
        </row>
        <row r="558">
          <cell r="D558">
            <v>1088026</v>
          </cell>
          <cell r="E558" t="str">
            <v/>
          </cell>
          <cell r="F558">
            <v>44494</v>
          </cell>
          <cell r="G558">
            <v>44494</v>
          </cell>
          <cell r="H558">
            <v>44508</v>
          </cell>
          <cell r="I558">
            <v>110363</v>
          </cell>
          <cell r="J558">
            <v>110363</v>
          </cell>
          <cell r="K558" t="str">
            <v>Factura auditada</v>
          </cell>
          <cell r="M558" t="str">
            <v/>
          </cell>
          <cell r="N558" t="str">
            <v/>
          </cell>
          <cell r="Q558" t="str">
            <v>110363</v>
          </cell>
          <cell r="W558" t="str">
            <v/>
          </cell>
          <cell r="Z558" t="str">
            <v/>
          </cell>
          <cell r="AC558" t="str">
            <v>2021-10-25</v>
          </cell>
          <cell r="AD558">
            <v>44508</v>
          </cell>
          <cell r="AE558" t="str">
            <v>PBS</v>
          </cell>
          <cell r="AF558" t="str">
            <v/>
          </cell>
          <cell r="AG558">
            <v>0</v>
          </cell>
          <cell r="AI558">
            <v>110363</v>
          </cell>
          <cell r="AJ558">
            <v>0</v>
          </cell>
          <cell r="AL558">
            <v>0</v>
          </cell>
          <cell r="AN558">
            <v>0</v>
          </cell>
        </row>
        <row r="559">
          <cell r="D559">
            <v>1088132</v>
          </cell>
          <cell r="E559" t="str">
            <v/>
          </cell>
          <cell r="F559">
            <v>44495</v>
          </cell>
          <cell r="G559">
            <v>44495</v>
          </cell>
          <cell r="H559">
            <v>44508</v>
          </cell>
          <cell r="I559">
            <v>60000</v>
          </cell>
          <cell r="J559">
            <v>60000</v>
          </cell>
          <cell r="K559" t="str">
            <v>Factura auditada</v>
          </cell>
          <cell r="M559" t="str">
            <v/>
          </cell>
          <cell r="N559" t="str">
            <v/>
          </cell>
          <cell r="Q559" t="str">
            <v>60000</v>
          </cell>
          <cell r="W559" t="str">
            <v/>
          </cell>
          <cell r="Z559" t="str">
            <v/>
          </cell>
          <cell r="AC559" t="str">
            <v>2021-10-26</v>
          </cell>
          <cell r="AD559">
            <v>44508</v>
          </cell>
          <cell r="AE559" t="str">
            <v>PBS</v>
          </cell>
          <cell r="AF559" t="str">
            <v/>
          </cell>
          <cell r="AG559">
            <v>0</v>
          </cell>
          <cell r="AI559">
            <v>60000</v>
          </cell>
          <cell r="AJ559">
            <v>0</v>
          </cell>
          <cell r="AL559">
            <v>0</v>
          </cell>
          <cell r="AN559">
            <v>0</v>
          </cell>
        </row>
        <row r="560">
          <cell r="D560">
            <v>1088345</v>
          </cell>
          <cell r="E560" t="str">
            <v/>
          </cell>
          <cell r="F560">
            <v>44496</v>
          </cell>
          <cell r="G560">
            <v>44496</v>
          </cell>
          <cell r="H560">
            <v>44508</v>
          </cell>
          <cell r="I560">
            <v>223405</v>
          </cell>
          <cell r="J560">
            <v>223405</v>
          </cell>
          <cell r="K560" t="str">
            <v>Factura auditada</v>
          </cell>
          <cell r="M560" t="str">
            <v/>
          </cell>
          <cell r="N560" t="str">
            <v/>
          </cell>
          <cell r="Q560" t="str">
            <v>223405</v>
          </cell>
          <cell r="W560" t="str">
            <v/>
          </cell>
          <cell r="Z560" t="str">
            <v/>
          </cell>
          <cell r="AC560" t="str">
            <v>2021-10-27</v>
          </cell>
          <cell r="AD560">
            <v>44508</v>
          </cell>
          <cell r="AE560" t="str">
            <v>PBS</v>
          </cell>
          <cell r="AF560" t="str">
            <v/>
          </cell>
          <cell r="AG560">
            <v>0</v>
          </cell>
          <cell r="AI560">
            <v>223405</v>
          </cell>
          <cell r="AJ560">
            <v>0</v>
          </cell>
          <cell r="AL560">
            <v>0</v>
          </cell>
          <cell r="AN560">
            <v>0</v>
          </cell>
        </row>
        <row r="561">
          <cell r="D561">
            <v>1088479</v>
          </cell>
          <cell r="E561" t="str">
            <v/>
          </cell>
          <cell r="F561">
            <v>44496</v>
          </cell>
          <cell r="G561">
            <v>44496</v>
          </cell>
          <cell r="H561">
            <v>44508</v>
          </cell>
          <cell r="I561">
            <v>60000</v>
          </cell>
          <cell r="J561">
            <v>60000</v>
          </cell>
          <cell r="K561" t="str">
            <v>Factura auditada</v>
          </cell>
          <cell r="M561" t="str">
            <v/>
          </cell>
          <cell r="N561" t="str">
            <v/>
          </cell>
          <cell r="Q561" t="str">
            <v>60000</v>
          </cell>
          <cell r="W561" t="str">
            <v/>
          </cell>
          <cell r="Z561" t="str">
            <v/>
          </cell>
          <cell r="AC561" t="str">
            <v>2021-10-27</v>
          </cell>
          <cell r="AD561">
            <v>44508</v>
          </cell>
          <cell r="AE561" t="str">
            <v>PBS</v>
          </cell>
          <cell r="AF561" t="str">
            <v/>
          </cell>
          <cell r="AG561">
            <v>0</v>
          </cell>
          <cell r="AI561">
            <v>60000</v>
          </cell>
          <cell r="AJ561">
            <v>0</v>
          </cell>
          <cell r="AL561">
            <v>0</v>
          </cell>
          <cell r="AN561">
            <v>0</v>
          </cell>
        </row>
        <row r="562">
          <cell r="D562">
            <v>1088481</v>
          </cell>
          <cell r="E562" t="str">
            <v/>
          </cell>
          <cell r="F562">
            <v>44496</v>
          </cell>
          <cell r="G562">
            <v>44496</v>
          </cell>
          <cell r="H562">
            <v>44508</v>
          </cell>
          <cell r="I562">
            <v>53555</v>
          </cell>
          <cell r="J562">
            <v>53555</v>
          </cell>
          <cell r="K562" t="str">
            <v>Factura auditada</v>
          </cell>
          <cell r="M562" t="str">
            <v/>
          </cell>
          <cell r="N562" t="str">
            <v/>
          </cell>
          <cell r="Q562" t="str">
            <v>53555</v>
          </cell>
          <cell r="W562" t="str">
            <v/>
          </cell>
          <cell r="Z562" t="str">
            <v/>
          </cell>
          <cell r="AC562" t="str">
            <v>2021-10-27</v>
          </cell>
          <cell r="AD562">
            <v>44508</v>
          </cell>
          <cell r="AE562" t="str">
            <v>PBS</v>
          </cell>
          <cell r="AF562" t="str">
            <v/>
          </cell>
          <cell r="AG562">
            <v>0</v>
          </cell>
          <cell r="AI562">
            <v>53555</v>
          </cell>
          <cell r="AJ562">
            <v>0</v>
          </cell>
          <cell r="AL562">
            <v>0</v>
          </cell>
          <cell r="AN562">
            <v>0</v>
          </cell>
        </row>
        <row r="563">
          <cell r="D563">
            <v>1088670</v>
          </cell>
          <cell r="E563" t="str">
            <v/>
          </cell>
          <cell r="F563">
            <v>44496</v>
          </cell>
          <cell r="G563">
            <v>44497</v>
          </cell>
          <cell r="H563">
            <v>44508</v>
          </cell>
          <cell r="I563">
            <v>60000</v>
          </cell>
          <cell r="J563">
            <v>60000</v>
          </cell>
          <cell r="K563" t="str">
            <v>Factura auditada</v>
          </cell>
          <cell r="M563" t="str">
            <v/>
          </cell>
          <cell r="N563" t="str">
            <v/>
          </cell>
          <cell r="Q563" t="str">
            <v>60000</v>
          </cell>
          <cell r="W563" t="str">
            <v/>
          </cell>
          <cell r="Z563" t="str">
            <v/>
          </cell>
          <cell r="AC563" t="str">
            <v>2021-10-28</v>
          </cell>
          <cell r="AD563">
            <v>44508</v>
          </cell>
          <cell r="AE563" t="str">
            <v>PBS</v>
          </cell>
          <cell r="AF563" t="str">
            <v/>
          </cell>
          <cell r="AG563">
            <v>0</v>
          </cell>
          <cell r="AI563">
            <v>60000</v>
          </cell>
          <cell r="AJ563">
            <v>0</v>
          </cell>
          <cell r="AL563">
            <v>0</v>
          </cell>
          <cell r="AN563">
            <v>0</v>
          </cell>
        </row>
        <row r="564">
          <cell r="D564">
            <v>1089146</v>
          </cell>
          <cell r="E564" t="str">
            <v/>
          </cell>
          <cell r="F564">
            <v>44496</v>
          </cell>
          <cell r="G564">
            <v>44499</v>
          </cell>
          <cell r="H564">
            <v>44508</v>
          </cell>
          <cell r="I564">
            <v>60000</v>
          </cell>
          <cell r="J564">
            <v>60000</v>
          </cell>
          <cell r="K564" t="str">
            <v>Factura auditada</v>
          </cell>
          <cell r="M564" t="str">
            <v/>
          </cell>
          <cell r="N564" t="str">
            <v/>
          </cell>
          <cell r="Q564" t="str">
            <v>60000</v>
          </cell>
          <cell r="W564" t="str">
            <v/>
          </cell>
          <cell r="Z564" t="str">
            <v/>
          </cell>
          <cell r="AC564" t="str">
            <v>2021-10-30</v>
          </cell>
          <cell r="AD564">
            <v>44508</v>
          </cell>
          <cell r="AE564" t="str">
            <v>PBS</v>
          </cell>
          <cell r="AF564" t="str">
            <v/>
          </cell>
          <cell r="AG564">
            <v>0</v>
          </cell>
          <cell r="AI564">
            <v>60000</v>
          </cell>
          <cell r="AJ564">
            <v>0</v>
          </cell>
          <cell r="AL564">
            <v>0</v>
          </cell>
          <cell r="AN564">
            <v>0</v>
          </cell>
        </row>
        <row r="565">
          <cell r="D565">
            <v>1089149</v>
          </cell>
          <cell r="E565" t="str">
            <v/>
          </cell>
          <cell r="F565">
            <v>44473</v>
          </cell>
          <cell r="G565">
            <v>44499</v>
          </cell>
          <cell r="H565">
            <v>44508</v>
          </cell>
          <cell r="I565">
            <v>60000</v>
          </cell>
          <cell r="J565">
            <v>60000</v>
          </cell>
          <cell r="K565" t="str">
            <v>Factura auditada</v>
          </cell>
          <cell r="M565" t="str">
            <v/>
          </cell>
          <cell r="N565" t="str">
            <v/>
          </cell>
          <cell r="Q565" t="str">
            <v>60000</v>
          </cell>
          <cell r="W565" t="str">
            <v/>
          </cell>
          <cell r="Z565" t="str">
            <v/>
          </cell>
          <cell r="AC565" t="str">
            <v>2021-10-30</v>
          </cell>
          <cell r="AD565">
            <v>44508</v>
          </cell>
          <cell r="AE565" t="str">
            <v>PBS</v>
          </cell>
          <cell r="AF565" t="str">
            <v/>
          </cell>
          <cell r="AG565">
            <v>0</v>
          </cell>
          <cell r="AI565">
            <v>60000</v>
          </cell>
          <cell r="AJ565">
            <v>0</v>
          </cell>
          <cell r="AL565">
            <v>0</v>
          </cell>
          <cell r="AN565">
            <v>0</v>
          </cell>
        </row>
        <row r="566">
          <cell r="D566">
            <v>1089166</v>
          </cell>
          <cell r="E566" t="str">
            <v/>
          </cell>
          <cell r="F566">
            <v>44496</v>
          </cell>
          <cell r="G566">
            <v>44499</v>
          </cell>
          <cell r="H566">
            <v>44508</v>
          </cell>
          <cell r="I566">
            <v>60000</v>
          </cell>
          <cell r="J566">
            <v>60000</v>
          </cell>
          <cell r="K566" t="str">
            <v>Factura auditada</v>
          </cell>
          <cell r="M566" t="str">
            <v/>
          </cell>
          <cell r="N566" t="str">
            <v/>
          </cell>
          <cell r="Q566" t="str">
            <v>60000</v>
          </cell>
          <cell r="W566" t="str">
            <v/>
          </cell>
          <cell r="Z566" t="str">
            <v/>
          </cell>
          <cell r="AC566" t="str">
            <v>2021-10-30</v>
          </cell>
          <cell r="AD566">
            <v>44508</v>
          </cell>
          <cell r="AE566" t="str">
            <v>PBS</v>
          </cell>
          <cell r="AF566" t="str">
            <v/>
          </cell>
          <cell r="AG566">
            <v>0</v>
          </cell>
          <cell r="AI566">
            <v>60000</v>
          </cell>
          <cell r="AJ566">
            <v>0</v>
          </cell>
          <cell r="AL566">
            <v>0</v>
          </cell>
          <cell r="AN566">
            <v>0</v>
          </cell>
        </row>
        <row r="567">
          <cell r="D567">
            <v>1089167</v>
          </cell>
          <cell r="E567" t="str">
            <v/>
          </cell>
          <cell r="F567">
            <v>44497</v>
          </cell>
          <cell r="G567">
            <v>44499</v>
          </cell>
          <cell r="H567">
            <v>44508</v>
          </cell>
          <cell r="I567">
            <v>60000</v>
          </cell>
          <cell r="J567">
            <v>60000</v>
          </cell>
          <cell r="K567" t="str">
            <v>Factura auditada</v>
          </cell>
          <cell r="M567" t="str">
            <v/>
          </cell>
          <cell r="N567" t="str">
            <v/>
          </cell>
          <cell r="Q567" t="str">
            <v>60000</v>
          </cell>
          <cell r="W567" t="str">
            <v/>
          </cell>
          <cell r="Z567" t="str">
            <v/>
          </cell>
          <cell r="AC567" t="str">
            <v>2021-10-30</v>
          </cell>
          <cell r="AD567">
            <v>44508</v>
          </cell>
          <cell r="AE567" t="str">
            <v>PBS</v>
          </cell>
          <cell r="AF567" t="str">
            <v/>
          </cell>
          <cell r="AG567">
            <v>0</v>
          </cell>
          <cell r="AI567">
            <v>60000</v>
          </cell>
          <cell r="AJ567">
            <v>0</v>
          </cell>
          <cell r="AL567">
            <v>0</v>
          </cell>
          <cell r="AN567">
            <v>0</v>
          </cell>
        </row>
        <row r="568">
          <cell r="D568">
            <v>1089168</v>
          </cell>
          <cell r="E568" t="str">
            <v/>
          </cell>
          <cell r="F568">
            <v>44491</v>
          </cell>
          <cell r="G568">
            <v>44499</v>
          </cell>
          <cell r="H568">
            <v>44508</v>
          </cell>
          <cell r="I568">
            <v>60000</v>
          </cell>
          <cell r="J568">
            <v>60000</v>
          </cell>
          <cell r="K568" t="str">
            <v>Factura auditada</v>
          </cell>
          <cell r="M568" t="str">
            <v/>
          </cell>
          <cell r="N568" t="str">
            <v/>
          </cell>
          <cell r="Q568" t="str">
            <v>60000</v>
          </cell>
          <cell r="W568" t="str">
            <v/>
          </cell>
          <cell r="Z568" t="str">
            <v/>
          </cell>
          <cell r="AC568" t="str">
            <v>2021-10-30</v>
          </cell>
          <cell r="AD568">
            <v>44508</v>
          </cell>
          <cell r="AE568" t="str">
            <v>PBS</v>
          </cell>
          <cell r="AF568" t="str">
            <v/>
          </cell>
          <cell r="AG568">
            <v>0</v>
          </cell>
          <cell r="AI568">
            <v>60000</v>
          </cell>
          <cell r="AJ568">
            <v>0</v>
          </cell>
          <cell r="AL568">
            <v>0</v>
          </cell>
          <cell r="AN568">
            <v>0</v>
          </cell>
        </row>
        <row r="569">
          <cell r="D569">
            <v>1089169</v>
          </cell>
          <cell r="E569" t="str">
            <v/>
          </cell>
          <cell r="F569">
            <v>44496</v>
          </cell>
          <cell r="G569">
            <v>44499</v>
          </cell>
          <cell r="H569">
            <v>44508</v>
          </cell>
          <cell r="I569">
            <v>60000</v>
          </cell>
          <cell r="J569">
            <v>60000</v>
          </cell>
          <cell r="K569" t="str">
            <v>Factura auditada</v>
          </cell>
          <cell r="M569" t="str">
            <v/>
          </cell>
          <cell r="N569" t="str">
            <v/>
          </cell>
          <cell r="Q569" t="str">
            <v>60000</v>
          </cell>
          <cell r="W569" t="str">
            <v/>
          </cell>
          <cell r="Z569" t="str">
            <v/>
          </cell>
          <cell r="AC569" t="str">
            <v>2021-10-30</v>
          </cell>
          <cell r="AD569">
            <v>44508</v>
          </cell>
          <cell r="AE569" t="str">
            <v>PBS</v>
          </cell>
          <cell r="AF569" t="str">
            <v/>
          </cell>
          <cell r="AG569">
            <v>0</v>
          </cell>
          <cell r="AI569">
            <v>60000</v>
          </cell>
          <cell r="AJ569">
            <v>0</v>
          </cell>
          <cell r="AL569">
            <v>0</v>
          </cell>
          <cell r="AN569">
            <v>0</v>
          </cell>
        </row>
        <row r="570">
          <cell r="D570">
            <v>1089172</v>
          </cell>
          <cell r="E570" t="str">
            <v/>
          </cell>
          <cell r="F570">
            <v>44498</v>
          </cell>
          <cell r="G570">
            <v>44499</v>
          </cell>
          <cell r="H570">
            <v>44508</v>
          </cell>
          <cell r="I570">
            <v>60000</v>
          </cell>
          <cell r="J570">
            <v>60000</v>
          </cell>
          <cell r="K570" t="str">
            <v>Factura auditada</v>
          </cell>
          <cell r="M570" t="str">
            <v/>
          </cell>
          <cell r="N570" t="str">
            <v/>
          </cell>
          <cell r="Q570" t="str">
            <v>60000</v>
          </cell>
          <cell r="W570" t="str">
            <v/>
          </cell>
          <cell r="Z570" t="str">
            <v/>
          </cell>
          <cell r="AC570" t="str">
            <v>2021-10-30</v>
          </cell>
          <cell r="AD570">
            <v>44508</v>
          </cell>
          <cell r="AE570" t="str">
            <v>PBS</v>
          </cell>
          <cell r="AF570" t="str">
            <v/>
          </cell>
          <cell r="AG570">
            <v>0</v>
          </cell>
          <cell r="AI570">
            <v>60000</v>
          </cell>
          <cell r="AJ570">
            <v>0</v>
          </cell>
          <cell r="AL570">
            <v>0</v>
          </cell>
          <cell r="AN570">
            <v>0</v>
          </cell>
        </row>
        <row r="571">
          <cell r="D571">
            <v>1089192</v>
          </cell>
          <cell r="E571" t="str">
            <v/>
          </cell>
          <cell r="F571">
            <v>44498</v>
          </cell>
          <cell r="G571">
            <v>44499</v>
          </cell>
          <cell r="H571">
            <v>44508</v>
          </cell>
          <cell r="I571">
            <v>110363</v>
          </cell>
          <cell r="J571">
            <v>110363</v>
          </cell>
          <cell r="K571" t="str">
            <v>Factura auditada</v>
          </cell>
          <cell r="M571" t="str">
            <v/>
          </cell>
          <cell r="N571" t="str">
            <v/>
          </cell>
          <cell r="Q571" t="str">
            <v>110363</v>
          </cell>
          <cell r="W571" t="str">
            <v/>
          </cell>
          <cell r="Z571" t="str">
            <v/>
          </cell>
          <cell r="AC571" t="str">
            <v>2021-10-30</v>
          </cell>
          <cell r="AD571">
            <v>44508</v>
          </cell>
          <cell r="AE571" t="str">
            <v>PBS</v>
          </cell>
          <cell r="AF571" t="str">
            <v/>
          </cell>
          <cell r="AG571">
            <v>0</v>
          </cell>
          <cell r="AI571">
            <v>110363</v>
          </cell>
          <cell r="AJ571">
            <v>0</v>
          </cell>
          <cell r="AL571">
            <v>0</v>
          </cell>
          <cell r="AN571">
            <v>0</v>
          </cell>
        </row>
        <row r="572">
          <cell r="D572">
            <v>1085219</v>
          </cell>
          <cell r="E572" t="str">
            <v/>
          </cell>
          <cell r="F572">
            <v>44476</v>
          </cell>
          <cell r="G572">
            <v>44477</v>
          </cell>
          <cell r="H572">
            <v>44510</v>
          </cell>
          <cell r="I572">
            <v>242851</v>
          </cell>
          <cell r="J572">
            <v>242851</v>
          </cell>
          <cell r="K572" t="str">
            <v>Factura auditada</v>
          </cell>
          <cell r="M572" t="str">
            <v/>
          </cell>
          <cell r="N572" t="str">
            <v/>
          </cell>
          <cell r="Q572" t="str">
            <v>242851</v>
          </cell>
          <cell r="W572" t="str">
            <v/>
          </cell>
          <cell r="Z572" t="str">
            <v/>
          </cell>
          <cell r="AC572" t="str">
            <v>2021-10-08</v>
          </cell>
          <cell r="AD572">
            <v>44510</v>
          </cell>
          <cell r="AE572" t="str">
            <v>PBS</v>
          </cell>
          <cell r="AF572" t="str">
            <v/>
          </cell>
          <cell r="AG572">
            <v>0</v>
          </cell>
          <cell r="AI572">
            <v>242851</v>
          </cell>
          <cell r="AJ572">
            <v>0</v>
          </cell>
          <cell r="AL572">
            <v>0</v>
          </cell>
          <cell r="AN572">
            <v>0</v>
          </cell>
        </row>
        <row r="573">
          <cell r="D573">
            <v>1087681</v>
          </cell>
          <cell r="E573" t="str">
            <v/>
          </cell>
          <cell r="F573">
            <v>44488</v>
          </cell>
          <cell r="G573">
            <v>44491</v>
          </cell>
          <cell r="H573">
            <v>44510</v>
          </cell>
          <cell r="I573">
            <v>184993</v>
          </cell>
          <cell r="J573">
            <v>184993</v>
          </cell>
          <cell r="K573" t="str">
            <v>Factura auditada</v>
          </cell>
          <cell r="M573" t="str">
            <v/>
          </cell>
          <cell r="N573" t="str">
            <v/>
          </cell>
          <cell r="Q573" t="str">
            <v>184993</v>
          </cell>
          <cell r="W573" t="str">
            <v/>
          </cell>
          <cell r="Z573" t="str">
            <v/>
          </cell>
          <cell r="AC573" t="str">
            <v>2021-10-22</v>
          </cell>
          <cell r="AD573">
            <v>44510</v>
          </cell>
          <cell r="AE573" t="str">
            <v>PBS</v>
          </cell>
          <cell r="AF573" t="str">
            <v/>
          </cell>
          <cell r="AG573">
            <v>0</v>
          </cell>
          <cell r="AI573">
            <v>184993</v>
          </cell>
          <cell r="AJ573">
            <v>0</v>
          </cell>
          <cell r="AL573">
            <v>0</v>
          </cell>
          <cell r="AN573">
            <v>0</v>
          </cell>
        </row>
        <row r="574">
          <cell r="D574">
            <v>1087894</v>
          </cell>
          <cell r="E574" t="str">
            <v/>
          </cell>
          <cell r="F574">
            <v>44494</v>
          </cell>
          <cell r="G574">
            <v>44494</v>
          </cell>
          <cell r="H574">
            <v>44510</v>
          </cell>
          <cell r="I574">
            <v>60000</v>
          </cell>
          <cell r="J574">
            <v>56500</v>
          </cell>
          <cell r="K574" t="str">
            <v>Factura auditada</v>
          </cell>
          <cell r="M574" t="str">
            <v/>
          </cell>
          <cell r="N574" t="str">
            <v/>
          </cell>
          <cell r="Q574" t="str">
            <v>60000</v>
          </cell>
          <cell r="W574" t="str">
            <v/>
          </cell>
          <cell r="Z574" t="str">
            <v/>
          </cell>
          <cell r="AC574" t="str">
            <v>2021-10-25</v>
          </cell>
          <cell r="AD574">
            <v>44510</v>
          </cell>
          <cell r="AE574" t="str">
            <v>PBS</v>
          </cell>
          <cell r="AF574" t="str">
            <v/>
          </cell>
          <cell r="AG574">
            <v>0</v>
          </cell>
          <cell r="AI574">
            <v>53000</v>
          </cell>
          <cell r="AJ574">
            <v>0</v>
          </cell>
          <cell r="AL574">
            <v>0</v>
          </cell>
          <cell r="AN574">
            <v>0</v>
          </cell>
          <cell r="AO574">
            <v>3500</v>
          </cell>
        </row>
        <row r="575">
          <cell r="D575">
            <v>1087901</v>
          </cell>
          <cell r="E575" t="str">
            <v/>
          </cell>
          <cell r="F575">
            <v>44494</v>
          </cell>
          <cell r="G575">
            <v>44494</v>
          </cell>
          <cell r="H575">
            <v>44510</v>
          </cell>
          <cell r="I575">
            <v>60000</v>
          </cell>
          <cell r="J575">
            <v>56500</v>
          </cell>
          <cell r="K575" t="str">
            <v>Factura auditada</v>
          </cell>
          <cell r="M575" t="str">
            <v/>
          </cell>
          <cell r="N575" t="str">
            <v/>
          </cell>
          <cell r="Q575" t="str">
            <v>60000</v>
          </cell>
          <cell r="W575" t="str">
            <v/>
          </cell>
          <cell r="Z575" t="str">
            <v/>
          </cell>
          <cell r="AC575" t="str">
            <v>2021-10-25</v>
          </cell>
          <cell r="AD575">
            <v>44510</v>
          </cell>
          <cell r="AE575" t="str">
            <v>PBS</v>
          </cell>
          <cell r="AF575" t="str">
            <v/>
          </cell>
          <cell r="AG575">
            <v>0</v>
          </cell>
          <cell r="AI575">
            <v>56500</v>
          </cell>
          <cell r="AJ575">
            <v>0</v>
          </cell>
          <cell r="AL575">
            <v>0</v>
          </cell>
          <cell r="AN575">
            <v>0</v>
          </cell>
        </row>
        <row r="576">
          <cell r="D576">
            <v>1089251</v>
          </cell>
          <cell r="E576" t="str">
            <v/>
          </cell>
          <cell r="F576">
            <v>44499</v>
          </cell>
          <cell r="G576">
            <v>44500</v>
          </cell>
          <cell r="H576">
            <v>44510</v>
          </cell>
          <cell r="I576">
            <v>118887</v>
          </cell>
          <cell r="J576">
            <v>118887</v>
          </cell>
          <cell r="K576" t="str">
            <v>Factura auditada</v>
          </cell>
          <cell r="M576" t="str">
            <v/>
          </cell>
          <cell r="N576" t="str">
            <v/>
          </cell>
          <cell r="Q576" t="str">
            <v>118887</v>
          </cell>
          <cell r="W576" t="str">
            <v/>
          </cell>
          <cell r="Z576" t="str">
            <v/>
          </cell>
          <cell r="AC576" t="str">
            <v>2021-10-31</v>
          </cell>
          <cell r="AD576">
            <v>44510</v>
          </cell>
          <cell r="AE576" t="str">
            <v>PBS</v>
          </cell>
          <cell r="AF576" t="str">
            <v/>
          </cell>
          <cell r="AG576">
            <v>0</v>
          </cell>
          <cell r="AI576">
            <v>118887</v>
          </cell>
          <cell r="AJ576">
            <v>0</v>
          </cell>
          <cell r="AL576">
            <v>0</v>
          </cell>
          <cell r="AN576">
            <v>0</v>
          </cell>
        </row>
        <row r="577">
          <cell r="D577">
            <v>1089291</v>
          </cell>
          <cell r="E577" t="str">
            <v/>
          </cell>
          <cell r="F577">
            <v>44498</v>
          </cell>
          <cell r="G577">
            <v>44501</v>
          </cell>
          <cell r="H577">
            <v>44501</v>
          </cell>
          <cell r="I577">
            <v>527017</v>
          </cell>
          <cell r="J577">
            <v>527017</v>
          </cell>
          <cell r="K577" t="str">
            <v>Factura auditada</v>
          </cell>
          <cell r="M577" t="str">
            <v/>
          </cell>
          <cell r="N577" t="str">
            <v/>
          </cell>
          <cell r="Q577" t="str">
            <v>527017</v>
          </cell>
          <cell r="W577" t="str">
            <v/>
          </cell>
          <cell r="Z577" t="str">
            <v/>
          </cell>
          <cell r="AC577" t="str">
            <v>2021-11-01</v>
          </cell>
          <cell r="AD577">
            <v>44532</v>
          </cell>
          <cell r="AE577" t="str">
            <v>PBS</v>
          </cell>
          <cell r="AF577" t="str">
            <v/>
          </cell>
          <cell r="AG577">
            <v>0</v>
          </cell>
          <cell r="AI577">
            <v>527017</v>
          </cell>
          <cell r="AJ577">
            <v>0</v>
          </cell>
          <cell r="AL577">
            <v>0</v>
          </cell>
          <cell r="AN577">
            <v>0</v>
          </cell>
        </row>
        <row r="578">
          <cell r="D578">
            <v>1089508</v>
          </cell>
          <cell r="E578" t="str">
            <v/>
          </cell>
          <cell r="F578">
            <v>44500</v>
          </cell>
          <cell r="G578">
            <v>44502</v>
          </cell>
          <cell r="H578">
            <v>44502</v>
          </cell>
          <cell r="I578">
            <v>318253</v>
          </cell>
          <cell r="J578">
            <v>318253</v>
          </cell>
          <cell r="K578" t="str">
            <v>Factura auditada</v>
          </cell>
          <cell r="M578" t="str">
            <v/>
          </cell>
          <cell r="N578" t="str">
            <v/>
          </cell>
          <cell r="Q578" t="str">
            <v>318253</v>
          </cell>
          <cell r="W578" t="str">
            <v/>
          </cell>
          <cell r="Z578" t="str">
            <v/>
          </cell>
          <cell r="AC578" t="str">
            <v>2021-11-02</v>
          </cell>
          <cell r="AD578">
            <v>44532</v>
          </cell>
          <cell r="AE578" t="str">
            <v>PBS</v>
          </cell>
          <cell r="AF578" t="str">
            <v/>
          </cell>
          <cell r="AG578">
            <v>0</v>
          </cell>
          <cell r="AI578">
            <v>318253</v>
          </cell>
          <cell r="AJ578">
            <v>0</v>
          </cell>
          <cell r="AL578">
            <v>0</v>
          </cell>
          <cell r="AN578">
            <v>0</v>
          </cell>
        </row>
        <row r="579">
          <cell r="D579">
            <v>1069689</v>
          </cell>
          <cell r="F579">
            <v>44369</v>
          </cell>
          <cell r="G579">
            <v>44377</v>
          </cell>
          <cell r="H579">
            <v>44385</v>
          </cell>
          <cell r="I579">
            <v>108000</v>
          </cell>
          <cell r="J579">
            <v>108000</v>
          </cell>
          <cell r="K579" t="str">
            <v>Factura devuelta</v>
          </cell>
          <cell r="O579">
            <v>108000</v>
          </cell>
          <cell r="P579">
            <v>44518</v>
          </cell>
          <cell r="AD579">
            <v>44510</v>
          </cell>
          <cell r="AG579">
            <v>0</v>
          </cell>
          <cell r="AI579">
            <v>0</v>
          </cell>
          <cell r="AJ579">
            <v>0</v>
          </cell>
          <cell r="AK579">
            <v>108000</v>
          </cell>
          <cell r="AN579">
            <v>0</v>
          </cell>
        </row>
        <row r="580">
          <cell r="D580">
            <v>1086275</v>
          </cell>
          <cell r="F580">
            <v>44104</v>
          </cell>
          <cell r="G580">
            <v>44483</v>
          </cell>
          <cell r="H580">
            <v>44510</v>
          </cell>
          <cell r="I580">
            <v>66162</v>
          </cell>
          <cell r="J580">
            <v>66162</v>
          </cell>
          <cell r="K580" t="str">
            <v>Factura devuelta</v>
          </cell>
          <cell r="O580">
            <v>66162</v>
          </cell>
          <cell r="P580">
            <v>44518</v>
          </cell>
          <cell r="AD580">
            <v>44510</v>
          </cell>
          <cell r="AG580">
            <v>0</v>
          </cell>
          <cell r="AI580">
            <v>0</v>
          </cell>
          <cell r="AJ580">
            <v>0</v>
          </cell>
          <cell r="AK580">
            <v>66162</v>
          </cell>
          <cell r="AN580">
            <v>0</v>
          </cell>
        </row>
        <row r="581">
          <cell r="D581">
            <v>1083620</v>
          </cell>
          <cell r="F581">
            <v>44443</v>
          </cell>
          <cell r="G581">
            <v>44468</v>
          </cell>
          <cell r="H581">
            <v>44477</v>
          </cell>
          <cell r="I581">
            <v>20015</v>
          </cell>
          <cell r="J581">
            <v>20015</v>
          </cell>
          <cell r="K581" t="str">
            <v>Factura devuelta</v>
          </cell>
          <cell r="O581">
            <v>20015</v>
          </cell>
          <cell r="P581">
            <v>44498</v>
          </cell>
          <cell r="AD581">
            <v>44477</v>
          </cell>
          <cell r="AG581">
            <v>0</v>
          </cell>
          <cell r="AI581">
            <v>0</v>
          </cell>
          <cell r="AJ581">
            <v>0</v>
          </cell>
          <cell r="AK581">
            <v>20015</v>
          </cell>
          <cell r="AN581">
            <v>0</v>
          </cell>
        </row>
        <row r="582">
          <cell r="D582">
            <v>1033470</v>
          </cell>
          <cell r="F582">
            <v>44033</v>
          </cell>
          <cell r="G582">
            <v>44077</v>
          </cell>
          <cell r="H582">
            <v>44478</v>
          </cell>
          <cell r="I582">
            <v>35000</v>
          </cell>
          <cell r="J582">
            <v>35000</v>
          </cell>
          <cell r="K582" t="str">
            <v>Factura devuelta</v>
          </cell>
          <cell r="O582">
            <v>35000</v>
          </cell>
          <cell r="P582">
            <v>44488</v>
          </cell>
          <cell r="AD582">
            <v>44478</v>
          </cell>
          <cell r="AG582">
            <v>0</v>
          </cell>
          <cell r="AI582">
            <v>0</v>
          </cell>
          <cell r="AJ582">
            <v>0</v>
          </cell>
          <cell r="AK582">
            <v>35000</v>
          </cell>
          <cell r="AN582">
            <v>0</v>
          </cell>
        </row>
        <row r="583">
          <cell r="D583">
            <v>1070631</v>
          </cell>
          <cell r="F583">
            <v>44382</v>
          </cell>
          <cell r="G583">
            <v>44384</v>
          </cell>
          <cell r="H583">
            <v>44418</v>
          </cell>
          <cell r="I583">
            <v>282997</v>
          </cell>
          <cell r="J583">
            <v>282997</v>
          </cell>
          <cell r="K583" t="str">
            <v>Factura devuelta</v>
          </cell>
          <cell r="O583">
            <v>282997</v>
          </cell>
          <cell r="P583">
            <v>44427</v>
          </cell>
          <cell r="AD583">
            <v>44411</v>
          </cell>
          <cell r="AG583">
            <v>0</v>
          </cell>
          <cell r="AI583">
            <v>0</v>
          </cell>
          <cell r="AJ583">
            <v>0</v>
          </cell>
          <cell r="AK583">
            <v>282997</v>
          </cell>
          <cell r="AN583">
            <v>0</v>
          </cell>
        </row>
        <row r="584">
          <cell r="D584">
            <v>1068589</v>
          </cell>
          <cell r="F584">
            <v>44343</v>
          </cell>
          <cell r="G584">
            <v>44370</v>
          </cell>
          <cell r="H584">
            <v>44385</v>
          </cell>
          <cell r="I584">
            <v>54361659</v>
          </cell>
          <cell r="J584">
            <v>54361659</v>
          </cell>
          <cell r="K584" t="str">
            <v>Factura devuelta</v>
          </cell>
          <cell r="O584">
            <v>54361659</v>
          </cell>
          <cell r="P584">
            <v>44392</v>
          </cell>
          <cell r="AD584">
            <v>44383</v>
          </cell>
          <cell r="AG584">
            <v>0</v>
          </cell>
          <cell r="AI584">
            <v>0</v>
          </cell>
          <cell r="AJ584">
            <v>0</v>
          </cell>
          <cell r="AK584">
            <v>54361659</v>
          </cell>
          <cell r="AN584">
            <v>0</v>
          </cell>
        </row>
        <row r="585">
          <cell r="D585">
            <v>1065234</v>
          </cell>
          <cell r="F585">
            <v>44323</v>
          </cell>
          <cell r="G585">
            <v>44343</v>
          </cell>
          <cell r="H585">
            <v>44362</v>
          </cell>
          <cell r="I585">
            <v>217936</v>
          </cell>
          <cell r="J585">
            <v>217936</v>
          </cell>
          <cell r="K585" t="str">
            <v>Factura devuelta</v>
          </cell>
          <cell r="O585">
            <v>217936</v>
          </cell>
          <cell r="P585">
            <v>44379</v>
          </cell>
          <cell r="AD585">
            <v>44362</v>
          </cell>
          <cell r="AG585">
            <v>0</v>
          </cell>
          <cell r="AI585">
            <v>0</v>
          </cell>
          <cell r="AJ585">
            <v>0</v>
          </cell>
          <cell r="AK585">
            <v>217936</v>
          </cell>
          <cell r="AN585">
            <v>0</v>
          </cell>
        </row>
        <row r="586">
          <cell r="D586">
            <v>1032805</v>
          </cell>
          <cell r="F586">
            <v>43997</v>
          </cell>
          <cell r="G586">
            <v>44071</v>
          </cell>
          <cell r="H586">
            <v>44193</v>
          </cell>
          <cell r="I586">
            <v>570000</v>
          </cell>
          <cell r="J586">
            <v>570000</v>
          </cell>
          <cell r="K586" t="str">
            <v>Factura devuelta</v>
          </cell>
          <cell r="O586">
            <v>570000</v>
          </cell>
          <cell r="P586">
            <v>44379</v>
          </cell>
          <cell r="AD586">
            <v>44362</v>
          </cell>
          <cell r="AG586">
            <v>0</v>
          </cell>
          <cell r="AI586">
            <v>0</v>
          </cell>
          <cell r="AJ586">
            <v>0</v>
          </cell>
          <cell r="AK586">
            <v>570000</v>
          </cell>
          <cell r="AN586">
            <v>0</v>
          </cell>
        </row>
        <row r="587">
          <cell r="D587">
            <v>1047405</v>
          </cell>
          <cell r="F587">
            <v>44166</v>
          </cell>
          <cell r="G587">
            <v>44195</v>
          </cell>
          <cell r="H587">
            <v>44208</v>
          </cell>
          <cell r="I587">
            <v>7222</v>
          </cell>
          <cell r="J587">
            <v>7222</v>
          </cell>
          <cell r="K587" t="str">
            <v>Factura devuelta</v>
          </cell>
          <cell r="O587">
            <v>7222</v>
          </cell>
          <cell r="P587">
            <v>44287</v>
          </cell>
          <cell r="AD587">
            <v>44260</v>
          </cell>
          <cell r="AG587">
            <v>0</v>
          </cell>
          <cell r="AI587">
            <v>0</v>
          </cell>
          <cell r="AJ587">
            <v>0</v>
          </cell>
          <cell r="AK587">
            <v>7222</v>
          </cell>
          <cell r="AN587">
            <v>0</v>
          </cell>
        </row>
        <row r="588">
          <cell r="D588">
            <v>1043795</v>
          </cell>
          <cell r="F588">
            <v>44139</v>
          </cell>
          <cell r="G588">
            <v>44162</v>
          </cell>
          <cell r="H588">
            <v>44208</v>
          </cell>
          <cell r="I588">
            <v>12009</v>
          </cell>
          <cell r="J588">
            <v>12009</v>
          </cell>
          <cell r="K588" t="str">
            <v>Factura devuelta</v>
          </cell>
          <cell r="O588">
            <v>12009</v>
          </cell>
          <cell r="P588">
            <v>44287</v>
          </cell>
          <cell r="AD588">
            <v>44260</v>
          </cell>
          <cell r="AG588">
            <v>0</v>
          </cell>
          <cell r="AI588">
            <v>0</v>
          </cell>
          <cell r="AJ588">
            <v>0</v>
          </cell>
          <cell r="AK588">
            <v>12009</v>
          </cell>
          <cell r="AN588">
            <v>0</v>
          </cell>
        </row>
        <row r="589">
          <cell r="D589">
            <v>1032704</v>
          </cell>
          <cell r="F589">
            <v>43224</v>
          </cell>
          <cell r="G589">
            <v>44070</v>
          </cell>
          <cell r="H589">
            <v>44084</v>
          </cell>
          <cell r="I589">
            <v>50000000</v>
          </cell>
          <cell r="J589">
            <v>50000000</v>
          </cell>
          <cell r="K589" t="str">
            <v>Factura devuelta</v>
          </cell>
          <cell r="O589">
            <v>50000000</v>
          </cell>
          <cell r="P589">
            <v>44112</v>
          </cell>
          <cell r="AD589">
            <v>44084</v>
          </cell>
          <cell r="AG589">
            <v>0</v>
          </cell>
          <cell r="AI589">
            <v>0</v>
          </cell>
          <cell r="AJ589">
            <v>0</v>
          </cell>
          <cell r="AK589">
            <v>50000000</v>
          </cell>
          <cell r="AN589">
            <v>0</v>
          </cell>
        </row>
        <row r="590">
          <cell r="D590">
            <v>1031862</v>
          </cell>
          <cell r="F590">
            <v>44046</v>
          </cell>
          <cell r="G590">
            <v>44064</v>
          </cell>
          <cell r="H590">
            <v>44084</v>
          </cell>
          <cell r="I590">
            <v>12200443</v>
          </cell>
          <cell r="J590">
            <v>12200443</v>
          </cell>
          <cell r="K590" t="str">
            <v>Factura devuelta</v>
          </cell>
          <cell r="O590">
            <v>12200443</v>
          </cell>
          <cell r="P590">
            <v>44109</v>
          </cell>
          <cell r="AD590">
            <v>44084</v>
          </cell>
          <cell r="AG590">
            <v>0</v>
          </cell>
          <cell r="AI590">
            <v>0</v>
          </cell>
          <cell r="AJ590">
            <v>0</v>
          </cell>
          <cell r="AK590">
            <v>12200443</v>
          </cell>
          <cell r="AN590">
            <v>0</v>
          </cell>
        </row>
        <row r="591">
          <cell r="D591">
            <v>225114</v>
          </cell>
          <cell r="F591">
            <v>43772</v>
          </cell>
          <cell r="G591">
            <v>43777</v>
          </cell>
          <cell r="H591">
            <v>43811</v>
          </cell>
          <cell r="I591">
            <v>125923</v>
          </cell>
          <cell r="J591">
            <v>125923</v>
          </cell>
          <cell r="K591" t="str">
            <v>Factura devuelta</v>
          </cell>
          <cell r="O591">
            <v>125923</v>
          </cell>
          <cell r="P591">
            <v>43811</v>
          </cell>
          <cell r="AD591">
            <v>43811</v>
          </cell>
          <cell r="AG591">
            <v>0</v>
          </cell>
          <cell r="AI591">
            <v>0</v>
          </cell>
          <cell r="AJ591">
            <v>0</v>
          </cell>
          <cell r="AK591">
            <v>125923</v>
          </cell>
          <cell r="AN591">
            <v>0</v>
          </cell>
        </row>
        <row r="592">
          <cell r="D592">
            <v>223021</v>
          </cell>
          <cell r="F592">
            <v>43357</v>
          </cell>
          <cell r="G592">
            <v>43762</v>
          </cell>
          <cell r="H592">
            <v>43778</v>
          </cell>
          <cell r="I592">
            <v>223405</v>
          </cell>
          <cell r="J592">
            <v>223405</v>
          </cell>
          <cell r="K592" t="str">
            <v>Factura devuelta</v>
          </cell>
          <cell r="O592">
            <v>223405</v>
          </cell>
          <cell r="P592">
            <v>43796</v>
          </cell>
          <cell r="AD592">
            <v>43778</v>
          </cell>
          <cell r="AG592">
            <v>0</v>
          </cell>
          <cell r="AI592">
            <v>0</v>
          </cell>
          <cell r="AJ592">
            <v>0</v>
          </cell>
          <cell r="AK592">
            <v>223405</v>
          </cell>
          <cell r="AN592">
            <v>0</v>
          </cell>
        </row>
        <row r="593">
          <cell r="D593">
            <v>174915</v>
          </cell>
          <cell r="F593">
            <v>43362</v>
          </cell>
          <cell r="G593">
            <v>43372</v>
          </cell>
          <cell r="H593">
            <v>43384</v>
          </cell>
          <cell r="I593">
            <v>4041494</v>
          </cell>
          <cell r="J593">
            <v>4041494</v>
          </cell>
          <cell r="K593" t="str">
            <v>Factura devuelta</v>
          </cell>
          <cell r="O593">
            <v>4041494</v>
          </cell>
          <cell r="P593">
            <v>43493</v>
          </cell>
          <cell r="AD593">
            <v>43493</v>
          </cell>
          <cell r="AG593">
            <v>0</v>
          </cell>
          <cell r="AI593">
            <v>0</v>
          </cell>
          <cell r="AJ593">
            <v>0</v>
          </cell>
          <cell r="AK593">
            <v>4041494</v>
          </cell>
          <cell r="AN593">
            <v>0</v>
          </cell>
        </row>
        <row r="594">
          <cell r="D594">
            <v>1094673</v>
          </cell>
          <cell r="F594">
            <v>44370</v>
          </cell>
          <cell r="G594">
            <v>44530</v>
          </cell>
          <cell r="H594">
            <v>44530</v>
          </cell>
          <cell r="I594">
            <v>33081</v>
          </cell>
          <cell r="J594">
            <v>33081</v>
          </cell>
          <cell r="K594" t="str">
            <v>Factura radicada en procesos de auditoria</v>
          </cell>
          <cell r="AD594">
            <v>44539</v>
          </cell>
          <cell r="AG594">
            <v>0</v>
          </cell>
          <cell r="AI594">
            <v>0</v>
          </cell>
          <cell r="AJ594">
            <v>0</v>
          </cell>
          <cell r="AL594">
            <v>33081</v>
          </cell>
          <cell r="AN594">
            <v>0</v>
          </cell>
        </row>
        <row r="595">
          <cell r="D595">
            <v>1090451</v>
          </cell>
          <cell r="F595">
            <v>44463</v>
          </cell>
          <cell r="G595">
            <v>44509</v>
          </cell>
          <cell r="H595">
            <v>44509</v>
          </cell>
          <cell r="I595">
            <v>224000</v>
          </cell>
          <cell r="J595">
            <v>224000</v>
          </cell>
          <cell r="K595" t="str">
            <v>Factura radicada en procesos de auditoria</v>
          </cell>
          <cell r="AD595">
            <v>44532</v>
          </cell>
          <cell r="AG595">
            <v>0</v>
          </cell>
          <cell r="AI595">
            <v>0</v>
          </cell>
          <cell r="AJ595">
            <v>0</v>
          </cell>
          <cell r="AL595">
            <v>224000</v>
          </cell>
          <cell r="AN595">
            <v>0</v>
          </cell>
        </row>
        <row r="596">
          <cell r="D596">
            <v>1092348</v>
          </cell>
          <cell r="F596">
            <v>44468</v>
          </cell>
          <cell r="G596">
            <v>44519</v>
          </cell>
          <cell r="H596">
            <v>44519</v>
          </cell>
          <cell r="I596">
            <v>672000</v>
          </cell>
          <cell r="J596">
            <v>672000</v>
          </cell>
          <cell r="K596" t="str">
            <v>Factura radicada en procesos de auditoria</v>
          </cell>
          <cell r="AD596">
            <v>44532</v>
          </cell>
          <cell r="AG596">
            <v>0</v>
          </cell>
          <cell r="AI596">
            <v>0</v>
          </cell>
          <cell r="AJ596">
            <v>0</v>
          </cell>
          <cell r="AL596">
            <v>672000</v>
          </cell>
          <cell r="AN596">
            <v>0</v>
          </cell>
        </row>
        <row r="597">
          <cell r="D597">
            <v>1090443</v>
          </cell>
          <cell r="F597">
            <v>44476</v>
          </cell>
          <cell r="G597">
            <v>44509</v>
          </cell>
          <cell r="H597">
            <v>44509</v>
          </cell>
          <cell r="I597">
            <v>336000</v>
          </cell>
          <cell r="J597">
            <v>336000</v>
          </cell>
          <cell r="K597" t="str">
            <v>Factura radicada en procesos de auditoria</v>
          </cell>
          <cell r="AD597">
            <v>44532</v>
          </cell>
          <cell r="AG597">
            <v>0</v>
          </cell>
          <cell r="AI597">
            <v>0</v>
          </cell>
          <cell r="AJ597">
            <v>0</v>
          </cell>
          <cell r="AL597">
            <v>336000</v>
          </cell>
          <cell r="AN597">
            <v>0</v>
          </cell>
        </row>
        <row r="598">
          <cell r="D598">
            <v>1093821</v>
          </cell>
          <cell r="F598">
            <v>44498</v>
          </cell>
          <cell r="G598">
            <v>44526</v>
          </cell>
          <cell r="H598">
            <v>44526</v>
          </cell>
          <cell r="I598">
            <v>336000</v>
          </cell>
          <cell r="J598">
            <v>336000</v>
          </cell>
          <cell r="K598" t="str">
            <v>Factura radicada en procesos de auditoria</v>
          </cell>
          <cell r="AD598">
            <v>44537</v>
          </cell>
          <cell r="AG598">
            <v>0</v>
          </cell>
          <cell r="AI598">
            <v>0</v>
          </cell>
          <cell r="AJ598">
            <v>0</v>
          </cell>
          <cell r="AL598">
            <v>336000</v>
          </cell>
          <cell r="AN598">
            <v>0</v>
          </cell>
        </row>
        <row r="599">
          <cell r="D599">
            <v>1089917</v>
          </cell>
          <cell r="F599">
            <v>44498</v>
          </cell>
          <cell r="G599">
            <v>44504</v>
          </cell>
          <cell r="H599">
            <v>44504</v>
          </cell>
          <cell r="I599">
            <v>60000</v>
          </cell>
          <cell r="J599">
            <v>60000</v>
          </cell>
          <cell r="K599" t="str">
            <v>Factura radicada en procesos de auditoria</v>
          </cell>
          <cell r="AD599">
            <v>44532</v>
          </cell>
          <cell r="AG599">
            <v>0</v>
          </cell>
          <cell r="AI599">
            <v>0</v>
          </cell>
          <cell r="AJ599">
            <v>0</v>
          </cell>
          <cell r="AL599">
            <v>60000</v>
          </cell>
          <cell r="AN599">
            <v>0</v>
          </cell>
        </row>
        <row r="600">
          <cell r="D600">
            <v>1012565</v>
          </cell>
          <cell r="F600">
            <v>43801</v>
          </cell>
          <cell r="G600">
            <v>43879</v>
          </cell>
          <cell r="H600">
            <v>43879</v>
          </cell>
          <cell r="I600">
            <v>336000</v>
          </cell>
          <cell r="J600">
            <v>336000</v>
          </cell>
          <cell r="K600" t="str">
            <v>Factura sin evidencia de radicacion</v>
          </cell>
          <cell r="AG600">
            <v>0</v>
          </cell>
          <cell r="AI600">
            <v>0</v>
          </cell>
          <cell r="AJ600">
            <v>0</v>
          </cell>
          <cell r="AN600">
            <v>336000</v>
          </cell>
        </row>
        <row r="601">
          <cell r="D601">
            <v>1077154</v>
          </cell>
          <cell r="F601">
            <v>44329</v>
          </cell>
          <cell r="G601">
            <v>44431</v>
          </cell>
          <cell r="H601">
            <v>44431</v>
          </cell>
          <cell r="I601">
            <v>78000</v>
          </cell>
          <cell r="J601">
            <v>78000</v>
          </cell>
          <cell r="K601" t="str">
            <v>Factura sin evidencia de radicacion</v>
          </cell>
          <cell r="AG601">
            <v>0</v>
          </cell>
          <cell r="AI601">
            <v>0</v>
          </cell>
          <cell r="AJ601">
            <v>0</v>
          </cell>
          <cell r="AN601">
            <v>78000</v>
          </cell>
        </row>
        <row r="602">
          <cell r="D602">
            <v>1073125</v>
          </cell>
          <cell r="F602">
            <v>44398</v>
          </cell>
          <cell r="G602">
            <v>44403</v>
          </cell>
          <cell r="H602">
            <v>44418</v>
          </cell>
          <cell r="I602">
            <v>113555</v>
          </cell>
          <cell r="J602">
            <v>113555</v>
          </cell>
          <cell r="K602" t="str">
            <v>Factura sin evidencia de radicacion</v>
          </cell>
          <cell r="AG602">
            <v>0</v>
          </cell>
          <cell r="AI602">
            <v>0</v>
          </cell>
          <cell r="AJ602">
            <v>0</v>
          </cell>
          <cell r="AN602">
            <v>113555</v>
          </cell>
        </row>
        <row r="603">
          <cell r="D603">
            <v>1075306</v>
          </cell>
          <cell r="F603">
            <v>44403</v>
          </cell>
          <cell r="G603">
            <v>44418</v>
          </cell>
          <cell r="H603">
            <v>44418</v>
          </cell>
          <cell r="I603">
            <v>80832</v>
          </cell>
          <cell r="J603">
            <v>80832</v>
          </cell>
          <cell r="K603" t="str">
            <v>Factura sin evidencia de radicacion</v>
          </cell>
          <cell r="AG603">
            <v>0</v>
          </cell>
          <cell r="AI603">
            <v>0</v>
          </cell>
          <cell r="AJ603">
            <v>0</v>
          </cell>
          <cell r="AN603">
            <v>80832</v>
          </cell>
        </row>
        <row r="604">
          <cell r="D604">
            <v>1073517</v>
          </cell>
          <cell r="F604">
            <v>44405</v>
          </cell>
          <cell r="G604">
            <v>44405</v>
          </cell>
          <cell r="H604">
            <v>44418</v>
          </cell>
          <cell r="I604">
            <v>800000</v>
          </cell>
          <cell r="J604">
            <v>800000</v>
          </cell>
          <cell r="K604" t="str">
            <v>Factura sin evidencia de radicacion</v>
          </cell>
          <cell r="AG604">
            <v>0</v>
          </cell>
          <cell r="AI604">
            <v>0</v>
          </cell>
          <cell r="AJ604">
            <v>0</v>
          </cell>
          <cell r="AN604">
            <v>800000</v>
          </cell>
        </row>
        <row r="605">
          <cell r="D605">
            <v>1074061</v>
          </cell>
          <cell r="F605">
            <v>44406</v>
          </cell>
          <cell r="G605">
            <v>44407</v>
          </cell>
          <cell r="H605">
            <v>44418</v>
          </cell>
          <cell r="I605">
            <v>60000</v>
          </cell>
          <cell r="J605">
            <v>60000</v>
          </cell>
          <cell r="K605" t="str">
            <v>Factura sin evidencia de radicacion</v>
          </cell>
          <cell r="AG605">
            <v>0</v>
          </cell>
          <cell r="AI605">
            <v>0</v>
          </cell>
          <cell r="AJ605">
            <v>0</v>
          </cell>
          <cell r="AN605">
            <v>60000</v>
          </cell>
        </row>
        <row r="606">
          <cell r="D606">
            <v>1084607</v>
          </cell>
          <cell r="F606">
            <v>44470</v>
          </cell>
          <cell r="G606">
            <v>44474</v>
          </cell>
          <cell r="H606">
            <v>44474</v>
          </cell>
          <cell r="I606">
            <v>60000</v>
          </cell>
          <cell r="J606">
            <v>60000</v>
          </cell>
          <cell r="K606" t="str">
            <v>Factura sin evidencia de radicacion</v>
          </cell>
          <cell r="AG606">
            <v>0</v>
          </cell>
          <cell r="AI606">
            <v>0</v>
          </cell>
          <cell r="AJ606">
            <v>0</v>
          </cell>
          <cell r="AN606">
            <v>60000</v>
          </cell>
        </row>
        <row r="607">
          <cell r="D607">
            <v>1087260</v>
          </cell>
          <cell r="F607">
            <v>44477</v>
          </cell>
          <cell r="G607">
            <v>44490</v>
          </cell>
          <cell r="H607">
            <v>44490</v>
          </cell>
          <cell r="I607">
            <v>167454</v>
          </cell>
          <cell r="J607">
            <v>167454</v>
          </cell>
          <cell r="K607" t="str">
            <v>Factura sin evidencia de radicacion</v>
          </cell>
          <cell r="AG607">
            <v>0</v>
          </cell>
          <cell r="AI607">
            <v>0</v>
          </cell>
          <cell r="AJ607">
            <v>0</v>
          </cell>
          <cell r="AN607">
            <v>167454</v>
          </cell>
        </row>
        <row r="608">
          <cell r="D608">
            <v>1095183</v>
          </cell>
          <cell r="F608">
            <v>44480</v>
          </cell>
          <cell r="G608">
            <v>44533</v>
          </cell>
          <cell r="H608">
            <v>44533</v>
          </cell>
          <cell r="I608">
            <v>336000</v>
          </cell>
          <cell r="J608">
            <v>336000</v>
          </cell>
          <cell r="K608" t="str">
            <v>Factura sin evidencia de radicacion</v>
          </cell>
          <cell r="AG608">
            <v>0</v>
          </cell>
          <cell r="AI608">
            <v>0</v>
          </cell>
          <cell r="AJ608">
            <v>0</v>
          </cell>
          <cell r="AN608">
            <v>336000</v>
          </cell>
        </row>
        <row r="609">
          <cell r="D609">
            <v>1087267</v>
          </cell>
          <cell r="F609">
            <v>44483</v>
          </cell>
          <cell r="G609">
            <v>44490</v>
          </cell>
          <cell r="H609">
            <v>44490</v>
          </cell>
          <cell r="I609">
            <v>167454</v>
          </cell>
          <cell r="J609">
            <v>167454</v>
          </cell>
          <cell r="K609" t="str">
            <v>Factura sin evidencia de radicacion</v>
          </cell>
          <cell r="AG609">
            <v>0</v>
          </cell>
          <cell r="AI609">
            <v>0</v>
          </cell>
          <cell r="AJ609">
            <v>0</v>
          </cell>
          <cell r="AN609">
            <v>167454</v>
          </cell>
        </row>
        <row r="610">
          <cell r="D610">
            <v>1087273</v>
          </cell>
          <cell r="F610">
            <v>44483</v>
          </cell>
          <cell r="G610">
            <v>44490</v>
          </cell>
          <cell r="H610">
            <v>44490</v>
          </cell>
          <cell r="I610">
            <v>167454</v>
          </cell>
          <cell r="J610">
            <v>167454</v>
          </cell>
          <cell r="K610" t="str">
            <v>Factura sin evidencia de radicacion</v>
          </cell>
          <cell r="AG610">
            <v>0</v>
          </cell>
          <cell r="AI610">
            <v>0</v>
          </cell>
          <cell r="AJ610">
            <v>0</v>
          </cell>
          <cell r="AN610">
            <v>167454</v>
          </cell>
        </row>
        <row r="611">
          <cell r="D611">
            <v>1089285</v>
          </cell>
          <cell r="F611">
            <v>44495</v>
          </cell>
          <cell r="G611">
            <v>44500</v>
          </cell>
          <cell r="H611">
            <v>44500</v>
          </cell>
          <cell r="I611">
            <v>8006</v>
          </cell>
          <cell r="J611">
            <v>8006</v>
          </cell>
          <cell r="K611" t="str">
            <v>Factura sin evidencia de radicacion</v>
          </cell>
          <cell r="AG611">
            <v>0</v>
          </cell>
          <cell r="AI611">
            <v>0</v>
          </cell>
          <cell r="AJ611">
            <v>0</v>
          </cell>
          <cell r="AN611">
            <v>8006</v>
          </cell>
        </row>
        <row r="612">
          <cell r="D612">
            <v>1095232</v>
          </cell>
          <cell r="F612">
            <v>44497</v>
          </cell>
          <cell r="G612">
            <v>44533</v>
          </cell>
          <cell r="H612">
            <v>44533</v>
          </cell>
          <cell r="I612">
            <v>28000</v>
          </cell>
          <cell r="J612">
            <v>28000</v>
          </cell>
          <cell r="K612" t="str">
            <v>Factura sin evidencia de radicacion</v>
          </cell>
          <cell r="AG612">
            <v>0</v>
          </cell>
          <cell r="AI612">
            <v>0</v>
          </cell>
          <cell r="AJ612">
            <v>0</v>
          </cell>
          <cell r="AN612">
            <v>28000</v>
          </cell>
        </row>
        <row r="613">
          <cell r="J613">
            <v>1880154243</v>
          </cell>
          <cell r="AG613">
            <v>106400</v>
          </cell>
          <cell r="AH613">
            <v>7774824</v>
          </cell>
          <cell r="AI613">
            <v>1380467648</v>
          </cell>
          <cell r="AJ613">
            <v>0</v>
          </cell>
          <cell r="AK613">
            <v>122272265</v>
          </cell>
          <cell r="AL613">
            <v>1661081</v>
          </cell>
          <cell r="AM613">
            <v>0</v>
          </cell>
          <cell r="AN613">
            <v>2402755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85517-AA7B-4DC5-9ADD-B595DDF671F9}">
  <dimension ref="A1:AI2595"/>
  <sheetViews>
    <sheetView showGridLines="0" tabSelected="1" topLeftCell="X599" zoomScale="96" zoomScaleNormal="96" workbookViewId="0">
      <selection activeCell="AG9" sqref="AG9:AG619"/>
    </sheetView>
  </sheetViews>
  <sheetFormatPr baseColWidth="10" defaultColWidth="11.42578125" defaultRowHeight="12.75" x14ac:dyDescent="0.2"/>
  <cols>
    <col min="1" max="1" width="16.85546875" style="2" customWidth="1"/>
    <col min="2" max="2" width="32.42578125" style="2" customWidth="1"/>
    <col min="3" max="3" width="13.5703125" style="2" bestFit="1" customWidth="1"/>
    <col min="4" max="4" width="11.42578125" style="2"/>
    <col min="5" max="6" width="14.85546875" style="2" bestFit="1" customWidth="1"/>
    <col min="7" max="7" width="14.140625" style="2" bestFit="1" customWidth="1"/>
    <col min="8" max="8" width="12.28515625" style="2" customWidth="1"/>
    <col min="9" max="9" width="11.5703125" style="2" bestFit="1" customWidth="1"/>
    <col min="10" max="13" width="14.140625" style="2" customWidth="1"/>
    <col min="14" max="14" width="19.140625" style="2" bestFit="1" customWidth="1"/>
    <col min="15" max="15" width="16" style="43" bestFit="1" customWidth="1"/>
    <col min="16" max="16" width="11.42578125" style="2"/>
    <col min="17" max="17" width="13.42578125" style="2" bestFit="1" customWidth="1"/>
    <col min="18" max="18" width="11.7109375" style="2" customWidth="1"/>
    <col min="19" max="19" width="12.42578125" style="2" customWidth="1"/>
    <col min="20" max="20" width="17.140625" style="2" customWidth="1"/>
    <col min="21" max="21" width="16.140625" style="2" customWidth="1"/>
    <col min="22" max="22" width="21.140625" style="2" customWidth="1"/>
    <col min="23" max="23" width="12" style="2" customWidth="1"/>
    <col min="24" max="24" width="12.85546875" style="2" customWidth="1"/>
    <col min="25" max="26" width="11.7109375" style="2" customWidth="1"/>
    <col min="27" max="27" width="15" style="2" customWidth="1"/>
    <col min="28" max="28" width="16" style="2" customWidth="1"/>
    <col min="29" max="29" width="18.5703125" style="43" customWidth="1"/>
    <col min="30" max="30" width="16.85546875" style="2" customWidth="1"/>
    <col min="31" max="32" width="11.7109375" style="2" customWidth="1"/>
    <col min="33" max="33" width="14.42578125" style="2" bestFit="1" customWidth="1"/>
    <col min="34" max="34" width="13.85546875" style="2" customWidth="1"/>
    <col min="35" max="35" width="33.85546875" style="2" customWidth="1"/>
    <col min="36" max="16384" width="11.42578125" style="2"/>
  </cols>
  <sheetData>
    <row r="1" spans="1:35" x14ac:dyDescent="0.2">
      <c r="A1" s="1" t="s">
        <v>0</v>
      </c>
      <c r="O1" s="3"/>
      <c r="AC1" s="3"/>
      <c r="AI1" s="4"/>
    </row>
    <row r="2" spans="1:35" ht="15" x14ac:dyDescent="0.25">
      <c r="A2" s="1" t="s">
        <v>1</v>
      </c>
      <c r="B2" s="1" t="s">
        <v>2</v>
      </c>
      <c r="O2" s="3"/>
      <c r="AC2" s="3"/>
      <c r="AE2" s="5"/>
      <c r="AI2" s="4"/>
    </row>
    <row r="3" spans="1:35" ht="15" x14ac:dyDescent="0.25">
      <c r="A3" s="1" t="s">
        <v>3</v>
      </c>
      <c r="B3" s="1" t="s">
        <v>4</v>
      </c>
      <c r="C3" s="1" t="s">
        <v>5</v>
      </c>
      <c r="O3" s="3"/>
      <c r="AC3" s="3"/>
      <c r="AE3" s="5"/>
      <c r="AI3" s="4"/>
    </row>
    <row r="4" spans="1:35" s="7" customFormat="1" x14ac:dyDescent="0.2">
      <c r="A4" s="6" t="s">
        <v>6</v>
      </c>
      <c r="B4" s="6"/>
      <c r="O4" s="8"/>
      <c r="AC4" s="8"/>
      <c r="AI4" s="9"/>
    </row>
    <row r="5" spans="1:35" s="7" customFormat="1" x14ac:dyDescent="0.2">
      <c r="A5" s="6" t="s">
        <v>7</v>
      </c>
      <c r="B5" s="10"/>
      <c r="O5" s="8"/>
      <c r="AC5" s="8"/>
    </row>
    <row r="6" spans="1:35" x14ac:dyDescent="0.2">
      <c r="O6" s="3"/>
      <c r="AC6" s="3"/>
    </row>
    <row r="7" spans="1:35" ht="13.5" thickBot="1" x14ac:dyDescent="0.25">
      <c r="A7" s="52" t="s">
        <v>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4"/>
      <c r="P7" s="55" t="s">
        <v>9</v>
      </c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7"/>
    </row>
    <row r="8" spans="1:35" ht="63.75" x14ac:dyDescent="0.2">
      <c r="A8" s="11" t="s">
        <v>10</v>
      </c>
      <c r="B8" s="12" t="s">
        <v>11</v>
      </c>
      <c r="C8" s="11" t="s">
        <v>12</v>
      </c>
      <c r="D8" s="11" t="s">
        <v>13</v>
      </c>
      <c r="E8" s="13" t="s">
        <v>14</v>
      </c>
      <c r="F8" s="12" t="s">
        <v>15</v>
      </c>
      <c r="G8" s="14" t="s">
        <v>16</v>
      </c>
      <c r="H8" s="12" t="s">
        <v>17</v>
      </c>
      <c r="I8" s="12" t="s">
        <v>18</v>
      </c>
      <c r="J8" s="12" t="s">
        <v>19</v>
      </c>
      <c r="K8" s="12" t="s">
        <v>20</v>
      </c>
      <c r="L8" s="12" t="s">
        <v>21</v>
      </c>
      <c r="M8" s="12" t="s">
        <v>22</v>
      </c>
      <c r="N8" s="14" t="s">
        <v>23</v>
      </c>
      <c r="O8" s="15" t="s">
        <v>24</v>
      </c>
      <c r="P8" s="11" t="s">
        <v>25</v>
      </c>
      <c r="Q8" s="14" t="s">
        <v>26</v>
      </c>
      <c r="R8" s="14" t="s">
        <v>27</v>
      </c>
      <c r="S8" s="14" t="s">
        <v>28</v>
      </c>
      <c r="T8" s="12" t="s">
        <v>29</v>
      </c>
      <c r="U8" s="14" t="s">
        <v>30</v>
      </c>
      <c r="V8" s="12" t="s">
        <v>31</v>
      </c>
      <c r="W8" s="12" t="s">
        <v>32</v>
      </c>
      <c r="X8" s="12" t="s">
        <v>33</v>
      </c>
      <c r="Y8" s="14" t="s">
        <v>34</v>
      </c>
      <c r="Z8" s="12" t="s">
        <v>35</v>
      </c>
      <c r="AA8" s="12" t="s">
        <v>36</v>
      </c>
      <c r="AB8" s="12" t="s">
        <v>37</v>
      </c>
      <c r="AC8" s="15" t="s">
        <v>38</v>
      </c>
      <c r="AD8" s="12" t="s">
        <v>39</v>
      </c>
      <c r="AE8" s="12" t="s">
        <v>40</v>
      </c>
      <c r="AF8" s="12" t="s">
        <v>41</v>
      </c>
      <c r="AG8" s="12" t="s">
        <v>42</v>
      </c>
      <c r="AH8" s="16" t="s">
        <v>43</v>
      </c>
      <c r="AI8" s="17" t="s">
        <v>44</v>
      </c>
    </row>
    <row r="9" spans="1:35" s="30" customFormat="1" ht="15" x14ac:dyDescent="0.25">
      <c r="A9" s="18">
        <v>1</v>
      </c>
      <c r="B9" s="19" t="s">
        <v>45</v>
      </c>
      <c r="C9" s="20"/>
      <c r="D9" s="19">
        <v>1059500</v>
      </c>
      <c r="E9" s="21"/>
      <c r="F9" s="21"/>
      <c r="G9" s="22">
        <v>167454</v>
      </c>
      <c r="H9" s="23">
        <v>0</v>
      </c>
      <c r="I9" s="23">
        <v>0</v>
      </c>
      <c r="J9" s="24">
        <f>-IFERROR(VLOOKUP(D9,'[4]GIRO DIRECTO'!$D:$F,3,0),0)</f>
        <v>0</v>
      </c>
      <c r="K9" s="24">
        <f>-IFERROR(VLOOKUP(D9,[4]TESORERIA!$D:$F,3,0),0)</f>
        <v>167454</v>
      </c>
      <c r="L9" s="23">
        <v>0</v>
      </c>
      <c r="M9" s="25">
        <f>-IFERROR(VLOOKUP(D9,[4]ADRES!$D:$F,3,0),0)</f>
        <v>0</v>
      </c>
      <c r="N9" s="23">
        <f>+SUM(J9:M9)</f>
        <v>167454</v>
      </c>
      <c r="O9" s="26">
        <f>G9-H9-I9-N9</f>
        <v>0</v>
      </c>
      <c r="P9" s="19"/>
      <c r="Q9" s="24">
        <v>0</v>
      </c>
      <c r="R9" s="27">
        <v>0</v>
      </c>
      <c r="S9" s="23">
        <f>IFERROR(VLOOKUP(D9,[5]CRUCE!$D:$AK,34,0),0)</f>
        <v>0</v>
      </c>
      <c r="T9" s="23">
        <v>0</v>
      </c>
      <c r="U9" s="26">
        <f>IFERROR(VLOOKUP(D9,[5]CRUCE!$D:$AL,35,0),0)</f>
        <v>0</v>
      </c>
      <c r="V9" s="23">
        <v>0</v>
      </c>
      <c r="W9" s="23">
        <v>0</v>
      </c>
      <c r="X9" s="26">
        <f>IFERROR(VLOOKUP(D9,[5]CRUCE!$D:$AJ,33,0),0)</f>
        <v>0</v>
      </c>
      <c r="Y9" s="23">
        <v>0</v>
      </c>
      <c r="Z9" s="28"/>
      <c r="AA9" s="26"/>
      <c r="AB9" s="23">
        <v>0</v>
      </c>
      <c r="AC9" s="26">
        <f>IFERROR(VLOOKUP(D9,[5]CRUCE!$D:$AQ,40,0),0)</f>
        <v>0</v>
      </c>
      <c r="AD9" s="26">
        <v>0</v>
      </c>
      <c r="AE9" s="26">
        <v>0</v>
      </c>
      <c r="AF9" s="23">
        <v>0</v>
      </c>
      <c r="AG9" s="27">
        <f>G9-H9-I9-N9-R9-X9-S9-U9-V9-AA9-AC9</f>
        <v>0</v>
      </c>
      <c r="AH9" s="29"/>
      <c r="AI9" s="19"/>
    </row>
    <row r="10" spans="1:35" s="30" customFormat="1" ht="15" x14ac:dyDescent="0.25">
      <c r="A10" s="18">
        <v>2</v>
      </c>
      <c r="B10" s="19" t="s">
        <v>45</v>
      </c>
      <c r="C10" s="20"/>
      <c r="D10" s="19">
        <v>1079760</v>
      </c>
      <c r="E10" s="21"/>
      <c r="F10" s="21"/>
      <c r="G10" s="22">
        <v>157217</v>
      </c>
      <c r="H10" s="23">
        <v>0</v>
      </c>
      <c r="I10" s="23">
        <v>0</v>
      </c>
      <c r="J10" s="24">
        <f>-IFERROR(VLOOKUP(D10,'[4]GIRO DIRECTO'!$D:$F,3,0),0)</f>
        <v>0</v>
      </c>
      <c r="K10" s="24">
        <f>-IFERROR(VLOOKUP(D10,[4]TESORERIA!$D:$F,3,0),0)</f>
        <v>0</v>
      </c>
      <c r="L10" s="23">
        <v>0</v>
      </c>
      <c r="M10" s="25">
        <f>-IFERROR(VLOOKUP(D10,[4]ADRES!$D:$F,3,0),0)</f>
        <v>0</v>
      </c>
      <c r="N10" s="23">
        <f t="shared" ref="N10:N73" si="0">+SUM(J10:M10)</f>
        <v>0</v>
      </c>
      <c r="O10" s="26">
        <f t="shared" ref="O10:O73" si="1">G10-H10-I10-N10</f>
        <v>157217</v>
      </c>
      <c r="P10" s="19"/>
      <c r="Q10" s="24">
        <v>0</v>
      </c>
      <c r="R10" s="27">
        <v>0</v>
      </c>
      <c r="S10" s="23">
        <f>IFERROR(VLOOKUP(D10,[5]CRUCE!$D:$AK,34,0),0)</f>
        <v>0</v>
      </c>
      <c r="T10" s="23">
        <v>0</v>
      </c>
      <c r="U10" s="26">
        <f>IFERROR(VLOOKUP(D10,[5]CRUCE!$D:$AL,35,0),0)</f>
        <v>0</v>
      </c>
      <c r="V10" s="23">
        <v>0</v>
      </c>
      <c r="W10" s="23">
        <v>0</v>
      </c>
      <c r="X10" s="26">
        <f>IFERROR(VLOOKUP(D10,[5]CRUCE!$D:$AJ,33,0),0)</f>
        <v>0</v>
      </c>
      <c r="Y10" s="23">
        <v>0</v>
      </c>
      <c r="Z10" s="28"/>
      <c r="AA10" s="26"/>
      <c r="AB10" s="23">
        <v>0</v>
      </c>
      <c r="AC10" s="26">
        <v>14153</v>
      </c>
      <c r="AD10" s="26">
        <v>0</v>
      </c>
      <c r="AE10" s="26">
        <v>0</v>
      </c>
      <c r="AF10" s="23">
        <v>0</v>
      </c>
      <c r="AG10" s="27">
        <f t="shared" ref="AG10:AG73" si="2">G10-H10-I10-N10-R10-X10-S10-U10-V10-AA10-AC10</f>
        <v>143064</v>
      </c>
      <c r="AH10" s="29"/>
      <c r="AI10" s="19" t="s">
        <v>46</v>
      </c>
    </row>
    <row r="11" spans="1:35" s="30" customFormat="1" ht="15" x14ac:dyDescent="0.25">
      <c r="A11" s="18">
        <v>3</v>
      </c>
      <c r="B11" s="19" t="s">
        <v>45</v>
      </c>
      <c r="C11" s="20"/>
      <c r="D11" s="19">
        <v>1064052</v>
      </c>
      <c r="E11" s="21"/>
      <c r="F11" s="21"/>
      <c r="G11" s="22">
        <v>21628350</v>
      </c>
      <c r="H11" s="23">
        <v>0</v>
      </c>
      <c r="I11" s="23">
        <v>0</v>
      </c>
      <c r="J11" s="24">
        <f>-IFERROR(VLOOKUP(D11,'[4]GIRO DIRECTO'!$D:$F,3,0),0)</f>
        <v>0</v>
      </c>
      <c r="K11" s="24">
        <f>-IFERROR(VLOOKUP(D11,[4]TESORERIA!$D:$F,3,0),0)</f>
        <v>20329346</v>
      </c>
      <c r="L11" s="23">
        <v>0</v>
      </c>
      <c r="M11" s="25">
        <f>-IFERROR(VLOOKUP(D11,[4]ADRES!$D:$F,3,0),0)</f>
        <v>0</v>
      </c>
      <c r="N11" s="23">
        <f>+SUM(J11:M11)+106400</f>
        <v>20435746</v>
      </c>
      <c r="O11" s="26">
        <f t="shared" si="1"/>
        <v>1192604</v>
      </c>
      <c r="P11" s="19"/>
      <c r="Q11" s="24">
        <v>0</v>
      </c>
      <c r="R11" s="27">
        <v>0</v>
      </c>
      <c r="S11" s="23">
        <f>IFERROR(VLOOKUP(D11,[5]CRUCE!$D:$AK,34,0),0)</f>
        <v>0</v>
      </c>
      <c r="T11" s="23">
        <v>0</v>
      </c>
      <c r="U11" s="26">
        <f>IFERROR(VLOOKUP(D11,[5]CRUCE!$D:$AL,35,0),0)</f>
        <v>0</v>
      </c>
      <c r="V11" s="23">
        <v>0</v>
      </c>
      <c r="W11" s="23">
        <v>0</v>
      </c>
      <c r="X11" s="26">
        <f>IFERROR(VLOOKUP(D11,[5]CRUCE!$D:$AJ,33,0),0)</f>
        <v>0</v>
      </c>
      <c r="Y11" s="23">
        <v>0</v>
      </c>
      <c r="Z11" s="28"/>
      <c r="AA11" s="26"/>
      <c r="AB11" s="23">
        <v>0</v>
      </c>
      <c r="AC11" s="26">
        <f>1117886+5000</f>
        <v>1122886</v>
      </c>
      <c r="AD11" s="26">
        <v>0</v>
      </c>
      <c r="AE11" s="26">
        <v>0</v>
      </c>
      <c r="AF11" s="23">
        <v>0</v>
      </c>
      <c r="AG11" s="27">
        <f>G11-H11-I11-N11-R11-X11-S11-U11-V11-AA11-AC11+106400</f>
        <v>176118</v>
      </c>
      <c r="AH11" s="29"/>
      <c r="AI11" s="19" t="s">
        <v>46</v>
      </c>
    </row>
    <row r="12" spans="1:35" s="30" customFormat="1" ht="15" x14ac:dyDescent="0.25">
      <c r="A12" s="18">
        <v>4</v>
      </c>
      <c r="B12" s="19" t="s">
        <v>45</v>
      </c>
      <c r="C12" s="20"/>
      <c r="D12" s="19">
        <v>1066110</v>
      </c>
      <c r="E12" s="21"/>
      <c r="F12" s="21"/>
      <c r="G12" s="22">
        <v>39662446</v>
      </c>
      <c r="H12" s="23">
        <v>0</v>
      </c>
      <c r="I12" s="23">
        <v>0</v>
      </c>
      <c r="J12" s="24">
        <f>-IFERROR(VLOOKUP(D12,'[4]GIRO DIRECTO'!$D:$F,3,0),0)</f>
        <v>0</v>
      </c>
      <c r="K12" s="24">
        <f>-IFERROR(VLOOKUP(D12,[4]TESORERIA!$D:$F,3,0),0)</f>
        <v>39591690</v>
      </c>
      <c r="L12" s="23">
        <v>0</v>
      </c>
      <c r="M12" s="25">
        <f>-IFERROR(VLOOKUP(D12,[4]ADRES!$D:$F,3,0),0)</f>
        <v>0</v>
      </c>
      <c r="N12" s="23">
        <f t="shared" si="0"/>
        <v>39591690</v>
      </c>
      <c r="O12" s="26">
        <f t="shared" si="1"/>
        <v>70756</v>
      </c>
      <c r="P12" s="19"/>
      <c r="Q12" s="24">
        <v>0</v>
      </c>
      <c r="R12" s="27">
        <v>0</v>
      </c>
      <c r="S12" s="23">
        <f>IFERROR(VLOOKUP(D12,[5]CRUCE!$D:$AK,34,0),0)</f>
        <v>0</v>
      </c>
      <c r="T12" s="23">
        <v>0</v>
      </c>
      <c r="U12" s="26">
        <f>IFERROR(VLOOKUP(D12,[5]CRUCE!$D:$AL,35,0),0)</f>
        <v>0</v>
      </c>
      <c r="V12" s="23">
        <v>0</v>
      </c>
      <c r="W12" s="23">
        <v>0</v>
      </c>
      <c r="X12" s="26">
        <f>IFERROR(VLOOKUP(D12,[5]CRUCE!$D:$AJ,33,0),0)</f>
        <v>0</v>
      </c>
      <c r="Y12" s="23">
        <v>0</v>
      </c>
      <c r="Z12" s="28"/>
      <c r="AA12" s="26"/>
      <c r="AB12" s="23">
        <v>0</v>
      </c>
      <c r="AC12" s="26">
        <f>IFERROR(VLOOKUP(D12,[5]CRUCE!$D:$AQ,40,0),0)</f>
        <v>5000</v>
      </c>
      <c r="AD12" s="26">
        <v>0</v>
      </c>
      <c r="AE12" s="26">
        <v>0</v>
      </c>
      <c r="AF12" s="23">
        <v>0</v>
      </c>
      <c r="AG12" s="27">
        <f t="shared" si="2"/>
        <v>65756</v>
      </c>
      <c r="AH12" s="29"/>
      <c r="AI12" s="19" t="s">
        <v>46</v>
      </c>
    </row>
    <row r="13" spans="1:35" s="30" customFormat="1" ht="15" x14ac:dyDescent="0.25">
      <c r="A13" s="18">
        <v>5</v>
      </c>
      <c r="B13" s="19" t="s">
        <v>45</v>
      </c>
      <c r="C13" s="20"/>
      <c r="D13" s="19">
        <v>1067906</v>
      </c>
      <c r="E13" s="21"/>
      <c r="F13" s="21"/>
      <c r="G13" s="22">
        <v>18333806</v>
      </c>
      <c r="H13" s="23">
        <v>0</v>
      </c>
      <c r="I13" s="23">
        <v>0</v>
      </c>
      <c r="J13" s="24">
        <f>-IFERROR(VLOOKUP(D13,'[4]GIRO DIRECTO'!$D:$F,3,0),0)</f>
        <v>0</v>
      </c>
      <c r="K13" s="24">
        <f>-IFERROR(VLOOKUP(D13,[4]TESORERIA!$D:$F,3,0),0)</f>
        <v>18011412</v>
      </c>
      <c r="L13" s="23">
        <v>0</v>
      </c>
      <c r="M13" s="25">
        <f>-IFERROR(VLOOKUP(D13,[4]ADRES!$D:$F,3,0),0)</f>
        <v>0</v>
      </c>
      <c r="N13" s="23">
        <f t="shared" si="0"/>
        <v>18011412</v>
      </c>
      <c r="O13" s="26">
        <f t="shared" si="1"/>
        <v>322394</v>
      </c>
      <c r="P13" s="19"/>
      <c r="Q13" s="24">
        <v>0</v>
      </c>
      <c r="R13" s="27">
        <v>0</v>
      </c>
      <c r="S13" s="23">
        <f>IFERROR(VLOOKUP(D13,[5]CRUCE!$D:$AK,34,0),0)</f>
        <v>0</v>
      </c>
      <c r="T13" s="23">
        <v>0</v>
      </c>
      <c r="U13" s="26">
        <f>IFERROR(VLOOKUP(D13,[5]CRUCE!$D:$AL,35,0),0)</f>
        <v>0</v>
      </c>
      <c r="V13" s="23">
        <v>0</v>
      </c>
      <c r="W13" s="23">
        <v>0</v>
      </c>
      <c r="X13" s="26">
        <f>IFERROR(VLOOKUP(D13,[5]CRUCE!$D:$AJ,33,0),0)</f>
        <v>0</v>
      </c>
      <c r="Y13" s="23">
        <v>0</v>
      </c>
      <c r="Z13" s="28"/>
      <c r="AA13" s="26"/>
      <c r="AB13" s="23">
        <v>0</v>
      </c>
      <c r="AC13" s="26">
        <f>IFERROR(VLOOKUP(D13,[5]CRUCE!$D:$AQ,40,0),0)</f>
        <v>322394</v>
      </c>
      <c r="AD13" s="26">
        <v>0</v>
      </c>
      <c r="AE13" s="26">
        <v>0</v>
      </c>
      <c r="AF13" s="23">
        <v>0</v>
      </c>
      <c r="AG13" s="27">
        <f t="shared" si="2"/>
        <v>0</v>
      </c>
      <c r="AH13" s="29"/>
      <c r="AI13" s="19"/>
    </row>
    <row r="14" spans="1:35" s="30" customFormat="1" ht="15" x14ac:dyDescent="0.25">
      <c r="A14" s="18">
        <v>6</v>
      </c>
      <c r="B14" s="19" t="s">
        <v>45</v>
      </c>
      <c r="C14" s="20"/>
      <c r="D14" s="19">
        <v>1066467</v>
      </c>
      <c r="E14" s="21"/>
      <c r="F14" s="21"/>
      <c r="G14" s="22">
        <v>2321230</v>
      </c>
      <c r="H14" s="23">
        <v>0</v>
      </c>
      <c r="I14" s="23">
        <v>0</v>
      </c>
      <c r="J14" s="24">
        <f>-IFERROR(VLOOKUP(D14,'[4]GIRO DIRECTO'!$D:$F,3,0),0)</f>
        <v>0</v>
      </c>
      <c r="K14" s="24">
        <f>-IFERROR(VLOOKUP(D14,[4]TESORERIA!$D:$F,3,0),0)</f>
        <v>0</v>
      </c>
      <c r="L14" s="23">
        <v>0</v>
      </c>
      <c r="M14" s="25">
        <f>-IFERROR(VLOOKUP(D14,[4]ADRES!$D:$F,3,0),0)</f>
        <v>2152342</v>
      </c>
      <c r="N14" s="23">
        <f t="shared" si="0"/>
        <v>2152342</v>
      </c>
      <c r="O14" s="26">
        <f t="shared" si="1"/>
        <v>168888</v>
      </c>
      <c r="P14" s="19"/>
      <c r="Q14" s="24">
        <v>0</v>
      </c>
      <c r="R14" s="27">
        <v>0</v>
      </c>
      <c r="S14" s="23">
        <f>IFERROR(VLOOKUP(D14,[5]CRUCE!$D:$AK,34,0),0)</f>
        <v>0</v>
      </c>
      <c r="T14" s="23">
        <v>0</v>
      </c>
      <c r="U14" s="26">
        <f>IFERROR(VLOOKUP(D14,[5]CRUCE!$D:$AL,35,0),0)</f>
        <v>0</v>
      </c>
      <c r="V14" s="23">
        <v>0</v>
      </c>
      <c r="W14" s="23">
        <v>0</v>
      </c>
      <c r="X14" s="26">
        <f>IFERROR(VLOOKUP(D14,[5]CRUCE!$D:$AJ,33,0),0)</f>
        <v>0</v>
      </c>
      <c r="Y14" s="23">
        <v>0</v>
      </c>
      <c r="Z14" s="28"/>
      <c r="AA14" s="26"/>
      <c r="AB14" s="23">
        <v>0</v>
      </c>
      <c r="AC14" s="26">
        <v>168888</v>
      </c>
      <c r="AD14" s="26">
        <v>0</v>
      </c>
      <c r="AE14" s="26">
        <v>0</v>
      </c>
      <c r="AF14" s="23">
        <v>0</v>
      </c>
      <c r="AG14" s="27">
        <f t="shared" si="2"/>
        <v>0</v>
      </c>
      <c r="AH14" s="29"/>
      <c r="AI14" s="19"/>
    </row>
    <row r="15" spans="1:35" s="30" customFormat="1" ht="15" x14ac:dyDescent="0.25">
      <c r="A15" s="18">
        <v>7</v>
      </c>
      <c r="B15" s="19" t="s">
        <v>45</v>
      </c>
      <c r="C15" s="20"/>
      <c r="D15" s="19">
        <v>1066311</v>
      </c>
      <c r="E15" s="21"/>
      <c r="F15" s="21"/>
      <c r="G15" s="22">
        <v>2207894</v>
      </c>
      <c r="H15" s="23">
        <v>0</v>
      </c>
      <c r="I15" s="23">
        <v>0</v>
      </c>
      <c r="J15" s="24">
        <f>-IFERROR(VLOOKUP(D15,'[4]GIRO DIRECTO'!$D:$F,3,0),0)</f>
        <v>0</v>
      </c>
      <c r="K15" s="24">
        <f>-IFERROR(VLOOKUP(D15,[4]TESORERIA!$D:$F,3,0),0)</f>
        <v>2157794</v>
      </c>
      <c r="L15" s="23">
        <v>0</v>
      </c>
      <c r="M15" s="25">
        <f>-IFERROR(VLOOKUP(D15,[4]ADRES!$D:$F,3,0),0)</f>
        <v>0</v>
      </c>
      <c r="N15" s="23">
        <f t="shared" si="0"/>
        <v>2157794</v>
      </c>
      <c r="O15" s="26">
        <f t="shared" si="1"/>
        <v>50100</v>
      </c>
      <c r="P15" s="19"/>
      <c r="Q15" s="24">
        <v>0</v>
      </c>
      <c r="R15" s="27">
        <v>0</v>
      </c>
      <c r="S15" s="23">
        <f>IFERROR(VLOOKUP(D15,[5]CRUCE!$D:$AK,34,0),0)</f>
        <v>0</v>
      </c>
      <c r="T15" s="23">
        <v>0</v>
      </c>
      <c r="U15" s="26">
        <f>IFERROR(VLOOKUP(D15,[5]CRUCE!$D:$AL,35,0),0)</f>
        <v>0</v>
      </c>
      <c r="V15" s="23">
        <v>0</v>
      </c>
      <c r="W15" s="23">
        <v>0</v>
      </c>
      <c r="X15" s="26">
        <f>IFERROR(VLOOKUP(D15,[5]CRUCE!$D:$AJ,33,0),0)</f>
        <v>0</v>
      </c>
      <c r="Y15" s="23">
        <v>0</v>
      </c>
      <c r="Z15" s="28"/>
      <c r="AA15" s="26"/>
      <c r="AB15" s="23">
        <v>0</v>
      </c>
      <c r="AC15" s="26">
        <f>IFERROR(VLOOKUP(D15,[5]CRUCE!$D:$AQ,40,0),0)</f>
        <v>50100</v>
      </c>
      <c r="AD15" s="23">
        <v>0</v>
      </c>
      <c r="AE15" s="26">
        <v>0</v>
      </c>
      <c r="AF15" s="23">
        <v>0</v>
      </c>
      <c r="AG15" s="27">
        <f t="shared" si="2"/>
        <v>0</v>
      </c>
      <c r="AH15" s="29"/>
      <c r="AI15" s="19"/>
    </row>
    <row r="16" spans="1:35" s="30" customFormat="1" ht="15" x14ac:dyDescent="0.25">
      <c r="A16" s="18">
        <v>8</v>
      </c>
      <c r="B16" s="19" t="s">
        <v>45</v>
      </c>
      <c r="C16" s="20"/>
      <c r="D16" s="19">
        <v>1067263</v>
      </c>
      <c r="E16" s="21"/>
      <c r="F16" s="21"/>
      <c r="G16" s="22">
        <v>9101696</v>
      </c>
      <c r="H16" s="23">
        <v>0</v>
      </c>
      <c r="I16" s="23">
        <v>0</v>
      </c>
      <c r="J16" s="24">
        <f>-IFERROR(VLOOKUP(D16,'[4]GIRO DIRECTO'!$D:$F,3,0),0)</f>
        <v>0</v>
      </c>
      <c r="K16" s="24">
        <f>-IFERROR(VLOOKUP(D16,[4]TESORERIA!$D:$F,3,0),0)</f>
        <v>0</v>
      </c>
      <c r="L16" s="23">
        <v>0</v>
      </c>
      <c r="M16" s="25">
        <f>-IFERROR(VLOOKUP(D16,[4]ADRES!$D:$F,3,0),0)</f>
        <v>8812891</v>
      </c>
      <c r="N16" s="23">
        <f t="shared" si="0"/>
        <v>8812891</v>
      </c>
      <c r="O16" s="26">
        <f t="shared" si="1"/>
        <v>288805</v>
      </c>
      <c r="P16" s="19"/>
      <c r="Q16" s="24">
        <v>0</v>
      </c>
      <c r="R16" s="27">
        <v>0</v>
      </c>
      <c r="S16" s="23">
        <f>IFERROR(VLOOKUP(D16,[5]CRUCE!$D:$AK,34,0),0)</f>
        <v>0</v>
      </c>
      <c r="T16" s="23">
        <v>0</v>
      </c>
      <c r="U16" s="26">
        <f>IFERROR(VLOOKUP(D16,[5]CRUCE!$D:$AL,35,0),0)</f>
        <v>0</v>
      </c>
      <c r="V16" s="23">
        <v>0</v>
      </c>
      <c r="W16" s="23">
        <v>0</v>
      </c>
      <c r="X16" s="26">
        <f>IFERROR(VLOOKUP(D16,[5]CRUCE!$D:$AJ,33,0),0)</f>
        <v>0</v>
      </c>
      <c r="Y16" s="23">
        <v>0</v>
      </c>
      <c r="Z16" s="28"/>
      <c r="AA16" s="26"/>
      <c r="AB16" s="23"/>
      <c r="AC16" s="26">
        <v>150396</v>
      </c>
      <c r="AD16" s="23">
        <v>0</v>
      </c>
      <c r="AE16" s="26">
        <v>0</v>
      </c>
      <c r="AF16" s="23">
        <v>0</v>
      </c>
      <c r="AG16" s="27">
        <f t="shared" si="2"/>
        <v>138409</v>
      </c>
      <c r="AH16" s="29"/>
      <c r="AI16" s="19" t="s">
        <v>46</v>
      </c>
    </row>
    <row r="17" spans="1:35" s="30" customFormat="1" ht="15" x14ac:dyDescent="0.25">
      <c r="A17" s="18">
        <v>9</v>
      </c>
      <c r="B17" s="19" t="s">
        <v>45</v>
      </c>
      <c r="C17" s="20"/>
      <c r="D17" s="19">
        <v>1067426</v>
      </c>
      <c r="E17" s="21"/>
      <c r="F17" s="21"/>
      <c r="G17" s="22">
        <v>46759756</v>
      </c>
      <c r="H17" s="23">
        <v>0</v>
      </c>
      <c r="I17" s="23">
        <v>0</v>
      </c>
      <c r="J17" s="24">
        <f>-IFERROR(VLOOKUP(D17,'[4]GIRO DIRECTO'!$D:$F,3,0),0)</f>
        <v>0</v>
      </c>
      <c r="K17" s="24">
        <f>-IFERROR(VLOOKUP(D17,[4]TESORERIA!$D:$F,3,0),0)</f>
        <v>0</v>
      </c>
      <c r="L17" s="23">
        <v>0</v>
      </c>
      <c r="M17" s="25">
        <f>-IFERROR(VLOOKUP(D17,[4]ADRES!$D:$F,3,0),0)</f>
        <v>0</v>
      </c>
      <c r="N17" s="23">
        <f t="shared" si="0"/>
        <v>0</v>
      </c>
      <c r="O17" s="26">
        <f t="shared" si="1"/>
        <v>46759756</v>
      </c>
      <c r="P17" s="19"/>
      <c r="Q17" s="24">
        <v>0</v>
      </c>
      <c r="R17" s="27">
        <v>0</v>
      </c>
      <c r="S17" s="23">
        <f>IFERROR(VLOOKUP(D17,[5]CRUCE!$D:$AK,34,0),0)</f>
        <v>0</v>
      </c>
      <c r="T17" s="23">
        <v>0</v>
      </c>
      <c r="U17" s="26">
        <f>IFERROR(VLOOKUP(D17,[5]CRUCE!$D:$AL,35,0),0)</f>
        <v>0</v>
      </c>
      <c r="V17" s="23">
        <v>0</v>
      </c>
      <c r="W17" s="23">
        <v>0</v>
      </c>
      <c r="X17" s="26">
        <f>IFERROR(VLOOKUP(D17,[5]CRUCE!$D:$AJ,33,0),0)</f>
        <v>0</v>
      </c>
      <c r="Y17" s="23">
        <v>0</v>
      </c>
      <c r="Z17" s="26"/>
      <c r="AA17" s="26"/>
      <c r="AB17" s="23">
        <v>0</v>
      </c>
      <c r="AC17" s="26">
        <f>IFERROR(VLOOKUP(D17,[5]CRUCE!$D:$AQ,40,0),0)</f>
        <v>225534</v>
      </c>
      <c r="AD17" s="23">
        <v>0</v>
      </c>
      <c r="AE17" s="26">
        <v>0</v>
      </c>
      <c r="AF17" s="23">
        <v>0</v>
      </c>
      <c r="AG17" s="27">
        <f t="shared" si="2"/>
        <v>46534222</v>
      </c>
      <c r="AH17" s="29"/>
      <c r="AI17" s="19" t="s">
        <v>46</v>
      </c>
    </row>
    <row r="18" spans="1:35" s="30" customFormat="1" ht="15" x14ac:dyDescent="0.25">
      <c r="A18" s="18">
        <v>10</v>
      </c>
      <c r="B18" s="19" t="s">
        <v>45</v>
      </c>
      <c r="C18" s="20"/>
      <c r="D18" s="19">
        <v>1036251</v>
      </c>
      <c r="E18" s="21"/>
      <c r="F18" s="21"/>
      <c r="G18" s="22">
        <v>24018</v>
      </c>
      <c r="H18" s="23">
        <v>0</v>
      </c>
      <c r="I18" s="23">
        <v>0</v>
      </c>
      <c r="J18" s="24">
        <f>-IFERROR(VLOOKUP(D18,'[4]GIRO DIRECTO'!$D:$F,3,0),0)</f>
        <v>0</v>
      </c>
      <c r="K18" s="24">
        <f>-IFERROR(VLOOKUP(D18,[4]TESORERIA!$D:$F,3,0),0)</f>
        <v>0</v>
      </c>
      <c r="L18" s="23">
        <v>0</v>
      </c>
      <c r="M18" s="25">
        <f>-IFERROR(VLOOKUP(D18,[4]ADRES!$D:$F,3,0),0)</f>
        <v>0</v>
      </c>
      <c r="N18" s="23">
        <f t="shared" si="0"/>
        <v>0</v>
      </c>
      <c r="O18" s="26">
        <f t="shared" si="1"/>
        <v>24018</v>
      </c>
      <c r="P18" s="19"/>
      <c r="Q18" s="24">
        <v>0</v>
      </c>
      <c r="R18" s="27">
        <v>0</v>
      </c>
      <c r="S18" s="23">
        <f>IFERROR(VLOOKUP(D18,[5]CRUCE!$D:$AK,34,0),0)</f>
        <v>0</v>
      </c>
      <c r="T18" s="23">
        <v>0</v>
      </c>
      <c r="U18" s="26">
        <f>IFERROR(VLOOKUP(D18,[5]CRUCE!$D:$AL,35,0),0)</f>
        <v>0</v>
      </c>
      <c r="V18" s="23">
        <v>0</v>
      </c>
      <c r="W18" s="23">
        <v>0</v>
      </c>
      <c r="X18" s="26">
        <f>IFERROR(VLOOKUP(D18,[5]CRUCE!$D:$AJ,33,0),0)</f>
        <v>0</v>
      </c>
      <c r="Y18" s="23">
        <v>0</v>
      </c>
      <c r="Z18" s="26"/>
      <c r="AA18" s="26"/>
      <c r="AB18" s="23">
        <v>0</v>
      </c>
      <c r="AC18" s="26">
        <f>IFERROR(VLOOKUP(D18,[5]CRUCE!$D:$AQ,40,0),0)</f>
        <v>0</v>
      </c>
      <c r="AD18" s="23">
        <v>0</v>
      </c>
      <c r="AE18" s="26">
        <v>0</v>
      </c>
      <c r="AF18" s="23">
        <v>0</v>
      </c>
      <c r="AG18" s="27">
        <f t="shared" si="2"/>
        <v>24018</v>
      </c>
      <c r="AH18" s="29"/>
      <c r="AI18" s="19" t="s">
        <v>46</v>
      </c>
    </row>
    <row r="19" spans="1:35" s="30" customFormat="1" ht="15" x14ac:dyDescent="0.25">
      <c r="A19" s="18">
        <v>11</v>
      </c>
      <c r="B19" s="19" t="s">
        <v>45</v>
      </c>
      <c r="C19" s="20"/>
      <c r="D19" s="19">
        <v>1076043</v>
      </c>
      <c r="E19" s="21"/>
      <c r="F19" s="21"/>
      <c r="G19" s="22">
        <v>75000</v>
      </c>
      <c r="H19" s="23">
        <v>0</v>
      </c>
      <c r="I19" s="23">
        <v>0</v>
      </c>
      <c r="J19" s="24">
        <f>-IFERROR(VLOOKUP(D19,'[4]GIRO DIRECTO'!$D:$F,3,0),0)</f>
        <v>0</v>
      </c>
      <c r="K19" s="24">
        <f>-IFERROR(VLOOKUP(D19,[4]TESORERIA!$D:$F,3,0),0)</f>
        <v>0</v>
      </c>
      <c r="L19" s="23">
        <v>0</v>
      </c>
      <c r="M19" s="25">
        <f>-IFERROR(VLOOKUP(D19,[4]ADRES!$D:$F,3,0),0)</f>
        <v>0</v>
      </c>
      <c r="N19" s="23">
        <f t="shared" si="0"/>
        <v>0</v>
      </c>
      <c r="O19" s="26">
        <f t="shared" si="1"/>
        <v>75000</v>
      </c>
      <c r="P19" s="19"/>
      <c r="Q19" s="24">
        <v>0</v>
      </c>
      <c r="R19" s="27">
        <v>0</v>
      </c>
      <c r="S19" s="23">
        <f>IFERROR(VLOOKUP(D19,[5]CRUCE!$D:$AK,34,0),0)</f>
        <v>0</v>
      </c>
      <c r="T19" s="23">
        <v>0</v>
      </c>
      <c r="U19" s="26">
        <f>IFERROR(VLOOKUP(D19,[5]CRUCE!$D:$AL,35,0),0)</f>
        <v>0</v>
      </c>
      <c r="V19" s="23">
        <v>0</v>
      </c>
      <c r="W19" s="23">
        <v>0</v>
      </c>
      <c r="X19" s="26">
        <f>IFERROR(VLOOKUP(D19,[5]CRUCE!$D:$AJ,33,0),0)</f>
        <v>0</v>
      </c>
      <c r="Y19" s="23">
        <v>0</v>
      </c>
      <c r="Z19" s="28"/>
      <c r="AA19" s="26"/>
      <c r="AB19" s="23">
        <v>0</v>
      </c>
      <c r="AC19" s="26">
        <f>IFERROR(VLOOKUP(D19,[5]CRUCE!$D:$AQ,40,0),0)</f>
        <v>1170</v>
      </c>
      <c r="AD19" s="23">
        <v>0</v>
      </c>
      <c r="AE19" s="26">
        <v>0</v>
      </c>
      <c r="AF19" s="23">
        <v>0</v>
      </c>
      <c r="AG19" s="27">
        <f t="shared" si="2"/>
        <v>73830</v>
      </c>
      <c r="AH19" s="29"/>
      <c r="AI19" s="19" t="s">
        <v>46</v>
      </c>
    </row>
    <row r="20" spans="1:35" s="30" customFormat="1" ht="15" x14ac:dyDescent="0.25">
      <c r="A20" s="18">
        <v>12</v>
      </c>
      <c r="B20" s="19" t="s">
        <v>45</v>
      </c>
      <c r="C20" s="20"/>
      <c r="D20" s="19">
        <v>1078253</v>
      </c>
      <c r="E20" s="21"/>
      <c r="F20" s="21"/>
      <c r="G20" s="22">
        <v>846000</v>
      </c>
      <c r="H20" s="23">
        <v>0</v>
      </c>
      <c r="I20" s="23">
        <v>0</v>
      </c>
      <c r="J20" s="24">
        <f>-IFERROR(VLOOKUP(D20,'[4]GIRO DIRECTO'!$D:$F,3,0),0)</f>
        <v>0</v>
      </c>
      <c r="K20" s="24">
        <f>-IFERROR(VLOOKUP(D20,[4]TESORERIA!$D:$F,3,0),0)</f>
        <v>0</v>
      </c>
      <c r="L20" s="23">
        <v>0</v>
      </c>
      <c r="M20" s="25">
        <f>-IFERROR(VLOOKUP(D20,[4]ADRES!$D:$F,3,0),0)</f>
        <v>0</v>
      </c>
      <c r="N20" s="23">
        <f t="shared" si="0"/>
        <v>0</v>
      </c>
      <c r="O20" s="26">
        <f t="shared" si="1"/>
        <v>846000</v>
      </c>
      <c r="P20" s="19"/>
      <c r="Q20" s="24">
        <v>0</v>
      </c>
      <c r="R20" s="27">
        <v>0</v>
      </c>
      <c r="S20" s="23">
        <f>IFERROR(VLOOKUP(D20,[5]CRUCE!$D:$AK,34,0),0)</f>
        <v>0</v>
      </c>
      <c r="T20" s="23">
        <v>0</v>
      </c>
      <c r="U20" s="26">
        <f>IFERROR(VLOOKUP(D20,[5]CRUCE!$D:$AL,35,0),0)</f>
        <v>0</v>
      </c>
      <c r="V20" s="23">
        <v>0</v>
      </c>
      <c r="W20" s="23">
        <v>0</v>
      </c>
      <c r="X20" s="26">
        <f>IFERROR(VLOOKUP(D20,[5]CRUCE!$D:$AJ,33,0),0)</f>
        <v>0</v>
      </c>
      <c r="Y20" s="23">
        <v>0</v>
      </c>
      <c r="Z20" s="26"/>
      <c r="AA20" s="26"/>
      <c r="AB20" s="23">
        <v>0</v>
      </c>
      <c r="AC20" s="26">
        <f>IFERROR(VLOOKUP(D20,[5]CRUCE!$D:$AQ,40,0),0)</f>
        <v>135853</v>
      </c>
      <c r="AD20" s="23">
        <v>0</v>
      </c>
      <c r="AE20" s="26">
        <v>0</v>
      </c>
      <c r="AF20" s="23">
        <v>0</v>
      </c>
      <c r="AG20" s="27">
        <f t="shared" si="2"/>
        <v>710147</v>
      </c>
      <c r="AH20" s="29"/>
      <c r="AI20" s="19" t="s">
        <v>46</v>
      </c>
    </row>
    <row r="21" spans="1:35" s="30" customFormat="1" ht="15" x14ac:dyDescent="0.25">
      <c r="A21" s="18">
        <v>13</v>
      </c>
      <c r="B21" s="19" t="s">
        <v>45</v>
      </c>
      <c r="C21" s="20"/>
      <c r="D21" s="19">
        <v>1043782</v>
      </c>
      <c r="E21" s="21"/>
      <c r="F21" s="21"/>
      <c r="G21" s="22">
        <v>10833</v>
      </c>
      <c r="H21" s="23">
        <v>0</v>
      </c>
      <c r="I21" s="23">
        <v>0</v>
      </c>
      <c r="J21" s="24">
        <f>-IFERROR(VLOOKUP(D21,'[4]GIRO DIRECTO'!$D:$F,3,0),0)</f>
        <v>0</v>
      </c>
      <c r="K21" s="24">
        <f>-IFERROR(VLOOKUP(D21,[4]TESORERIA!$D:$F,3,0),0)</f>
        <v>0</v>
      </c>
      <c r="L21" s="23">
        <v>0</v>
      </c>
      <c r="M21" s="25">
        <f>-IFERROR(VLOOKUP(D21,[4]ADRES!$D:$F,3,0),0)</f>
        <v>0</v>
      </c>
      <c r="N21" s="23">
        <f t="shared" si="0"/>
        <v>0</v>
      </c>
      <c r="O21" s="26">
        <f t="shared" si="1"/>
        <v>10833</v>
      </c>
      <c r="P21" s="19"/>
      <c r="Q21" s="24">
        <v>0</v>
      </c>
      <c r="R21" s="27">
        <v>0</v>
      </c>
      <c r="S21" s="23">
        <f>IFERROR(VLOOKUP(D21,[5]CRUCE!$D:$AK,34,0),0)</f>
        <v>0</v>
      </c>
      <c r="T21" s="23">
        <v>0</v>
      </c>
      <c r="U21" s="26">
        <f>IFERROR(VLOOKUP(D21,[5]CRUCE!$D:$AL,35,0),0)</f>
        <v>0</v>
      </c>
      <c r="V21" s="23">
        <v>0</v>
      </c>
      <c r="W21" s="23">
        <v>0</v>
      </c>
      <c r="X21" s="26">
        <f>IFERROR(VLOOKUP(D21,[5]CRUCE!$D:$AJ,33,0),0)</f>
        <v>0</v>
      </c>
      <c r="Y21" s="23">
        <v>0</v>
      </c>
      <c r="Z21" s="28"/>
      <c r="AA21" s="26"/>
      <c r="AB21" s="23">
        <v>0</v>
      </c>
      <c r="AC21" s="26">
        <f>IFERROR(VLOOKUP(D21,[5]CRUCE!$D:$AQ,40,0),0)</f>
        <v>0</v>
      </c>
      <c r="AD21" s="23">
        <v>0</v>
      </c>
      <c r="AE21" s="26">
        <v>0</v>
      </c>
      <c r="AF21" s="23">
        <v>0</v>
      </c>
      <c r="AG21" s="27">
        <f t="shared" si="2"/>
        <v>10833</v>
      </c>
      <c r="AH21" s="29"/>
      <c r="AI21" s="19" t="s">
        <v>46</v>
      </c>
    </row>
    <row r="22" spans="1:35" s="30" customFormat="1" ht="15" x14ac:dyDescent="0.25">
      <c r="A22" s="18">
        <v>14</v>
      </c>
      <c r="B22" s="19" t="s">
        <v>45</v>
      </c>
      <c r="C22" s="20"/>
      <c r="D22" s="19">
        <v>1072936</v>
      </c>
      <c r="E22" s="21"/>
      <c r="F22" s="21"/>
      <c r="G22" s="26">
        <v>108968</v>
      </c>
      <c r="H22" s="23">
        <v>0</v>
      </c>
      <c r="I22" s="23">
        <v>0</v>
      </c>
      <c r="J22" s="24">
        <f>-IFERROR(VLOOKUP(D22,'[4]GIRO DIRECTO'!$D:$F,3,0),0)</f>
        <v>0</v>
      </c>
      <c r="K22" s="24">
        <f>-IFERROR(VLOOKUP(D22,[4]TESORERIA!$D:$F,3,0),0)</f>
        <v>0</v>
      </c>
      <c r="L22" s="23">
        <v>0</v>
      </c>
      <c r="M22" s="25">
        <f>-IFERROR(VLOOKUP(D22,[4]ADRES!$D:$F,3,0),0)</f>
        <v>0</v>
      </c>
      <c r="N22" s="23">
        <f t="shared" si="0"/>
        <v>0</v>
      </c>
      <c r="O22" s="26">
        <f t="shared" si="1"/>
        <v>108968</v>
      </c>
      <c r="P22" s="19"/>
      <c r="Q22" s="24">
        <v>0</v>
      </c>
      <c r="R22" s="27">
        <v>0</v>
      </c>
      <c r="S22" s="23">
        <f>IFERROR(VLOOKUP(D22,[5]CRUCE!$D:$AK,34,0),0)</f>
        <v>0</v>
      </c>
      <c r="T22" s="23">
        <v>0</v>
      </c>
      <c r="U22" s="26">
        <f>IFERROR(VLOOKUP(D22,[5]CRUCE!$D:$AL,35,0),0)</f>
        <v>0</v>
      </c>
      <c r="V22" s="23">
        <v>0</v>
      </c>
      <c r="W22" s="23">
        <v>0</v>
      </c>
      <c r="X22" s="26">
        <f>IFERROR(VLOOKUP(D22,[5]CRUCE!$D:$AJ,33,0),0)</f>
        <v>0</v>
      </c>
      <c r="Y22" s="23">
        <v>0</v>
      </c>
      <c r="Z22" s="26"/>
      <c r="AA22" s="26"/>
      <c r="AB22" s="23">
        <v>0</v>
      </c>
      <c r="AC22" s="26">
        <f>4496+40236</f>
        <v>44732</v>
      </c>
      <c r="AD22" s="23">
        <v>0</v>
      </c>
      <c r="AE22" s="26">
        <v>0</v>
      </c>
      <c r="AF22" s="23">
        <v>0</v>
      </c>
      <c r="AG22" s="27">
        <f t="shared" si="2"/>
        <v>64236</v>
      </c>
      <c r="AH22" s="29"/>
      <c r="AI22" s="19" t="s">
        <v>46</v>
      </c>
    </row>
    <row r="23" spans="1:35" s="30" customFormat="1" ht="15" x14ac:dyDescent="0.25">
      <c r="A23" s="18">
        <v>15</v>
      </c>
      <c r="B23" s="19" t="s">
        <v>45</v>
      </c>
      <c r="C23" s="20"/>
      <c r="D23" s="19">
        <v>1087148</v>
      </c>
      <c r="E23" s="21"/>
      <c r="F23" s="21"/>
      <c r="G23" s="22">
        <v>361680</v>
      </c>
      <c r="H23" s="23">
        <v>0</v>
      </c>
      <c r="I23" s="23">
        <v>0</v>
      </c>
      <c r="J23" s="24">
        <f>-IFERROR(VLOOKUP(D23,'[4]GIRO DIRECTO'!$D:$F,3,0),0)</f>
        <v>0</v>
      </c>
      <c r="K23" s="24">
        <f>-IFERROR(VLOOKUP(D23,[4]TESORERIA!$D:$F,3,0),0)</f>
        <v>0</v>
      </c>
      <c r="L23" s="23">
        <v>0</v>
      </c>
      <c r="M23" s="25">
        <f>-IFERROR(VLOOKUP(D23,[4]ADRES!$D:$F,3,0),0)</f>
        <v>0</v>
      </c>
      <c r="N23" s="23">
        <f t="shared" si="0"/>
        <v>0</v>
      </c>
      <c r="O23" s="26">
        <f t="shared" si="1"/>
        <v>361680</v>
      </c>
      <c r="P23" s="19"/>
      <c r="Q23" s="24">
        <v>0</v>
      </c>
      <c r="R23" s="27">
        <v>0</v>
      </c>
      <c r="S23" s="23">
        <f>IFERROR(VLOOKUP(D23,[5]CRUCE!$D:$AK,34,0),0)</f>
        <v>0</v>
      </c>
      <c r="T23" s="23">
        <v>0</v>
      </c>
      <c r="U23" s="26">
        <f>IFERROR(VLOOKUP(D23,[5]CRUCE!$D:$AL,35,0),0)</f>
        <v>0</v>
      </c>
      <c r="V23" s="23">
        <v>0</v>
      </c>
      <c r="W23" s="23">
        <v>0</v>
      </c>
      <c r="X23" s="26">
        <f>IFERROR(VLOOKUP(D23,[5]CRUCE!$D:$AJ,33,0),0)</f>
        <v>0</v>
      </c>
      <c r="Y23" s="23">
        <v>0</v>
      </c>
      <c r="Z23" s="26"/>
      <c r="AA23" s="26"/>
      <c r="AB23" s="23">
        <v>0</v>
      </c>
      <c r="AC23" s="26">
        <f>IFERROR(VLOOKUP(D23,[5]CRUCE!$D:$AQ,40,0),0)</f>
        <v>10530</v>
      </c>
      <c r="AD23" s="23">
        <v>0</v>
      </c>
      <c r="AE23" s="26">
        <v>0</v>
      </c>
      <c r="AF23" s="23">
        <v>0</v>
      </c>
      <c r="AG23" s="27">
        <f t="shared" si="2"/>
        <v>351150</v>
      </c>
      <c r="AH23" s="29"/>
      <c r="AI23" s="19" t="s">
        <v>46</v>
      </c>
    </row>
    <row r="24" spans="1:35" s="30" customFormat="1" ht="15" x14ac:dyDescent="0.25">
      <c r="A24" s="18">
        <v>16</v>
      </c>
      <c r="B24" s="19" t="s">
        <v>45</v>
      </c>
      <c r="C24" s="20"/>
      <c r="D24" s="19">
        <v>1087222</v>
      </c>
      <c r="E24" s="21"/>
      <c r="F24" s="21"/>
      <c r="G24" s="22">
        <v>360000</v>
      </c>
      <c r="H24" s="23">
        <v>0</v>
      </c>
      <c r="I24" s="23">
        <v>0</v>
      </c>
      <c r="J24" s="24">
        <f>-IFERROR(VLOOKUP(D24,'[4]GIRO DIRECTO'!$D:$F,3,0),0)</f>
        <v>0</v>
      </c>
      <c r="K24" s="24">
        <f>-IFERROR(VLOOKUP(D24,[4]TESORERIA!$D:$F,3,0),0)</f>
        <v>0</v>
      </c>
      <c r="L24" s="23">
        <v>0</v>
      </c>
      <c r="M24" s="25">
        <f>-IFERROR(VLOOKUP(D24,[4]ADRES!$D:$F,3,0),0)</f>
        <v>0</v>
      </c>
      <c r="N24" s="23">
        <f t="shared" si="0"/>
        <v>0</v>
      </c>
      <c r="O24" s="26">
        <f t="shared" si="1"/>
        <v>360000</v>
      </c>
      <c r="P24" s="19"/>
      <c r="Q24" s="24">
        <v>0</v>
      </c>
      <c r="R24" s="27">
        <v>0</v>
      </c>
      <c r="S24" s="23">
        <f>IFERROR(VLOOKUP(D24,[5]CRUCE!$D:$AK,34,0),0)</f>
        <v>0</v>
      </c>
      <c r="T24" s="23">
        <v>0</v>
      </c>
      <c r="U24" s="26">
        <f>IFERROR(VLOOKUP(D24,[5]CRUCE!$D:$AL,35,0),0)</f>
        <v>0</v>
      </c>
      <c r="V24" s="23">
        <v>0</v>
      </c>
      <c r="W24" s="23">
        <v>0</v>
      </c>
      <c r="X24" s="26">
        <f>IFERROR(VLOOKUP(D24,[5]CRUCE!$D:$AJ,33,0),0)</f>
        <v>0</v>
      </c>
      <c r="Y24" s="23">
        <v>0</v>
      </c>
      <c r="Z24" s="28"/>
      <c r="AA24" s="26"/>
      <c r="AB24" s="23">
        <v>0</v>
      </c>
      <c r="AC24" s="26">
        <f>IFERROR(VLOOKUP(D24,[5]CRUCE!$D:$AQ,40,0),0)</f>
        <v>30210</v>
      </c>
      <c r="AD24" s="23">
        <v>0</v>
      </c>
      <c r="AE24" s="26">
        <v>0</v>
      </c>
      <c r="AF24" s="23">
        <v>0</v>
      </c>
      <c r="AG24" s="27">
        <f t="shared" si="2"/>
        <v>329790</v>
      </c>
      <c r="AH24" s="29"/>
      <c r="AI24" s="19" t="s">
        <v>46</v>
      </c>
    </row>
    <row r="25" spans="1:35" s="30" customFormat="1" ht="15" x14ac:dyDescent="0.25">
      <c r="A25" s="18">
        <v>17</v>
      </c>
      <c r="B25" s="19" t="s">
        <v>45</v>
      </c>
      <c r="C25" s="20"/>
      <c r="D25" s="19">
        <v>1066425</v>
      </c>
      <c r="E25" s="21"/>
      <c r="F25" s="21"/>
      <c r="G25" s="22">
        <v>25609709</v>
      </c>
      <c r="H25" s="23">
        <v>0</v>
      </c>
      <c r="I25" s="23">
        <v>0</v>
      </c>
      <c r="J25" s="24">
        <f>-IFERROR(VLOOKUP(D25,'[4]GIRO DIRECTO'!$D:$F,3,0),0)</f>
        <v>0</v>
      </c>
      <c r="K25" s="24">
        <f>-IFERROR(VLOOKUP(D25,[4]TESORERIA!$D:$F,3,0),0)</f>
        <v>25609709</v>
      </c>
      <c r="L25" s="23">
        <v>0</v>
      </c>
      <c r="M25" s="25">
        <f>-IFERROR(VLOOKUP(D25,[4]ADRES!$D:$F,3,0),0)</f>
        <v>0</v>
      </c>
      <c r="N25" s="23">
        <f t="shared" si="0"/>
        <v>25609709</v>
      </c>
      <c r="O25" s="26">
        <f t="shared" si="1"/>
        <v>0</v>
      </c>
      <c r="P25" s="19"/>
      <c r="Q25" s="24">
        <v>0</v>
      </c>
      <c r="R25" s="27">
        <v>0</v>
      </c>
      <c r="S25" s="23">
        <f>IFERROR(VLOOKUP(D25,[5]CRUCE!$D:$AK,34,0),0)</f>
        <v>0</v>
      </c>
      <c r="T25" s="23">
        <v>0</v>
      </c>
      <c r="U25" s="26">
        <f>IFERROR(VLOOKUP(D25,[5]CRUCE!$D:$AL,35,0),0)</f>
        <v>0</v>
      </c>
      <c r="V25" s="23">
        <v>0</v>
      </c>
      <c r="W25" s="23">
        <v>0</v>
      </c>
      <c r="X25" s="26">
        <f>IFERROR(VLOOKUP(D25,[5]CRUCE!$D:$AJ,33,0),0)</f>
        <v>0</v>
      </c>
      <c r="Y25" s="23">
        <v>0</v>
      </c>
      <c r="Z25" s="26"/>
      <c r="AA25" s="26"/>
      <c r="AB25" s="23">
        <v>0</v>
      </c>
      <c r="AC25" s="26">
        <f>IFERROR(VLOOKUP(D25,[5]CRUCE!$D:$AQ,40,0),0)</f>
        <v>0</v>
      </c>
      <c r="AD25" s="23">
        <v>0</v>
      </c>
      <c r="AE25" s="26">
        <v>0</v>
      </c>
      <c r="AF25" s="23">
        <v>0</v>
      </c>
      <c r="AG25" s="27">
        <f t="shared" si="2"/>
        <v>0</v>
      </c>
      <c r="AH25" s="29"/>
      <c r="AI25" s="19"/>
    </row>
    <row r="26" spans="1:35" s="30" customFormat="1" ht="15" x14ac:dyDescent="0.25">
      <c r="A26" s="18">
        <v>18</v>
      </c>
      <c r="B26" s="19" t="s">
        <v>45</v>
      </c>
      <c r="C26" s="20"/>
      <c r="D26" s="19">
        <v>1071031</v>
      </c>
      <c r="E26" s="21"/>
      <c r="F26" s="21"/>
      <c r="G26" s="22">
        <v>180000</v>
      </c>
      <c r="H26" s="23">
        <v>0</v>
      </c>
      <c r="I26" s="23">
        <v>0</v>
      </c>
      <c r="J26" s="24">
        <f>-IFERROR(VLOOKUP(D26,'[4]GIRO DIRECTO'!$D:$F,3,0),0)</f>
        <v>0</v>
      </c>
      <c r="K26" s="24">
        <f>-IFERROR(VLOOKUP(D26,[4]TESORERIA!$D:$F,3,0),0)</f>
        <v>0</v>
      </c>
      <c r="L26" s="23">
        <v>0</v>
      </c>
      <c r="M26" s="25">
        <f>-IFERROR(VLOOKUP(D26,[4]ADRES!$D:$F,3,0),0)</f>
        <v>0</v>
      </c>
      <c r="N26" s="23">
        <f t="shared" si="0"/>
        <v>0</v>
      </c>
      <c r="O26" s="26">
        <f t="shared" si="1"/>
        <v>180000</v>
      </c>
      <c r="P26" s="19"/>
      <c r="Q26" s="24">
        <v>0</v>
      </c>
      <c r="R26" s="27">
        <v>0</v>
      </c>
      <c r="S26" s="23">
        <f>IFERROR(VLOOKUP(D26,[5]CRUCE!$D:$AK,34,0),0)</f>
        <v>0</v>
      </c>
      <c r="T26" s="23">
        <v>0</v>
      </c>
      <c r="U26" s="26">
        <f>IFERROR(VLOOKUP(D26,[5]CRUCE!$D:$AL,35,0),0)</f>
        <v>0</v>
      </c>
      <c r="V26" s="23">
        <v>0</v>
      </c>
      <c r="W26" s="23">
        <v>0</v>
      </c>
      <c r="X26" s="26">
        <f>IFERROR(VLOOKUP(D26,[5]CRUCE!$D:$AJ,33,0),0)</f>
        <v>0</v>
      </c>
      <c r="Y26" s="23">
        <v>0</v>
      </c>
      <c r="Z26" s="28"/>
      <c r="AA26" s="26"/>
      <c r="AB26" s="23">
        <v>0</v>
      </c>
      <c r="AC26" s="26">
        <f>IFERROR(VLOOKUP(D26,[5]CRUCE!$D:$AQ,40,0),0)</f>
        <v>6529</v>
      </c>
      <c r="AD26" s="23">
        <v>0</v>
      </c>
      <c r="AE26" s="26">
        <v>0</v>
      </c>
      <c r="AF26" s="23">
        <v>0</v>
      </c>
      <c r="AG26" s="27">
        <f t="shared" si="2"/>
        <v>173471</v>
      </c>
      <c r="AH26" s="29"/>
      <c r="AI26" s="19" t="s">
        <v>46</v>
      </c>
    </row>
    <row r="27" spans="1:35" s="30" customFormat="1" ht="15" x14ac:dyDescent="0.25">
      <c r="A27" s="18">
        <v>19</v>
      </c>
      <c r="B27" s="19" t="s">
        <v>45</v>
      </c>
      <c r="C27" s="20"/>
      <c r="D27" s="19">
        <v>1084064</v>
      </c>
      <c r="E27" s="21"/>
      <c r="F27" s="21"/>
      <c r="G27" s="22">
        <v>6000000</v>
      </c>
      <c r="H27" s="23">
        <v>0</v>
      </c>
      <c r="I27" s="23">
        <v>0</v>
      </c>
      <c r="J27" s="24">
        <f>-IFERROR(VLOOKUP(D27,'[4]GIRO DIRECTO'!$D:$F,3,0),0)</f>
        <v>0</v>
      </c>
      <c r="K27" s="24">
        <f>-IFERROR(VLOOKUP(D27,[4]TESORERIA!$D:$F,3,0),0)</f>
        <v>0</v>
      </c>
      <c r="L27" s="23">
        <v>0</v>
      </c>
      <c r="M27" s="25">
        <f>-IFERROR(VLOOKUP(D27,[4]ADRES!$D:$F,3,0),0)</f>
        <v>0</v>
      </c>
      <c r="N27" s="23">
        <v>0</v>
      </c>
      <c r="O27" s="26">
        <f t="shared" si="1"/>
        <v>6000000</v>
      </c>
      <c r="P27" s="19"/>
      <c r="Q27" s="24">
        <v>0</v>
      </c>
      <c r="R27" s="27">
        <v>0</v>
      </c>
      <c r="S27" s="23">
        <f>IFERROR(VLOOKUP(D27,[5]CRUCE!$D:$AK,34,0),0)</f>
        <v>0</v>
      </c>
      <c r="T27" s="23">
        <v>0</v>
      </c>
      <c r="U27" s="26">
        <f>IFERROR(VLOOKUP(D27,[5]CRUCE!$D:$AL,35,0),0)</f>
        <v>0</v>
      </c>
      <c r="V27" s="23">
        <v>0</v>
      </c>
      <c r="W27" s="23">
        <v>0</v>
      </c>
      <c r="X27" s="26">
        <f>IFERROR(VLOOKUP(D27,[5]CRUCE!$D:$AJ,33,0),0)</f>
        <v>0</v>
      </c>
      <c r="Y27" s="23">
        <v>0</v>
      </c>
      <c r="Z27" s="28"/>
      <c r="AA27" s="26"/>
      <c r="AB27" s="23">
        <v>0</v>
      </c>
      <c r="AC27" s="26">
        <f>IFERROR(VLOOKUP(D27,[5]CRUCE!$D:$AQ,40,0),0)</f>
        <v>0</v>
      </c>
      <c r="AD27" s="23">
        <v>0</v>
      </c>
      <c r="AE27" s="26">
        <v>0</v>
      </c>
      <c r="AF27" s="23">
        <v>0</v>
      </c>
      <c r="AG27" s="27">
        <f t="shared" si="2"/>
        <v>6000000</v>
      </c>
      <c r="AH27" s="29"/>
      <c r="AI27" s="19" t="s">
        <v>46</v>
      </c>
    </row>
    <row r="28" spans="1:35" s="30" customFormat="1" ht="15" x14ac:dyDescent="0.25">
      <c r="A28" s="18">
        <v>20</v>
      </c>
      <c r="B28" s="19" t="s">
        <v>45</v>
      </c>
      <c r="C28" s="20"/>
      <c r="D28" s="19">
        <v>1070188</v>
      </c>
      <c r="E28" s="21"/>
      <c r="F28" s="21"/>
      <c r="G28" s="22">
        <v>23247445</v>
      </c>
      <c r="H28" s="23">
        <v>0</v>
      </c>
      <c r="I28" s="23">
        <v>0</v>
      </c>
      <c r="J28" s="24">
        <f>-IFERROR(VLOOKUP(D28,'[4]GIRO DIRECTO'!$D:$F,3,0),0)</f>
        <v>0</v>
      </c>
      <c r="K28" s="24">
        <f>-IFERROR(VLOOKUP(D28,[4]TESORERIA!$D:$F,3,0),0)</f>
        <v>0</v>
      </c>
      <c r="L28" s="23">
        <v>0</v>
      </c>
      <c r="M28" s="25">
        <f>-IFERROR(VLOOKUP(D28,[4]ADRES!$D:$F,3,0),0)</f>
        <v>21877685</v>
      </c>
      <c r="N28" s="23">
        <f t="shared" si="0"/>
        <v>21877685</v>
      </c>
      <c r="O28" s="26">
        <f t="shared" si="1"/>
        <v>1369760</v>
      </c>
      <c r="P28" s="19"/>
      <c r="Q28" s="24">
        <v>0</v>
      </c>
      <c r="R28" s="27">
        <v>0</v>
      </c>
      <c r="S28" s="23">
        <f>IFERROR(VLOOKUP(D28,[5]CRUCE!$D:$AK,34,0),0)</f>
        <v>0</v>
      </c>
      <c r="T28" s="23">
        <v>0</v>
      </c>
      <c r="U28" s="26">
        <f>IFERROR(VLOOKUP(D28,[5]CRUCE!$D:$AL,35,0),0)</f>
        <v>0</v>
      </c>
      <c r="V28" s="23">
        <v>0</v>
      </c>
      <c r="W28" s="23">
        <v>0</v>
      </c>
      <c r="X28" s="26">
        <f>IFERROR(VLOOKUP(D28,[5]CRUCE!$D:$AJ,33,0),0)</f>
        <v>0</v>
      </c>
      <c r="Y28" s="23">
        <v>0</v>
      </c>
      <c r="Z28" s="26"/>
      <c r="AA28" s="26"/>
      <c r="AB28" s="23">
        <v>0</v>
      </c>
      <c r="AC28" s="26">
        <v>205464</v>
      </c>
      <c r="AD28" s="23">
        <v>0</v>
      </c>
      <c r="AE28" s="26">
        <v>0</v>
      </c>
      <c r="AF28" s="23">
        <v>0</v>
      </c>
      <c r="AG28" s="27">
        <f t="shared" si="2"/>
        <v>1164296</v>
      </c>
      <c r="AH28" s="29"/>
      <c r="AI28" s="19" t="s">
        <v>46</v>
      </c>
    </row>
    <row r="29" spans="1:35" s="30" customFormat="1" ht="15" x14ac:dyDescent="0.25">
      <c r="A29" s="18">
        <v>21</v>
      </c>
      <c r="B29" s="19" t="s">
        <v>45</v>
      </c>
      <c r="C29" s="20"/>
      <c r="D29" s="19">
        <v>1084276</v>
      </c>
      <c r="E29" s="21"/>
      <c r="F29" s="21"/>
      <c r="G29" s="22">
        <v>37230972</v>
      </c>
      <c r="H29" s="23">
        <v>0</v>
      </c>
      <c r="I29" s="23">
        <v>0</v>
      </c>
      <c r="J29" s="24">
        <f>-IFERROR(VLOOKUP(D29,'[4]GIRO DIRECTO'!$D:$F,3,0),0)</f>
        <v>0</v>
      </c>
      <c r="K29" s="24">
        <f>-IFERROR(VLOOKUP(D29,[4]TESORERIA!$D:$F,3,0),0)</f>
        <v>0</v>
      </c>
      <c r="L29" s="23">
        <v>0</v>
      </c>
      <c r="M29" s="25">
        <f>-IFERROR(VLOOKUP(D29,[4]ADRES!$D:$F,3,0),0)</f>
        <v>0</v>
      </c>
      <c r="N29" s="23">
        <f t="shared" si="0"/>
        <v>0</v>
      </c>
      <c r="O29" s="26">
        <f t="shared" si="1"/>
        <v>37230972</v>
      </c>
      <c r="P29" s="19"/>
      <c r="Q29" s="24">
        <v>0</v>
      </c>
      <c r="R29" s="27">
        <v>0</v>
      </c>
      <c r="S29" s="23">
        <f>IFERROR(VLOOKUP(D29,[5]CRUCE!$D:$AK,34,0),0)</f>
        <v>0</v>
      </c>
      <c r="T29" s="23">
        <v>0</v>
      </c>
      <c r="U29" s="26">
        <f>IFERROR(VLOOKUP(D29,[5]CRUCE!$D:$AL,35,0),0)</f>
        <v>0</v>
      </c>
      <c r="V29" s="23">
        <v>0</v>
      </c>
      <c r="W29" s="23">
        <v>0</v>
      </c>
      <c r="X29" s="26">
        <f>IFERROR(VLOOKUP(D29,[5]CRUCE!$D:$AJ,33,0),0)</f>
        <v>0</v>
      </c>
      <c r="Y29" s="23">
        <v>0</v>
      </c>
      <c r="Z29" s="28"/>
      <c r="AA29" s="26"/>
      <c r="AB29" s="23">
        <v>0</v>
      </c>
      <c r="AC29" s="26">
        <f>IFERROR(VLOOKUP(D29,[5]CRUCE!$D:$AQ,40,0),0)</f>
        <v>0</v>
      </c>
      <c r="AD29" s="23">
        <v>0</v>
      </c>
      <c r="AE29" s="26">
        <v>0</v>
      </c>
      <c r="AF29" s="23">
        <v>0</v>
      </c>
      <c r="AG29" s="27">
        <f t="shared" si="2"/>
        <v>37230972</v>
      </c>
      <c r="AH29" s="29"/>
      <c r="AI29" s="19" t="s">
        <v>46</v>
      </c>
    </row>
    <row r="30" spans="1:35" s="30" customFormat="1" ht="15" x14ac:dyDescent="0.25">
      <c r="A30" s="18">
        <v>22</v>
      </c>
      <c r="B30" s="19" t="s">
        <v>45</v>
      </c>
      <c r="C30" s="20"/>
      <c r="D30" s="19">
        <v>1071156</v>
      </c>
      <c r="E30" s="21"/>
      <c r="F30" s="21"/>
      <c r="G30" s="22">
        <v>4643341</v>
      </c>
      <c r="H30" s="23">
        <v>0</v>
      </c>
      <c r="I30" s="23">
        <v>0</v>
      </c>
      <c r="J30" s="24">
        <f>-IFERROR(VLOOKUP(D30,'[4]GIRO DIRECTO'!$D:$F,3,0),0)</f>
        <v>0</v>
      </c>
      <c r="K30" s="24">
        <f>-IFERROR(VLOOKUP(D30,[4]TESORERIA!$D:$F,3,0),0)</f>
        <v>0</v>
      </c>
      <c r="L30" s="23">
        <v>0</v>
      </c>
      <c r="M30" s="25">
        <f>-IFERROR(VLOOKUP(D30,[4]ADRES!$D:$F,3,0),0)</f>
        <v>0</v>
      </c>
      <c r="N30" s="23">
        <f t="shared" si="0"/>
        <v>0</v>
      </c>
      <c r="O30" s="26">
        <f t="shared" si="1"/>
        <v>4643341</v>
      </c>
      <c r="P30" s="19"/>
      <c r="Q30" s="24">
        <v>0</v>
      </c>
      <c r="R30" s="27">
        <v>0</v>
      </c>
      <c r="S30" s="23">
        <f>IFERROR(VLOOKUP(D30,[5]CRUCE!$D:$AK,34,0),0)</f>
        <v>0</v>
      </c>
      <c r="T30" s="23">
        <v>0</v>
      </c>
      <c r="U30" s="26">
        <f>IFERROR(VLOOKUP(D30,[5]CRUCE!$D:$AL,35,0),0)</f>
        <v>0</v>
      </c>
      <c r="V30" s="23">
        <v>0</v>
      </c>
      <c r="W30" s="23">
        <v>0</v>
      </c>
      <c r="X30" s="26">
        <f>IFERROR(VLOOKUP(D30,[5]CRUCE!$D:$AJ,33,0),0)</f>
        <v>0</v>
      </c>
      <c r="Y30" s="23">
        <v>0</v>
      </c>
      <c r="Z30" s="28"/>
      <c r="AA30" s="26"/>
      <c r="AB30" s="23">
        <v>0</v>
      </c>
      <c r="AC30" s="26">
        <v>204160</v>
      </c>
      <c r="AD30" s="23">
        <v>0</v>
      </c>
      <c r="AE30" s="26">
        <v>0</v>
      </c>
      <c r="AF30" s="23">
        <v>0</v>
      </c>
      <c r="AG30" s="27">
        <f t="shared" si="2"/>
        <v>4439181</v>
      </c>
      <c r="AH30" s="29"/>
      <c r="AI30" s="19" t="s">
        <v>46</v>
      </c>
    </row>
    <row r="31" spans="1:35" s="30" customFormat="1" ht="15" x14ac:dyDescent="0.25">
      <c r="A31" s="18">
        <v>23</v>
      </c>
      <c r="B31" s="19" t="s">
        <v>45</v>
      </c>
      <c r="C31" s="20"/>
      <c r="D31" s="19">
        <v>1059831</v>
      </c>
      <c r="E31" s="21"/>
      <c r="F31" s="21"/>
      <c r="G31" s="22">
        <v>14181237</v>
      </c>
      <c r="H31" s="23">
        <v>0</v>
      </c>
      <c r="I31" s="23">
        <v>0</v>
      </c>
      <c r="J31" s="24">
        <f>-IFERROR(VLOOKUP(D31,'[4]GIRO DIRECTO'!$D:$F,3,0),0)</f>
        <v>0</v>
      </c>
      <c r="K31" s="24">
        <f>-IFERROR(VLOOKUP(D31,[4]TESORERIA!$D:$F,3,0),0)</f>
        <v>0</v>
      </c>
      <c r="L31" s="23">
        <v>0</v>
      </c>
      <c r="M31" s="25">
        <f>-IFERROR(VLOOKUP(D31,[4]ADRES!$D:$F,3,0),0)</f>
        <v>0</v>
      </c>
      <c r="N31" s="23">
        <f t="shared" si="0"/>
        <v>0</v>
      </c>
      <c r="O31" s="26">
        <f t="shared" si="1"/>
        <v>14181237</v>
      </c>
      <c r="P31" s="19"/>
      <c r="Q31" s="24">
        <v>0</v>
      </c>
      <c r="R31" s="27">
        <v>0</v>
      </c>
      <c r="S31" s="23">
        <f>IFERROR(VLOOKUP(D31,[5]CRUCE!$D:$AK,34,0),0)</f>
        <v>0</v>
      </c>
      <c r="T31" s="23">
        <v>0</v>
      </c>
      <c r="U31" s="26">
        <f>IFERROR(VLOOKUP(D31,[5]CRUCE!$D:$AL,35,0),0)</f>
        <v>0</v>
      </c>
      <c r="V31" s="23">
        <v>0</v>
      </c>
      <c r="W31" s="23">
        <v>0</v>
      </c>
      <c r="X31" s="26">
        <f>IFERROR(VLOOKUP(D31,[5]CRUCE!$D:$AJ,33,0),0)</f>
        <v>0</v>
      </c>
      <c r="Y31" s="23">
        <v>0</v>
      </c>
      <c r="Z31" s="28"/>
      <c r="AA31" s="26"/>
      <c r="AB31" s="23">
        <v>0</v>
      </c>
      <c r="AC31" s="26">
        <f>IFERROR(VLOOKUP(D31,[5]CRUCE!$D:$AQ,40,0),0)</f>
        <v>0</v>
      </c>
      <c r="AD31" s="23">
        <v>0</v>
      </c>
      <c r="AE31" s="26">
        <v>0</v>
      </c>
      <c r="AF31" s="23">
        <v>0</v>
      </c>
      <c r="AG31" s="27">
        <f t="shared" si="2"/>
        <v>14181237</v>
      </c>
      <c r="AH31" s="29"/>
      <c r="AI31" s="19" t="s">
        <v>46</v>
      </c>
    </row>
    <row r="32" spans="1:35" s="30" customFormat="1" ht="15" x14ac:dyDescent="0.25">
      <c r="A32" s="18">
        <v>24</v>
      </c>
      <c r="B32" s="19" t="s">
        <v>45</v>
      </c>
      <c r="C32" s="20"/>
      <c r="D32" s="19">
        <v>1060465</v>
      </c>
      <c r="E32" s="21"/>
      <c r="F32" s="21"/>
      <c r="G32" s="22">
        <v>5430696</v>
      </c>
      <c r="H32" s="23">
        <v>0</v>
      </c>
      <c r="I32" s="23">
        <v>0</v>
      </c>
      <c r="J32" s="24">
        <f>-IFERROR(VLOOKUP(D32,'[4]GIRO DIRECTO'!$D:$F,3,0),0)</f>
        <v>0</v>
      </c>
      <c r="K32" s="24">
        <f>-IFERROR(VLOOKUP(D32,[4]TESORERIA!$D:$F,3,0),0)</f>
        <v>0</v>
      </c>
      <c r="L32" s="23">
        <v>0</v>
      </c>
      <c r="M32" s="25">
        <f>-IFERROR(VLOOKUP(D32,[4]ADRES!$D:$F,3,0),0)</f>
        <v>0</v>
      </c>
      <c r="N32" s="23">
        <f t="shared" si="0"/>
        <v>0</v>
      </c>
      <c r="O32" s="26">
        <f t="shared" si="1"/>
        <v>5430696</v>
      </c>
      <c r="P32" s="19"/>
      <c r="Q32" s="24">
        <v>0</v>
      </c>
      <c r="R32" s="27">
        <v>0</v>
      </c>
      <c r="S32" s="23">
        <f>IFERROR(VLOOKUP(D32,[5]CRUCE!$D:$AK,34,0),0)</f>
        <v>0</v>
      </c>
      <c r="T32" s="23">
        <v>0</v>
      </c>
      <c r="U32" s="26">
        <f>+G32</f>
        <v>5430696</v>
      </c>
      <c r="V32" s="23">
        <v>0</v>
      </c>
      <c r="W32" s="23">
        <v>0</v>
      </c>
      <c r="X32" s="26">
        <f>IFERROR(VLOOKUP(D32,[5]CRUCE!$D:$AJ,33,0),0)</f>
        <v>0</v>
      </c>
      <c r="Y32" s="23">
        <v>0</v>
      </c>
      <c r="Z32" s="28"/>
      <c r="AA32" s="26"/>
      <c r="AB32" s="23">
        <v>0</v>
      </c>
      <c r="AC32" s="26">
        <f>IFERROR(VLOOKUP(D32,[5]CRUCE!$D:$AQ,40,0),0)</f>
        <v>0</v>
      </c>
      <c r="AD32" s="23">
        <v>0</v>
      </c>
      <c r="AE32" s="26">
        <v>0</v>
      </c>
      <c r="AF32" s="23">
        <v>0</v>
      </c>
      <c r="AG32" s="27">
        <f t="shared" si="2"/>
        <v>0</v>
      </c>
      <c r="AH32" s="29"/>
      <c r="AI32" s="19" t="s">
        <v>47</v>
      </c>
    </row>
    <row r="33" spans="1:35" s="30" customFormat="1" ht="15" x14ac:dyDescent="0.25">
      <c r="A33" s="18">
        <v>25</v>
      </c>
      <c r="B33" s="19" t="s">
        <v>45</v>
      </c>
      <c r="C33" s="20"/>
      <c r="D33" s="19">
        <v>1059832</v>
      </c>
      <c r="E33" s="21"/>
      <c r="F33" s="21"/>
      <c r="G33" s="22">
        <v>11425000</v>
      </c>
      <c r="H33" s="23">
        <v>0</v>
      </c>
      <c r="I33" s="23">
        <v>0</v>
      </c>
      <c r="J33" s="24">
        <f>-IFERROR(VLOOKUP(D33,'[4]GIRO DIRECTO'!$D:$F,3,0),0)</f>
        <v>0</v>
      </c>
      <c r="K33" s="24">
        <f>-IFERROR(VLOOKUP(D33,[4]TESORERIA!$D:$F,3,0),0)</f>
        <v>0</v>
      </c>
      <c r="L33" s="23">
        <v>0</v>
      </c>
      <c r="M33" s="25">
        <f>-IFERROR(VLOOKUP(D33,[4]ADRES!$D:$F,3,0),0)</f>
        <v>0</v>
      </c>
      <c r="N33" s="23">
        <f t="shared" si="0"/>
        <v>0</v>
      </c>
      <c r="O33" s="26">
        <f t="shared" si="1"/>
        <v>11425000</v>
      </c>
      <c r="P33" s="19"/>
      <c r="Q33" s="24">
        <v>0</v>
      </c>
      <c r="R33" s="27">
        <v>0</v>
      </c>
      <c r="S33" s="23">
        <f>IFERROR(VLOOKUP(D33,[5]CRUCE!$D:$AK,34,0),0)</f>
        <v>0</v>
      </c>
      <c r="T33" s="23">
        <v>0</v>
      </c>
      <c r="U33" s="26">
        <f>IFERROR(VLOOKUP(D33,[5]CRUCE!$D:$AL,35,0),0)</f>
        <v>0</v>
      </c>
      <c r="V33" s="26">
        <v>0</v>
      </c>
      <c r="W33" s="26">
        <v>0</v>
      </c>
      <c r="X33" s="26">
        <f>IFERROR(VLOOKUP(D33,[5]CRUCE!$D:$AJ,33,0),0)</f>
        <v>0</v>
      </c>
      <c r="Y33" s="23">
        <v>0</v>
      </c>
      <c r="Z33" s="28"/>
      <c r="AA33" s="26"/>
      <c r="AB33" s="26">
        <v>0</v>
      </c>
      <c r="AC33" s="26">
        <f>IFERROR(VLOOKUP(D33,[5]CRUCE!$D:$AQ,40,0),0)</f>
        <v>0</v>
      </c>
      <c r="AD33" s="23">
        <v>0</v>
      </c>
      <c r="AE33" s="26">
        <v>0</v>
      </c>
      <c r="AF33" s="23">
        <v>0</v>
      </c>
      <c r="AG33" s="27">
        <f t="shared" si="2"/>
        <v>11425000</v>
      </c>
      <c r="AH33" s="29"/>
      <c r="AI33" s="19" t="s">
        <v>46</v>
      </c>
    </row>
    <row r="34" spans="1:35" s="30" customFormat="1" ht="15" x14ac:dyDescent="0.25">
      <c r="A34" s="18">
        <v>26</v>
      </c>
      <c r="B34" s="19" t="s">
        <v>45</v>
      </c>
      <c r="C34" s="20"/>
      <c r="D34" s="19">
        <v>1061468</v>
      </c>
      <c r="E34" s="21"/>
      <c r="F34" s="21"/>
      <c r="G34" s="22">
        <v>32867512</v>
      </c>
      <c r="H34" s="23">
        <v>0</v>
      </c>
      <c r="I34" s="23">
        <v>0</v>
      </c>
      <c r="J34" s="24">
        <f>-IFERROR(VLOOKUP(D34,'[4]GIRO DIRECTO'!$D:$F,3,0),0)</f>
        <v>15223528</v>
      </c>
      <c r="K34" s="24">
        <f>-IFERROR(VLOOKUP(D34,[4]TESORERIA!$D:$F,3,0),0)</f>
        <v>17643984</v>
      </c>
      <c r="L34" s="23">
        <v>0</v>
      </c>
      <c r="M34" s="25">
        <f>-IFERROR(VLOOKUP(D34,[4]ADRES!$D:$F,3,0),0)</f>
        <v>0</v>
      </c>
      <c r="N34" s="23">
        <f t="shared" si="0"/>
        <v>32867512</v>
      </c>
      <c r="O34" s="26">
        <f t="shared" si="1"/>
        <v>0</v>
      </c>
      <c r="P34" s="19"/>
      <c r="Q34" s="24">
        <v>0</v>
      </c>
      <c r="R34" s="27">
        <v>0</v>
      </c>
      <c r="S34" s="23">
        <f>IFERROR(VLOOKUP(D34,[5]CRUCE!$D:$AK,34,0),0)</f>
        <v>0</v>
      </c>
      <c r="T34" s="23">
        <v>0</v>
      </c>
      <c r="U34" s="26">
        <f>IFERROR(VLOOKUP(D34,[5]CRUCE!$D:$AL,35,0),0)</f>
        <v>0</v>
      </c>
      <c r="V34" s="23">
        <v>0</v>
      </c>
      <c r="W34" s="23">
        <v>0</v>
      </c>
      <c r="X34" s="26">
        <f>IFERROR(VLOOKUP(D34,[5]CRUCE!$D:$AJ,33,0),0)</f>
        <v>0</v>
      </c>
      <c r="Y34" s="23">
        <v>0</v>
      </c>
      <c r="Z34" s="28"/>
      <c r="AA34" s="26"/>
      <c r="AB34" s="23">
        <v>0</v>
      </c>
      <c r="AC34" s="26">
        <f>IFERROR(VLOOKUP(D34,[5]CRUCE!$D:$AQ,40,0),0)</f>
        <v>0</v>
      </c>
      <c r="AD34" s="23">
        <v>0</v>
      </c>
      <c r="AE34" s="26">
        <v>0</v>
      </c>
      <c r="AF34" s="23">
        <v>0</v>
      </c>
      <c r="AG34" s="27">
        <f t="shared" si="2"/>
        <v>0</v>
      </c>
      <c r="AH34" s="29"/>
      <c r="AI34" s="19"/>
    </row>
    <row r="35" spans="1:35" s="30" customFormat="1" ht="15" x14ac:dyDescent="0.25">
      <c r="A35" s="18">
        <v>27</v>
      </c>
      <c r="B35" s="19" t="s">
        <v>45</v>
      </c>
      <c r="C35" s="20"/>
      <c r="D35" s="19">
        <v>1062291</v>
      </c>
      <c r="E35" s="21"/>
      <c r="F35" s="21"/>
      <c r="G35" s="22">
        <v>1036504</v>
      </c>
      <c r="H35" s="23">
        <v>0</v>
      </c>
      <c r="I35" s="23">
        <v>0</v>
      </c>
      <c r="J35" s="24">
        <f>-IFERROR(VLOOKUP(D35,'[4]GIRO DIRECTO'!$D:$F,3,0),0)</f>
        <v>0</v>
      </c>
      <c r="K35" s="24">
        <f>-IFERROR(VLOOKUP(D35,[4]TESORERIA!$D:$F,3,0),0)</f>
        <v>0</v>
      </c>
      <c r="L35" s="23">
        <v>0</v>
      </c>
      <c r="M35" s="25">
        <f>-IFERROR(VLOOKUP(D35,[4]ADRES!$D:$F,3,0),0)</f>
        <v>0</v>
      </c>
      <c r="N35" s="23">
        <f t="shared" si="0"/>
        <v>0</v>
      </c>
      <c r="O35" s="26">
        <f t="shared" si="1"/>
        <v>1036504</v>
      </c>
      <c r="P35" s="19"/>
      <c r="Q35" s="24">
        <v>0</v>
      </c>
      <c r="R35" s="27">
        <v>0</v>
      </c>
      <c r="S35" s="23">
        <f>IFERROR(VLOOKUP(D35,[5]CRUCE!$D:$AK,34,0),0)</f>
        <v>0</v>
      </c>
      <c r="T35" s="23">
        <v>0</v>
      </c>
      <c r="U35" s="26">
        <f>IFERROR(VLOOKUP(D35,[5]CRUCE!$D:$AL,35,0),0)</f>
        <v>0</v>
      </c>
      <c r="V35" s="23">
        <v>0</v>
      </c>
      <c r="W35" s="23">
        <v>0</v>
      </c>
      <c r="X35" s="26">
        <f>IFERROR(VLOOKUP(D35,[5]CRUCE!$D:$AJ,33,0),0)</f>
        <v>0</v>
      </c>
      <c r="Y35" s="23">
        <v>0</v>
      </c>
      <c r="Z35" s="28"/>
      <c r="AA35" s="26"/>
      <c r="AB35" s="23">
        <v>0</v>
      </c>
      <c r="AC35" s="26">
        <f>IFERROR(VLOOKUP(D35,[5]CRUCE!$D:$AQ,40,0),0)</f>
        <v>0</v>
      </c>
      <c r="AD35" s="23">
        <v>0</v>
      </c>
      <c r="AE35" s="26">
        <v>0</v>
      </c>
      <c r="AF35" s="23">
        <v>0</v>
      </c>
      <c r="AG35" s="27">
        <f t="shared" si="2"/>
        <v>1036504</v>
      </c>
      <c r="AH35" s="29"/>
      <c r="AI35" s="19" t="s">
        <v>46</v>
      </c>
    </row>
    <row r="36" spans="1:35" s="30" customFormat="1" ht="15" x14ac:dyDescent="0.25">
      <c r="A36" s="18">
        <v>28</v>
      </c>
      <c r="B36" s="19" t="s">
        <v>45</v>
      </c>
      <c r="C36" s="20"/>
      <c r="D36" s="19">
        <v>1060609</v>
      </c>
      <c r="E36" s="21"/>
      <c r="F36" s="21"/>
      <c r="G36" s="22">
        <v>226960</v>
      </c>
      <c r="H36" s="23">
        <v>0</v>
      </c>
      <c r="I36" s="23">
        <v>0</v>
      </c>
      <c r="J36" s="24">
        <f>-IFERROR(VLOOKUP(D36,'[4]GIRO DIRECTO'!$D:$F,3,0),0)</f>
        <v>222851</v>
      </c>
      <c r="K36" s="24">
        <f>-IFERROR(VLOOKUP(D36,[4]TESORERIA!$D:$F,3,0),0)</f>
        <v>4109</v>
      </c>
      <c r="L36" s="23">
        <v>0</v>
      </c>
      <c r="M36" s="25">
        <f>-IFERROR(VLOOKUP(D36,[4]ADRES!$D:$F,3,0),0)</f>
        <v>0</v>
      </c>
      <c r="N36" s="23">
        <f t="shared" si="0"/>
        <v>226960</v>
      </c>
      <c r="O36" s="26">
        <f t="shared" si="1"/>
        <v>0</v>
      </c>
      <c r="P36" s="19"/>
      <c r="Q36" s="24">
        <v>0</v>
      </c>
      <c r="R36" s="27">
        <v>0</v>
      </c>
      <c r="S36" s="23">
        <f>IFERROR(VLOOKUP(D36,[5]CRUCE!$D:$AK,34,0),0)</f>
        <v>0</v>
      </c>
      <c r="T36" s="23">
        <v>0</v>
      </c>
      <c r="U36" s="26">
        <f>IFERROR(VLOOKUP(D36,[5]CRUCE!$D:$AL,35,0),0)</f>
        <v>0</v>
      </c>
      <c r="V36" s="23">
        <v>0</v>
      </c>
      <c r="W36" s="23">
        <v>0</v>
      </c>
      <c r="X36" s="26">
        <f>IFERROR(VLOOKUP(D36,[5]CRUCE!$D:$AJ,33,0),0)</f>
        <v>0</v>
      </c>
      <c r="Y36" s="23">
        <v>0</v>
      </c>
      <c r="Z36" s="28"/>
      <c r="AA36" s="26"/>
      <c r="AB36" s="23">
        <v>0</v>
      </c>
      <c r="AC36" s="26">
        <f>IFERROR(VLOOKUP(D36,[5]CRUCE!$D:$AQ,40,0),0)</f>
        <v>0</v>
      </c>
      <c r="AD36" s="23">
        <v>0</v>
      </c>
      <c r="AE36" s="26">
        <v>0</v>
      </c>
      <c r="AF36" s="23">
        <v>0</v>
      </c>
      <c r="AG36" s="27">
        <f t="shared" si="2"/>
        <v>0</v>
      </c>
      <c r="AH36" s="29"/>
      <c r="AI36" s="19"/>
    </row>
    <row r="37" spans="1:35" s="30" customFormat="1" ht="15" x14ac:dyDescent="0.25">
      <c r="A37" s="18">
        <v>29</v>
      </c>
      <c r="B37" s="19" t="s">
        <v>45</v>
      </c>
      <c r="C37" s="20"/>
      <c r="D37" s="19">
        <v>1062292</v>
      </c>
      <c r="E37" s="21"/>
      <c r="F37" s="21"/>
      <c r="G37" s="22">
        <v>740360</v>
      </c>
      <c r="H37" s="23">
        <v>0</v>
      </c>
      <c r="I37" s="23">
        <v>0</v>
      </c>
      <c r="J37" s="24">
        <f>-IFERROR(VLOOKUP(D37,'[4]GIRO DIRECTO'!$D:$F,3,0),0)</f>
        <v>0</v>
      </c>
      <c r="K37" s="24">
        <f>-IFERROR(VLOOKUP(D37,[4]TESORERIA!$D:$F,3,0),0)</f>
        <v>0</v>
      </c>
      <c r="L37" s="23">
        <v>0</v>
      </c>
      <c r="M37" s="25">
        <f>-IFERROR(VLOOKUP(D37,[4]ADRES!$D:$F,3,0),0)</f>
        <v>0</v>
      </c>
      <c r="N37" s="23">
        <f t="shared" si="0"/>
        <v>0</v>
      </c>
      <c r="O37" s="26">
        <f t="shared" si="1"/>
        <v>740360</v>
      </c>
      <c r="P37" s="19"/>
      <c r="Q37" s="24">
        <v>0</v>
      </c>
      <c r="R37" s="27">
        <v>0</v>
      </c>
      <c r="S37" s="23">
        <f>IFERROR(VLOOKUP(D37,[5]CRUCE!$D:$AK,34,0),0)</f>
        <v>0</v>
      </c>
      <c r="T37" s="23">
        <v>0</v>
      </c>
      <c r="U37" s="26">
        <f>IFERROR(VLOOKUP(D37,[5]CRUCE!$D:$AL,35,0),0)</f>
        <v>0</v>
      </c>
      <c r="V37" s="23">
        <v>0</v>
      </c>
      <c r="W37" s="23">
        <v>0</v>
      </c>
      <c r="X37" s="26">
        <f>IFERROR(VLOOKUP(D37,[5]CRUCE!$D:$AJ,33,0),0)</f>
        <v>0</v>
      </c>
      <c r="Y37" s="23">
        <v>0</v>
      </c>
      <c r="Z37" s="28"/>
      <c r="AA37" s="26"/>
      <c r="AB37" s="23">
        <v>0</v>
      </c>
      <c r="AC37" s="26">
        <f>IFERROR(VLOOKUP(D37,[5]CRUCE!$D:$AQ,40,0),0)</f>
        <v>0</v>
      </c>
      <c r="AD37" s="23">
        <v>0</v>
      </c>
      <c r="AE37" s="26">
        <v>0</v>
      </c>
      <c r="AF37" s="23">
        <v>0</v>
      </c>
      <c r="AG37" s="27">
        <f t="shared" si="2"/>
        <v>740360</v>
      </c>
      <c r="AH37" s="29"/>
      <c r="AI37" s="19" t="s">
        <v>46</v>
      </c>
    </row>
    <row r="38" spans="1:35" s="30" customFormat="1" ht="15" x14ac:dyDescent="0.25">
      <c r="A38" s="18">
        <v>30</v>
      </c>
      <c r="B38" s="19" t="s">
        <v>45</v>
      </c>
      <c r="C38" s="20"/>
      <c r="D38" s="19">
        <v>1065267</v>
      </c>
      <c r="E38" s="21"/>
      <c r="F38" s="21"/>
      <c r="G38" s="22">
        <v>23200709</v>
      </c>
      <c r="H38" s="23">
        <v>0</v>
      </c>
      <c r="I38" s="23">
        <v>0</v>
      </c>
      <c r="J38" s="24">
        <f>-IFERROR(VLOOKUP(D38,'[4]GIRO DIRECTO'!$D:$F,3,0),0)</f>
        <v>15084025</v>
      </c>
      <c r="K38" s="24">
        <f>-IFERROR(VLOOKUP(D38,[4]TESORERIA!$D:$F,3,0),0)</f>
        <v>8103791</v>
      </c>
      <c r="L38" s="23">
        <v>0</v>
      </c>
      <c r="M38" s="25">
        <f>-IFERROR(VLOOKUP(D38,[4]ADRES!$D:$F,3,0),0)</f>
        <v>0</v>
      </c>
      <c r="N38" s="23">
        <f t="shared" si="0"/>
        <v>23187816</v>
      </c>
      <c r="O38" s="26">
        <f t="shared" si="1"/>
        <v>12893</v>
      </c>
      <c r="P38" s="19"/>
      <c r="Q38" s="24">
        <v>0</v>
      </c>
      <c r="R38" s="27">
        <v>0</v>
      </c>
      <c r="S38" s="23">
        <f>IFERROR(VLOOKUP(D38,[5]CRUCE!$D:$AK,34,0),0)</f>
        <v>0</v>
      </c>
      <c r="T38" s="23">
        <v>0</v>
      </c>
      <c r="U38" s="26">
        <f>IFERROR(VLOOKUP(D38,[5]CRUCE!$D:$AL,35,0),0)</f>
        <v>0</v>
      </c>
      <c r="V38" s="23">
        <v>0</v>
      </c>
      <c r="W38" s="23">
        <v>0</v>
      </c>
      <c r="X38" s="26">
        <f>IFERROR(VLOOKUP(D38,[5]CRUCE!$D:$AJ,33,0),0)</f>
        <v>0</v>
      </c>
      <c r="Y38" s="23">
        <v>0</v>
      </c>
      <c r="Z38" s="26"/>
      <c r="AA38" s="26"/>
      <c r="AB38" s="23">
        <v>0</v>
      </c>
      <c r="AC38" s="26">
        <f>IFERROR(VLOOKUP(D38,[5]CRUCE!$D:$AQ,40,0),0)</f>
        <v>0</v>
      </c>
      <c r="AD38" s="23">
        <v>0</v>
      </c>
      <c r="AE38" s="26">
        <v>0</v>
      </c>
      <c r="AF38" s="23">
        <v>0</v>
      </c>
      <c r="AG38" s="27">
        <f t="shared" si="2"/>
        <v>12893</v>
      </c>
      <c r="AH38" s="29"/>
      <c r="AI38" s="19" t="s">
        <v>46</v>
      </c>
    </row>
    <row r="39" spans="1:35" s="30" customFormat="1" ht="15" x14ac:dyDescent="0.25">
      <c r="A39" s="18">
        <v>31</v>
      </c>
      <c r="B39" s="19" t="s">
        <v>45</v>
      </c>
      <c r="C39" s="20"/>
      <c r="D39" s="19">
        <v>1054456</v>
      </c>
      <c r="E39" s="21"/>
      <c r="F39" s="21"/>
      <c r="G39" s="22">
        <v>72054</v>
      </c>
      <c r="H39" s="23">
        <v>0</v>
      </c>
      <c r="I39" s="23">
        <v>0</v>
      </c>
      <c r="J39" s="24">
        <f>-IFERROR(VLOOKUP(D39,'[4]GIRO DIRECTO'!$D:$F,3,0),0)</f>
        <v>0</v>
      </c>
      <c r="K39" s="24">
        <f>-IFERROR(VLOOKUP(D39,[4]TESORERIA!$D:$F,3,0),0)</f>
        <v>0</v>
      </c>
      <c r="L39" s="23">
        <v>0</v>
      </c>
      <c r="M39" s="25">
        <f>-IFERROR(VLOOKUP(D39,[4]ADRES!$D:$F,3,0),0)</f>
        <v>0</v>
      </c>
      <c r="N39" s="23">
        <f t="shared" si="0"/>
        <v>0</v>
      </c>
      <c r="O39" s="26">
        <f t="shared" si="1"/>
        <v>72054</v>
      </c>
      <c r="P39" s="19"/>
      <c r="Q39" s="24">
        <v>0</v>
      </c>
      <c r="R39" s="27">
        <v>0</v>
      </c>
      <c r="S39" s="23">
        <f>IFERROR(VLOOKUP(D39,[5]CRUCE!$D:$AK,34,0),0)</f>
        <v>0</v>
      </c>
      <c r="T39" s="23">
        <v>0</v>
      </c>
      <c r="U39" s="26">
        <f>IFERROR(VLOOKUP(D39,[5]CRUCE!$D:$AL,35,0),0)</f>
        <v>0</v>
      </c>
      <c r="V39" s="23">
        <v>0</v>
      </c>
      <c r="W39" s="23">
        <v>0</v>
      </c>
      <c r="X39" s="26">
        <f>IFERROR(VLOOKUP(D39,[5]CRUCE!$D:$AJ,33,0),0)</f>
        <v>0</v>
      </c>
      <c r="Y39" s="23">
        <v>0</v>
      </c>
      <c r="Z39" s="28"/>
      <c r="AA39" s="26"/>
      <c r="AB39" s="23">
        <v>0</v>
      </c>
      <c r="AC39" s="26">
        <f>IFERROR(VLOOKUP(D39,[5]CRUCE!$D:$AQ,40,0),0)</f>
        <v>0</v>
      </c>
      <c r="AD39" s="23">
        <v>0</v>
      </c>
      <c r="AE39" s="26">
        <v>0</v>
      </c>
      <c r="AF39" s="23">
        <v>0</v>
      </c>
      <c r="AG39" s="27">
        <f t="shared" si="2"/>
        <v>72054</v>
      </c>
      <c r="AH39" s="29"/>
      <c r="AI39" s="19" t="s">
        <v>46</v>
      </c>
    </row>
    <row r="40" spans="1:35" s="30" customFormat="1" ht="15" x14ac:dyDescent="0.25">
      <c r="A40" s="18">
        <v>32</v>
      </c>
      <c r="B40" s="19" t="s">
        <v>45</v>
      </c>
      <c r="C40" s="20"/>
      <c r="D40" s="19">
        <v>1068088</v>
      </c>
      <c r="E40" s="21"/>
      <c r="F40" s="21"/>
      <c r="G40" s="26">
        <v>54000</v>
      </c>
      <c r="H40" s="23">
        <v>0</v>
      </c>
      <c r="I40" s="23">
        <v>0</v>
      </c>
      <c r="J40" s="24">
        <f>-IFERROR(VLOOKUP(D40,'[4]GIRO DIRECTO'!$D:$F,3,0),0)</f>
        <v>0</v>
      </c>
      <c r="K40" s="24">
        <f>-IFERROR(VLOOKUP(D40,[4]TESORERIA!$D:$F,3,0),0)</f>
        <v>36000</v>
      </c>
      <c r="L40" s="23">
        <v>0</v>
      </c>
      <c r="M40" s="25">
        <f>-IFERROR(VLOOKUP(D40,[4]ADRES!$D:$F,3,0),0)</f>
        <v>18000</v>
      </c>
      <c r="N40" s="23">
        <f t="shared" si="0"/>
        <v>54000</v>
      </c>
      <c r="O40" s="26">
        <f t="shared" si="1"/>
        <v>0</v>
      </c>
      <c r="P40" s="19"/>
      <c r="Q40" s="24">
        <v>0</v>
      </c>
      <c r="R40" s="27">
        <v>0</v>
      </c>
      <c r="S40" s="23">
        <f>IFERROR(VLOOKUP(D40,[5]CRUCE!$D:$AK,34,0),0)</f>
        <v>0</v>
      </c>
      <c r="T40" s="23">
        <v>0</v>
      </c>
      <c r="U40" s="26">
        <f>IFERROR(VLOOKUP(D40,[5]CRUCE!$D:$AL,35,0),0)</f>
        <v>0</v>
      </c>
      <c r="V40" s="23">
        <v>0</v>
      </c>
      <c r="W40" s="23">
        <v>0</v>
      </c>
      <c r="X40" s="26">
        <f>IFERROR(VLOOKUP(D40,[5]CRUCE!$D:$AJ,33,0),0)</f>
        <v>0</v>
      </c>
      <c r="Y40" s="23">
        <v>0</v>
      </c>
      <c r="Z40" s="26"/>
      <c r="AA40" s="26"/>
      <c r="AB40" s="23">
        <v>0</v>
      </c>
      <c r="AC40" s="26">
        <f>IFERROR(VLOOKUP(D40,[5]CRUCE!$D:$AQ,40,0),0)</f>
        <v>0</v>
      </c>
      <c r="AD40" s="23">
        <v>0</v>
      </c>
      <c r="AE40" s="26">
        <v>0</v>
      </c>
      <c r="AF40" s="23">
        <v>0</v>
      </c>
      <c r="AG40" s="27">
        <f t="shared" si="2"/>
        <v>0</v>
      </c>
      <c r="AH40" s="29"/>
      <c r="AI40" s="19"/>
    </row>
    <row r="41" spans="1:35" s="30" customFormat="1" ht="15" x14ac:dyDescent="0.25">
      <c r="A41" s="18">
        <v>33</v>
      </c>
      <c r="B41" s="19" t="s">
        <v>45</v>
      </c>
      <c r="C41" s="20"/>
      <c r="D41" s="19">
        <v>1053729</v>
      </c>
      <c r="E41" s="21"/>
      <c r="F41" s="21"/>
      <c r="G41" s="22">
        <v>163452</v>
      </c>
      <c r="H41" s="23">
        <v>0</v>
      </c>
      <c r="I41" s="23">
        <v>0</v>
      </c>
      <c r="J41" s="24">
        <f>-IFERROR(VLOOKUP(D41,'[4]GIRO DIRECTO'!$D:$F,3,0),0)</f>
        <v>0</v>
      </c>
      <c r="K41" s="24">
        <f>-IFERROR(VLOOKUP(D41,[4]TESORERIA!$D:$F,3,0),0)</f>
        <v>0</v>
      </c>
      <c r="L41" s="23">
        <v>0</v>
      </c>
      <c r="M41" s="25">
        <f>-IFERROR(VLOOKUP(D41,[4]ADRES!$D:$F,3,0),0)</f>
        <v>0</v>
      </c>
      <c r="N41" s="23">
        <f t="shared" si="0"/>
        <v>0</v>
      </c>
      <c r="O41" s="26">
        <f t="shared" si="1"/>
        <v>163452</v>
      </c>
      <c r="P41" s="19"/>
      <c r="Q41" s="24">
        <v>0</v>
      </c>
      <c r="R41" s="27">
        <v>0</v>
      </c>
      <c r="S41" s="23">
        <f>IFERROR(VLOOKUP(D41,[5]CRUCE!$D:$AK,34,0),0)</f>
        <v>0</v>
      </c>
      <c r="T41" s="23">
        <v>0</v>
      </c>
      <c r="U41" s="26">
        <f>IFERROR(VLOOKUP(D41,[5]CRUCE!$D:$AL,35,0),0)</f>
        <v>0</v>
      </c>
      <c r="V41" s="23">
        <v>0</v>
      </c>
      <c r="W41" s="23">
        <v>0</v>
      </c>
      <c r="X41" s="26">
        <f>IFERROR(VLOOKUP(D41,[5]CRUCE!$D:$AJ,33,0),0)</f>
        <v>0</v>
      </c>
      <c r="Y41" s="23">
        <v>0</v>
      </c>
      <c r="Z41" s="28"/>
      <c r="AA41" s="26"/>
      <c r="AB41" s="23">
        <v>0</v>
      </c>
      <c r="AC41" s="26">
        <f>IFERROR(VLOOKUP(D41,[5]CRUCE!$D:$AQ,40,0),0)</f>
        <v>0</v>
      </c>
      <c r="AD41" s="23">
        <v>0</v>
      </c>
      <c r="AE41" s="26">
        <v>0</v>
      </c>
      <c r="AF41" s="23">
        <v>0</v>
      </c>
      <c r="AG41" s="27">
        <f t="shared" si="2"/>
        <v>163452</v>
      </c>
      <c r="AH41" s="29"/>
      <c r="AI41" s="19" t="s">
        <v>46</v>
      </c>
    </row>
    <row r="42" spans="1:35" s="30" customFormat="1" ht="15" x14ac:dyDescent="0.25">
      <c r="A42" s="18">
        <v>34</v>
      </c>
      <c r="B42" s="19" t="s">
        <v>45</v>
      </c>
      <c r="C42" s="20"/>
      <c r="D42" s="19">
        <v>1063722</v>
      </c>
      <c r="E42" s="21"/>
      <c r="F42" s="21"/>
      <c r="G42" s="22">
        <v>53712331</v>
      </c>
      <c r="H42" s="23">
        <v>0</v>
      </c>
      <c r="I42" s="23">
        <v>0</v>
      </c>
      <c r="J42" s="24">
        <f>-IFERROR(VLOOKUP(D42,'[4]GIRO DIRECTO'!$D:$F,3,0),0)</f>
        <v>0</v>
      </c>
      <c r="K42" s="24">
        <f>-IFERROR(VLOOKUP(D42,[4]TESORERIA!$D:$F,3,0),0)</f>
        <v>0</v>
      </c>
      <c r="L42" s="23">
        <v>0</v>
      </c>
      <c r="M42" s="25">
        <f>-IFERROR(VLOOKUP(D42,[4]ADRES!$D:$F,3,0),0)</f>
        <v>53635923</v>
      </c>
      <c r="N42" s="23">
        <f t="shared" si="0"/>
        <v>53635923</v>
      </c>
      <c r="O42" s="26">
        <f t="shared" si="1"/>
        <v>76408</v>
      </c>
      <c r="P42" s="19"/>
      <c r="Q42" s="24">
        <v>0</v>
      </c>
      <c r="R42" s="27">
        <v>0</v>
      </c>
      <c r="S42" s="23">
        <f>IFERROR(VLOOKUP(D42,[5]CRUCE!$D:$AK,34,0),0)</f>
        <v>0</v>
      </c>
      <c r="T42" s="23">
        <v>0</v>
      </c>
      <c r="U42" s="26">
        <f>IFERROR(VLOOKUP(D42,[5]CRUCE!$D:$AL,35,0),0)</f>
        <v>0</v>
      </c>
      <c r="V42" s="23">
        <v>0</v>
      </c>
      <c r="W42" s="23">
        <v>0</v>
      </c>
      <c r="X42" s="26">
        <f>IFERROR(VLOOKUP(D42,[5]CRUCE!$D:$AJ,33,0),0)</f>
        <v>0</v>
      </c>
      <c r="Y42" s="23">
        <v>0</v>
      </c>
      <c r="Z42" s="28"/>
      <c r="AA42" s="26"/>
      <c r="AB42" s="23">
        <v>0</v>
      </c>
      <c r="AC42" s="26">
        <v>68853</v>
      </c>
      <c r="AD42" s="23">
        <v>0</v>
      </c>
      <c r="AE42" s="26">
        <v>0</v>
      </c>
      <c r="AF42" s="23">
        <v>0</v>
      </c>
      <c r="AG42" s="27">
        <f t="shared" si="2"/>
        <v>7555</v>
      </c>
      <c r="AH42" s="29"/>
      <c r="AI42" s="19" t="s">
        <v>46</v>
      </c>
    </row>
    <row r="43" spans="1:35" s="30" customFormat="1" ht="15" x14ac:dyDescent="0.25">
      <c r="A43" s="18">
        <v>35</v>
      </c>
      <c r="B43" s="19" t="s">
        <v>45</v>
      </c>
      <c r="C43" s="20"/>
      <c r="D43" s="19">
        <v>1066744</v>
      </c>
      <c r="E43" s="21"/>
      <c r="F43" s="21"/>
      <c r="G43" s="22">
        <v>291163</v>
      </c>
      <c r="H43" s="23">
        <v>0</v>
      </c>
      <c r="I43" s="23">
        <v>0</v>
      </c>
      <c r="J43" s="24">
        <f>-IFERROR(VLOOKUP(D43,'[4]GIRO DIRECTO'!$D:$F,3,0),0)</f>
        <v>0</v>
      </c>
      <c r="K43" s="24">
        <f>-IFERROR(VLOOKUP(D43,[4]TESORERIA!$D:$F,3,0),0)</f>
        <v>0</v>
      </c>
      <c r="L43" s="23">
        <v>0</v>
      </c>
      <c r="M43" s="25">
        <f>-IFERROR(VLOOKUP(D43,[4]ADRES!$D:$F,3,0),0)</f>
        <v>0</v>
      </c>
      <c r="N43" s="23">
        <f t="shared" si="0"/>
        <v>0</v>
      </c>
      <c r="O43" s="26">
        <f t="shared" si="1"/>
        <v>291163</v>
      </c>
      <c r="P43" s="19"/>
      <c r="Q43" s="24">
        <v>0</v>
      </c>
      <c r="R43" s="27">
        <v>0</v>
      </c>
      <c r="S43" s="23">
        <f>IFERROR(VLOOKUP(D43,[5]CRUCE!$D:$AK,34,0),0)</f>
        <v>0</v>
      </c>
      <c r="T43" s="23">
        <v>0</v>
      </c>
      <c r="U43" s="26">
        <f>IFERROR(VLOOKUP(D43,[5]CRUCE!$D:$AL,35,0),0)</f>
        <v>0</v>
      </c>
      <c r="V43" s="23">
        <v>0</v>
      </c>
      <c r="W43" s="23">
        <v>0</v>
      </c>
      <c r="X43" s="26">
        <f>IFERROR(VLOOKUP(D43,[5]CRUCE!$D:$AJ,33,0),0)</f>
        <v>0</v>
      </c>
      <c r="Y43" s="23">
        <v>0</v>
      </c>
      <c r="Z43" s="28"/>
      <c r="AA43" s="26"/>
      <c r="AB43" s="23">
        <v>0</v>
      </c>
      <c r="AC43" s="26">
        <f>IFERROR(VLOOKUP(D43,[5]CRUCE!$D:$AQ,40,0),0)</f>
        <v>0</v>
      </c>
      <c r="AD43" s="26">
        <v>0</v>
      </c>
      <c r="AE43" s="26">
        <v>0</v>
      </c>
      <c r="AF43" s="23">
        <v>0</v>
      </c>
      <c r="AG43" s="27">
        <f t="shared" si="2"/>
        <v>291163</v>
      </c>
      <c r="AH43" s="29"/>
      <c r="AI43" s="19" t="s">
        <v>46</v>
      </c>
    </row>
    <row r="44" spans="1:35" s="30" customFormat="1" ht="15" x14ac:dyDescent="0.25">
      <c r="A44" s="18">
        <v>36</v>
      </c>
      <c r="B44" s="19" t="s">
        <v>45</v>
      </c>
      <c r="C44" s="20"/>
      <c r="D44" s="19">
        <v>1070901</v>
      </c>
      <c r="E44" s="21"/>
      <c r="F44" s="21"/>
      <c r="G44" s="22">
        <v>186815</v>
      </c>
      <c r="H44" s="23">
        <v>0</v>
      </c>
      <c r="I44" s="23">
        <v>0</v>
      </c>
      <c r="J44" s="24">
        <f>-IFERROR(VLOOKUP(D44,'[4]GIRO DIRECTO'!$D:$F,3,0),0)</f>
        <v>0</v>
      </c>
      <c r="K44" s="24">
        <f>-IFERROR(VLOOKUP(D44,[4]TESORERIA!$D:$F,3,0),0)</f>
        <v>0</v>
      </c>
      <c r="L44" s="23">
        <v>0</v>
      </c>
      <c r="M44" s="25">
        <f>-IFERROR(VLOOKUP(D44,[4]ADRES!$D:$F,3,0),0)</f>
        <v>0</v>
      </c>
      <c r="N44" s="23">
        <f t="shared" si="0"/>
        <v>0</v>
      </c>
      <c r="O44" s="26">
        <f t="shared" si="1"/>
        <v>186815</v>
      </c>
      <c r="P44" s="19"/>
      <c r="Q44" s="24">
        <v>0</v>
      </c>
      <c r="R44" s="27">
        <v>0</v>
      </c>
      <c r="S44" s="23">
        <f>IFERROR(VLOOKUP(D44,[5]CRUCE!$D:$AK,34,0),0)</f>
        <v>0</v>
      </c>
      <c r="T44" s="23">
        <v>0</v>
      </c>
      <c r="U44" s="26">
        <f>IFERROR(VLOOKUP(D44,[5]CRUCE!$D:$AL,35,0),0)</f>
        <v>0</v>
      </c>
      <c r="V44" s="23">
        <v>0</v>
      </c>
      <c r="W44" s="23">
        <v>0</v>
      </c>
      <c r="X44" s="26">
        <f>IFERROR(VLOOKUP(D44,[5]CRUCE!$D:$AJ,33,0),0)</f>
        <v>0</v>
      </c>
      <c r="Y44" s="23">
        <v>0</v>
      </c>
      <c r="Z44" s="28"/>
      <c r="AA44" s="26"/>
      <c r="AB44" s="23">
        <v>0</v>
      </c>
      <c r="AC44" s="26">
        <f>IFERROR(VLOOKUP(D44,[5]CRUCE!$D:$AQ,40,0),0)</f>
        <v>4109</v>
      </c>
      <c r="AD44" s="23">
        <v>0</v>
      </c>
      <c r="AE44" s="26">
        <v>0</v>
      </c>
      <c r="AF44" s="23">
        <v>0</v>
      </c>
      <c r="AG44" s="27">
        <f t="shared" si="2"/>
        <v>182706</v>
      </c>
      <c r="AH44" s="29"/>
      <c r="AI44" s="19" t="s">
        <v>46</v>
      </c>
    </row>
    <row r="45" spans="1:35" s="30" customFormat="1" ht="15" x14ac:dyDescent="0.25">
      <c r="A45" s="18">
        <v>37</v>
      </c>
      <c r="B45" s="19" t="s">
        <v>45</v>
      </c>
      <c r="C45" s="20"/>
      <c r="D45" s="19">
        <v>1060303</v>
      </c>
      <c r="E45" s="21"/>
      <c r="F45" s="21"/>
      <c r="G45" s="22">
        <v>80832</v>
      </c>
      <c r="H45" s="23">
        <v>0</v>
      </c>
      <c r="I45" s="23">
        <v>0</v>
      </c>
      <c r="J45" s="24">
        <f>-IFERROR(VLOOKUP(D45,'[4]GIRO DIRECTO'!$D:$F,3,0),0)</f>
        <v>0</v>
      </c>
      <c r="K45" s="24">
        <f>-IFERROR(VLOOKUP(D45,[4]TESORERIA!$D:$F,3,0),0)</f>
        <v>0</v>
      </c>
      <c r="L45" s="23">
        <v>0</v>
      </c>
      <c r="M45" s="25">
        <f>-IFERROR(VLOOKUP(D45,[4]ADRES!$D:$F,3,0),0)</f>
        <v>0</v>
      </c>
      <c r="N45" s="23">
        <f t="shared" si="0"/>
        <v>0</v>
      </c>
      <c r="O45" s="26">
        <f t="shared" si="1"/>
        <v>80832</v>
      </c>
      <c r="P45" s="19"/>
      <c r="Q45" s="24">
        <v>0</v>
      </c>
      <c r="R45" s="27">
        <v>0</v>
      </c>
      <c r="S45" s="23">
        <f>IFERROR(VLOOKUP(D45,[5]CRUCE!$D:$AK,34,0),0)</f>
        <v>0</v>
      </c>
      <c r="T45" s="23">
        <v>0</v>
      </c>
      <c r="U45" s="26">
        <f>+G45</f>
        <v>80832</v>
      </c>
      <c r="V45" s="23">
        <v>0</v>
      </c>
      <c r="W45" s="23">
        <v>0</v>
      </c>
      <c r="X45" s="26">
        <f>IFERROR(VLOOKUP(D45,[5]CRUCE!$D:$AJ,33,0),0)</f>
        <v>0</v>
      </c>
      <c r="Y45" s="23">
        <v>0</v>
      </c>
      <c r="Z45" s="28"/>
      <c r="AA45" s="26"/>
      <c r="AB45" s="23">
        <v>0</v>
      </c>
      <c r="AC45" s="26">
        <f>IFERROR(VLOOKUP(D45,[5]CRUCE!$D:$AQ,40,0),0)</f>
        <v>0</v>
      </c>
      <c r="AD45" s="23">
        <v>0</v>
      </c>
      <c r="AE45" s="26">
        <v>0</v>
      </c>
      <c r="AF45" s="23">
        <v>0</v>
      </c>
      <c r="AG45" s="27">
        <f t="shared" si="2"/>
        <v>0</v>
      </c>
      <c r="AH45" s="29"/>
      <c r="AI45" s="19" t="s">
        <v>47</v>
      </c>
    </row>
    <row r="46" spans="1:35" s="30" customFormat="1" ht="15" x14ac:dyDescent="0.25">
      <c r="A46" s="18">
        <v>38</v>
      </c>
      <c r="B46" s="19" t="s">
        <v>45</v>
      </c>
      <c r="C46" s="20"/>
      <c r="D46" s="19">
        <v>1070915</v>
      </c>
      <c r="E46" s="21"/>
      <c r="F46" s="21"/>
      <c r="G46" s="22">
        <v>118297</v>
      </c>
      <c r="H46" s="23">
        <v>0</v>
      </c>
      <c r="I46" s="23">
        <v>0</v>
      </c>
      <c r="J46" s="24">
        <f>-IFERROR(VLOOKUP(D46,'[4]GIRO DIRECTO'!$D:$F,3,0),0)</f>
        <v>0</v>
      </c>
      <c r="K46" s="24">
        <f>-IFERROR(VLOOKUP(D46,[4]TESORERIA!$D:$F,3,0),0)</f>
        <v>0</v>
      </c>
      <c r="L46" s="23">
        <v>0</v>
      </c>
      <c r="M46" s="25">
        <f>-IFERROR(VLOOKUP(D46,[4]ADRES!$D:$F,3,0),0)</f>
        <v>0</v>
      </c>
      <c r="N46" s="23">
        <f t="shared" si="0"/>
        <v>0</v>
      </c>
      <c r="O46" s="26">
        <f t="shared" si="1"/>
        <v>118297</v>
      </c>
      <c r="P46" s="19"/>
      <c r="Q46" s="24">
        <v>0</v>
      </c>
      <c r="R46" s="27">
        <v>0</v>
      </c>
      <c r="S46" s="23">
        <f>IFERROR(VLOOKUP(D46,[5]CRUCE!$D:$AK,34,0),0)</f>
        <v>0</v>
      </c>
      <c r="T46" s="23">
        <v>0</v>
      </c>
      <c r="U46" s="26">
        <f>IFERROR(VLOOKUP(D46,[5]CRUCE!$D:$AL,35,0),0)</f>
        <v>0</v>
      </c>
      <c r="V46" s="23">
        <v>0</v>
      </c>
      <c r="W46" s="23">
        <v>0</v>
      </c>
      <c r="X46" s="26">
        <f>IFERROR(VLOOKUP(D46,[5]CRUCE!$D:$AJ,33,0),0)</f>
        <v>0</v>
      </c>
      <c r="Y46" s="23">
        <v>0</v>
      </c>
      <c r="Z46" s="28"/>
      <c r="AA46" s="26"/>
      <c r="AB46" s="23">
        <v>0</v>
      </c>
      <c r="AC46" s="26">
        <f>IFERROR(VLOOKUP(D46,[5]CRUCE!$D:$AQ,40,0),0)</f>
        <v>20810</v>
      </c>
      <c r="AD46" s="23">
        <v>0</v>
      </c>
      <c r="AE46" s="26">
        <v>0</v>
      </c>
      <c r="AF46" s="23">
        <v>0</v>
      </c>
      <c r="AG46" s="27">
        <f t="shared" si="2"/>
        <v>97487</v>
      </c>
      <c r="AH46" s="29"/>
      <c r="AI46" s="19" t="s">
        <v>46</v>
      </c>
    </row>
    <row r="47" spans="1:35" s="30" customFormat="1" ht="15" x14ac:dyDescent="0.25">
      <c r="A47" s="18">
        <v>39</v>
      </c>
      <c r="B47" s="19" t="s">
        <v>45</v>
      </c>
      <c r="C47" s="20"/>
      <c r="D47" s="19">
        <v>1071058</v>
      </c>
      <c r="E47" s="21"/>
      <c r="F47" s="21"/>
      <c r="G47" s="22">
        <v>238976</v>
      </c>
      <c r="H47" s="23">
        <v>0</v>
      </c>
      <c r="I47" s="23">
        <v>0</v>
      </c>
      <c r="J47" s="24">
        <f>-IFERROR(VLOOKUP(D47,'[4]GIRO DIRECTO'!$D:$F,3,0),0)</f>
        <v>0</v>
      </c>
      <c r="K47" s="24">
        <f>-IFERROR(VLOOKUP(D47,[4]TESORERIA!$D:$F,3,0),0)</f>
        <v>0</v>
      </c>
      <c r="L47" s="23">
        <v>0</v>
      </c>
      <c r="M47" s="25">
        <f>-IFERROR(VLOOKUP(D47,[4]ADRES!$D:$F,3,0),0)</f>
        <v>0</v>
      </c>
      <c r="N47" s="23">
        <f t="shared" si="0"/>
        <v>0</v>
      </c>
      <c r="O47" s="26">
        <f t="shared" si="1"/>
        <v>238976</v>
      </c>
      <c r="P47" s="19"/>
      <c r="Q47" s="24">
        <v>0</v>
      </c>
      <c r="R47" s="27">
        <v>0</v>
      </c>
      <c r="S47" s="23">
        <f>IFERROR(VLOOKUP(D47,[5]CRUCE!$D:$AK,34,0),0)</f>
        <v>0</v>
      </c>
      <c r="T47" s="23">
        <v>0</v>
      </c>
      <c r="U47" s="26">
        <f>IFERROR(VLOOKUP(D47,[5]CRUCE!$D:$AL,35,0),0)</f>
        <v>0</v>
      </c>
      <c r="V47" s="23">
        <v>0</v>
      </c>
      <c r="W47" s="23">
        <v>0</v>
      </c>
      <c r="X47" s="26">
        <f>IFERROR(VLOOKUP(D47,[5]CRUCE!$D:$AJ,33,0),0)</f>
        <v>0</v>
      </c>
      <c r="Y47" s="23">
        <v>0</v>
      </c>
      <c r="Z47" s="28"/>
      <c r="AA47" s="26"/>
      <c r="AB47" s="23">
        <v>0</v>
      </c>
      <c r="AC47" s="26">
        <f>IFERROR(VLOOKUP(D47,[5]CRUCE!$D:$AQ,40,0),0)</f>
        <v>4109</v>
      </c>
      <c r="AD47" s="23">
        <v>0</v>
      </c>
      <c r="AE47" s="26">
        <v>0</v>
      </c>
      <c r="AF47" s="23">
        <v>0</v>
      </c>
      <c r="AG47" s="27">
        <f t="shared" si="2"/>
        <v>234867</v>
      </c>
      <c r="AH47" s="29"/>
      <c r="AI47" s="19" t="s">
        <v>46</v>
      </c>
    </row>
    <row r="48" spans="1:35" s="30" customFormat="1" ht="15" x14ac:dyDescent="0.25">
      <c r="A48" s="18">
        <v>40</v>
      </c>
      <c r="B48" s="19" t="s">
        <v>45</v>
      </c>
      <c r="C48" s="20"/>
      <c r="D48" s="19">
        <v>1061317</v>
      </c>
      <c r="E48" s="21"/>
      <c r="F48" s="21"/>
      <c r="G48" s="22">
        <v>64048</v>
      </c>
      <c r="H48" s="23">
        <v>0</v>
      </c>
      <c r="I48" s="23">
        <v>0</v>
      </c>
      <c r="J48" s="24">
        <f>-IFERROR(VLOOKUP(D48,'[4]GIRO DIRECTO'!$D:$F,3,0),0)</f>
        <v>0</v>
      </c>
      <c r="K48" s="24">
        <f>-IFERROR(VLOOKUP(D48,[4]TESORERIA!$D:$F,3,0),0)</f>
        <v>0</v>
      </c>
      <c r="L48" s="23">
        <v>0</v>
      </c>
      <c r="M48" s="25">
        <f>-IFERROR(VLOOKUP(D48,[4]ADRES!$D:$F,3,0),0)</f>
        <v>0</v>
      </c>
      <c r="N48" s="23">
        <f t="shared" si="0"/>
        <v>0</v>
      </c>
      <c r="O48" s="26">
        <f t="shared" si="1"/>
        <v>64048</v>
      </c>
      <c r="P48" s="19"/>
      <c r="Q48" s="24">
        <v>0</v>
      </c>
      <c r="R48" s="27">
        <v>0</v>
      </c>
      <c r="S48" s="23">
        <f>IFERROR(VLOOKUP(D48,[5]CRUCE!$D:$AK,34,0),0)</f>
        <v>0</v>
      </c>
      <c r="T48" s="23">
        <v>0</v>
      </c>
      <c r="U48" s="26">
        <f>IFERROR(VLOOKUP(D48,[5]CRUCE!$D:$AL,35,0),0)</f>
        <v>0</v>
      </c>
      <c r="V48" s="23">
        <v>0</v>
      </c>
      <c r="W48" s="23">
        <v>0</v>
      </c>
      <c r="X48" s="26">
        <f>IFERROR(VLOOKUP(D48,[5]CRUCE!$D:$AJ,33,0),0)</f>
        <v>0</v>
      </c>
      <c r="Y48" s="23">
        <v>0</v>
      </c>
      <c r="Z48" s="28"/>
      <c r="AA48" s="26"/>
      <c r="AB48" s="23">
        <v>0</v>
      </c>
      <c r="AC48" s="26">
        <f>IFERROR(VLOOKUP(D48,[5]CRUCE!$D:$AQ,40,0),0)</f>
        <v>0</v>
      </c>
      <c r="AD48" s="23">
        <v>0</v>
      </c>
      <c r="AE48" s="26">
        <v>0</v>
      </c>
      <c r="AF48" s="23">
        <v>0</v>
      </c>
      <c r="AG48" s="27">
        <f t="shared" si="2"/>
        <v>64048</v>
      </c>
      <c r="AH48" s="29"/>
      <c r="AI48" s="19" t="s">
        <v>46</v>
      </c>
    </row>
    <row r="49" spans="1:35" s="30" customFormat="1" ht="15" x14ac:dyDescent="0.25">
      <c r="A49" s="18">
        <v>41</v>
      </c>
      <c r="B49" s="19" t="s">
        <v>45</v>
      </c>
      <c r="C49" s="20"/>
      <c r="D49" s="19">
        <v>1072040</v>
      </c>
      <c r="E49" s="21"/>
      <c r="F49" s="21"/>
      <c r="G49" s="22">
        <v>142410</v>
      </c>
      <c r="H49" s="23">
        <v>0</v>
      </c>
      <c r="I49" s="23">
        <v>0</v>
      </c>
      <c r="J49" s="24">
        <f>-IFERROR(VLOOKUP(D49,'[4]GIRO DIRECTO'!$D:$F,3,0),0)</f>
        <v>0</v>
      </c>
      <c r="K49" s="24">
        <f>-IFERROR(VLOOKUP(D49,[4]TESORERIA!$D:$F,3,0),0)</f>
        <v>0</v>
      </c>
      <c r="L49" s="23">
        <v>0</v>
      </c>
      <c r="M49" s="25">
        <f>-IFERROR(VLOOKUP(D49,[4]ADRES!$D:$F,3,0),0)</f>
        <v>0</v>
      </c>
      <c r="N49" s="23">
        <f t="shared" si="0"/>
        <v>0</v>
      </c>
      <c r="O49" s="26">
        <f t="shared" si="1"/>
        <v>142410</v>
      </c>
      <c r="P49" s="19"/>
      <c r="Q49" s="24">
        <v>0</v>
      </c>
      <c r="R49" s="27">
        <v>0</v>
      </c>
      <c r="S49" s="23">
        <f>IFERROR(VLOOKUP(D49,[5]CRUCE!$D:$AK,34,0),0)</f>
        <v>0</v>
      </c>
      <c r="T49" s="23">
        <v>0</v>
      </c>
      <c r="U49" s="26">
        <f>IFERROR(VLOOKUP(D49,[5]CRUCE!$D:$AL,35,0),0)</f>
        <v>0</v>
      </c>
      <c r="V49" s="23">
        <v>0</v>
      </c>
      <c r="W49" s="23">
        <v>0</v>
      </c>
      <c r="X49" s="26">
        <f>IFERROR(VLOOKUP(D49,[5]CRUCE!$D:$AJ,33,0),0)</f>
        <v>0</v>
      </c>
      <c r="Y49" s="23">
        <v>0</v>
      </c>
      <c r="Z49" s="28"/>
      <c r="AA49" s="26"/>
      <c r="AB49" s="23">
        <v>0</v>
      </c>
      <c r="AC49" s="26">
        <f>IFERROR(VLOOKUP(D49,[5]CRUCE!$D:$AQ,40,0),0)</f>
        <v>20810</v>
      </c>
      <c r="AD49" s="23">
        <v>0</v>
      </c>
      <c r="AE49" s="26">
        <v>0</v>
      </c>
      <c r="AF49" s="23">
        <v>0</v>
      </c>
      <c r="AG49" s="27">
        <f t="shared" si="2"/>
        <v>121600</v>
      </c>
      <c r="AH49" s="29"/>
      <c r="AI49" s="19" t="s">
        <v>46</v>
      </c>
    </row>
    <row r="50" spans="1:35" s="30" customFormat="1" ht="15" x14ac:dyDescent="0.25">
      <c r="A50" s="18">
        <v>42</v>
      </c>
      <c r="B50" s="19" t="s">
        <v>45</v>
      </c>
      <c r="C50" s="20"/>
      <c r="D50" s="19">
        <v>1061319</v>
      </c>
      <c r="E50" s="21"/>
      <c r="F50" s="21"/>
      <c r="G50" s="22">
        <v>1980405</v>
      </c>
      <c r="H50" s="23">
        <v>0</v>
      </c>
      <c r="I50" s="23">
        <v>0</v>
      </c>
      <c r="J50" s="24">
        <f>-IFERROR(VLOOKUP(D50,'[4]GIRO DIRECTO'!$D:$F,3,0),0)</f>
        <v>0</v>
      </c>
      <c r="K50" s="24">
        <f>-IFERROR(VLOOKUP(D50,[4]TESORERIA!$D:$F,3,0),0)</f>
        <v>0</v>
      </c>
      <c r="L50" s="23">
        <v>0</v>
      </c>
      <c r="M50" s="25">
        <f>-IFERROR(VLOOKUP(D50,[4]ADRES!$D:$F,3,0),0)</f>
        <v>0</v>
      </c>
      <c r="N50" s="23">
        <f t="shared" si="0"/>
        <v>0</v>
      </c>
      <c r="O50" s="26">
        <f t="shared" si="1"/>
        <v>1980405</v>
      </c>
      <c r="P50" s="19"/>
      <c r="Q50" s="24">
        <v>0</v>
      </c>
      <c r="R50" s="27">
        <v>0</v>
      </c>
      <c r="S50" s="23">
        <f>IFERROR(VLOOKUP(D50,[5]CRUCE!$D:$AK,34,0),0)</f>
        <v>0</v>
      </c>
      <c r="T50" s="23">
        <v>0</v>
      </c>
      <c r="U50" s="26">
        <f>IFERROR(VLOOKUP(D50,[5]CRUCE!$D:$AL,35,0),0)</f>
        <v>0</v>
      </c>
      <c r="V50" s="23">
        <v>0</v>
      </c>
      <c r="W50" s="23">
        <v>0</v>
      </c>
      <c r="X50" s="26">
        <f>IFERROR(VLOOKUP(D50,[5]CRUCE!$D:$AJ,33,0),0)</f>
        <v>0</v>
      </c>
      <c r="Y50" s="23">
        <v>0</v>
      </c>
      <c r="Z50" s="28"/>
      <c r="AA50" s="26"/>
      <c r="AB50" s="23">
        <v>0</v>
      </c>
      <c r="AC50" s="26">
        <f>IFERROR(VLOOKUP(D50,[5]CRUCE!$D:$AQ,40,0),0)</f>
        <v>0</v>
      </c>
      <c r="AD50" s="23">
        <v>0</v>
      </c>
      <c r="AE50" s="26">
        <v>0</v>
      </c>
      <c r="AF50" s="23">
        <v>0</v>
      </c>
      <c r="AG50" s="27">
        <f t="shared" si="2"/>
        <v>1980405</v>
      </c>
      <c r="AH50" s="29"/>
      <c r="AI50" s="19" t="s">
        <v>46</v>
      </c>
    </row>
    <row r="51" spans="1:35" s="30" customFormat="1" ht="15" x14ac:dyDescent="0.25">
      <c r="A51" s="18">
        <v>43</v>
      </c>
      <c r="B51" s="19" t="s">
        <v>45</v>
      </c>
      <c r="C51" s="20"/>
      <c r="D51" s="19">
        <v>1072259</v>
      </c>
      <c r="E51" s="21"/>
      <c r="F51" s="21"/>
      <c r="G51" s="22">
        <v>122494</v>
      </c>
      <c r="H51" s="23">
        <v>0</v>
      </c>
      <c r="I51" s="23">
        <v>0</v>
      </c>
      <c r="J51" s="24">
        <f>-IFERROR(VLOOKUP(D51,'[4]GIRO DIRECTO'!$D:$F,3,0),0)</f>
        <v>0</v>
      </c>
      <c r="K51" s="24">
        <f>-IFERROR(VLOOKUP(D51,[4]TESORERIA!$D:$F,3,0),0)</f>
        <v>0</v>
      </c>
      <c r="L51" s="23">
        <v>0</v>
      </c>
      <c r="M51" s="25">
        <f>-IFERROR(VLOOKUP(D51,[4]ADRES!$D:$F,3,0),0)</f>
        <v>0</v>
      </c>
      <c r="N51" s="23">
        <f t="shared" si="0"/>
        <v>0</v>
      </c>
      <c r="O51" s="26">
        <f t="shared" si="1"/>
        <v>122494</v>
      </c>
      <c r="P51" s="19"/>
      <c r="Q51" s="24">
        <v>0</v>
      </c>
      <c r="R51" s="27">
        <v>0</v>
      </c>
      <c r="S51" s="23">
        <f>IFERROR(VLOOKUP(D51,[5]CRUCE!$D:$AK,34,0),0)</f>
        <v>0</v>
      </c>
      <c r="T51" s="23">
        <v>0</v>
      </c>
      <c r="U51" s="26">
        <f>IFERROR(VLOOKUP(D51,[5]CRUCE!$D:$AL,35,0),0)</f>
        <v>0</v>
      </c>
      <c r="V51" s="23">
        <v>0</v>
      </c>
      <c r="W51" s="23">
        <v>0</v>
      </c>
      <c r="X51" s="26">
        <f>IFERROR(VLOOKUP(D51,[5]CRUCE!$D:$AJ,33,0),0)</f>
        <v>0</v>
      </c>
      <c r="Y51" s="23">
        <v>0</v>
      </c>
      <c r="Z51" s="28"/>
      <c r="AA51" s="26"/>
      <c r="AB51" s="23">
        <v>0</v>
      </c>
      <c r="AC51" s="26">
        <f>IFERROR(VLOOKUP(D51,[5]CRUCE!$D:$AQ,40,0),0)</f>
        <v>4109</v>
      </c>
      <c r="AD51" s="23">
        <v>0</v>
      </c>
      <c r="AE51" s="26">
        <v>0</v>
      </c>
      <c r="AF51" s="23">
        <v>0</v>
      </c>
      <c r="AG51" s="27">
        <f t="shared" si="2"/>
        <v>118385</v>
      </c>
      <c r="AH51" s="29"/>
      <c r="AI51" s="19" t="s">
        <v>46</v>
      </c>
    </row>
    <row r="52" spans="1:35" s="30" customFormat="1" ht="15" x14ac:dyDescent="0.25">
      <c r="A52" s="18">
        <v>44</v>
      </c>
      <c r="B52" s="19" t="s">
        <v>45</v>
      </c>
      <c r="C52" s="20"/>
      <c r="D52" s="19">
        <v>1069345</v>
      </c>
      <c r="E52" s="21"/>
      <c r="F52" s="21"/>
      <c r="G52" s="22">
        <v>77615184</v>
      </c>
      <c r="H52" s="23">
        <v>0</v>
      </c>
      <c r="I52" s="23">
        <v>0</v>
      </c>
      <c r="J52" s="24">
        <f>-IFERROR(VLOOKUP(D52,'[4]GIRO DIRECTO'!$D:$F,3,0),0)</f>
        <v>77608629</v>
      </c>
      <c r="K52" s="24">
        <f>-IFERROR(VLOOKUP(D52,[4]TESORERIA!$D:$F,3,0),0)</f>
        <v>0</v>
      </c>
      <c r="L52" s="23">
        <v>0</v>
      </c>
      <c r="M52" s="25">
        <f>-IFERROR(VLOOKUP(D52,[4]ADRES!$D:$F,3,0),0)</f>
        <v>0</v>
      </c>
      <c r="N52" s="23">
        <f t="shared" si="0"/>
        <v>77608629</v>
      </c>
      <c r="O52" s="26">
        <f t="shared" si="1"/>
        <v>6555</v>
      </c>
      <c r="P52" s="19"/>
      <c r="Q52" s="24">
        <v>0</v>
      </c>
      <c r="R52" s="27">
        <v>0</v>
      </c>
      <c r="S52" s="23">
        <f>IFERROR(VLOOKUP(D52,[5]CRUCE!$D:$AK,34,0),0)</f>
        <v>0</v>
      </c>
      <c r="T52" s="23">
        <v>0</v>
      </c>
      <c r="U52" s="26">
        <f>IFERROR(VLOOKUP(D52,[5]CRUCE!$D:$AL,35,0),0)</f>
        <v>0</v>
      </c>
      <c r="V52" s="23">
        <v>0</v>
      </c>
      <c r="W52" s="23">
        <v>0</v>
      </c>
      <c r="X52" s="26">
        <f>IFERROR(VLOOKUP(D52,[5]CRUCE!$D:$AJ,33,0),0)</f>
        <v>0</v>
      </c>
      <c r="Y52" s="23">
        <v>0</v>
      </c>
      <c r="Z52" s="28"/>
      <c r="AA52" s="26"/>
      <c r="AB52" s="23">
        <v>0</v>
      </c>
      <c r="AC52" s="26">
        <f>IFERROR(VLOOKUP(D52,[5]CRUCE!$D:$AQ,40,0),0)</f>
        <v>6555</v>
      </c>
      <c r="AD52" s="23">
        <v>0</v>
      </c>
      <c r="AE52" s="26">
        <v>0</v>
      </c>
      <c r="AF52" s="23">
        <v>0</v>
      </c>
      <c r="AG52" s="27">
        <f t="shared" si="2"/>
        <v>0</v>
      </c>
      <c r="AH52" s="29"/>
      <c r="AI52" s="19"/>
    </row>
    <row r="53" spans="1:35" s="30" customFormat="1" ht="15" x14ac:dyDescent="0.25">
      <c r="A53" s="18">
        <v>45</v>
      </c>
      <c r="B53" s="19" t="s">
        <v>45</v>
      </c>
      <c r="C53" s="20"/>
      <c r="D53" s="19">
        <v>1061204</v>
      </c>
      <c r="E53" s="21"/>
      <c r="F53" s="21"/>
      <c r="G53" s="22">
        <v>80832</v>
      </c>
      <c r="H53" s="23">
        <v>0</v>
      </c>
      <c r="I53" s="23">
        <v>0</v>
      </c>
      <c r="J53" s="24">
        <f>-IFERROR(VLOOKUP(D53,'[4]GIRO DIRECTO'!$D:$F,3,0),0)</f>
        <v>0</v>
      </c>
      <c r="K53" s="24">
        <f>-IFERROR(VLOOKUP(D53,[4]TESORERIA!$D:$F,3,0),0)</f>
        <v>0</v>
      </c>
      <c r="L53" s="23">
        <v>0</v>
      </c>
      <c r="M53" s="25">
        <f>-IFERROR(VLOOKUP(D53,[4]ADRES!$D:$F,3,0),0)</f>
        <v>0</v>
      </c>
      <c r="N53" s="23">
        <f t="shared" si="0"/>
        <v>0</v>
      </c>
      <c r="O53" s="26">
        <f t="shared" si="1"/>
        <v>80832</v>
      </c>
      <c r="P53" s="19"/>
      <c r="Q53" s="24">
        <v>0</v>
      </c>
      <c r="R53" s="27">
        <v>0</v>
      </c>
      <c r="S53" s="23">
        <f>IFERROR(VLOOKUP(D53,[5]CRUCE!$D:$AK,34,0),0)</f>
        <v>0</v>
      </c>
      <c r="T53" s="23">
        <v>0</v>
      </c>
      <c r="U53" s="26">
        <f>+G53</f>
        <v>80832</v>
      </c>
      <c r="V53" s="23">
        <v>0</v>
      </c>
      <c r="W53" s="23">
        <v>0</v>
      </c>
      <c r="X53" s="26">
        <f>IFERROR(VLOOKUP(D53,[5]CRUCE!$D:$AJ,33,0),0)</f>
        <v>0</v>
      </c>
      <c r="Y53" s="23">
        <v>0</v>
      </c>
      <c r="Z53" s="28"/>
      <c r="AA53" s="26"/>
      <c r="AB53" s="23">
        <v>0</v>
      </c>
      <c r="AC53" s="26">
        <f>IFERROR(VLOOKUP(D53,[5]CRUCE!$D:$AQ,40,0),0)</f>
        <v>0</v>
      </c>
      <c r="AD53" s="23">
        <v>0</v>
      </c>
      <c r="AE53" s="26">
        <v>0</v>
      </c>
      <c r="AF53" s="23">
        <v>0</v>
      </c>
      <c r="AG53" s="27">
        <f t="shared" si="2"/>
        <v>0</v>
      </c>
      <c r="AH53" s="29"/>
      <c r="AI53" s="19" t="s">
        <v>47</v>
      </c>
    </row>
    <row r="54" spans="1:35" s="30" customFormat="1" ht="15" x14ac:dyDescent="0.25">
      <c r="A54" s="18">
        <v>46</v>
      </c>
      <c r="B54" s="19" t="s">
        <v>45</v>
      </c>
      <c r="C54" s="20"/>
      <c r="D54" s="19">
        <v>1069806</v>
      </c>
      <c r="E54" s="21"/>
      <c r="F54" s="21"/>
      <c r="G54" s="26">
        <v>143688325</v>
      </c>
      <c r="H54" s="23">
        <v>0</v>
      </c>
      <c r="I54" s="23">
        <v>0</v>
      </c>
      <c r="J54" s="24">
        <f>-IFERROR(VLOOKUP(D54,'[4]GIRO DIRECTO'!$D:$F,3,0),0)</f>
        <v>0</v>
      </c>
      <c r="K54" s="24">
        <f>-IFERROR(VLOOKUP(D54,[4]TESORERIA!$D:$F,3,0),0)</f>
        <v>0</v>
      </c>
      <c r="L54" s="23">
        <v>0</v>
      </c>
      <c r="M54" s="25">
        <f>-IFERROR(VLOOKUP(D54,[4]ADRES!$D:$F,3,0),0)</f>
        <v>142706554</v>
      </c>
      <c r="N54" s="23">
        <f t="shared" si="0"/>
        <v>142706554</v>
      </c>
      <c r="O54" s="26">
        <f t="shared" si="1"/>
        <v>981771</v>
      </c>
      <c r="P54" s="19"/>
      <c r="Q54" s="24">
        <v>0</v>
      </c>
      <c r="R54" s="27">
        <v>0</v>
      </c>
      <c r="S54" s="23">
        <f>IFERROR(VLOOKUP(D54,[5]CRUCE!$D:$AK,34,0),0)</f>
        <v>0</v>
      </c>
      <c r="T54" s="23">
        <v>0</v>
      </c>
      <c r="U54" s="26">
        <f>IFERROR(VLOOKUP(D54,[5]CRUCE!$D:$AL,35,0),0)</f>
        <v>0</v>
      </c>
      <c r="V54" s="23">
        <v>0</v>
      </c>
      <c r="W54" s="23">
        <v>0</v>
      </c>
      <c r="X54" s="26">
        <f>IFERROR(VLOOKUP(D54,[5]CRUCE!$D:$AJ,33,0),0)</f>
        <v>0</v>
      </c>
      <c r="Y54" s="23">
        <v>0</v>
      </c>
      <c r="Z54" s="28"/>
      <c r="AA54" s="26"/>
      <c r="AB54" s="23">
        <v>0</v>
      </c>
      <c r="AC54" s="26">
        <f>IFERROR(VLOOKUP(D54,[5]CRUCE!$D:$AQ,40,0),0)</f>
        <v>294531</v>
      </c>
      <c r="AD54" s="23">
        <v>0</v>
      </c>
      <c r="AE54" s="26">
        <v>0</v>
      </c>
      <c r="AF54" s="23">
        <v>0</v>
      </c>
      <c r="AG54" s="27">
        <f t="shared" si="2"/>
        <v>687240</v>
      </c>
      <c r="AH54" s="29"/>
      <c r="AI54" s="19" t="s">
        <v>46</v>
      </c>
    </row>
    <row r="55" spans="1:35" s="30" customFormat="1" ht="15" x14ac:dyDescent="0.25">
      <c r="A55" s="18">
        <v>47</v>
      </c>
      <c r="B55" s="19" t="s">
        <v>45</v>
      </c>
      <c r="C55" s="20"/>
      <c r="D55" s="19">
        <v>1060469</v>
      </c>
      <c r="E55" s="21"/>
      <c r="F55" s="21"/>
      <c r="G55" s="22">
        <v>80832</v>
      </c>
      <c r="H55" s="23">
        <v>0</v>
      </c>
      <c r="I55" s="23">
        <v>0</v>
      </c>
      <c r="J55" s="24">
        <f>-IFERROR(VLOOKUP(D55,'[4]GIRO DIRECTO'!$D:$F,3,0),0)</f>
        <v>0</v>
      </c>
      <c r="K55" s="24">
        <f>-IFERROR(VLOOKUP(D55,[4]TESORERIA!$D:$F,3,0),0)</f>
        <v>0</v>
      </c>
      <c r="L55" s="23">
        <v>0</v>
      </c>
      <c r="M55" s="25">
        <f>-IFERROR(VLOOKUP(D55,[4]ADRES!$D:$F,3,0),0)</f>
        <v>0</v>
      </c>
      <c r="N55" s="23">
        <f t="shared" si="0"/>
        <v>0</v>
      </c>
      <c r="O55" s="26">
        <f t="shared" si="1"/>
        <v>80832</v>
      </c>
      <c r="P55" s="19"/>
      <c r="Q55" s="24">
        <v>0</v>
      </c>
      <c r="R55" s="27">
        <v>0</v>
      </c>
      <c r="S55" s="23">
        <f>IFERROR(VLOOKUP(D55,[5]CRUCE!$D:$AK,34,0),0)</f>
        <v>0</v>
      </c>
      <c r="T55" s="23">
        <v>0</v>
      </c>
      <c r="U55" s="26">
        <f>+G55</f>
        <v>80832</v>
      </c>
      <c r="V55" s="26">
        <v>0</v>
      </c>
      <c r="W55" s="26">
        <v>0</v>
      </c>
      <c r="X55" s="26">
        <f>IFERROR(VLOOKUP(D55,[5]CRUCE!$D:$AJ,33,0),0)</f>
        <v>0</v>
      </c>
      <c r="Y55" s="23">
        <v>0</v>
      </c>
      <c r="Z55" s="28"/>
      <c r="AA55" s="26"/>
      <c r="AB55" s="26">
        <v>0</v>
      </c>
      <c r="AC55" s="26">
        <f>IFERROR(VLOOKUP(D55,[5]CRUCE!$D:$AQ,40,0),0)</f>
        <v>0</v>
      </c>
      <c r="AD55" s="23">
        <v>0</v>
      </c>
      <c r="AE55" s="26">
        <v>0</v>
      </c>
      <c r="AF55" s="23">
        <v>0</v>
      </c>
      <c r="AG55" s="27">
        <f t="shared" si="2"/>
        <v>0</v>
      </c>
      <c r="AH55" s="29"/>
      <c r="AI55" s="19" t="s">
        <v>47</v>
      </c>
    </row>
    <row r="56" spans="1:35" s="30" customFormat="1" ht="15" x14ac:dyDescent="0.25">
      <c r="A56" s="18">
        <v>48</v>
      </c>
      <c r="B56" s="19" t="s">
        <v>45</v>
      </c>
      <c r="C56" s="20"/>
      <c r="D56" s="19">
        <v>1078371</v>
      </c>
      <c r="E56" s="21"/>
      <c r="F56" s="21"/>
      <c r="G56" s="22">
        <v>39625208</v>
      </c>
      <c r="H56" s="23">
        <v>0</v>
      </c>
      <c r="I56" s="23">
        <v>0</v>
      </c>
      <c r="J56" s="24">
        <f>-IFERROR(VLOOKUP(D56,'[4]GIRO DIRECTO'!$D:$F,3,0),0)</f>
        <v>0</v>
      </c>
      <c r="K56" s="24">
        <f>-IFERROR(VLOOKUP(D56,[4]TESORERIA!$D:$F,3,0),0)</f>
        <v>0</v>
      </c>
      <c r="L56" s="23">
        <v>0</v>
      </c>
      <c r="M56" s="25">
        <f>-IFERROR(VLOOKUP(D56,[4]ADRES!$D:$F,3,0),0)</f>
        <v>0</v>
      </c>
      <c r="N56" s="23">
        <f t="shared" si="0"/>
        <v>0</v>
      </c>
      <c r="O56" s="26">
        <f t="shared" si="1"/>
        <v>39625208</v>
      </c>
      <c r="P56" s="19"/>
      <c r="Q56" s="24">
        <v>0</v>
      </c>
      <c r="R56" s="27">
        <v>0</v>
      </c>
      <c r="S56" s="23">
        <f>IFERROR(VLOOKUP(D56,[5]CRUCE!$D:$AK,34,0),0)</f>
        <v>0</v>
      </c>
      <c r="T56" s="23">
        <v>0</v>
      </c>
      <c r="U56" s="26">
        <f>IFERROR(VLOOKUP(D56,[5]CRUCE!$D:$AL,35,0),0)</f>
        <v>0</v>
      </c>
      <c r="V56" s="23">
        <v>0</v>
      </c>
      <c r="W56" s="23">
        <v>0</v>
      </c>
      <c r="X56" s="26">
        <f>IFERROR(VLOOKUP(D56,[5]CRUCE!$D:$AJ,33,0),0)</f>
        <v>0</v>
      </c>
      <c r="Y56" s="23">
        <v>0</v>
      </c>
      <c r="Z56" s="28"/>
      <c r="AA56" s="26"/>
      <c r="AB56" s="23">
        <v>0</v>
      </c>
      <c r="AC56" s="26">
        <f>IFERROR(VLOOKUP(D56,[5]CRUCE!$D:$AQ,40,0),0)</f>
        <v>159350</v>
      </c>
      <c r="AD56" s="23">
        <v>0</v>
      </c>
      <c r="AE56" s="26">
        <v>0</v>
      </c>
      <c r="AF56" s="23">
        <v>0</v>
      </c>
      <c r="AG56" s="27">
        <f t="shared" si="2"/>
        <v>39465858</v>
      </c>
      <c r="AH56" s="29"/>
      <c r="AI56" s="19" t="s">
        <v>46</v>
      </c>
    </row>
    <row r="57" spans="1:35" s="30" customFormat="1" ht="15" x14ac:dyDescent="0.25">
      <c r="A57" s="18">
        <v>49</v>
      </c>
      <c r="B57" s="19" t="s">
        <v>45</v>
      </c>
      <c r="C57" s="20"/>
      <c r="D57" s="19">
        <v>1060539</v>
      </c>
      <c r="E57" s="21"/>
      <c r="F57" s="21"/>
      <c r="G57" s="22">
        <v>80832</v>
      </c>
      <c r="H57" s="23">
        <v>0</v>
      </c>
      <c r="I57" s="23">
        <v>0</v>
      </c>
      <c r="J57" s="24">
        <f>-IFERROR(VLOOKUP(D57,'[4]GIRO DIRECTO'!$D:$F,3,0),0)</f>
        <v>0</v>
      </c>
      <c r="K57" s="24">
        <f>-IFERROR(VLOOKUP(D57,[4]TESORERIA!$D:$F,3,0),0)</f>
        <v>0</v>
      </c>
      <c r="L57" s="23">
        <v>0</v>
      </c>
      <c r="M57" s="25">
        <f>-IFERROR(VLOOKUP(D57,[4]ADRES!$D:$F,3,0),0)</f>
        <v>0</v>
      </c>
      <c r="N57" s="23">
        <f t="shared" si="0"/>
        <v>0</v>
      </c>
      <c r="O57" s="26">
        <f t="shared" si="1"/>
        <v>80832</v>
      </c>
      <c r="P57" s="19"/>
      <c r="Q57" s="24">
        <v>0</v>
      </c>
      <c r="R57" s="27">
        <v>0</v>
      </c>
      <c r="S57" s="23">
        <f>IFERROR(VLOOKUP(D57,[5]CRUCE!$D:$AK,34,0),0)</f>
        <v>0</v>
      </c>
      <c r="T57" s="23">
        <v>0</v>
      </c>
      <c r="U57" s="26">
        <f>+G57</f>
        <v>80832</v>
      </c>
      <c r="V57" s="23">
        <v>0</v>
      </c>
      <c r="W57" s="23">
        <v>0</v>
      </c>
      <c r="X57" s="26">
        <f>IFERROR(VLOOKUP(D57,[5]CRUCE!$D:$AJ,33,0),0)</f>
        <v>0</v>
      </c>
      <c r="Y57" s="23">
        <v>0</v>
      </c>
      <c r="Z57" s="28"/>
      <c r="AA57" s="26"/>
      <c r="AB57" s="23">
        <v>0</v>
      </c>
      <c r="AC57" s="26">
        <f>IFERROR(VLOOKUP(D57,[5]CRUCE!$D:$AQ,40,0),0)</f>
        <v>0</v>
      </c>
      <c r="AD57" s="23">
        <v>0</v>
      </c>
      <c r="AE57" s="26">
        <v>0</v>
      </c>
      <c r="AF57" s="23">
        <v>0</v>
      </c>
      <c r="AG57" s="27">
        <f t="shared" si="2"/>
        <v>0</v>
      </c>
      <c r="AH57" s="29"/>
      <c r="AI57" s="19" t="s">
        <v>47</v>
      </c>
    </row>
    <row r="58" spans="1:35" s="30" customFormat="1" ht="15" x14ac:dyDescent="0.25">
      <c r="A58" s="18">
        <v>50</v>
      </c>
      <c r="B58" s="19" t="s">
        <v>45</v>
      </c>
      <c r="C58" s="20"/>
      <c r="D58" s="19">
        <v>1067248</v>
      </c>
      <c r="E58" s="21"/>
      <c r="F58" s="21"/>
      <c r="G58" s="22">
        <v>108968</v>
      </c>
      <c r="H58" s="23">
        <v>0</v>
      </c>
      <c r="I58" s="23">
        <v>0</v>
      </c>
      <c r="J58" s="24">
        <f>-IFERROR(VLOOKUP(D58,'[4]GIRO DIRECTO'!$D:$F,3,0),0)</f>
        <v>0</v>
      </c>
      <c r="K58" s="24">
        <f>-IFERROR(VLOOKUP(D58,[4]TESORERIA!$D:$F,3,0),0)</f>
        <v>0</v>
      </c>
      <c r="L58" s="23">
        <v>0</v>
      </c>
      <c r="M58" s="25">
        <f>-IFERROR(VLOOKUP(D58,[4]ADRES!$D:$F,3,0),0)</f>
        <v>0</v>
      </c>
      <c r="N58" s="23">
        <f t="shared" si="0"/>
        <v>0</v>
      </c>
      <c r="O58" s="26">
        <f t="shared" si="1"/>
        <v>108968</v>
      </c>
      <c r="P58" s="19"/>
      <c r="Q58" s="24">
        <v>0</v>
      </c>
      <c r="R58" s="27">
        <v>0</v>
      </c>
      <c r="S58" s="23">
        <f>IFERROR(VLOOKUP(D58,[5]CRUCE!$D:$AK,34,0),0)</f>
        <v>0</v>
      </c>
      <c r="T58" s="23">
        <v>0</v>
      </c>
      <c r="U58" s="26">
        <f>IFERROR(VLOOKUP(D58,[5]CRUCE!$D:$AL,35,0),0)</f>
        <v>0</v>
      </c>
      <c r="V58" s="23">
        <v>0</v>
      </c>
      <c r="W58" s="23">
        <v>0</v>
      </c>
      <c r="X58" s="26">
        <f>IFERROR(VLOOKUP(D58,[5]CRUCE!$D:$AJ,33,0),0)</f>
        <v>0</v>
      </c>
      <c r="Y58" s="23">
        <v>0</v>
      </c>
      <c r="Z58" s="28"/>
      <c r="AA58" s="26"/>
      <c r="AB58" s="23">
        <v>0</v>
      </c>
      <c r="AC58" s="26">
        <v>43190</v>
      </c>
      <c r="AD58" s="23">
        <v>0</v>
      </c>
      <c r="AE58" s="26">
        <v>0</v>
      </c>
      <c r="AF58" s="23">
        <v>0</v>
      </c>
      <c r="AG58" s="27">
        <f t="shared" si="2"/>
        <v>65778</v>
      </c>
      <c r="AH58" s="29"/>
      <c r="AI58" s="19" t="s">
        <v>46</v>
      </c>
    </row>
    <row r="59" spans="1:35" s="30" customFormat="1" ht="15" x14ac:dyDescent="0.25">
      <c r="A59" s="18">
        <v>51</v>
      </c>
      <c r="B59" s="19" t="s">
        <v>45</v>
      </c>
      <c r="C59" s="20"/>
      <c r="D59" s="19">
        <v>1062039</v>
      </c>
      <c r="E59" s="21"/>
      <c r="F59" s="21"/>
      <c r="G59" s="22">
        <v>126000</v>
      </c>
      <c r="H59" s="23">
        <v>0</v>
      </c>
      <c r="I59" s="23">
        <v>0</v>
      </c>
      <c r="J59" s="24">
        <f>-IFERROR(VLOOKUP(D59,'[4]GIRO DIRECTO'!$D:$F,3,0),0)</f>
        <v>0</v>
      </c>
      <c r="K59" s="24">
        <f>-IFERROR(VLOOKUP(D59,[4]TESORERIA!$D:$F,3,0),0)</f>
        <v>0</v>
      </c>
      <c r="L59" s="23">
        <v>0</v>
      </c>
      <c r="M59" s="25">
        <f>-IFERROR(VLOOKUP(D59,[4]ADRES!$D:$F,3,0),0)</f>
        <v>0</v>
      </c>
      <c r="N59" s="23">
        <f t="shared" si="0"/>
        <v>0</v>
      </c>
      <c r="O59" s="26">
        <f t="shared" si="1"/>
        <v>126000</v>
      </c>
      <c r="P59" s="19"/>
      <c r="Q59" s="24">
        <v>0</v>
      </c>
      <c r="R59" s="27">
        <v>0</v>
      </c>
      <c r="S59" s="23">
        <f>IFERROR(VLOOKUP(D59,[5]CRUCE!$D:$AK,34,0),0)</f>
        <v>0</v>
      </c>
      <c r="T59" s="23">
        <v>0</v>
      </c>
      <c r="U59" s="26">
        <f>IFERROR(VLOOKUP(D59,[5]CRUCE!$D:$AL,35,0),0)</f>
        <v>0</v>
      </c>
      <c r="V59" s="23">
        <v>0</v>
      </c>
      <c r="W59" s="23">
        <v>0</v>
      </c>
      <c r="X59" s="26">
        <f>IFERROR(VLOOKUP(D59,[5]CRUCE!$D:$AJ,33,0),0)</f>
        <v>0</v>
      </c>
      <c r="Y59" s="23">
        <v>0</v>
      </c>
      <c r="Z59" s="28"/>
      <c r="AA59" s="26"/>
      <c r="AB59" s="23">
        <v>0</v>
      </c>
      <c r="AC59" s="26">
        <f>IFERROR(VLOOKUP(D59,[5]CRUCE!$D:$AQ,40,0),0)</f>
        <v>0</v>
      </c>
      <c r="AD59" s="23">
        <v>0</v>
      </c>
      <c r="AE59" s="26">
        <v>0</v>
      </c>
      <c r="AF59" s="23">
        <v>0</v>
      </c>
      <c r="AG59" s="27">
        <f t="shared" si="2"/>
        <v>126000</v>
      </c>
      <c r="AH59" s="29"/>
      <c r="AI59" s="19" t="s">
        <v>46</v>
      </c>
    </row>
    <row r="60" spans="1:35" s="30" customFormat="1" ht="15" x14ac:dyDescent="0.25">
      <c r="A60" s="18">
        <v>52</v>
      </c>
      <c r="B60" s="19" t="s">
        <v>45</v>
      </c>
      <c r="C60" s="20"/>
      <c r="D60" s="19">
        <v>1075301</v>
      </c>
      <c r="E60" s="21"/>
      <c r="F60" s="21"/>
      <c r="G60" s="22">
        <v>39587549</v>
      </c>
      <c r="H60" s="23">
        <v>0</v>
      </c>
      <c r="I60" s="23">
        <v>0</v>
      </c>
      <c r="J60" s="24">
        <f>-IFERROR(VLOOKUP(D60,'[4]GIRO DIRECTO'!$D:$F,3,0),0)</f>
        <v>0</v>
      </c>
      <c r="K60" s="24">
        <f>-IFERROR(VLOOKUP(D60,[4]TESORERIA!$D:$F,3,0),0)</f>
        <v>0</v>
      </c>
      <c r="L60" s="23">
        <v>0</v>
      </c>
      <c r="M60" s="25">
        <f>-IFERROR(VLOOKUP(D60,[4]ADRES!$D:$F,3,0),0)</f>
        <v>0</v>
      </c>
      <c r="N60" s="23">
        <f t="shared" si="0"/>
        <v>0</v>
      </c>
      <c r="O60" s="26">
        <f t="shared" si="1"/>
        <v>39587549</v>
      </c>
      <c r="P60" s="19"/>
      <c r="Q60" s="24">
        <v>0</v>
      </c>
      <c r="R60" s="27">
        <v>0</v>
      </c>
      <c r="S60" s="23">
        <f>IFERROR(VLOOKUP(D60,[5]CRUCE!$D:$AK,34,0),0)</f>
        <v>0</v>
      </c>
      <c r="T60" s="23">
        <v>0</v>
      </c>
      <c r="U60" s="26">
        <f>IFERROR(VLOOKUP(D60,[5]CRUCE!$D:$AL,35,0),0)</f>
        <v>0</v>
      </c>
      <c r="V60" s="23">
        <v>0</v>
      </c>
      <c r="W60" s="23">
        <v>0</v>
      </c>
      <c r="X60" s="26">
        <f>IFERROR(VLOOKUP(D60,[5]CRUCE!$D:$AJ,33,0),0)</f>
        <v>0</v>
      </c>
      <c r="Y60" s="23">
        <v>0</v>
      </c>
      <c r="Z60" s="28"/>
      <c r="AA60" s="26"/>
      <c r="AB60" s="23">
        <v>0</v>
      </c>
      <c r="AC60" s="26">
        <f>IFERROR(VLOOKUP(D60,[5]CRUCE!$D:$AQ,40,0),0)</f>
        <v>59201</v>
      </c>
      <c r="AD60" s="23">
        <v>0</v>
      </c>
      <c r="AE60" s="26">
        <v>0</v>
      </c>
      <c r="AF60" s="23">
        <v>0</v>
      </c>
      <c r="AG60" s="27">
        <f t="shared" si="2"/>
        <v>39528348</v>
      </c>
      <c r="AH60" s="29"/>
      <c r="AI60" s="19" t="s">
        <v>46</v>
      </c>
    </row>
    <row r="61" spans="1:35" s="30" customFormat="1" ht="15" x14ac:dyDescent="0.25">
      <c r="A61" s="18">
        <v>53</v>
      </c>
      <c r="B61" s="19" t="s">
        <v>45</v>
      </c>
      <c r="C61" s="20"/>
      <c r="D61" s="19">
        <v>1062040</v>
      </c>
      <c r="E61" s="21"/>
      <c r="F61" s="21"/>
      <c r="G61" s="22">
        <v>871744</v>
      </c>
      <c r="H61" s="23">
        <v>0</v>
      </c>
      <c r="I61" s="23">
        <v>0</v>
      </c>
      <c r="J61" s="24">
        <f>-IFERROR(VLOOKUP(D61,'[4]GIRO DIRECTO'!$D:$F,3,0),0)</f>
        <v>0</v>
      </c>
      <c r="K61" s="24">
        <f>-IFERROR(VLOOKUP(D61,[4]TESORERIA!$D:$F,3,0),0)</f>
        <v>0</v>
      </c>
      <c r="L61" s="23">
        <v>0</v>
      </c>
      <c r="M61" s="25">
        <f>-IFERROR(VLOOKUP(D61,[4]ADRES!$D:$F,3,0),0)</f>
        <v>0</v>
      </c>
      <c r="N61" s="23">
        <f t="shared" si="0"/>
        <v>0</v>
      </c>
      <c r="O61" s="26">
        <f t="shared" si="1"/>
        <v>871744</v>
      </c>
      <c r="P61" s="19"/>
      <c r="Q61" s="24">
        <v>0</v>
      </c>
      <c r="R61" s="27">
        <v>0</v>
      </c>
      <c r="S61" s="23">
        <f>IFERROR(VLOOKUP(D61,[5]CRUCE!$D:$AK,34,0),0)</f>
        <v>0</v>
      </c>
      <c r="T61" s="23">
        <v>0</v>
      </c>
      <c r="U61" s="26">
        <f>IFERROR(VLOOKUP(D61,[5]CRUCE!$D:$AL,35,0),0)</f>
        <v>0</v>
      </c>
      <c r="V61" s="23">
        <v>0</v>
      </c>
      <c r="W61" s="23">
        <v>0</v>
      </c>
      <c r="X61" s="26">
        <f>IFERROR(VLOOKUP(D61,[5]CRUCE!$D:$AJ,33,0),0)</f>
        <v>0</v>
      </c>
      <c r="Y61" s="23">
        <v>0</v>
      </c>
      <c r="Z61" s="28"/>
      <c r="AA61" s="26"/>
      <c r="AB61" s="23">
        <v>0</v>
      </c>
      <c r="AC61" s="26">
        <f>IFERROR(VLOOKUP(D61,[5]CRUCE!$D:$AQ,40,0),0)</f>
        <v>0</v>
      </c>
      <c r="AD61" s="23">
        <v>0</v>
      </c>
      <c r="AE61" s="26">
        <v>0</v>
      </c>
      <c r="AF61" s="23">
        <v>0</v>
      </c>
      <c r="AG61" s="27">
        <f t="shared" si="2"/>
        <v>871744</v>
      </c>
      <c r="AH61" s="29"/>
      <c r="AI61" s="19" t="s">
        <v>46</v>
      </c>
    </row>
    <row r="62" spans="1:35" s="30" customFormat="1" ht="15" x14ac:dyDescent="0.25">
      <c r="A62" s="18">
        <v>54</v>
      </c>
      <c r="B62" s="19" t="s">
        <v>45</v>
      </c>
      <c r="C62" s="20"/>
      <c r="D62" s="19">
        <v>1078218</v>
      </c>
      <c r="E62" s="21"/>
      <c r="F62" s="21"/>
      <c r="G62" s="22">
        <v>58245263</v>
      </c>
      <c r="H62" s="23">
        <v>0</v>
      </c>
      <c r="I62" s="23">
        <v>0</v>
      </c>
      <c r="J62" s="24">
        <f>-IFERROR(VLOOKUP(D62,'[4]GIRO DIRECTO'!$D:$F,3,0),0)</f>
        <v>0</v>
      </c>
      <c r="K62" s="24">
        <f>-IFERROR(VLOOKUP(D62,[4]TESORERIA!$D:$F,3,0),0)</f>
        <v>0</v>
      </c>
      <c r="L62" s="23">
        <v>0</v>
      </c>
      <c r="M62" s="25">
        <f>-IFERROR(VLOOKUP(D62,[4]ADRES!$D:$F,3,0),0)</f>
        <v>0</v>
      </c>
      <c r="N62" s="23">
        <f t="shared" si="0"/>
        <v>0</v>
      </c>
      <c r="O62" s="26">
        <f t="shared" si="1"/>
        <v>58245263</v>
      </c>
      <c r="P62" s="19"/>
      <c r="Q62" s="24">
        <v>0</v>
      </c>
      <c r="R62" s="27">
        <v>0</v>
      </c>
      <c r="S62" s="23">
        <f>IFERROR(VLOOKUP(D62,[5]CRUCE!$D:$AK,34,0),0)</f>
        <v>0</v>
      </c>
      <c r="T62" s="23">
        <v>0</v>
      </c>
      <c r="U62" s="26">
        <f>IFERROR(VLOOKUP(D62,[5]CRUCE!$D:$AL,35,0),0)</f>
        <v>0</v>
      </c>
      <c r="V62" s="23">
        <v>0</v>
      </c>
      <c r="W62" s="23">
        <v>0</v>
      </c>
      <c r="X62" s="26">
        <f>IFERROR(VLOOKUP(D62,[5]CRUCE!$D:$AJ,33,0),0)</f>
        <v>0</v>
      </c>
      <c r="Y62" s="23">
        <v>0</v>
      </c>
      <c r="Z62" s="28"/>
      <c r="AA62" s="26"/>
      <c r="AB62" s="23">
        <v>0</v>
      </c>
      <c r="AC62" s="26">
        <f>IFERROR(VLOOKUP(D62,[5]CRUCE!$D:$AQ,40,0),0)</f>
        <v>34355</v>
      </c>
      <c r="AD62" s="23">
        <v>0</v>
      </c>
      <c r="AE62" s="26">
        <v>0</v>
      </c>
      <c r="AF62" s="23">
        <v>0</v>
      </c>
      <c r="AG62" s="27">
        <f t="shared" si="2"/>
        <v>58210908</v>
      </c>
      <c r="AH62" s="29"/>
      <c r="AI62" s="19" t="s">
        <v>46</v>
      </c>
    </row>
    <row r="63" spans="1:35" s="30" customFormat="1" ht="15" x14ac:dyDescent="0.25">
      <c r="A63" s="18">
        <v>55</v>
      </c>
      <c r="B63" s="19" t="s">
        <v>45</v>
      </c>
      <c r="C63" s="20"/>
      <c r="D63" s="19">
        <v>1062229</v>
      </c>
      <c r="E63" s="21"/>
      <c r="F63" s="21"/>
      <c r="G63" s="22">
        <v>80832</v>
      </c>
      <c r="H63" s="23">
        <v>0</v>
      </c>
      <c r="I63" s="23">
        <v>0</v>
      </c>
      <c r="J63" s="24">
        <f>-IFERROR(VLOOKUP(D63,'[4]GIRO DIRECTO'!$D:$F,3,0),0)</f>
        <v>0</v>
      </c>
      <c r="K63" s="24">
        <f>-IFERROR(VLOOKUP(D63,[4]TESORERIA!$D:$F,3,0),0)</f>
        <v>0</v>
      </c>
      <c r="L63" s="23">
        <v>0</v>
      </c>
      <c r="M63" s="25">
        <f>-IFERROR(VLOOKUP(D63,[4]ADRES!$D:$F,3,0),0)</f>
        <v>0</v>
      </c>
      <c r="N63" s="23">
        <f t="shared" si="0"/>
        <v>0</v>
      </c>
      <c r="O63" s="26">
        <f t="shared" si="1"/>
        <v>80832</v>
      </c>
      <c r="P63" s="19"/>
      <c r="Q63" s="24">
        <v>0</v>
      </c>
      <c r="R63" s="27">
        <v>0</v>
      </c>
      <c r="S63" s="23">
        <f>IFERROR(VLOOKUP(D63,[5]CRUCE!$D:$AK,34,0),0)</f>
        <v>0</v>
      </c>
      <c r="T63" s="23">
        <v>0</v>
      </c>
      <c r="U63" s="26">
        <f>+G63</f>
        <v>80832</v>
      </c>
      <c r="V63" s="23">
        <v>0</v>
      </c>
      <c r="W63" s="23">
        <v>0</v>
      </c>
      <c r="X63" s="26">
        <f>IFERROR(VLOOKUP(D63,[5]CRUCE!$D:$AJ,33,0),0)</f>
        <v>0</v>
      </c>
      <c r="Y63" s="23">
        <v>0</v>
      </c>
      <c r="Z63" s="28"/>
      <c r="AA63" s="26"/>
      <c r="AB63" s="23">
        <v>0</v>
      </c>
      <c r="AC63" s="26">
        <f>IFERROR(VLOOKUP(D63,[5]CRUCE!$D:$AQ,40,0),0)</f>
        <v>0</v>
      </c>
      <c r="AD63" s="23">
        <v>0</v>
      </c>
      <c r="AE63" s="26">
        <v>0</v>
      </c>
      <c r="AF63" s="23">
        <v>0</v>
      </c>
      <c r="AG63" s="27">
        <f t="shared" si="2"/>
        <v>0</v>
      </c>
      <c r="AH63" s="29"/>
      <c r="AI63" s="19" t="s">
        <v>47</v>
      </c>
    </row>
    <row r="64" spans="1:35" s="30" customFormat="1" ht="15" x14ac:dyDescent="0.25">
      <c r="A64" s="18">
        <v>56</v>
      </c>
      <c r="B64" s="19" t="s">
        <v>45</v>
      </c>
      <c r="C64" s="20"/>
      <c r="D64" s="19">
        <v>1073151</v>
      </c>
      <c r="E64" s="21"/>
      <c r="F64" s="21"/>
      <c r="G64" s="22">
        <v>447593</v>
      </c>
      <c r="H64" s="23">
        <v>0</v>
      </c>
      <c r="I64" s="23">
        <v>0</v>
      </c>
      <c r="J64" s="24">
        <f>-IFERROR(VLOOKUP(D64,'[4]GIRO DIRECTO'!$D:$F,3,0),0)</f>
        <v>0</v>
      </c>
      <c r="K64" s="24">
        <f>-IFERROR(VLOOKUP(D64,[4]TESORERIA!$D:$F,3,0),0)</f>
        <v>0</v>
      </c>
      <c r="L64" s="23">
        <v>0</v>
      </c>
      <c r="M64" s="25">
        <f>-IFERROR(VLOOKUP(D64,[4]ADRES!$D:$F,3,0),0)</f>
        <v>0</v>
      </c>
      <c r="N64" s="23">
        <f t="shared" si="0"/>
        <v>0</v>
      </c>
      <c r="O64" s="26">
        <f t="shared" si="1"/>
        <v>447593</v>
      </c>
      <c r="P64" s="19"/>
      <c r="Q64" s="24">
        <v>0</v>
      </c>
      <c r="R64" s="27">
        <v>0</v>
      </c>
      <c r="S64" s="23">
        <f>IFERROR(VLOOKUP(D64,[5]CRUCE!$D:$AK,34,0),0)</f>
        <v>0</v>
      </c>
      <c r="T64" s="23">
        <v>0</v>
      </c>
      <c r="U64" s="26">
        <f>IFERROR(VLOOKUP(D64,[5]CRUCE!$D:$AL,35,0),0)</f>
        <v>0</v>
      </c>
      <c r="V64" s="23">
        <v>0</v>
      </c>
      <c r="W64" s="23">
        <v>0</v>
      </c>
      <c r="X64" s="26">
        <f>IFERROR(VLOOKUP(D64,[5]CRUCE!$D:$AJ,33,0),0)</f>
        <v>0</v>
      </c>
      <c r="Y64" s="23">
        <v>0</v>
      </c>
      <c r="Z64" s="28"/>
      <c r="AA64" s="26"/>
      <c r="AB64" s="23">
        <v>0</v>
      </c>
      <c r="AC64" s="26">
        <v>320891</v>
      </c>
      <c r="AD64" s="23">
        <v>0</v>
      </c>
      <c r="AE64" s="26">
        <v>0</v>
      </c>
      <c r="AF64" s="23">
        <v>0</v>
      </c>
      <c r="AG64" s="27">
        <f t="shared" si="2"/>
        <v>126702</v>
      </c>
      <c r="AH64" s="29"/>
      <c r="AI64" s="19" t="s">
        <v>46</v>
      </c>
    </row>
    <row r="65" spans="1:35" s="30" customFormat="1" ht="15" x14ac:dyDescent="0.25">
      <c r="A65" s="18">
        <v>57</v>
      </c>
      <c r="B65" s="19" t="s">
        <v>45</v>
      </c>
      <c r="C65" s="20"/>
      <c r="D65" s="19">
        <v>1060494</v>
      </c>
      <c r="E65" s="21"/>
      <c r="F65" s="21"/>
      <c r="G65" s="22">
        <v>20015</v>
      </c>
      <c r="H65" s="23">
        <v>0</v>
      </c>
      <c r="I65" s="23">
        <v>0</v>
      </c>
      <c r="J65" s="24">
        <f>-IFERROR(VLOOKUP(D65,'[4]GIRO DIRECTO'!$D:$F,3,0),0)</f>
        <v>0</v>
      </c>
      <c r="K65" s="24">
        <f>-IFERROR(VLOOKUP(D65,[4]TESORERIA!$D:$F,3,0),0)</f>
        <v>0</v>
      </c>
      <c r="L65" s="23">
        <v>0</v>
      </c>
      <c r="M65" s="25">
        <f>-IFERROR(VLOOKUP(D65,[4]ADRES!$D:$F,3,0),0)</f>
        <v>0</v>
      </c>
      <c r="N65" s="23">
        <f t="shared" si="0"/>
        <v>0</v>
      </c>
      <c r="O65" s="26">
        <f t="shared" si="1"/>
        <v>20015</v>
      </c>
      <c r="P65" s="19"/>
      <c r="Q65" s="24">
        <v>0</v>
      </c>
      <c r="R65" s="27">
        <v>0</v>
      </c>
      <c r="S65" s="23">
        <f>IFERROR(VLOOKUP(D65,[5]CRUCE!$D:$AK,34,0),0)</f>
        <v>0</v>
      </c>
      <c r="T65" s="23">
        <v>0</v>
      </c>
      <c r="U65" s="26">
        <f>IFERROR(VLOOKUP(D65,[5]CRUCE!$D:$AL,35,0),0)</f>
        <v>0</v>
      </c>
      <c r="V65" s="23">
        <v>0</v>
      </c>
      <c r="W65" s="23">
        <v>0</v>
      </c>
      <c r="X65" s="26">
        <f>IFERROR(VLOOKUP(D65,[5]CRUCE!$D:$AJ,33,0),0)</f>
        <v>0</v>
      </c>
      <c r="Y65" s="23">
        <v>0</v>
      </c>
      <c r="Z65" s="28"/>
      <c r="AA65" s="26"/>
      <c r="AB65" s="23">
        <v>0</v>
      </c>
      <c r="AC65" s="26">
        <f>IFERROR(VLOOKUP(D65,[5]CRUCE!$D:$AQ,40,0),0)</f>
        <v>0</v>
      </c>
      <c r="AD65" s="23">
        <v>0</v>
      </c>
      <c r="AE65" s="26">
        <v>0</v>
      </c>
      <c r="AF65" s="23">
        <v>0</v>
      </c>
      <c r="AG65" s="27">
        <f t="shared" si="2"/>
        <v>20015</v>
      </c>
      <c r="AH65" s="29"/>
      <c r="AI65" s="19" t="s">
        <v>46</v>
      </c>
    </row>
    <row r="66" spans="1:35" s="30" customFormat="1" ht="15" x14ac:dyDescent="0.25">
      <c r="A66" s="18">
        <v>58</v>
      </c>
      <c r="B66" s="19" t="s">
        <v>45</v>
      </c>
      <c r="C66" s="20"/>
      <c r="D66" s="19">
        <v>1072914</v>
      </c>
      <c r="E66" s="21"/>
      <c r="F66" s="21"/>
      <c r="G66" s="22">
        <v>5399921</v>
      </c>
      <c r="H66" s="23">
        <v>0</v>
      </c>
      <c r="I66" s="23">
        <v>0</v>
      </c>
      <c r="J66" s="24">
        <f>-IFERROR(VLOOKUP(D66,'[4]GIRO DIRECTO'!$D:$F,3,0),0)</f>
        <v>0</v>
      </c>
      <c r="K66" s="24">
        <f>-IFERROR(VLOOKUP(D66,[4]TESORERIA!$D:$F,3,0),0)</f>
        <v>0</v>
      </c>
      <c r="L66" s="23">
        <v>0</v>
      </c>
      <c r="M66" s="25">
        <f>-IFERROR(VLOOKUP(D66,[4]ADRES!$D:$F,3,0),0)</f>
        <v>0</v>
      </c>
      <c r="N66" s="23">
        <f t="shared" si="0"/>
        <v>0</v>
      </c>
      <c r="O66" s="26">
        <f t="shared" si="1"/>
        <v>5399921</v>
      </c>
      <c r="P66" s="19"/>
      <c r="Q66" s="24">
        <v>0</v>
      </c>
      <c r="R66" s="27">
        <v>0</v>
      </c>
      <c r="S66" s="23">
        <f>IFERROR(VLOOKUP(D66,[5]CRUCE!$D:$AK,34,0),0)</f>
        <v>0</v>
      </c>
      <c r="T66" s="23">
        <v>0</v>
      </c>
      <c r="U66" s="26">
        <f>IFERROR(VLOOKUP(D66,[5]CRUCE!$D:$AL,35,0),0)</f>
        <v>0</v>
      </c>
      <c r="V66" s="23">
        <v>0</v>
      </c>
      <c r="W66" s="23">
        <v>0</v>
      </c>
      <c r="X66" s="26">
        <f>IFERROR(VLOOKUP(D66,[5]CRUCE!$D:$AJ,33,0),0)</f>
        <v>0</v>
      </c>
      <c r="Y66" s="23">
        <v>0</v>
      </c>
      <c r="Z66" s="28"/>
      <c r="AA66" s="26"/>
      <c r="AB66" s="23">
        <v>0</v>
      </c>
      <c r="AC66" s="26">
        <f>IFERROR(VLOOKUP(D66,[5]CRUCE!$D:$AQ,40,0),0)</f>
        <v>0</v>
      </c>
      <c r="AD66" s="23">
        <v>0</v>
      </c>
      <c r="AE66" s="26">
        <v>0</v>
      </c>
      <c r="AF66" s="23">
        <v>0</v>
      </c>
      <c r="AG66" s="27">
        <f t="shared" si="2"/>
        <v>5399921</v>
      </c>
      <c r="AH66" s="29"/>
      <c r="AI66" s="19" t="s">
        <v>46</v>
      </c>
    </row>
    <row r="67" spans="1:35" s="30" customFormat="1" ht="15" x14ac:dyDescent="0.25">
      <c r="A67" s="18">
        <v>59</v>
      </c>
      <c r="B67" s="19" t="s">
        <v>45</v>
      </c>
      <c r="C67" s="20"/>
      <c r="D67" s="19">
        <v>1059846</v>
      </c>
      <c r="E67" s="21"/>
      <c r="F67" s="21"/>
      <c r="G67" s="22">
        <v>80832</v>
      </c>
      <c r="H67" s="23">
        <v>0</v>
      </c>
      <c r="I67" s="23">
        <v>0</v>
      </c>
      <c r="J67" s="24">
        <f>-IFERROR(VLOOKUP(D67,'[4]GIRO DIRECTO'!$D:$F,3,0),0)</f>
        <v>0</v>
      </c>
      <c r="K67" s="24">
        <f>-IFERROR(VLOOKUP(D67,[4]TESORERIA!$D:$F,3,0),0)</f>
        <v>0</v>
      </c>
      <c r="L67" s="23">
        <v>0</v>
      </c>
      <c r="M67" s="25">
        <f>-IFERROR(VLOOKUP(D67,[4]ADRES!$D:$F,3,0),0)</f>
        <v>0</v>
      </c>
      <c r="N67" s="23">
        <f t="shared" si="0"/>
        <v>0</v>
      </c>
      <c r="O67" s="26">
        <f t="shared" si="1"/>
        <v>80832</v>
      </c>
      <c r="P67" s="19"/>
      <c r="Q67" s="24">
        <v>0</v>
      </c>
      <c r="R67" s="27">
        <v>0</v>
      </c>
      <c r="S67" s="23">
        <f>IFERROR(VLOOKUP(D67,[5]CRUCE!$D:$AK,34,0),0)</f>
        <v>0</v>
      </c>
      <c r="T67" s="23">
        <v>0</v>
      </c>
      <c r="U67" s="26">
        <f t="shared" ref="U67:U68" si="3">+G67</f>
        <v>80832</v>
      </c>
      <c r="V67" s="23">
        <v>0</v>
      </c>
      <c r="W67" s="23">
        <v>0</v>
      </c>
      <c r="X67" s="26">
        <f>IFERROR(VLOOKUP(D67,[5]CRUCE!$D:$AJ,33,0),0)</f>
        <v>0</v>
      </c>
      <c r="Y67" s="23">
        <v>0</v>
      </c>
      <c r="Z67" s="28"/>
      <c r="AA67" s="26"/>
      <c r="AB67" s="23">
        <v>0</v>
      </c>
      <c r="AC67" s="26">
        <f>IFERROR(VLOOKUP(D67,[5]CRUCE!$D:$AQ,40,0),0)</f>
        <v>0</v>
      </c>
      <c r="AD67" s="23">
        <v>0</v>
      </c>
      <c r="AE67" s="26">
        <v>0</v>
      </c>
      <c r="AF67" s="23">
        <v>0</v>
      </c>
      <c r="AG67" s="27">
        <f t="shared" si="2"/>
        <v>0</v>
      </c>
      <c r="AH67" s="29"/>
      <c r="AI67" s="19" t="s">
        <v>47</v>
      </c>
    </row>
    <row r="68" spans="1:35" s="30" customFormat="1" ht="15" x14ac:dyDescent="0.25">
      <c r="A68" s="18">
        <v>60</v>
      </c>
      <c r="B68" s="19" t="s">
        <v>45</v>
      </c>
      <c r="C68" s="20"/>
      <c r="D68" s="19">
        <v>1060100</v>
      </c>
      <c r="E68" s="21"/>
      <c r="F68" s="21"/>
      <c r="G68" s="22">
        <v>80832</v>
      </c>
      <c r="H68" s="23">
        <v>0</v>
      </c>
      <c r="I68" s="23">
        <v>0</v>
      </c>
      <c r="J68" s="24">
        <f>-IFERROR(VLOOKUP(D68,'[4]GIRO DIRECTO'!$D:$F,3,0),0)</f>
        <v>0</v>
      </c>
      <c r="K68" s="24">
        <f>-IFERROR(VLOOKUP(D68,[4]TESORERIA!$D:$F,3,0),0)</f>
        <v>0</v>
      </c>
      <c r="L68" s="23">
        <v>0</v>
      </c>
      <c r="M68" s="25">
        <f>-IFERROR(VLOOKUP(D68,[4]ADRES!$D:$F,3,0),0)</f>
        <v>0</v>
      </c>
      <c r="N68" s="23">
        <f t="shared" si="0"/>
        <v>0</v>
      </c>
      <c r="O68" s="26">
        <f t="shared" si="1"/>
        <v>80832</v>
      </c>
      <c r="P68" s="19"/>
      <c r="Q68" s="24">
        <v>0</v>
      </c>
      <c r="R68" s="27">
        <v>0</v>
      </c>
      <c r="S68" s="23">
        <f>IFERROR(VLOOKUP(D68,[5]CRUCE!$D:$AK,34,0),0)</f>
        <v>0</v>
      </c>
      <c r="T68" s="23">
        <v>0</v>
      </c>
      <c r="U68" s="26">
        <f t="shared" si="3"/>
        <v>80832</v>
      </c>
      <c r="V68" s="23">
        <v>0</v>
      </c>
      <c r="W68" s="23">
        <v>0</v>
      </c>
      <c r="X68" s="26">
        <f>IFERROR(VLOOKUP(D68,[5]CRUCE!$D:$AJ,33,0),0)</f>
        <v>0</v>
      </c>
      <c r="Y68" s="23">
        <v>0</v>
      </c>
      <c r="Z68" s="28"/>
      <c r="AA68" s="26"/>
      <c r="AB68" s="23">
        <v>0</v>
      </c>
      <c r="AC68" s="26">
        <f>IFERROR(VLOOKUP(D68,[5]CRUCE!$D:$AQ,40,0),0)</f>
        <v>0</v>
      </c>
      <c r="AD68" s="23">
        <v>0</v>
      </c>
      <c r="AE68" s="26">
        <v>0</v>
      </c>
      <c r="AF68" s="23">
        <v>0</v>
      </c>
      <c r="AG68" s="27">
        <f t="shared" si="2"/>
        <v>0</v>
      </c>
      <c r="AH68" s="29"/>
      <c r="AI68" s="19" t="s">
        <v>47</v>
      </c>
    </row>
    <row r="69" spans="1:35" s="30" customFormat="1" ht="15" x14ac:dyDescent="0.25">
      <c r="A69" s="18">
        <v>61</v>
      </c>
      <c r="B69" s="19" t="s">
        <v>45</v>
      </c>
      <c r="C69" s="20"/>
      <c r="D69" s="19">
        <v>1063735</v>
      </c>
      <c r="E69" s="21"/>
      <c r="F69" s="21"/>
      <c r="G69" s="26">
        <v>774000</v>
      </c>
      <c r="H69" s="23">
        <v>0</v>
      </c>
      <c r="I69" s="23">
        <v>0</v>
      </c>
      <c r="J69" s="24">
        <f>-IFERROR(VLOOKUP(D69,'[4]GIRO DIRECTO'!$D:$F,3,0),0)</f>
        <v>0</v>
      </c>
      <c r="K69" s="24">
        <f>-IFERROR(VLOOKUP(D69,[4]TESORERIA!$D:$F,3,0),0)</f>
        <v>0</v>
      </c>
      <c r="L69" s="23">
        <v>0</v>
      </c>
      <c r="M69" s="25">
        <f>-IFERROR(VLOOKUP(D69,[4]ADRES!$D:$F,3,0),0)</f>
        <v>774000</v>
      </c>
      <c r="N69" s="23">
        <f t="shared" si="0"/>
        <v>774000</v>
      </c>
      <c r="O69" s="26">
        <f t="shared" si="1"/>
        <v>0</v>
      </c>
      <c r="P69" s="19"/>
      <c r="Q69" s="24">
        <v>0</v>
      </c>
      <c r="R69" s="27">
        <v>0</v>
      </c>
      <c r="S69" s="23">
        <f>IFERROR(VLOOKUP(D69,[5]CRUCE!$D:$AK,34,0),0)</f>
        <v>0</v>
      </c>
      <c r="T69" s="23">
        <v>0</v>
      </c>
      <c r="U69" s="26">
        <f>IFERROR(VLOOKUP(D69,[5]CRUCE!$D:$AL,35,0),0)</f>
        <v>0</v>
      </c>
      <c r="V69" s="23">
        <v>0</v>
      </c>
      <c r="W69" s="23">
        <v>0</v>
      </c>
      <c r="X69" s="26">
        <f>IFERROR(VLOOKUP(D69,[5]CRUCE!$D:$AJ,33,0),0)</f>
        <v>0</v>
      </c>
      <c r="Y69" s="23">
        <v>0</v>
      </c>
      <c r="Z69" s="28"/>
      <c r="AA69" s="26"/>
      <c r="AB69" s="23">
        <v>0</v>
      </c>
      <c r="AC69" s="26">
        <f>IFERROR(VLOOKUP(D69,[5]CRUCE!$D:$AQ,40,0),0)</f>
        <v>0</v>
      </c>
      <c r="AD69" s="23">
        <v>0</v>
      </c>
      <c r="AE69" s="26">
        <v>0</v>
      </c>
      <c r="AF69" s="23">
        <v>0</v>
      </c>
      <c r="AG69" s="27">
        <f t="shared" si="2"/>
        <v>0</v>
      </c>
      <c r="AH69" s="29"/>
      <c r="AI69" s="19"/>
    </row>
    <row r="70" spans="1:35" s="30" customFormat="1" ht="15" x14ac:dyDescent="0.25">
      <c r="A70" s="18">
        <v>62</v>
      </c>
      <c r="B70" s="19" t="s">
        <v>45</v>
      </c>
      <c r="C70" s="20"/>
      <c r="D70" s="19">
        <v>1065412</v>
      </c>
      <c r="E70" s="21"/>
      <c r="F70" s="21"/>
      <c r="G70" s="22">
        <v>720000</v>
      </c>
      <c r="H70" s="23">
        <v>0</v>
      </c>
      <c r="I70" s="23">
        <v>0</v>
      </c>
      <c r="J70" s="24">
        <f>-IFERROR(VLOOKUP(D70,'[4]GIRO DIRECTO'!$D:$F,3,0),0)</f>
        <v>0</v>
      </c>
      <c r="K70" s="24">
        <f>-IFERROR(VLOOKUP(D70,[4]TESORERIA!$D:$F,3,0),0)</f>
        <v>720000</v>
      </c>
      <c r="L70" s="23">
        <v>0</v>
      </c>
      <c r="M70" s="25">
        <f>-IFERROR(VLOOKUP(D70,[4]ADRES!$D:$F,3,0),0)</f>
        <v>0</v>
      </c>
      <c r="N70" s="23">
        <f t="shared" si="0"/>
        <v>720000</v>
      </c>
      <c r="O70" s="26">
        <f t="shared" si="1"/>
        <v>0</v>
      </c>
      <c r="P70" s="19"/>
      <c r="Q70" s="24">
        <v>0</v>
      </c>
      <c r="R70" s="27">
        <v>0</v>
      </c>
      <c r="S70" s="23">
        <f>IFERROR(VLOOKUP(D70,[5]CRUCE!$D:$AK,34,0),0)</f>
        <v>0</v>
      </c>
      <c r="T70" s="23">
        <v>0</v>
      </c>
      <c r="U70" s="26">
        <f>IFERROR(VLOOKUP(D70,[5]CRUCE!$D:$AL,35,0),0)</f>
        <v>0</v>
      </c>
      <c r="V70" s="23">
        <v>0</v>
      </c>
      <c r="W70" s="23">
        <v>0</v>
      </c>
      <c r="X70" s="26">
        <f>IFERROR(VLOOKUP(D70,[5]CRUCE!$D:$AJ,33,0),0)</f>
        <v>0</v>
      </c>
      <c r="Y70" s="23">
        <v>0</v>
      </c>
      <c r="Z70" s="28"/>
      <c r="AA70" s="26"/>
      <c r="AB70" s="23">
        <v>0</v>
      </c>
      <c r="AC70" s="26">
        <f>IFERROR(VLOOKUP(D70,[5]CRUCE!$D:$AQ,40,0),0)</f>
        <v>0</v>
      </c>
      <c r="AD70" s="23">
        <v>0</v>
      </c>
      <c r="AE70" s="26">
        <v>0</v>
      </c>
      <c r="AF70" s="23">
        <v>0</v>
      </c>
      <c r="AG70" s="27">
        <f t="shared" si="2"/>
        <v>0</v>
      </c>
      <c r="AH70" s="29"/>
      <c r="AI70" s="19"/>
    </row>
    <row r="71" spans="1:35" s="30" customFormat="1" ht="15" x14ac:dyDescent="0.25">
      <c r="A71" s="18">
        <v>63</v>
      </c>
      <c r="B71" s="19" t="s">
        <v>45</v>
      </c>
      <c r="C71" s="20"/>
      <c r="D71" s="19">
        <v>1067244</v>
      </c>
      <c r="E71" s="21"/>
      <c r="F71" s="21"/>
      <c r="G71" s="22">
        <v>1455216</v>
      </c>
      <c r="H71" s="23">
        <v>0</v>
      </c>
      <c r="I71" s="23">
        <v>0</v>
      </c>
      <c r="J71" s="24">
        <f>-IFERROR(VLOOKUP(D71,'[4]GIRO DIRECTO'!$D:$F,3,0),0)</f>
        <v>0</v>
      </c>
      <c r="K71" s="24">
        <f>-IFERROR(VLOOKUP(D71,[4]TESORERIA!$D:$F,3,0),0)</f>
        <v>0</v>
      </c>
      <c r="L71" s="23">
        <v>0</v>
      </c>
      <c r="M71" s="25">
        <f>-IFERROR(VLOOKUP(D71,[4]ADRES!$D:$F,3,0),0)</f>
        <v>0</v>
      </c>
      <c r="N71" s="23">
        <f t="shared" si="0"/>
        <v>0</v>
      </c>
      <c r="O71" s="26">
        <f t="shared" si="1"/>
        <v>1455216</v>
      </c>
      <c r="P71" s="19"/>
      <c r="Q71" s="24">
        <v>0</v>
      </c>
      <c r="R71" s="27">
        <v>0</v>
      </c>
      <c r="S71" s="23">
        <f>IFERROR(VLOOKUP(D71,[5]CRUCE!$D:$AK,34,0),0)</f>
        <v>0</v>
      </c>
      <c r="T71" s="23">
        <v>0</v>
      </c>
      <c r="U71" s="26">
        <f>IFERROR(VLOOKUP(D71,[5]CRUCE!$D:$AL,35,0),0)</f>
        <v>0</v>
      </c>
      <c r="V71" s="23">
        <v>0</v>
      </c>
      <c r="W71" s="23">
        <v>0</v>
      </c>
      <c r="X71" s="26">
        <f>IFERROR(VLOOKUP(D71,[5]CRUCE!$D:$AJ,33,0),0)</f>
        <v>0</v>
      </c>
      <c r="Y71" s="23">
        <v>0</v>
      </c>
      <c r="Z71" s="28"/>
      <c r="AA71" s="26"/>
      <c r="AB71" s="23">
        <v>0</v>
      </c>
      <c r="AC71" s="26">
        <f>IFERROR(VLOOKUP(D71,[5]CRUCE!$D:$AQ,40,0),0)</f>
        <v>0</v>
      </c>
      <c r="AD71" s="23">
        <v>0</v>
      </c>
      <c r="AE71" s="26">
        <v>0</v>
      </c>
      <c r="AF71" s="23">
        <v>0</v>
      </c>
      <c r="AG71" s="27">
        <f t="shared" si="2"/>
        <v>1455216</v>
      </c>
      <c r="AH71" s="29"/>
      <c r="AI71" s="19" t="s">
        <v>46</v>
      </c>
    </row>
    <row r="72" spans="1:35" s="30" customFormat="1" ht="15" x14ac:dyDescent="0.25">
      <c r="A72" s="18">
        <v>64</v>
      </c>
      <c r="B72" s="19" t="s">
        <v>45</v>
      </c>
      <c r="C72" s="20"/>
      <c r="D72" s="19">
        <v>1067245</v>
      </c>
      <c r="E72" s="21"/>
      <c r="F72" s="21"/>
      <c r="G72" s="26">
        <v>405552</v>
      </c>
      <c r="H72" s="23">
        <v>0</v>
      </c>
      <c r="I72" s="23">
        <v>0</v>
      </c>
      <c r="J72" s="24">
        <f>-IFERROR(VLOOKUP(D72,'[4]GIRO DIRECTO'!$D:$F,3,0),0)</f>
        <v>0</v>
      </c>
      <c r="K72" s="24">
        <f>-IFERROR(VLOOKUP(D72,[4]TESORERIA!$D:$F,3,0),0)</f>
        <v>0</v>
      </c>
      <c r="L72" s="23">
        <v>0</v>
      </c>
      <c r="M72" s="25">
        <f>-IFERROR(VLOOKUP(D72,[4]ADRES!$D:$F,3,0),0)</f>
        <v>405552</v>
      </c>
      <c r="N72" s="23">
        <f t="shared" si="0"/>
        <v>405552</v>
      </c>
      <c r="O72" s="26">
        <f t="shared" si="1"/>
        <v>0</v>
      </c>
      <c r="P72" s="19"/>
      <c r="Q72" s="24">
        <v>0</v>
      </c>
      <c r="R72" s="27">
        <v>0</v>
      </c>
      <c r="S72" s="23">
        <f>IFERROR(VLOOKUP(D72,[5]CRUCE!$D:$AK,34,0),0)</f>
        <v>0</v>
      </c>
      <c r="T72" s="23">
        <v>0</v>
      </c>
      <c r="U72" s="26">
        <f>IFERROR(VLOOKUP(D72,[5]CRUCE!$D:$AL,35,0),0)</f>
        <v>0</v>
      </c>
      <c r="V72" s="23">
        <v>0</v>
      </c>
      <c r="W72" s="23">
        <v>0</v>
      </c>
      <c r="X72" s="26">
        <f>IFERROR(VLOOKUP(D72,[5]CRUCE!$D:$AJ,33,0),0)</f>
        <v>0</v>
      </c>
      <c r="Y72" s="23">
        <v>0</v>
      </c>
      <c r="Z72" s="28"/>
      <c r="AA72" s="26"/>
      <c r="AB72" s="23">
        <v>0</v>
      </c>
      <c r="AC72" s="26">
        <f>IFERROR(VLOOKUP(D72,[5]CRUCE!$D:$AQ,40,0),0)</f>
        <v>0</v>
      </c>
      <c r="AD72" s="23">
        <v>0</v>
      </c>
      <c r="AE72" s="26">
        <v>0</v>
      </c>
      <c r="AF72" s="23">
        <v>0</v>
      </c>
      <c r="AG72" s="27">
        <f t="shared" si="2"/>
        <v>0</v>
      </c>
      <c r="AH72" s="29"/>
      <c r="AI72" s="19"/>
    </row>
    <row r="73" spans="1:35" s="30" customFormat="1" ht="15" x14ac:dyDescent="0.25">
      <c r="A73" s="18">
        <v>65</v>
      </c>
      <c r="B73" s="19" t="s">
        <v>45</v>
      </c>
      <c r="C73" s="20"/>
      <c r="D73" s="19">
        <v>1067246</v>
      </c>
      <c r="E73" s="21"/>
      <c r="F73" s="21"/>
      <c r="G73" s="22">
        <v>16120131</v>
      </c>
      <c r="H73" s="23">
        <v>0</v>
      </c>
      <c r="I73" s="23">
        <v>0</v>
      </c>
      <c r="J73" s="24">
        <f>-IFERROR(VLOOKUP(D73,'[4]GIRO DIRECTO'!$D:$F,3,0),0)</f>
        <v>0</v>
      </c>
      <c r="K73" s="24">
        <f>-IFERROR(VLOOKUP(D73,[4]TESORERIA!$D:$F,3,0),0)</f>
        <v>0</v>
      </c>
      <c r="L73" s="23">
        <v>0</v>
      </c>
      <c r="M73" s="25">
        <f>-IFERROR(VLOOKUP(D73,[4]ADRES!$D:$F,3,0),0)</f>
        <v>0</v>
      </c>
      <c r="N73" s="23">
        <f t="shared" si="0"/>
        <v>0</v>
      </c>
      <c r="O73" s="26">
        <f t="shared" si="1"/>
        <v>16120131</v>
      </c>
      <c r="P73" s="19"/>
      <c r="Q73" s="24">
        <v>0</v>
      </c>
      <c r="R73" s="27">
        <v>0</v>
      </c>
      <c r="S73" s="23">
        <f>IFERROR(VLOOKUP(D73,[5]CRUCE!$D:$AK,34,0),0)</f>
        <v>0</v>
      </c>
      <c r="T73" s="23">
        <v>0</v>
      </c>
      <c r="U73" s="26">
        <f>IFERROR(VLOOKUP(D73,[5]CRUCE!$D:$AL,35,0),0)</f>
        <v>0</v>
      </c>
      <c r="V73" s="23">
        <v>0</v>
      </c>
      <c r="W73" s="23">
        <v>0</v>
      </c>
      <c r="X73" s="26">
        <f>IFERROR(VLOOKUP(D73,[5]CRUCE!$D:$AJ,33,0),0)</f>
        <v>0</v>
      </c>
      <c r="Y73" s="23">
        <v>0</v>
      </c>
      <c r="Z73" s="28"/>
      <c r="AA73" s="26"/>
      <c r="AB73" s="23">
        <v>0</v>
      </c>
      <c r="AC73" s="26">
        <f>IFERROR(VLOOKUP(D73,[5]CRUCE!$D:$AQ,40,0),0)</f>
        <v>0</v>
      </c>
      <c r="AD73" s="23">
        <v>0</v>
      </c>
      <c r="AE73" s="26">
        <v>0</v>
      </c>
      <c r="AF73" s="23">
        <v>0</v>
      </c>
      <c r="AG73" s="27">
        <f t="shared" si="2"/>
        <v>16120131</v>
      </c>
      <c r="AH73" s="29"/>
      <c r="AI73" s="19" t="s">
        <v>46</v>
      </c>
    </row>
    <row r="74" spans="1:35" s="30" customFormat="1" ht="15" x14ac:dyDescent="0.25">
      <c r="A74" s="18">
        <v>66</v>
      </c>
      <c r="B74" s="19" t="s">
        <v>45</v>
      </c>
      <c r="C74" s="20"/>
      <c r="D74" s="19">
        <v>1067247</v>
      </c>
      <c r="E74" s="21"/>
      <c r="F74" s="21"/>
      <c r="G74" s="22">
        <v>11425000</v>
      </c>
      <c r="H74" s="23">
        <v>0</v>
      </c>
      <c r="I74" s="23">
        <v>0</v>
      </c>
      <c r="J74" s="24">
        <f>-IFERROR(VLOOKUP(D74,'[4]GIRO DIRECTO'!$D:$F,3,0),0)</f>
        <v>0</v>
      </c>
      <c r="K74" s="24">
        <f>-IFERROR(VLOOKUP(D74,[4]TESORERIA!$D:$F,3,0),0)</f>
        <v>0</v>
      </c>
      <c r="L74" s="23">
        <v>0</v>
      </c>
      <c r="M74" s="25">
        <f>-IFERROR(VLOOKUP(D74,[4]ADRES!$D:$F,3,0),0)</f>
        <v>0</v>
      </c>
      <c r="N74" s="23">
        <f t="shared" ref="N74:N137" si="4">+SUM(J74:M74)</f>
        <v>0</v>
      </c>
      <c r="O74" s="26">
        <f t="shared" ref="O74:O137" si="5">G74-H74-I74-N74</f>
        <v>11425000</v>
      </c>
      <c r="P74" s="19"/>
      <c r="Q74" s="24">
        <v>0</v>
      </c>
      <c r="R74" s="27">
        <v>0</v>
      </c>
      <c r="S74" s="23">
        <f>IFERROR(VLOOKUP(D74,[5]CRUCE!$D:$AK,34,0),0)</f>
        <v>0</v>
      </c>
      <c r="T74" s="23">
        <v>0</v>
      </c>
      <c r="U74" s="26">
        <f>IFERROR(VLOOKUP(D74,[5]CRUCE!$D:$AL,35,0),0)</f>
        <v>0</v>
      </c>
      <c r="V74" s="23">
        <v>0</v>
      </c>
      <c r="W74" s="23">
        <v>0</v>
      </c>
      <c r="X74" s="26">
        <f>IFERROR(VLOOKUP(D74,[5]CRUCE!$D:$AJ,33,0),0)</f>
        <v>0</v>
      </c>
      <c r="Y74" s="23">
        <v>0</v>
      </c>
      <c r="Z74" s="28"/>
      <c r="AA74" s="26"/>
      <c r="AB74" s="23">
        <v>0</v>
      </c>
      <c r="AC74" s="26">
        <f>IFERROR(VLOOKUP(D74,[5]CRUCE!$D:$AQ,40,0),0)</f>
        <v>0</v>
      </c>
      <c r="AD74" s="23">
        <v>0</v>
      </c>
      <c r="AE74" s="26">
        <v>0</v>
      </c>
      <c r="AF74" s="23">
        <v>0</v>
      </c>
      <c r="AG74" s="27">
        <f t="shared" ref="AG74:AG137" si="6">G74-H74-I74-N74-R74-X74-S74-U74-V74-AA74-AC74</f>
        <v>11425000</v>
      </c>
      <c r="AH74" s="29"/>
      <c r="AI74" s="19" t="s">
        <v>46</v>
      </c>
    </row>
    <row r="75" spans="1:35" s="30" customFormat="1" ht="15" x14ac:dyDescent="0.25">
      <c r="A75" s="18">
        <v>67</v>
      </c>
      <c r="B75" s="19" t="s">
        <v>45</v>
      </c>
      <c r="C75" s="20"/>
      <c r="D75" s="19">
        <v>1065798</v>
      </c>
      <c r="E75" s="21"/>
      <c r="F75" s="21"/>
      <c r="G75" s="22">
        <v>7222</v>
      </c>
      <c r="H75" s="23">
        <v>0</v>
      </c>
      <c r="I75" s="23">
        <v>0</v>
      </c>
      <c r="J75" s="24">
        <f>-IFERROR(VLOOKUP(D75,'[4]GIRO DIRECTO'!$D:$F,3,0),0)</f>
        <v>0</v>
      </c>
      <c r="K75" s="24">
        <f>-IFERROR(VLOOKUP(D75,[4]TESORERIA!$D:$F,3,0),0)</f>
        <v>7222</v>
      </c>
      <c r="L75" s="23">
        <v>0</v>
      </c>
      <c r="M75" s="25">
        <f>-IFERROR(VLOOKUP(D75,[4]ADRES!$D:$F,3,0),0)</f>
        <v>0</v>
      </c>
      <c r="N75" s="23">
        <f t="shared" si="4"/>
        <v>7222</v>
      </c>
      <c r="O75" s="26">
        <f t="shared" si="5"/>
        <v>0</v>
      </c>
      <c r="P75" s="19"/>
      <c r="Q75" s="24">
        <v>0</v>
      </c>
      <c r="R75" s="27">
        <v>0</v>
      </c>
      <c r="S75" s="23">
        <f>IFERROR(VLOOKUP(D75,[5]CRUCE!$D:$AK,34,0),0)</f>
        <v>0</v>
      </c>
      <c r="T75" s="23">
        <v>0</v>
      </c>
      <c r="U75" s="26">
        <f>IFERROR(VLOOKUP(D75,[5]CRUCE!$D:$AL,35,0),0)</f>
        <v>0</v>
      </c>
      <c r="V75" s="23">
        <v>0</v>
      </c>
      <c r="W75" s="23">
        <v>0</v>
      </c>
      <c r="X75" s="26">
        <f>IFERROR(VLOOKUP(D75,[5]CRUCE!$D:$AJ,33,0),0)</f>
        <v>0</v>
      </c>
      <c r="Y75" s="23">
        <v>0</v>
      </c>
      <c r="Z75" s="28"/>
      <c r="AA75" s="26"/>
      <c r="AB75" s="23">
        <v>0</v>
      </c>
      <c r="AC75" s="26">
        <f>IFERROR(VLOOKUP(D75,[5]CRUCE!$D:$AQ,40,0),0)</f>
        <v>0</v>
      </c>
      <c r="AD75" s="23">
        <v>0</v>
      </c>
      <c r="AE75" s="26">
        <v>0</v>
      </c>
      <c r="AF75" s="23">
        <v>0</v>
      </c>
      <c r="AG75" s="27">
        <f t="shared" si="6"/>
        <v>0</v>
      </c>
      <c r="AH75" s="29"/>
      <c r="AI75" s="19"/>
    </row>
    <row r="76" spans="1:35" s="30" customFormat="1" ht="15" x14ac:dyDescent="0.25">
      <c r="A76" s="18">
        <v>68</v>
      </c>
      <c r="B76" s="19" t="s">
        <v>45</v>
      </c>
      <c r="C76" s="20"/>
      <c r="D76" s="19">
        <v>1069691</v>
      </c>
      <c r="E76" s="21"/>
      <c r="F76" s="21"/>
      <c r="G76" s="22">
        <v>1407504</v>
      </c>
      <c r="H76" s="23">
        <v>0</v>
      </c>
      <c r="I76" s="23">
        <v>0</v>
      </c>
      <c r="J76" s="24">
        <f>-IFERROR(VLOOKUP(D76,'[4]GIRO DIRECTO'!$D:$F,3,0),0)</f>
        <v>0</v>
      </c>
      <c r="K76" s="24">
        <f>-IFERROR(VLOOKUP(D76,[4]TESORERIA!$D:$F,3,0),0)</f>
        <v>0</v>
      </c>
      <c r="L76" s="23">
        <v>0</v>
      </c>
      <c r="M76" s="25">
        <f>-IFERROR(VLOOKUP(D76,[4]ADRES!$D:$F,3,0),0)</f>
        <v>0</v>
      </c>
      <c r="N76" s="23">
        <f t="shared" si="4"/>
        <v>0</v>
      </c>
      <c r="O76" s="26">
        <f t="shared" si="5"/>
        <v>1407504</v>
      </c>
      <c r="P76" s="19"/>
      <c r="Q76" s="24">
        <v>0</v>
      </c>
      <c r="R76" s="27">
        <v>0</v>
      </c>
      <c r="S76" s="23">
        <f>IFERROR(VLOOKUP(D76,[5]CRUCE!$D:$AK,34,0),0)</f>
        <v>0</v>
      </c>
      <c r="T76" s="23">
        <v>0</v>
      </c>
      <c r="U76" s="26">
        <f>IFERROR(VLOOKUP(D76,[5]CRUCE!$D:$AL,35,0),0)</f>
        <v>0</v>
      </c>
      <c r="V76" s="23">
        <v>0</v>
      </c>
      <c r="W76" s="23">
        <v>0</v>
      </c>
      <c r="X76" s="26">
        <f>IFERROR(VLOOKUP(D76,[5]CRUCE!$D:$AJ,33,0),0)</f>
        <v>0</v>
      </c>
      <c r="Y76" s="23">
        <v>0</v>
      </c>
      <c r="Z76" s="28"/>
      <c r="AA76" s="26"/>
      <c r="AB76" s="23">
        <v>0</v>
      </c>
      <c r="AC76" s="26">
        <f>IFERROR(VLOOKUP(D76,[5]CRUCE!$D:$AQ,40,0),0)</f>
        <v>0</v>
      </c>
      <c r="AD76" s="23">
        <v>0</v>
      </c>
      <c r="AE76" s="26">
        <v>0</v>
      </c>
      <c r="AF76" s="23">
        <v>0</v>
      </c>
      <c r="AG76" s="27">
        <f t="shared" si="6"/>
        <v>1407504</v>
      </c>
      <c r="AH76" s="29"/>
      <c r="AI76" s="19" t="s">
        <v>46</v>
      </c>
    </row>
    <row r="77" spans="1:35" s="30" customFormat="1" ht="15" x14ac:dyDescent="0.25">
      <c r="A77" s="18">
        <v>69</v>
      </c>
      <c r="B77" s="19" t="s">
        <v>45</v>
      </c>
      <c r="C77" s="20"/>
      <c r="D77" s="19">
        <v>1069692</v>
      </c>
      <c r="E77" s="21"/>
      <c r="F77" s="21"/>
      <c r="G77" s="26">
        <v>882000</v>
      </c>
      <c r="H77" s="23">
        <v>0</v>
      </c>
      <c r="I77" s="23">
        <v>0</v>
      </c>
      <c r="J77" s="24">
        <f>-IFERROR(VLOOKUP(D77,'[4]GIRO DIRECTO'!$D:$F,3,0),0)</f>
        <v>0</v>
      </c>
      <c r="K77" s="24">
        <f>-IFERROR(VLOOKUP(D77,[4]TESORERIA!$D:$F,3,0),0)</f>
        <v>0</v>
      </c>
      <c r="L77" s="23">
        <v>0</v>
      </c>
      <c r="M77" s="25">
        <f>-IFERROR(VLOOKUP(D77,[4]ADRES!$D:$F,3,0),0)</f>
        <v>882000</v>
      </c>
      <c r="N77" s="23">
        <f t="shared" si="4"/>
        <v>882000</v>
      </c>
      <c r="O77" s="26">
        <f t="shared" si="5"/>
        <v>0</v>
      </c>
      <c r="P77" s="19"/>
      <c r="Q77" s="24">
        <v>0</v>
      </c>
      <c r="R77" s="27">
        <v>0</v>
      </c>
      <c r="S77" s="23">
        <f>IFERROR(VLOOKUP(D77,[5]CRUCE!$D:$AK,34,0),0)</f>
        <v>0</v>
      </c>
      <c r="T77" s="23">
        <v>0</v>
      </c>
      <c r="U77" s="26">
        <f>IFERROR(VLOOKUP(D77,[5]CRUCE!$D:$AL,35,0),0)</f>
        <v>0</v>
      </c>
      <c r="V77" s="23">
        <v>0</v>
      </c>
      <c r="W77" s="23">
        <v>0</v>
      </c>
      <c r="X77" s="26">
        <f>IFERROR(VLOOKUP(D77,[5]CRUCE!$D:$AJ,33,0),0)</f>
        <v>0</v>
      </c>
      <c r="Y77" s="23">
        <v>0</v>
      </c>
      <c r="Z77" s="28"/>
      <c r="AA77" s="26"/>
      <c r="AB77" s="23">
        <v>0</v>
      </c>
      <c r="AC77" s="26">
        <f>IFERROR(VLOOKUP(D77,[5]CRUCE!$D:$AQ,40,0),0)</f>
        <v>0</v>
      </c>
      <c r="AD77" s="23">
        <v>0</v>
      </c>
      <c r="AE77" s="26">
        <v>0</v>
      </c>
      <c r="AF77" s="23">
        <v>0</v>
      </c>
      <c r="AG77" s="27">
        <f t="shared" si="6"/>
        <v>0</v>
      </c>
      <c r="AH77" s="29"/>
      <c r="AI77" s="19"/>
    </row>
    <row r="78" spans="1:35" s="30" customFormat="1" ht="15" x14ac:dyDescent="0.25">
      <c r="A78" s="18">
        <v>70</v>
      </c>
      <c r="B78" s="19" t="s">
        <v>45</v>
      </c>
      <c r="C78" s="20"/>
      <c r="D78" s="19">
        <v>1069695</v>
      </c>
      <c r="E78" s="21"/>
      <c r="F78" s="21"/>
      <c r="G78" s="22">
        <v>544840</v>
      </c>
      <c r="H78" s="23">
        <v>0</v>
      </c>
      <c r="I78" s="23">
        <v>0</v>
      </c>
      <c r="J78" s="24">
        <f>-IFERROR(VLOOKUP(D78,'[4]GIRO DIRECTO'!$D:$F,3,0),0)</f>
        <v>0</v>
      </c>
      <c r="K78" s="24">
        <f>-IFERROR(VLOOKUP(D78,[4]TESORERIA!$D:$F,3,0),0)</f>
        <v>0</v>
      </c>
      <c r="L78" s="23">
        <v>0</v>
      </c>
      <c r="M78" s="25">
        <f>-IFERROR(VLOOKUP(D78,[4]ADRES!$D:$F,3,0),0)</f>
        <v>0</v>
      </c>
      <c r="N78" s="23">
        <f t="shared" si="4"/>
        <v>0</v>
      </c>
      <c r="O78" s="26">
        <f t="shared" si="5"/>
        <v>544840</v>
      </c>
      <c r="P78" s="19"/>
      <c r="Q78" s="24">
        <v>0</v>
      </c>
      <c r="R78" s="27">
        <v>0</v>
      </c>
      <c r="S78" s="23">
        <f>IFERROR(VLOOKUP(D78,[5]CRUCE!$D:$AK,34,0),0)</f>
        <v>0</v>
      </c>
      <c r="T78" s="23">
        <v>0</v>
      </c>
      <c r="U78" s="26">
        <f>IFERROR(VLOOKUP(D78,[5]CRUCE!$D:$AL,35,0),0)</f>
        <v>0</v>
      </c>
      <c r="V78" s="23">
        <v>0</v>
      </c>
      <c r="W78" s="23">
        <v>0</v>
      </c>
      <c r="X78" s="26">
        <f>IFERROR(VLOOKUP(D78,[5]CRUCE!$D:$AJ,33,0),0)</f>
        <v>0</v>
      </c>
      <c r="Y78" s="23">
        <v>0</v>
      </c>
      <c r="Z78" s="28"/>
      <c r="AA78" s="26"/>
      <c r="AB78" s="23">
        <v>0</v>
      </c>
      <c r="AC78" s="26">
        <f>IFERROR(VLOOKUP(D78,[5]CRUCE!$D:$AQ,40,0),0)</f>
        <v>0</v>
      </c>
      <c r="AD78" s="23">
        <v>0</v>
      </c>
      <c r="AE78" s="26">
        <v>0</v>
      </c>
      <c r="AF78" s="23">
        <v>0</v>
      </c>
      <c r="AG78" s="27">
        <f t="shared" si="6"/>
        <v>544840</v>
      </c>
      <c r="AH78" s="29"/>
      <c r="AI78" s="19" t="s">
        <v>46</v>
      </c>
    </row>
    <row r="79" spans="1:35" s="30" customFormat="1" ht="15" x14ac:dyDescent="0.25">
      <c r="A79" s="18">
        <v>71</v>
      </c>
      <c r="B79" s="19" t="s">
        <v>45</v>
      </c>
      <c r="C79" s="20"/>
      <c r="D79" s="19">
        <v>1069696</v>
      </c>
      <c r="E79" s="21"/>
      <c r="F79" s="21"/>
      <c r="G79" s="22">
        <v>12147370</v>
      </c>
      <c r="H79" s="23">
        <v>0</v>
      </c>
      <c r="I79" s="23">
        <v>0</v>
      </c>
      <c r="J79" s="24">
        <f>-IFERROR(VLOOKUP(D79,'[4]GIRO DIRECTO'!$D:$F,3,0),0)</f>
        <v>0</v>
      </c>
      <c r="K79" s="24">
        <f>-IFERROR(VLOOKUP(D79,[4]TESORERIA!$D:$F,3,0),0)</f>
        <v>0</v>
      </c>
      <c r="L79" s="23">
        <v>0</v>
      </c>
      <c r="M79" s="25">
        <f>-IFERROR(VLOOKUP(D79,[4]ADRES!$D:$F,3,0),0)</f>
        <v>0</v>
      </c>
      <c r="N79" s="23">
        <f t="shared" si="4"/>
        <v>0</v>
      </c>
      <c r="O79" s="26">
        <f t="shared" si="5"/>
        <v>12147370</v>
      </c>
      <c r="P79" s="19"/>
      <c r="Q79" s="24">
        <v>0</v>
      </c>
      <c r="R79" s="27">
        <v>0</v>
      </c>
      <c r="S79" s="23">
        <f>IFERROR(VLOOKUP(D79,[5]CRUCE!$D:$AK,34,0),0)</f>
        <v>0</v>
      </c>
      <c r="T79" s="23">
        <v>0</v>
      </c>
      <c r="U79" s="26">
        <f>IFERROR(VLOOKUP(D79,[5]CRUCE!$D:$AL,35,0),0)</f>
        <v>0</v>
      </c>
      <c r="V79" s="23">
        <v>0</v>
      </c>
      <c r="W79" s="23">
        <v>0</v>
      </c>
      <c r="X79" s="26">
        <f>IFERROR(VLOOKUP(D79,[5]CRUCE!$D:$AJ,33,0),0)</f>
        <v>0</v>
      </c>
      <c r="Y79" s="23">
        <v>0</v>
      </c>
      <c r="Z79" s="28"/>
      <c r="AA79" s="26"/>
      <c r="AB79" s="23">
        <v>0</v>
      </c>
      <c r="AC79" s="26">
        <f>IFERROR(VLOOKUP(D79,[5]CRUCE!$D:$AQ,40,0),0)</f>
        <v>0</v>
      </c>
      <c r="AD79" s="23">
        <v>0</v>
      </c>
      <c r="AE79" s="26">
        <v>0</v>
      </c>
      <c r="AF79" s="23">
        <v>0</v>
      </c>
      <c r="AG79" s="27">
        <f t="shared" si="6"/>
        <v>12147370</v>
      </c>
      <c r="AH79" s="29"/>
      <c r="AI79" s="19" t="s">
        <v>46</v>
      </c>
    </row>
    <row r="80" spans="1:35" s="30" customFormat="1" ht="15" x14ac:dyDescent="0.25">
      <c r="A80" s="18">
        <v>72</v>
      </c>
      <c r="B80" s="19" t="s">
        <v>45</v>
      </c>
      <c r="C80" s="20"/>
      <c r="D80" s="19">
        <v>1069697</v>
      </c>
      <c r="E80" s="21"/>
      <c r="F80" s="21"/>
      <c r="G80" s="22">
        <v>10054000</v>
      </c>
      <c r="H80" s="23">
        <v>0</v>
      </c>
      <c r="I80" s="23">
        <v>0</v>
      </c>
      <c r="J80" s="24">
        <f>-IFERROR(VLOOKUP(D80,'[4]GIRO DIRECTO'!$D:$F,3,0),0)</f>
        <v>0</v>
      </c>
      <c r="K80" s="24">
        <f>-IFERROR(VLOOKUP(D80,[4]TESORERIA!$D:$F,3,0),0)</f>
        <v>0</v>
      </c>
      <c r="L80" s="23">
        <v>0</v>
      </c>
      <c r="M80" s="25">
        <f>-IFERROR(VLOOKUP(D80,[4]ADRES!$D:$F,3,0),0)</f>
        <v>0</v>
      </c>
      <c r="N80" s="23">
        <f t="shared" si="4"/>
        <v>0</v>
      </c>
      <c r="O80" s="26">
        <f t="shared" si="5"/>
        <v>10054000</v>
      </c>
      <c r="P80" s="19"/>
      <c r="Q80" s="24">
        <v>0</v>
      </c>
      <c r="R80" s="27">
        <v>0</v>
      </c>
      <c r="S80" s="23">
        <f>IFERROR(VLOOKUP(D80,[5]CRUCE!$D:$AK,34,0),0)</f>
        <v>0</v>
      </c>
      <c r="T80" s="23">
        <v>0</v>
      </c>
      <c r="U80" s="26">
        <f>IFERROR(VLOOKUP(D80,[5]CRUCE!$D:$AL,35,0),0)</f>
        <v>0</v>
      </c>
      <c r="V80" s="23">
        <v>0</v>
      </c>
      <c r="W80" s="23">
        <v>0</v>
      </c>
      <c r="X80" s="26">
        <f>IFERROR(VLOOKUP(D80,[5]CRUCE!$D:$AJ,33,0),0)</f>
        <v>0</v>
      </c>
      <c r="Y80" s="23">
        <v>0</v>
      </c>
      <c r="Z80" s="28"/>
      <c r="AA80" s="26"/>
      <c r="AB80" s="23">
        <v>0</v>
      </c>
      <c r="AC80" s="26">
        <f>IFERROR(VLOOKUP(D80,[5]CRUCE!$D:$AQ,40,0),0)</f>
        <v>0</v>
      </c>
      <c r="AD80" s="23">
        <v>0</v>
      </c>
      <c r="AE80" s="26">
        <v>0</v>
      </c>
      <c r="AF80" s="23">
        <v>0</v>
      </c>
      <c r="AG80" s="27">
        <f t="shared" si="6"/>
        <v>10054000</v>
      </c>
      <c r="AH80" s="29"/>
      <c r="AI80" s="19" t="s">
        <v>46</v>
      </c>
    </row>
    <row r="81" spans="1:35" s="30" customFormat="1" ht="15" x14ac:dyDescent="0.25">
      <c r="A81" s="18">
        <v>73</v>
      </c>
      <c r="B81" s="19" t="s">
        <v>45</v>
      </c>
      <c r="C81" s="20"/>
      <c r="D81" s="19">
        <v>1064039</v>
      </c>
      <c r="E81" s="21"/>
      <c r="F81" s="21"/>
      <c r="G81" s="22">
        <v>80832</v>
      </c>
      <c r="H81" s="23">
        <v>0</v>
      </c>
      <c r="I81" s="23">
        <v>0</v>
      </c>
      <c r="J81" s="24">
        <f>-IFERROR(VLOOKUP(D81,'[4]GIRO DIRECTO'!$D:$F,3,0),0)</f>
        <v>0</v>
      </c>
      <c r="K81" s="24">
        <f>-IFERROR(VLOOKUP(D81,[4]TESORERIA!$D:$F,3,0),0)</f>
        <v>0</v>
      </c>
      <c r="L81" s="23">
        <v>0</v>
      </c>
      <c r="M81" s="25">
        <f>-IFERROR(VLOOKUP(D81,[4]ADRES!$D:$F,3,0),0)</f>
        <v>0</v>
      </c>
      <c r="N81" s="23">
        <f t="shared" si="4"/>
        <v>0</v>
      </c>
      <c r="O81" s="26">
        <f t="shared" si="5"/>
        <v>80832</v>
      </c>
      <c r="P81" s="19"/>
      <c r="Q81" s="24">
        <v>0</v>
      </c>
      <c r="R81" s="27">
        <v>0</v>
      </c>
      <c r="S81" s="23">
        <f>IFERROR(VLOOKUP(D81,[5]CRUCE!$D:$AK,34,0),0)</f>
        <v>0</v>
      </c>
      <c r="T81" s="23">
        <v>0</v>
      </c>
      <c r="U81" s="26">
        <f t="shared" ref="U81:U82" si="7">+G81</f>
        <v>80832</v>
      </c>
      <c r="V81" s="23">
        <v>0</v>
      </c>
      <c r="W81" s="23">
        <v>0</v>
      </c>
      <c r="X81" s="26">
        <f>IFERROR(VLOOKUP(D81,[5]CRUCE!$D:$AJ,33,0),0)</f>
        <v>0</v>
      </c>
      <c r="Y81" s="23">
        <v>0</v>
      </c>
      <c r="Z81" s="28"/>
      <c r="AA81" s="26"/>
      <c r="AB81" s="23">
        <v>0</v>
      </c>
      <c r="AC81" s="26">
        <f>IFERROR(VLOOKUP(D81,[5]CRUCE!$D:$AQ,40,0),0)</f>
        <v>0</v>
      </c>
      <c r="AD81" s="23">
        <v>0</v>
      </c>
      <c r="AE81" s="26">
        <v>0</v>
      </c>
      <c r="AF81" s="23">
        <v>0</v>
      </c>
      <c r="AG81" s="27">
        <f t="shared" si="6"/>
        <v>0</v>
      </c>
      <c r="AH81" s="29"/>
      <c r="AI81" s="19" t="s">
        <v>47</v>
      </c>
    </row>
    <row r="82" spans="1:35" s="30" customFormat="1" ht="15" x14ac:dyDescent="0.25">
      <c r="A82" s="18">
        <v>74</v>
      </c>
      <c r="B82" s="19" t="s">
        <v>45</v>
      </c>
      <c r="C82" s="20"/>
      <c r="D82" s="19">
        <v>1063607</v>
      </c>
      <c r="E82" s="21"/>
      <c r="F82" s="21"/>
      <c r="G82" s="22">
        <v>80832</v>
      </c>
      <c r="H82" s="23">
        <v>0</v>
      </c>
      <c r="I82" s="23">
        <v>0</v>
      </c>
      <c r="J82" s="24">
        <f>-IFERROR(VLOOKUP(D82,'[4]GIRO DIRECTO'!$D:$F,3,0),0)</f>
        <v>0</v>
      </c>
      <c r="K82" s="24">
        <f>-IFERROR(VLOOKUP(D82,[4]TESORERIA!$D:$F,3,0),0)</f>
        <v>0</v>
      </c>
      <c r="L82" s="23">
        <v>0</v>
      </c>
      <c r="M82" s="25">
        <f>-IFERROR(VLOOKUP(D82,[4]ADRES!$D:$F,3,0),0)</f>
        <v>0</v>
      </c>
      <c r="N82" s="23">
        <f t="shared" si="4"/>
        <v>0</v>
      </c>
      <c r="O82" s="26">
        <f t="shared" si="5"/>
        <v>80832</v>
      </c>
      <c r="P82" s="19"/>
      <c r="Q82" s="24">
        <v>0</v>
      </c>
      <c r="R82" s="27">
        <v>0</v>
      </c>
      <c r="S82" s="23">
        <f>IFERROR(VLOOKUP(D82,[5]CRUCE!$D:$AK,34,0),0)</f>
        <v>0</v>
      </c>
      <c r="T82" s="23">
        <v>0</v>
      </c>
      <c r="U82" s="26">
        <f t="shared" si="7"/>
        <v>80832</v>
      </c>
      <c r="V82" s="23">
        <v>0</v>
      </c>
      <c r="W82" s="23">
        <v>0</v>
      </c>
      <c r="X82" s="26">
        <f>IFERROR(VLOOKUP(D82,[5]CRUCE!$D:$AJ,33,0),0)</f>
        <v>0</v>
      </c>
      <c r="Y82" s="23">
        <v>0</v>
      </c>
      <c r="Z82" s="28"/>
      <c r="AA82" s="26"/>
      <c r="AB82" s="23">
        <v>0</v>
      </c>
      <c r="AC82" s="26">
        <f>IFERROR(VLOOKUP(D82,[5]CRUCE!$D:$AQ,40,0),0)</f>
        <v>0</v>
      </c>
      <c r="AD82" s="23">
        <v>0</v>
      </c>
      <c r="AE82" s="26">
        <v>0</v>
      </c>
      <c r="AF82" s="23">
        <v>0</v>
      </c>
      <c r="AG82" s="27">
        <f t="shared" si="6"/>
        <v>0</v>
      </c>
      <c r="AH82" s="29"/>
      <c r="AI82" s="19" t="s">
        <v>47</v>
      </c>
    </row>
    <row r="83" spans="1:35" s="30" customFormat="1" ht="15" x14ac:dyDescent="0.25">
      <c r="A83" s="18">
        <v>75</v>
      </c>
      <c r="B83" s="19" t="s">
        <v>45</v>
      </c>
      <c r="C83" s="20"/>
      <c r="D83" s="19">
        <v>1069826</v>
      </c>
      <c r="E83" s="21"/>
      <c r="F83" s="21"/>
      <c r="G83" s="22">
        <v>612000</v>
      </c>
      <c r="H83" s="23">
        <v>0</v>
      </c>
      <c r="I83" s="23">
        <v>0</v>
      </c>
      <c r="J83" s="24">
        <f>-IFERROR(VLOOKUP(D83,'[4]GIRO DIRECTO'!$D:$F,3,0),0)</f>
        <v>0</v>
      </c>
      <c r="K83" s="24">
        <f>-IFERROR(VLOOKUP(D83,[4]TESORERIA!$D:$F,3,0),0)</f>
        <v>0</v>
      </c>
      <c r="L83" s="23">
        <v>0</v>
      </c>
      <c r="M83" s="25">
        <f>-IFERROR(VLOOKUP(D83,[4]ADRES!$D:$F,3,0),0)</f>
        <v>0</v>
      </c>
      <c r="N83" s="23">
        <f t="shared" si="4"/>
        <v>0</v>
      </c>
      <c r="O83" s="26">
        <f t="shared" si="5"/>
        <v>612000</v>
      </c>
      <c r="P83" s="19"/>
      <c r="Q83" s="24">
        <v>0</v>
      </c>
      <c r="R83" s="27">
        <v>0</v>
      </c>
      <c r="S83" s="23">
        <f>IFERROR(VLOOKUP(D83,[5]CRUCE!$D:$AK,34,0),0)</f>
        <v>0</v>
      </c>
      <c r="T83" s="23">
        <v>0</v>
      </c>
      <c r="U83" s="26">
        <f>IFERROR(VLOOKUP(D83,[5]CRUCE!$D:$AL,35,0),0)</f>
        <v>0</v>
      </c>
      <c r="V83" s="23">
        <v>0</v>
      </c>
      <c r="W83" s="23">
        <v>0</v>
      </c>
      <c r="X83" s="26">
        <f>IFERROR(VLOOKUP(D83,[5]CRUCE!$D:$AJ,33,0),0)</f>
        <v>0</v>
      </c>
      <c r="Y83" s="23">
        <v>0</v>
      </c>
      <c r="Z83" s="28"/>
      <c r="AA83" s="26"/>
      <c r="AB83" s="23">
        <v>0</v>
      </c>
      <c r="AC83" s="26">
        <f>IFERROR(VLOOKUP(D83,[5]CRUCE!$D:$AQ,40,0),0)</f>
        <v>0</v>
      </c>
      <c r="AD83" s="23">
        <v>0</v>
      </c>
      <c r="AE83" s="26">
        <v>0</v>
      </c>
      <c r="AF83" s="23">
        <v>0</v>
      </c>
      <c r="AG83" s="27">
        <f t="shared" si="6"/>
        <v>612000</v>
      </c>
      <c r="AH83" s="29"/>
      <c r="AI83" s="19" t="s">
        <v>46</v>
      </c>
    </row>
    <row r="84" spans="1:35" s="30" customFormat="1" ht="15" x14ac:dyDescent="0.25">
      <c r="A84" s="18">
        <v>76</v>
      </c>
      <c r="B84" s="19" t="s">
        <v>45</v>
      </c>
      <c r="C84" s="20"/>
      <c r="D84" s="19">
        <v>1069827</v>
      </c>
      <c r="E84" s="21"/>
      <c r="F84" s="21"/>
      <c r="G84" s="22">
        <v>381388</v>
      </c>
      <c r="H84" s="23">
        <v>0</v>
      </c>
      <c r="I84" s="23">
        <v>0</v>
      </c>
      <c r="J84" s="24">
        <f>-IFERROR(VLOOKUP(D84,'[4]GIRO DIRECTO'!$D:$F,3,0),0)</f>
        <v>0</v>
      </c>
      <c r="K84" s="24">
        <f>-IFERROR(VLOOKUP(D84,[4]TESORERIA!$D:$F,3,0),0)</f>
        <v>0</v>
      </c>
      <c r="L84" s="23">
        <v>0</v>
      </c>
      <c r="M84" s="25">
        <f>-IFERROR(VLOOKUP(D84,[4]ADRES!$D:$F,3,0),0)</f>
        <v>0</v>
      </c>
      <c r="N84" s="23">
        <f t="shared" si="4"/>
        <v>0</v>
      </c>
      <c r="O84" s="26">
        <f t="shared" si="5"/>
        <v>381388</v>
      </c>
      <c r="P84" s="19"/>
      <c r="Q84" s="24">
        <v>0</v>
      </c>
      <c r="R84" s="27">
        <v>0</v>
      </c>
      <c r="S84" s="23">
        <f>IFERROR(VLOOKUP(D84,[5]CRUCE!$D:$AK,34,0),0)</f>
        <v>0</v>
      </c>
      <c r="T84" s="23">
        <v>0</v>
      </c>
      <c r="U84" s="26">
        <f>IFERROR(VLOOKUP(D84,[5]CRUCE!$D:$AL,35,0),0)</f>
        <v>0</v>
      </c>
      <c r="V84" s="23">
        <v>0</v>
      </c>
      <c r="W84" s="23">
        <v>0</v>
      </c>
      <c r="X84" s="26">
        <f>IFERROR(VLOOKUP(D84,[5]CRUCE!$D:$AJ,33,0),0)</f>
        <v>0</v>
      </c>
      <c r="Y84" s="23">
        <v>0</v>
      </c>
      <c r="Z84" s="28"/>
      <c r="AA84" s="26"/>
      <c r="AB84" s="23">
        <v>0</v>
      </c>
      <c r="AC84" s="26">
        <f>IFERROR(VLOOKUP(D84,[5]CRUCE!$D:$AQ,40,0),0)</f>
        <v>0</v>
      </c>
      <c r="AD84" s="23">
        <v>0</v>
      </c>
      <c r="AE84" s="26">
        <v>0</v>
      </c>
      <c r="AF84" s="23">
        <v>0</v>
      </c>
      <c r="AG84" s="27">
        <f t="shared" si="6"/>
        <v>381388</v>
      </c>
      <c r="AH84" s="29"/>
      <c r="AI84" s="19" t="s">
        <v>46</v>
      </c>
    </row>
    <row r="85" spans="1:35" s="30" customFormat="1" ht="15" x14ac:dyDescent="0.25">
      <c r="A85" s="18">
        <v>77</v>
      </c>
      <c r="B85" s="19" t="s">
        <v>45</v>
      </c>
      <c r="C85" s="20"/>
      <c r="D85" s="19">
        <v>1069433</v>
      </c>
      <c r="E85" s="21"/>
      <c r="F85" s="21"/>
      <c r="G85" s="22">
        <v>80832</v>
      </c>
      <c r="H85" s="23">
        <v>0</v>
      </c>
      <c r="I85" s="23">
        <v>0</v>
      </c>
      <c r="J85" s="24">
        <f>-IFERROR(VLOOKUP(D85,'[4]GIRO DIRECTO'!$D:$F,3,0),0)</f>
        <v>0</v>
      </c>
      <c r="K85" s="24">
        <f>-IFERROR(VLOOKUP(D85,[4]TESORERIA!$D:$F,3,0),0)</f>
        <v>0</v>
      </c>
      <c r="L85" s="23">
        <v>0</v>
      </c>
      <c r="M85" s="25">
        <f>-IFERROR(VLOOKUP(D85,[4]ADRES!$D:$F,3,0),0)</f>
        <v>0</v>
      </c>
      <c r="N85" s="23">
        <f t="shared" si="4"/>
        <v>0</v>
      </c>
      <c r="O85" s="26">
        <f t="shared" si="5"/>
        <v>80832</v>
      </c>
      <c r="P85" s="19"/>
      <c r="Q85" s="24">
        <v>0</v>
      </c>
      <c r="R85" s="27">
        <v>0</v>
      </c>
      <c r="S85" s="23">
        <f>IFERROR(VLOOKUP(D85,[5]CRUCE!$D:$AK,34,0),0)</f>
        <v>0</v>
      </c>
      <c r="T85" s="23">
        <v>0</v>
      </c>
      <c r="U85" s="26">
        <f>+G85</f>
        <v>80832</v>
      </c>
      <c r="V85" s="23">
        <v>0</v>
      </c>
      <c r="W85" s="23">
        <v>0</v>
      </c>
      <c r="X85" s="26">
        <f>IFERROR(VLOOKUP(D85,[5]CRUCE!$D:$AJ,33,0),0)</f>
        <v>0</v>
      </c>
      <c r="Y85" s="23">
        <v>0</v>
      </c>
      <c r="Z85" s="28"/>
      <c r="AA85" s="26"/>
      <c r="AB85" s="23">
        <v>0</v>
      </c>
      <c r="AC85" s="26">
        <f>IFERROR(VLOOKUP(D85,[5]CRUCE!$D:$AQ,40,0),0)</f>
        <v>0</v>
      </c>
      <c r="AD85" s="23">
        <v>0</v>
      </c>
      <c r="AE85" s="26">
        <v>0</v>
      </c>
      <c r="AF85" s="23">
        <v>0</v>
      </c>
      <c r="AG85" s="27">
        <f t="shared" si="6"/>
        <v>0</v>
      </c>
      <c r="AH85" s="29"/>
      <c r="AI85" s="19" t="s">
        <v>47</v>
      </c>
    </row>
    <row r="86" spans="1:35" s="30" customFormat="1" ht="15" x14ac:dyDescent="0.25">
      <c r="A86" s="18">
        <v>78</v>
      </c>
      <c r="B86" s="19" t="s">
        <v>45</v>
      </c>
      <c r="C86" s="20"/>
      <c r="D86" s="19">
        <v>1068089</v>
      </c>
      <c r="E86" s="21"/>
      <c r="F86" s="21"/>
      <c r="G86" s="22">
        <v>12009</v>
      </c>
      <c r="H86" s="23">
        <v>0</v>
      </c>
      <c r="I86" s="23">
        <v>0</v>
      </c>
      <c r="J86" s="24">
        <f>-IFERROR(VLOOKUP(D86,'[4]GIRO DIRECTO'!$D:$F,3,0),0)</f>
        <v>0</v>
      </c>
      <c r="K86" s="24">
        <f>-IFERROR(VLOOKUP(D86,[4]TESORERIA!$D:$F,3,0),0)</f>
        <v>0</v>
      </c>
      <c r="L86" s="23">
        <v>0</v>
      </c>
      <c r="M86" s="25">
        <f>-IFERROR(VLOOKUP(D86,[4]ADRES!$D:$F,3,0),0)</f>
        <v>0</v>
      </c>
      <c r="N86" s="23">
        <f t="shared" si="4"/>
        <v>0</v>
      </c>
      <c r="O86" s="26">
        <f t="shared" si="5"/>
        <v>12009</v>
      </c>
      <c r="P86" s="19"/>
      <c r="Q86" s="24">
        <v>0</v>
      </c>
      <c r="R86" s="27">
        <v>0</v>
      </c>
      <c r="S86" s="23">
        <f>IFERROR(VLOOKUP(D86,[5]CRUCE!$D:$AK,34,0),0)</f>
        <v>0</v>
      </c>
      <c r="T86" s="23">
        <v>0</v>
      </c>
      <c r="U86" s="26">
        <f>IFERROR(VLOOKUP(D86,[5]CRUCE!$D:$AL,35,0),0)</f>
        <v>0</v>
      </c>
      <c r="V86" s="23">
        <v>0</v>
      </c>
      <c r="W86" s="23">
        <v>0</v>
      </c>
      <c r="X86" s="26">
        <f>IFERROR(VLOOKUP(D86,[5]CRUCE!$D:$AJ,33,0),0)</f>
        <v>0</v>
      </c>
      <c r="Y86" s="23">
        <v>0</v>
      </c>
      <c r="Z86" s="28"/>
      <c r="AA86" s="26"/>
      <c r="AB86" s="23">
        <v>0</v>
      </c>
      <c r="AC86" s="26">
        <f>IFERROR(VLOOKUP(D86,[5]CRUCE!$D:$AQ,40,0),0)</f>
        <v>0</v>
      </c>
      <c r="AD86" s="23">
        <v>0</v>
      </c>
      <c r="AE86" s="26">
        <v>0</v>
      </c>
      <c r="AF86" s="23">
        <v>0</v>
      </c>
      <c r="AG86" s="27">
        <f t="shared" si="6"/>
        <v>12009</v>
      </c>
      <c r="AH86" s="29"/>
      <c r="AI86" s="19" t="s">
        <v>46</v>
      </c>
    </row>
    <row r="87" spans="1:35" s="30" customFormat="1" ht="15" x14ac:dyDescent="0.25">
      <c r="A87" s="18">
        <v>79</v>
      </c>
      <c r="B87" s="19" t="s">
        <v>45</v>
      </c>
      <c r="C87" s="20"/>
      <c r="D87" s="19">
        <v>1065560</v>
      </c>
      <c r="E87" s="21"/>
      <c r="F87" s="21"/>
      <c r="G87" s="22">
        <v>419023</v>
      </c>
      <c r="H87" s="23">
        <v>0</v>
      </c>
      <c r="I87" s="23">
        <v>0</v>
      </c>
      <c r="J87" s="24">
        <f>-IFERROR(VLOOKUP(D87,'[4]GIRO DIRECTO'!$D:$F,3,0),0)</f>
        <v>0</v>
      </c>
      <c r="K87" s="24">
        <f>-IFERROR(VLOOKUP(D87,[4]TESORERIA!$D:$F,3,0),0)</f>
        <v>419023</v>
      </c>
      <c r="L87" s="23">
        <v>0</v>
      </c>
      <c r="M87" s="25">
        <f>-IFERROR(VLOOKUP(D87,[4]ADRES!$D:$F,3,0),0)</f>
        <v>0</v>
      </c>
      <c r="N87" s="23">
        <f t="shared" si="4"/>
        <v>419023</v>
      </c>
      <c r="O87" s="26">
        <f t="shared" si="5"/>
        <v>0</v>
      </c>
      <c r="P87" s="19"/>
      <c r="Q87" s="24">
        <v>0</v>
      </c>
      <c r="R87" s="27">
        <v>0</v>
      </c>
      <c r="S87" s="23">
        <f>IFERROR(VLOOKUP(D87,[5]CRUCE!$D:$AK,34,0),0)</f>
        <v>0</v>
      </c>
      <c r="T87" s="23">
        <v>0</v>
      </c>
      <c r="U87" s="26">
        <f>IFERROR(VLOOKUP(D87,[5]CRUCE!$D:$AL,35,0),0)</f>
        <v>0</v>
      </c>
      <c r="V87" s="23">
        <v>0</v>
      </c>
      <c r="W87" s="23">
        <v>0</v>
      </c>
      <c r="X87" s="26">
        <f>IFERROR(VLOOKUP(D87,[5]CRUCE!$D:$AJ,33,0),0)</f>
        <v>0</v>
      </c>
      <c r="Y87" s="23">
        <v>0</v>
      </c>
      <c r="Z87" s="28"/>
      <c r="AA87" s="26"/>
      <c r="AB87" s="23">
        <v>0</v>
      </c>
      <c r="AC87" s="26">
        <f>IFERROR(VLOOKUP(D87,[5]CRUCE!$D:$AQ,40,0),0)</f>
        <v>0</v>
      </c>
      <c r="AD87" s="23">
        <v>0</v>
      </c>
      <c r="AE87" s="26">
        <v>0</v>
      </c>
      <c r="AF87" s="23">
        <v>0</v>
      </c>
      <c r="AG87" s="27">
        <f t="shared" si="6"/>
        <v>0</v>
      </c>
      <c r="AH87" s="29"/>
      <c r="AI87" s="19"/>
    </row>
    <row r="88" spans="1:35" s="30" customFormat="1" ht="15" x14ac:dyDescent="0.25">
      <c r="A88" s="18">
        <v>80</v>
      </c>
      <c r="B88" s="19" t="s">
        <v>45</v>
      </c>
      <c r="C88" s="20"/>
      <c r="D88" s="19">
        <v>1065638</v>
      </c>
      <c r="E88" s="21"/>
      <c r="F88" s="21"/>
      <c r="G88" s="22">
        <v>2200000</v>
      </c>
      <c r="H88" s="23">
        <v>0</v>
      </c>
      <c r="I88" s="23">
        <v>0</v>
      </c>
      <c r="J88" s="24">
        <f>-IFERROR(VLOOKUP(D88,'[4]GIRO DIRECTO'!$D:$F,3,0),0)</f>
        <v>0</v>
      </c>
      <c r="K88" s="24">
        <f>-IFERROR(VLOOKUP(D88,[4]TESORERIA!$D:$F,3,0),0)</f>
        <v>2200000</v>
      </c>
      <c r="L88" s="23">
        <v>0</v>
      </c>
      <c r="M88" s="25">
        <f>-IFERROR(VLOOKUP(D88,[4]ADRES!$D:$F,3,0),0)</f>
        <v>0</v>
      </c>
      <c r="N88" s="23">
        <f t="shared" si="4"/>
        <v>2200000</v>
      </c>
      <c r="O88" s="26">
        <f t="shared" si="5"/>
        <v>0</v>
      </c>
      <c r="P88" s="19"/>
      <c r="Q88" s="24">
        <v>0</v>
      </c>
      <c r="R88" s="27">
        <v>0</v>
      </c>
      <c r="S88" s="23">
        <f>IFERROR(VLOOKUP(D88,[5]CRUCE!$D:$AK,34,0),0)</f>
        <v>0</v>
      </c>
      <c r="T88" s="23">
        <v>0</v>
      </c>
      <c r="U88" s="26">
        <f>IFERROR(VLOOKUP(D88,[5]CRUCE!$D:$AL,35,0),0)</f>
        <v>0</v>
      </c>
      <c r="V88" s="23">
        <v>0</v>
      </c>
      <c r="W88" s="23">
        <v>0</v>
      </c>
      <c r="X88" s="26">
        <f>IFERROR(VLOOKUP(D88,[5]CRUCE!$D:$AJ,33,0),0)</f>
        <v>0</v>
      </c>
      <c r="Y88" s="23">
        <v>0</v>
      </c>
      <c r="Z88" s="28"/>
      <c r="AA88" s="26"/>
      <c r="AB88" s="23">
        <v>0</v>
      </c>
      <c r="AC88" s="26">
        <f>IFERROR(VLOOKUP(D88,[5]CRUCE!$D:$AQ,40,0),0)</f>
        <v>0</v>
      </c>
      <c r="AD88" s="23">
        <v>0</v>
      </c>
      <c r="AE88" s="26">
        <v>0</v>
      </c>
      <c r="AF88" s="23">
        <v>0</v>
      </c>
      <c r="AG88" s="27">
        <f t="shared" si="6"/>
        <v>0</v>
      </c>
      <c r="AH88" s="29"/>
      <c r="AI88" s="19"/>
    </row>
    <row r="89" spans="1:35" s="30" customFormat="1" ht="15" x14ac:dyDescent="0.25">
      <c r="A89" s="18">
        <v>81</v>
      </c>
      <c r="B89" s="19" t="s">
        <v>45</v>
      </c>
      <c r="C89" s="20"/>
      <c r="D89" s="19">
        <v>1067251</v>
      </c>
      <c r="E89" s="21"/>
      <c r="F89" s="21"/>
      <c r="G89" s="26">
        <v>270000</v>
      </c>
      <c r="H89" s="23">
        <v>0</v>
      </c>
      <c r="I89" s="23">
        <v>0</v>
      </c>
      <c r="J89" s="24">
        <f>-IFERROR(VLOOKUP(D89,'[4]GIRO DIRECTO'!$D:$F,3,0),0)</f>
        <v>0</v>
      </c>
      <c r="K89" s="24">
        <f>-IFERROR(VLOOKUP(D89,[4]TESORERIA!$D:$F,3,0),0)</f>
        <v>0</v>
      </c>
      <c r="L89" s="23">
        <v>0</v>
      </c>
      <c r="M89" s="25">
        <f>-IFERROR(VLOOKUP(D89,[4]ADRES!$D:$F,3,0),0)</f>
        <v>270000</v>
      </c>
      <c r="N89" s="23">
        <f t="shared" si="4"/>
        <v>270000</v>
      </c>
      <c r="O89" s="26">
        <f t="shared" si="5"/>
        <v>0</v>
      </c>
      <c r="P89" s="19"/>
      <c r="Q89" s="24">
        <v>0</v>
      </c>
      <c r="R89" s="27">
        <v>0</v>
      </c>
      <c r="S89" s="23">
        <f>IFERROR(VLOOKUP(D89,[5]CRUCE!$D:$AK,34,0),0)</f>
        <v>0</v>
      </c>
      <c r="T89" s="23">
        <v>0</v>
      </c>
      <c r="U89" s="26">
        <f>IFERROR(VLOOKUP(D89,[5]CRUCE!$D:$AL,35,0),0)</f>
        <v>0</v>
      </c>
      <c r="V89" s="23">
        <v>0</v>
      </c>
      <c r="W89" s="23">
        <v>0</v>
      </c>
      <c r="X89" s="26">
        <f>IFERROR(VLOOKUP(D89,[5]CRUCE!$D:$AJ,33,0),0)</f>
        <v>0</v>
      </c>
      <c r="Y89" s="23">
        <v>0</v>
      </c>
      <c r="Z89" s="28"/>
      <c r="AA89" s="26"/>
      <c r="AB89" s="23">
        <v>0</v>
      </c>
      <c r="AC89" s="26">
        <f>IFERROR(VLOOKUP(D89,[5]CRUCE!$D:$AQ,40,0),0)</f>
        <v>0</v>
      </c>
      <c r="AD89" s="23">
        <v>0</v>
      </c>
      <c r="AE89" s="26">
        <v>0</v>
      </c>
      <c r="AF89" s="23">
        <v>0</v>
      </c>
      <c r="AG89" s="27">
        <f t="shared" si="6"/>
        <v>0</v>
      </c>
      <c r="AH89" s="29"/>
      <c r="AI89" s="19"/>
    </row>
    <row r="90" spans="1:35" s="30" customFormat="1" ht="15" x14ac:dyDescent="0.25">
      <c r="A90" s="18">
        <v>82</v>
      </c>
      <c r="B90" s="19" t="s">
        <v>45</v>
      </c>
      <c r="C90" s="20"/>
      <c r="D90" s="19">
        <v>1067264</v>
      </c>
      <c r="E90" s="21"/>
      <c r="F90" s="21"/>
      <c r="G90" s="22">
        <v>80832</v>
      </c>
      <c r="H90" s="23">
        <v>0</v>
      </c>
      <c r="I90" s="23">
        <v>0</v>
      </c>
      <c r="J90" s="24">
        <f>-IFERROR(VLOOKUP(D90,'[4]GIRO DIRECTO'!$D:$F,3,0),0)</f>
        <v>0</v>
      </c>
      <c r="K90" s="24">
        <f>-IFERROR(VLOOKUP(D90,[4]TESORERIA!$D:$F,3,0),0)</f>
        <v>0</v>
      </c>
      <c r="L90" s="23">
        <v>0</v>
      </c>
      <c r="M90" s="25">
        <f>-IFERROR(VLOOKUP(D90,[4]ADRES!$D:$F,3,0),0)</f>
        <v>0</v>
      </c>
      <c r="N90" s="23">
        <f t="shared" si="4"/>
        <v>0</v>
      </c>
      <c r="O90" s="26">
        <f t="shared" si="5"/>
        <v>80832</v>
      </c>
      <c r="P90" s="19"/>
      <c r="Q90" s="24">
        <v>0</v>
      </c>
      <c r="R90" s="27">
        <v>0</v>
      </c>
      <c r="S90" s="23">
        <f>IFERROR(VLOOKUP(D90,[5]CRUCE!$D:$AK,34,0),0)</f>
        <v>0</v>
      </c>
      <c r="T90" s="23">
        <v>0</v>
      </c>
      <c r="U90" s="26">
        <f>+G90</f>
        <v>80832</v>
      </c>
      <c r="V90" s="23">
        <v>0</v>
      </c>
      <c r="W90" s="23">
        <v>0</v>
      </c>
      <c r="X90" s="26">
        <f>IFERROR(VLOOKUP(D90,[5]CRUCE!$D:$AJ,33,0),0)</f>
        <v>0</v>
      </c>
      <c r="Y90" s="23">
        <v>0</v>
      </c>
      <c r="Z90" s="28"/>
      <c r="AA90" s="26"/>
      <c r="AB90" s="23">
        <v>0</v>
      </c>
      <c r="AC90" s="26">
        <f>IFERROR(VLOOKUP(D90,[5]CRUCE!$D:$AQ,40,0),0)</f>
        <v>0</v>
      </c>
      <c r="AD90" s="23">
        <v>0</v>
      </c>
      <c r="AE90" s="26">
        <v>0</v>
      </c>
      <c r="AF90" s="23">
        <v>0</v>
      </c>
      <c r="AG90" s="27">
        <f t="shared" si="6"/>
        <v>0</v>
      </c>
      <c r="AH90" s="29"/>
      <c r="AI90" s="19" t="s">
        <v>47</v>
      </c>
    </row>
    <row r="91" spans="1:35" s="30" customFormat="1" ht="15" x14ac:dyDescent="0.25">
      <c r="A91" s="18">
        <v>83</v>
      </c>
      <c r="B91" s="19" t="s">
        <v>45</v>
      </c>
      <c r="C91" s="20"/>
      <c r="D91" s="19">
        <v>1066096</v>
      </c>
      <c r="E91" s="21"/>
      <c r="F91" s="21"/>
      <c r="G91" s="22">
        <v>11678884</v>
      </c>
      <c r="H91" s="23">
        <v>0</v>
      </c>
      <c r="I91" s="23">
        <v>0</v>
      </c>
      <c r="J91" s="24">
        <f>-IFERROR(VLOOKUP(D91,'[4]GIRO DIRECTO'!$D:$F,3,0),0)</f>
        <v>0</v>
      </c>
      <c r="K91" s="24">
        <f>-IFERROR(VLOOKUP(D91,[4]TESORERIA!$D:$F,3,0),0)</f>
        <v>11678884</v>
      </c>
      <c r="L91" s="23">
        <v>0</v>
      </c>
      <c r="M91" s="25">
        <f>-IFERROR(VLOOKUP(D91,[4]ADRES!$D:$F,3,0),0)</f>
        <v>0</v>
      </c>
      <c r="N91" s="23">
        <f t="shared" si="4"/>
        <v>11678884</v>
      </c>
      <c r="O91" s="26">
        <f t="shared" si="5"/>
        <v>0</v>
      </c>
      <c r="P91" s="19"/>
      <c r="Q91" s="24">
        <v>0</v>
      </c>
      <c r="R91" s="27">
        <v>0</v>
      </c>
      <c r="S91" s="23">
        <f>IFERROR(VLOOKUP(D91,[5]CRUCE!$D:$AK,34,0),0)</f>
        <v>0</v>
      </c>
      <c r="T91" s="23">
        <v>0</v>
      </c>
      <c r="U91" s="26">
        <f>IFERROR(VLOOKUP(D91,[5]CRUCE!$D:$AL,35,0),0)</f>
        <v>0</v>
      </c>
      <c r="V91" s="23">
        <v>0</v>
      </c>
      <c r="W91" s="23">
        <v>0</v>
      </c>
      <c r="X91" s="26">
        <f>IFERROR(VLOOKUP(D91,[5]CRUCE!$D:$AJ,33,0),0)</f>
        <v>0</v>
      </c>
      <c r="Y91" s="23">
        <v>0</v>
      </c>
      <c r="Z91" s="28"/>
      <c r="AA91" s="26"/>
      <c r="AB91" s="23">
        <v>0</v>
      </c>
      <c r="AC91" s="26">
        <f>IFERROR(VLOOKUP(D91,[5]CRUCE!$D:$AQ,40,0),0)</f>
        <v>0</v>
      </c>
      <c r="AD91" s="23">
        <v>0</v>
      </c>
      <c r="AE91" s="26">
        <v>0</v>
      </c>
      <c r="AF91" s="23">
        <v>0</v>
      </c>
      <c r="AG91" s="27">
        <f t="shared" si="6"/>
        <v>0</v>
      </c>
      <c r="AH91" s="29"/>
      <c r="AI91" s="19"/>
    </row>
    <row r="92" spans="1:35" s="30" customFormat="1" ht="15" x14ac:dyDescent="0.25">
      <c r="A92" s="18">
        <v>84</v>
      </c>
      <c r="B92" s="19" t="s">
        <v>45</v>
      </c>
      <c r="C92" s="20"/>
      <c r="D92" s="19">
        <v>1066191</v>
      </c>
      <c r="E92" s="21"/>
      <c r="F92" s="21"/>
      <c r="G92" s="22">
        <v>1146997</v>
      </c>
      <c r="H92" s="23">
        <v>0</v>
      </c>
      <c r="I92" s="23">
        <v>0</v>
      </c>
      <c r="J92" s="24">
        <f>-IFERROR(VLOOKUP(D92,'[4]GIRO DIRECTO'!$D:$F,3,0),0)</f>
        <v>0</v>
      </c>
      <c r="K92" s="24">
        <f>-IFERROR(VLOOKUP(D92,[4]TESORERIA!$D:$F,3,0),0)</f>
        <v>0</v>
      </c>
      <c r="L92" s="23">
        <v>0</v>
      </c>
      <c r="M92" s="25">
        <f>-IFERROR(VLOOKUP(D92,[4]ADRES!$D:$F,3,0),0)</f>
        <v>0</v>
      </c>
      <c r="N92" s="23">
        <f t="shared" si="4"/>
        <v>0</v>
      </c>
      <c r="O92" s="26">
        <f t="shared" si="5"/>
        <v>1146997</v>
      </c>
      <c r="P92" s="19"/>
      <c r="Q92" s="24">
        <v>0</v>
      </c>
      <c r="R92" s="27">
        <v>0</v>
      </c>
      <c r="S92" s="23">
        <f>IFERROR(VLOOKUP(D92,[5]CRUCE!$D:$AK,34,0),0)</f>
        <v>0</v>
      </c>
      <c r="T92" s="23">
        <v>0</v>
      </c>
      <c r="U92" s="26">
        <f>IFERROR(VLOOKUP(D92,[5]CRUCE!$D:$AL,35,0),0)</f>
        <v>0</v>
      </c>
      <c r="V92" s="23">
        <v>0</v>
      </c>
      <c r="W92" s="23">
        <v>0</v>
      </c>
      <c r="X92" s="26">
        <f>IFERROR(VLOOKUP(D92,[5]CRUCE!$D:$AJ,33,0),0)</f>
        <v>0</v>
      </c>
      <c r="Y92" s="23">
        <v>0</v>
      </c>
      <c r="Z92" s="28"/>
      <c r="AA92" s="26"/>
      <c r="AB92" s="23">
        <v>0</v>
      </c>
      <c r="AC92" s="26">
        <f>IFERROR(VLOOKUP(D92,[5]CRUCE!$D:$AQ,40,0),0)</f>
        <v>0</v>
      </c>
      <c r="AD92" s="23">
        <v>0</v>
      </c>
      <c r="AE92" s="26">
        <v>0</v>
      </c>
      <c r="AF92" s="23">
        <v>0</v>
      </c>
      <c r="AG92" s="27">
        <f t="shared" si="6"/>
        <v>1146997</v>
      </c>
      <c r="AH92" s="29"/>
      <c r="AI92" s="19" t="s">
        <v>46</v>
      </c>
    </row>
    <row r="93" spans="1:35" s="30" customFormat="1" ht="15" x14ac:dyDescent="0.25">
      <c r="A93" s="18">
        <v>85</v>
      </c>
      <c r="B93" s="19" t="s">
        <v>45</v>
      </c>
      <c r="C93" s="20"/>
      <c r="D93" s="19">
        <v>1069682</v>
      </c>
      <c r="E93" s="21"/>
      <c r="F93" s="21"/>
      <c r="G93" s="22">
        <v>383200</v>
      </c>
      <c r="H93" s="23">
        <v>0</v>
      </c>
      <c r="I93" s="23">
        <v>0</v>
      </c>
      <c r="J93" s="24">
        <f>-IFERROR(VLOOKUP(D93,'[4]GIRO DIRECTO'!$D:$F,3,0),0)</f>
        <v>0</v>
      </c>
      <c r="K93" s="24">
        <f>-IFERROR(VLOOKUP(D93,[4]TESORERIA!$D:$F,3,0),0)</f>
        <v>0</v>
      </c>
      <c r="L93" s="23">
        <v>0</v>
      </c>
      <c r="M93" s="25">
        <f>-IFERROR(VLOOKUP(D93,[4]ADRES!$D:$F,3,0),0)</f>
        <v>0</v>
      </c>
      <c r="N93" s="23">
        <f t="shared" si="4"/>
        <v>0</v>
      </c>
      <c r="O93" s="26">
        <f t="shared" si="5"/>
        <v>383200</v>
      </c>
      <c r="P93" s="19"/>
      <c r="Q93" s="24">
        <v>0</v>
      </c>
      <c r="R93" s="27">
        <v>0</v>
      </c>
      <c r="S93" s="23">
        <f>IFERROR(VLOOKUP(D93,[5]CRUCE!$D:$AK,34,0),0)</f>
        <v>0</v>
      </c>
      <c r="T93" s="23">
        <v>0</v>
      </c>
      <c r="U93" s="26">
        <f>IFERROR(VLOOKUP(D93,[5]CRUCE!$D:$AL,35,0),0)</f>
        <v>0</v>
      </c>
      <c r="V93" s="23">
        <v>0</v>
      </c>
      <c r="W93" s="23">
        <v>0</v>
      </c>
      <c r="X93" s="26">
        <f>IFERROR(VLOOKUP(D93,[5]CRUCE!$D:$AJ,33,0),0)</f>
        <v>0</v>
      </c>
      <c r="Y93" s="23">
        <v>0</v>
      </c>
      <c r="Z93" s="28"/>
      <c r="AA93" s="26"/>
      <c r="AB93" s="23">
        <v>0</v>
      </c>
      <c r="AC93" s="26">
        <f>IFERROR(VLOOKUP(D93,[5]CRUCE!$D:$AQ,40,0),0)</f>
        <v>0</v>
      </c>
      <c r="AD93" s="23">
        <v>0</v>
      </c>
      <c r="AE93" s="26">
        <v>0</v>
      </c>
      <c r="AF93" s="23">
        <v>0</v>
      </c>
      <c r="AG93" s="27">
        <f t="shared" si="6"/>
        <v>383200</v>
      </c>
      <c r="AH93" s="29"/>
      <c r="AI93" s="19" t="s">
        <v>46</v>
      </c>
    </row>
    <row r="94" spans="1:35" s="30" customFormat="1" ht="15" x14ac:dyDescent="0.25">
      <c r="A94" s="18">
        <v>86</v>
      </c>
      <c r="B94" s="19" t="s">
        <v>45</v>
      </c>
      <c r="C94" s="20"/>
      <c r="D94" s="19">
        <v>1069683</v>
      </c>
      <c r="E94" s="21"/>
      <c r="F94" s="21"/>
      <c r="G94" s="22">
        <v>360000</v>
      </c>
      <c r="H94" s="23">
        <v>0</v>
      </c>
      <c r="I94" s="23">
        <v>0</v>
      </c>
      <c r="J94" s="24">
        <f>-IFERROR(VLOOKUP(D94,'[4]GIRO DIRECTO'!$D:$F,3,0),0)</f>
        <v>0</v>
      </c>
      <c r="K94" s="24">
        <f>-IFERROR(VLOOKUP(D94,[4]TESORERIA!$D:$F,3,0),0)</f>
        <v>0</v>
      </c>
      <c r="L94" s="23">
        <v>0</v>
      </c>
      <c r="M94" s="25">
        <f>-IFERROR(VLOOKUP(D94,[4]ADRES!$D:$F,3,0),0)</f>
        <v>0</v>
      </c>
      <c r="N94" s="23">
        <f t="shared" si="4"/>
        <v>0</v>
      </c>
      <c r="O94" s="26">
        <f t="shared" si="5"/>
        <v>360000</v>
      </c>
      <c r="P94" s="19"/>
      <c r="Q94" s="24">
        <v>0</v>
      </c>
      <c r="R94" s="27">
        <v>0</v>
      </c>
      <c r="S94" s="23">
        <f>IFERROR(VLOOKUP(D94,[5]CRUCE!$D:$AK,34,0),0)</f>
        <v>0</v>
      </c>
      <c r="T94" s="23">
        <v>0</v>
      </c>
      <c r="U94" s="26">
        <f>IFERROR(VLOOKUP(D94,[5]CRUCE!$D:$AL,35,0),0)</f>
        <v>0</v>
      </c>
      <c r="V94" s="23">
        <v>0</v>
      </c>
      <c r="W94" s="23">
        <v>0</v>
      </c>
      <c r="X94" s="26">
        <f>IFERROR(VLOOKUP(D94,[5]CRUCE!$D:$AJ,33,0),0)</f>
        <v>0</v>
      </c>
      <c r="Y94" s="23">
        <v>0</v>
      </c>
      <c r="Z94" s="28"/>
      <c r="AA94" s="26"/>
      <c r="AB94" s="23">
        <v>0</v>
      </c>
      <c r="AC94" s="26">
        <f>IFERROR(VLOOKUP(D94,[5]CRUCE!$D:$AQ,40,0),0)</f>
        <v>0</v>
      </c>
      <c r="AD94" s="23">
        <v>0</v>
      </c>
      <c r="AE94" s="26">
        <v>0</v>
      </c>
      <c r="AF94" s="23">
        <v>0</v>
      </c>
      <c r="AG94" s="27">
        <f t="shared" si="6"/>
        <v>360000</v>
      </c>
      <c r="AH94" s="29"/>
      <c r="AI94" s="19" t="s">
        <v>46</v>
      </c>
    </row>
    <row r="95" spans="1:35" s="30" customFormat="1" ht="15" x14ac:dyDescent="0.25">
      <c r="A95" s="18">
        <v>87</v>
      </c>
      <c r="B95" s="19" t="s">
        <v>45</v>
      </c>
      <c r="C95" s="20"/>
      <c r="D95" s="19">
        <v>1069685</v>
      </c>
      <c r="E95" s="21"/>
      <c r="F95" s="21"/>
      <c r="G95" s="22">
        <v>544840</v>
      </c>
      <c r="H95" s="23">
        <v>0</v>
      </c>
      <c r="I95" s="23">
        <v>0</v>
      </c>
      <c r="J95" s="24">
        <f>-IFERROR(VLOOKUP(D95,'[4]GIRO DIRECTO'!$D:$F,3,0),0)</f>
        <v>0</v>
      </c>
      <c r="K95" s="24">
        <f>-IFERROR(VLOOKUP(D95,[4]TESORERIA!$D:$F,3,0),0)</f>
        <v>0</v>
      </c>
      <c r="L95" s="23">
        <v>0</v>
      </c>
      <c r="M95" s="25">
        <f>-IFERROR(VLOOKUP(D95,[4]ADRES!$D:$F,3,0),0)</f>
        <v>0</v>
      </c>
      <c r="N95" s="23">
        <f t="shared" si="4"/>
        <v>0</v>
      </c>
      <c r="O95" s="26">
        <f t="shared" si="5"/>
        <v>544840</v>
      </c>
      <c r="P95" s="19"/>
      <c r="Q95" s="24">
        <v>0</v>
      </c>
      <c r="R95" s="27">
        <v>0</v>
      </c>
      <c r="S95" s="23">
        <f>IFERROR(VLOOKUP(D95,[5]CRUCE!$D:$AK,34,0),0)</f>
        <v>0</v>
      </c>
      <c r="T95" s="23">
        <v>0</v>
      </c>
      <c r="U95" s="26">
        <f>IFERROR(VLOOKUP(D95,[5]CRUCE!$D:$AL,35,0),0)</f>
        <v>0</v>
      </c>
      <c r="V95" s="23">
        <v>0</v>
      </c>
      <c r="W95" s="23">
        <v>0</v>
      </c>
      <c r="X95" s="26">
        <f>IFERROR(VLOOKUP(D95,[5]CRUCE!$D:$AJ,33,0),0)</f>
        <v>0</v>
      </c>
      <c r="Y95" s="23">
        <v>0</v>
      </c>
      <c r="Z95" s="28"/>
      <c r="AA95" s="26"/>
      <c r="AB95" s="23">
        <v>0</v>
      </c>
      <c r="AC95" s="26">
        <f>IFERROR(VLOOKUP(D95,[5]CRUCE!$D:$AQ,40,0),0)</f>
        <v>0</v>
      </c>
      <c r="AD95" s="23">
        <v>0</v>
      </c>
      <c r="AE95" s="26">
        <v>0</v>
      </c>
      <c r="AF95" s="23">
        <v>0</v>
      </c>
      <c r="AG95" s="27">
        <f t="shared" si="6"/>
        <v>544840</v>
      </c>
      <c r="AH95" s="29"/>
      <c r="AI95" s="19" t="s">
        <v>46</v>
      </c>
    </row>
    <row r="96" spans="1:35" s="30" customFormat="1" ht="15" x14ac:dyDescent="0.25">
      <c r="A96" s="18">
        <v>88</v>
      </c>
      <c r="B96" s="19" t="s">
        <v>45</v>
      </c>
      <c r="C96" s="20"/>
      <c r="D96" s="19">
        <v>1066228</v>
      </c>
      <c r="E96" s="21"/>
      <c r="F96" s="21"/>
      <c r="G96" s="22">
        <v>60000</v>
      </c>
      <c r="H96" s="23">
        <v>0</v>
      </c>
      <c r="I96" s="23">
        <v>0</v>
      </c>
      <c r="J96" s="24">
        <f>-IFERROR(VLOOKUP(D96,'[4]GIRO DIRECTO'!$D:$F,3,0),0)</f>
        <v>0</v>
      </c>
      <c r="K96" s="24">
        <f>-IFERROR(VLOOKUP(D96,[4]TESORERIA!$D:$F,3,0),0)</f>
        <v>60000</v>
      </c>
      <c r="L96" s="23">
        <v>0</v>
      </c>
      <c r="M96" s="25">
        <f>-IFERROR(VLOOKUP(D96,[4]ADRES!$D:$F,3,0),0)</f>
        <v>0</v>
      </c>
      <c r="N96" s="23">
        <f t="shared" si="4"/>
        <v>60000</v>
      </c>
      <c r="O96" s="26">
        <f t="shared" si="5"/>
        <v>0</v>
      </c>
      <c r="P96" s="19"/>
      <c r="Q96" s="24">
        <v>0</v>
      </c>
      <c r="R96" s="27">
        <v>0</v>
      </c>
      <c r="S96" s="23">
        <f>IFERROR(VLOOKUP(D96,[5]CRUCE!$D:$AK,34,0),0)</f>
        <v>0</v>
      </c>
      <c r="T96" s="23">
        <v>0</v>
      </c>
      <c r="U96" s="26">
        <f>IFERROR(VLOOKUP(D96,[5]CRUCE!$D:$AL,35,0),0)</f>
        <v>0</v>
      </c>
      <c r="V96" s="23">
        <v>0</v>
      </c>
      <c r="W96" s="23">
        <v>0</v>
      </c>
      <c r="X96" s="26">
        <f>IFERROR(VLOOKUP(D96,[5]CRUCE!$D:$AJ,33,0),0)</f>
        <v>0</v>
      </c>
      <c r="Y96" s="23">
        <v>0</v>
      </c>
      <c r="Z96" s="28"/>
      <c r="AA96" s="26"/>
      <c r="AB96" s="23">
        <v>0</v>
      </c>
      <c r="AC96" s="26">
        <f>IFERROR(VLOOKUP(D96,[5]CRUCE!$D:$AQ,40,0),0)</f>
        <v>0</v>
      </c>
      <c r="AD96" s="23">
        <v>0</v>
      </c>
      <c r="AE96" s="26">
        <v>0</v>
      </c>
      <c r="AF96" s="23">
        <v>0</v>
      </c>
      <c r="AG96" s="27">
        <f t="shared" si="6"/>
        <v>0</v>
      </c>
      <c r="AH96" s="29"/>
      <c r="AI96" s="19"/>
    </row>
    <row r="97" spans="1:35" s="30" customFormat="1" ht="15" x14ac:dyDescent="0.25">
      <c r="A97" s="18">
        <v>89</v>
      </c>
      <c r="B97" s="19" t="s">
        <v>45</v>
      </c>
      <c r="C97" s="20"/>
      <c r="D97" s="19">
        <v>1066428</v>
      </c>
      <c r="E97" s="21"/>
      <c r="F97" s="21"/>
      <c r="G97" s="22">
        <v>603413</v>
      </c>
      <c r="H97" s="23">
        <v>0</v>
      </c>
      <c r="I97" s="23">
        <v>0</v>
      </c>
      <c r="J97" s="24">
        <f>-IFERROR(VLOOKUP(D97,'[4]GIRO DIRECTO'!$D:$F,3,0),0)</f>
        <v>0</v>
      </c>
      <c r="K97" s="24">
        <f>-IFERROR(VLOOKUP(D97,[4]TESORERIA!$D:$F,3,0),0)</f>
        <v>603413</v>
      </c>
      <c r="L97" s="23">
        <v>0</v>
      </c>
      <c r="M97" s="25">
        <f>-IFERROR(VLOOKUP(D97,[4]ADRES!$D:$F,3,0),0)</f>
        <v>0</v>
      </c>
      <c r="N97" s="23">
        <f t="shared" si="4"/>
        <v>603413</v>
      </c>
      <c r="O97" s="26">
        <f t="shared" si="5"/>
        <v>0</v>
      </c>
      <c r="P97" s="19"/>
      <c r="Q97" s="24">
        <v>0</v>
      </c>
      <c r="R97" s="27">
        <v>0</v>
      </c>
      <c r="S97" s="23">
        <f>IFERROR(VLOOKUP(D97,[5]CRUCE!$D:$AK,34,0),0)</f>
        <v>0</v>
      </c>
      <c r="T97" s="23">
        <v>0</v>
      </c>
      <c r="U97" s="26">
        <f>IFERROR(VLOOKUP(D97,[5]CRUCE!$D:$AL,35,0),0)</f>
        <v>0</v>
      </c>
      <c r="V97" s="23">
        <v>0</v>
      </c>
      <c r="W97" s="23">
        <v>0</v>
      </c>
      <c r="X97" s="26">
        <f>IFERROR(VLOOKUP(D97,[5]CRUCE!$D:$AJ,33,0),0)</f>
        <v>0</v>
      </c>
      <c r="Y97" s="23">
        <v>0</v>
      </c>
      <c r="Z97" s="28"/>
      <c r="AA97" s="26"/>
      <c r="AB97" s="23">
        <v>0</v>
      </c>
      <c r="AC97" s="26">
        <f>IFERROR(VLOOKUP(D97,[5]CRUCE!$D:$AQ,40,0),0)</f>
        <v>0</v>
      </c>
      <c r="AD97" s="23">
        <v>0</v>
      </c>
      <c r="AE97" s="26">
        <v>0</v>
      </c>
      <c r="AF97" s="23">
        <v>0</v>
      </c>
      <c r="AG97" s="27">
        <f t="shared" si="6"/>
        <v>0</v>
      </c>
      <c r="AH97" s="29"/>
      <c r="AI97" s="19"/>
    </row>
    <row r="98" spans="1:35" s="30" customFormat="1" ht="15" x14ac:dyDescent="0.25">
      <c r="A98" s="18">
        <v>90</v>
      </c>
      <c r="B98" s="19" t="s">
        <v>45</v>
      </c>
      <c r="C98" s="20"/>
      <c r="D98" s="19">
        <v>1066474</v>
      </c>
      <c r="E98" s="21"/>
      <c r="F98" s="21"/>
      <c r="G98" s="22">
        <v>377452</v>
      </c>
      <c r="H98" s="23">
        <v>0</v>
      </c>
      <c r="I98" s="23">
        <v>0</v>
      </c>
      <c r="J98" s="24">
        <f>-IFERROR(VLOOKUP(D98,'[4]GIRO DIRECTO'!$D:$F,3,0),0)</f>
        <v>0</v>
      </c>
      <c r="K98" s="24">
        <f>-IFERROR(VLOOKUP(D98,[4]TESORERIA!$D:$F,3,0),0)</f>
        <v>0</v>
      </c>
      <c r="L98" s="23">
        <v>0</v>
      </c>
      <c r="M98" s="25">
        <f>-IFERROR(VLOOKUP(D98,[4]ADRES!$D:$F,3,0),0)</f>
        <v>0</v>
      </c>
      <c r="N98" s="23">
        <f t="shared" si="4"/>
        <v>0</v>
      </c>
      <c r="O98" s="26">
        <f t="shared" si="5"/>
        <v>377452</v>
      </c>
      <c r="P98" s="19"/>
      <c r="Q98" s="24">
        <v>0</v>
      </c>
      <c r="R98" s="27">
        <v>0</v>
      </c>
      <c r="S98" s="23">
        <f>IFERROR(VLOOKUP(D98,[5]CRUCE!$D:$AK,34,0),0)</f>
        <v>0</v>
      </c>
      <c r="T98" s="23">
        <v>0</v>
      </c>
      <c r="U98" s="26">
        <f>IFERROR(VLOOKUP(D98,[5]CRUCE!$D:$AL,35,0),0)</f>
        <v>0</v>
      </c>
      <c r="V98" s="23">
        <v>0</v>
      </c>
      <c r="W98" s="23">
        <v>0</v>
      </c>
      <c r="X98" s="26">
        <f>IFERROR(VLOOKUP(D98,[5]CRUCE!$D:$AJ,33,0),0)</f>
        <v>0</v>
      </c>
      <c r="Y98" s="23">
        <v>0</v>
      </c>
      <c r="Z98" s="28"/>
      <c r="AA98" s="26"/>
      <c r="AB98" s="23">
        <v>0</v>
      </c>
      <c r="AC98" s="26">
        <f>IFERROR(VLOOKUP(D98,[5]CRUCE!$D:$AQ,40,0),0)</f>
        <v>0</v>
      </c>
      <c r="AD98" s="23">
        <v>0</v>
      </c>
      <c r="AE98" s="26">
        <v>0</v>
      </c>
      <c r="AF98" s="23">
        <v>0</v>
      </c>
      <c r="AG98" s="27">
        <f t="shared" si="6"/>
        <v>377452</v>
      </c>
      <c r="AH98" s="29"/>
      <c r="AI98" s="19" t="s">
        <v>46</v>
      </c>
    </row>
    <row r="99" spans="1:35" s="30" customFormat="1" ht="15" x14ac:dyDescent="0.25">
      <c r="A99" s="18">
        <v>91</v>
      </c>
      <c r="B99" s="19" t="s">
        <v>45</v>
      </c>
      <c r="C99" s="20"/>
      <c r="D99" s="19">
        <v>1072719</v>
      </c>
      <c r="E99" s="21"/>
      <c r="F99" s="21"/>
      <c r="G99" s="22">
        <v>80832</v>
      </c>
      <c r="H99" s="23">
        <v>0</v>
      </c>
      <c r="I99" s="23">
        <v>0</v>
      </c>
      <c r="J99" s="24">
        <f>-IFERROR(VLOOKUP(D99,'[4]GIRO DIRECTO'!$D:$F,3,0),0)</f>
        <v>0</v>
      </c>
      <c r="K99" s="24">
        <f>-IFERROR(VLOOKUP(D99,[4]TESORERIA!$D:$F,3,0),0)</f>
        <v>0</v>
      </c>
      <c r="L99" s="23">
        <v>0</v>
      </c>
      <c r="M99" s="25">
        <f>-IFERROR(VLOOKUP(D99,[4]ADRES!$D:$F,3,0),0)</f>
        <v>0</v>
      </c>
      <c r="N99" s="23">
        <f t="shared" si="4"/>
        <v>0</v>
      </c>
      <c r="O99" s="26">
        <f t="shared" si="5"/>
        <v>80832</v>
      </c>
      <c r="P99" s="19"/>
      <c r="Q99" s="24">
        <v>0</v>
      </c>
      <c r="R99" s="27">
        <v>0</v>
      </c>
      <c r="S99" s="23">
        <f>IFERROR(VLOOKUP(D99,[5]CRUCE!$D:$AK,34,0),0)</f>
        <v>0</v>
      </c>
      <c r="T99" s="23">
        <v>0</v>
      </c>
      <c r="U99" s="26">
        <f>+G99</f>
        <v>80832</v>
      </c>
      <c r="V99" s="23">
        <v>0</v>
      </c>
      <c r="W99" s="23">
        <v>0</v>
      </c>
      <c r="X99" s="26">
        <f>IFERROR(VLOOKUP(D99,[5]CRUCE!$D:$AJ,33,0),0)</f>
        <v>0</v>
      </c>
      <c r="Y99" s="23">
        <v>0</v>
      </c>
      <c r="Z99" s="28"/>
      <c r="AA99" s="26"/>
      <c r="AB99" s="23">
        <v>0</v>
      </c>
      <c r="AC99" s="26">
        <f>IFERROR(VLOOKUP(D99,[5]CRUCE!$D:$AQ,40,0),0)</f>
        <v>0</v>
      </c>
      <c r="AD99" s="23">
        <v>0</v>
      </c>
      <c r="AE99" s="26">
        <v>0</v>
      </c>
      <c r="AF99" s="23">
        <v>0</v>
      </c>
      <c r="AG99" s="27">
        <f t="shared" si="6"/>
        <v>0</v>
      </c>
      <c r="AH99" s="29"/>
      <c r="AI99" s="19" t="s">
        <v>47</v>
      </c>
    </row>
    <row r="100" spans="1:35" s="30" customFormat="1" ht="15" x14ac:dyDescent="0.25">
      <c r="A100" s="18">
        <v>92</v>
      </c>
      <c r="B100" s="19" t="s">
        <v>45</v>
      </c>
      <c r="C100" s="20"/>
      <c r="D100" s="19">
        <v>1066575</v>
      </c>
      <c r="E100" s="21"/>
      <c r="F100" s="21"/>
      <c r="G100" s="22">
        <v>115843</v>
      </c>
      <c r="H100" s="23">
        <v>0</v>
      </c>
      <c r="I100" s="23">
        <v>0</v>
      </c>
      <c r="J100" s="24">
        <f>-IFERROR(VLOOKUP(D100,'[4]GIRO DIRECTO'!$D:$F,3,0),0)</f>
        <v>0</v>
      </c>
      <c r="K100" s="24">
        <f>-IFERROR(VLOOKUP(D100,[4]TESORERIA!$D:$F,3,0),0)</f>
        <v>0</v>
      </c>
      <c r="L100" s="23">
        <v>0</v>
      </c>
      <c r="M100" s="25">
        <f>-IFERROR(VLOOKUP(D100,[4]ADRES!$D:$F,3,0),0)</f>
        <v>0</v>
      </c>
      <c r="N100" s="23">
        <f t="shared" si="4"/>
        <v>0</v>
      </c>
      <c r="O100" s="26">
        <f t="shared" si="5"/>
        <v>115843</v>
      </c>
      <c r="P100" s="19"/>
      <c r="Q100" s="24">
        <v>0</v>
      </c>
      <c r="R100" s="27">
        <v>0</v>
      </c>
      <c r="S100" s="23">
        <f>IFERROR(VLOOKUP(D100,[5]CRUCE!$D:$AK,34,0),0)</f>
        <v>0</v>
      </c>
      <c r="T100" s="23">
        <v>0</v>
      </c>
      <c r="U100" s="26">
        <f>IFERROR(VLOOKUP(D100,[5]CRUCE!$D:$AL,35,0),0)</f>
        <v>0</v>
      </c>
      <c r="V100" s="23">
        <v>0</v>
      </c>
      <c r="W100" s="23">
        <v>0</v>
      </c>
      <c r="X100" s="26">
        <f>IFERROR(VLOOKUP(D100,[5]CRUCE!$D:$AJ,33,0),0)</f>
        <v>0</v>
      </c>
      <c r="Y100" s="23">
        <v>0</v>
      </c>
      <c r="Z100" s="28"/>
      <c r="AA100" s="26"/>
      <c r="AB100" s="23">
        <v>0</v>
      </c>
      <c r="AC100" s="26">
        <f>IFERROR(VLOOKUP(D100,[5]CRUCE!$D:$AQ,40,0),0)</f>
        <v>0</v>
      </c>
      <c r="AD100" s="23">
        <v>0</v>
      </c>
      <c r="AE100" s="26">
        <v>0</v>
      </c>
      <c r="AF100" s="23">
        <v>0</v>
      </c>
      <c r="AG100" s="27">
        <f t="shared" si="6"/>
        <v>115843</v>
      </c>
      <c r="AH100" s="29"/>
      <c r="AI100" s="19" t="s">
        <v>46</v>
      </c>
    </row>
    <row r="101" spans="1:35" s="30" customFormat="1" ht="15" x14ac:dyDescent="0.25">
      <c r="A101" s="18">
        <v>93</v>
      </c>
      <c r="B101" s="19" t="s">
        <v>45</v>
      </c>
      <c r="C101" s="20"/>
      <c r="D101" s="19">
        <v>1067221</v>
      </c>
      <c r="E101" s="21"/>
      <c r="F101" s="21"/>
      <c r="G101" s="22">
        <v>85813</v>
      </c>
      <c r="H101" s="23">
        <v>0</v>
      </c>
      <c r="I101" s="23">
        <v>0</v>
      </c>
      <c r="J101" s="24">
        <f>-IFERROR(VLOOKUP(D101,'[4]GIRO DIRECTO'!$D:$F,3,0),0)</f>
        <v>0</v>
      </c>
      <c r="K101" s="24">
        <f>-IFERROR(VLOOKUP(D101,[4]TESORERIA!$D:$F,3,0),0)</f>
        <v>85813</v>
      </c>
      <c r="L101" s="23">
        <v>0</v>
      </c>
      <c r="M101" s="25">
        <f>-IFERROR(VLOOKUP(D101,[4]ADRES!$D:$F,3,0),0)</f>
        <v>0</v>
      </c>
      <c r="N101" s="23">
        <f t="shared" si="4"/>
        <v>85813</v>
      </c>
      <c r="O101" s="26">
        <f t="shared" si="5"/>
        <v>0</v>
      </c>
      <c r="P101" s="19"/>
      <c r="Q101" s="24">
        <v>0</v>
      </c>
      <c r="R101" s="27">
        <v>0</v>
      </c>
      <c r="S101" s="23">
        <f>IFERROR(VLOOKUP(D101,[5]CRUCE!$D:$AK,34,0),0)</f>
        <v>0</v>
      </c>
      <c r="T101" s="23">
        <v>0</v>
      </c>
      <c r="U101" s="26">
        <f>IFERROR(VLOOKUP(D101,[5]CRUCE!$D:$AL,35,0),0)</f>
        <v>0</v>
      </c>
      <c r="V101" s="23">
        <v>0</v>
      </c>
      <c r="W101" s="23">
        <v>0</v>
      </c>
      <c r="X101" s="26">
        <f>IFERROR(VLOOKUP(D101,[5]CRUCE!$D:$AJ,33,0),0)</f>
        <v>0</v>
      </c>
      <c r="Y101" s="23">
        <v>0</v>
      </c>
      <c r="Z101" s="28"/>
      <c r="AA101" s="26"/>
      <c r="AB101" s="23">
        <v>0</v>
      </c>
      <c r="AC101" s="26">
        <f>IFERROR(VLOOKUP(D101,[5]CRUCE!$D:$AQ,40,0),0)</f>
        <v>0</v>
      </c>
      <c r="AD101" s="23">
        <v>0</v>
      </c>
      <c r="AE101" s="26">
        <v>0</v>
      </c>
      <c r="AF101" s="23">
        <v>0</v>
      </c>
      <c r="AG101" s="27">
        <f t="shared" si="6"/>
        <v>0</v>
      </c>
      <c r="AH101" s="29"/>
      <c r="AI101" s="19"/>
    </row>
    <row r="102" spans="1:35" s="30" customFormat="1" ht="15" x14ac:dyDescent="0.25">
      <c r="A102" s="18">
        <v>94</v>
      </c>
      <c r="B102" s="19" t="s">
        <v>45</v>
      </c>
      <c r="C102" s="20"/>
      <c r="D102" s="19">
        <v>1066577</v>
      </c>
      <c r="E102" s="21"/>
      <c r="F102" s="21"/>
      <c r="G102" s="22">
        <v>60000</v>
      </c>
      <c r="H102" s="23">
        <v>0</v>
      </c>
      <c r="I102" s="23">
        <v>0</v>
      </c>
      <c r="J102" s="24">
        <f>-IFERROR(VLOOKUP(D102,'[4]GIRO DIRECTO'!$D:$F,3,0),0)</f>
        <v>0</v>
      </c>
      <c r="K102" s="24">
        <f>-IFERROR(VLOOKUP(D102,[4]TESORERIA!$D:$F,3,0),0)</f>
        <v>0</v>
      </c>
      <c r="L102" s="23">
        <v>0</v>
      </c>
      <c r="M102" s="25">
        <f>-IFERROR(VLOOKUP(D102,[4]ADRES!$D:$F,3,0),0)</f>
        <v>0</v>
      </c>
      <c r="N102" s="23">
        <f t="shared" si="4"/>
        <v>0</v>
      </c>
      <c r="O102" s="26">
        <f t="shared" si="5"/>
        <v>60000</v>
      </c>
      <c r="P102" s="19"/>
      <c r="Q102" s="24">
        <v>0</v>
      </c>
      <c r="R102" s="27">
        <v>0</v>
      </c>
      <c r="S102" s="23">
        <f>IFERROR(VLOOKUP(D102,[5]CRUCE!$D:$AK,34,0),0)</f>
        <v>0</v>
      </c>
      <c r="T102" s="23">
        <v>0</v>
      </c>
      <c r="U102" s="26">
        <f>IFERROR(VLOOKUP(D102,[5]CRUCE!$D:$AL,35,0),0)</f>
        <v>0</v>
      </c>
      <c r="V102" s="23">
        <v>0</v>
      </c>
      <c r="W102" s="23">
        <v>0</v>
      </c>
      <c r="X102" s="26">
        <f>IFERROR(VLOOKUP(D102,[5]CRUCE!$D:$AJ,33,0),0)</f>
        <v>0</v>
      </c>
      <c r="Y102" s="23">
        <v>0</v>
      </c>
      <c r="Z102" s="28"/>
      <c r="AA102" s="26"/>
      <c r="AB102" s="23">
        <v>0</v>
      </c>
      <c r="AC102" s="26">
        <f>IFERROR(VLOOKUP(D102,[5]CRUCE!$D:$AQ,40,0),0)</f>
        <v>0</v>
      </c>
      <c r="AD102" s="23">
        <v>0</v>
      </c>
      <c r="AE102" s="26">
        <v>0</v>
      </c>
      <c r="AF102" s="23">
        <v>0</v>
      </c>
      <c r="AG102" s="27">
        <f t="shared" si="6"/>
        <v>60000</v>
      </c>
      <c r="AH102" s="29"/>
      <c r="AI102" s="19" t="s">
        <v>46</v>
      </c>
    </row>
    <row r="103" spans="1:35" s="30" customFormat="1" ht="15" x14ac:dyDescent="0.25">
      <c r="A103" s="18">
        <v>95</v>
      </c>
      <c r="B103" s="19" t="s">
        <v>45</v>
      </c>
      <c r="C103" s="20"/>
      <c r="D103" s="19">
        <v>1066564</v>
      </c>
      <c r="E103" s="21"/>
      <c r="F103" s="21"/>
      <c r="G103" s="22">
        <v>53555</v>
      </c>
      <c r="H103" s="23">
        <v>0</v>
      </c>
      <c r="I103" s="23">
        <v>0</v>
      </c>
      <c r="J103" s="24">
        <f>-IFERROR(VLOOKUP(D103,'[4]GIRO DIRECTO'!$D:$F,3,0),0)</f>
        <v>0</v>
      </c>
      <c r="K103" s="24">
        <f>-IFERROR(VLOOKUP(D103,[4]TESORERIA!$D:$F,3,0),0)</f>
        <v>0</v>
      </c>
      <c r="L103" s="23">
        <v>0</v>
      </c>
      <c r="M103" s="25">
        <f>-IFERROR(VLOOKUP(D103,[4]ADRES!$D:$F,3,0),0)</f>
        <v>0</v>
      </c>
      <c r="N103" s="23">
        <f t="shared" si="4"/>
        <v>0</v>
      </c>
      <c r="O103" s="26">
        <f t="shared" si="5"/>
        <v>53555</v>
      </c>
      <c r="P103" s="19"/>
      <c r="Q103" s="24">
        <v>0</v>
      </c>
      <c r="R103" s="27">
        <v>0</v>
      </c>
      <c r="S103" s="23">
        <f>IFERROR(VLOOKUP(D103,[5]CRUCE!$D:$AK,34,0),0)</f>
        <v>0</v>
      </c>
      <c r="T103" s="23">
        <v>0</v>
      </c>
      <c r="U103" s="26">
        <f>IFERROR(VLOOKUP(D103,[5]CRUCE!$D:$AL,35,0),0)</f>
        <v>0</v>
      </c>
      <c r="V103" s="23">
        <v>0</v>
      </c>
      <c r="W103" s="23">
        <v>0</v>
      </c>
      <c r="X103" s="26">
        <f>IFERROR(VLOOKUP(D103,[5]CRUCE!$D:$AJ,33,0),0)</f>
        <v>0</v>
      </c>
      <c r="Y103" s="23">
        <v>0</v>
      </c>
      <c r="Z103" s="28"/>
      <c r="AA103" s="26"/>
      <c r="AB103" s="23">
        <v>0</v>
      </c>
      <c r="AC103" s="26">
        <f>IFERROR(VLOOKUP(D103,[5]CRUCE!$D:$AQ,40,0),0)</f>
        <v>0</v>
      </c>
      <c r="AD103" s="23">
        <v>0</v>
      </c>
      <c r="AE103" s="26">
        <v>0</v>
      </c>
      <c r="AF103" s="23">
        <v>0</v>
      </c>
      <c r="AG103" s="27">
        <f t="shared" si="6"/>
        <v>53555</v>
      </c>
      <c r="AH103" s="29"/>
      <c r="AI103" s="19" t="s">
        <v>46</v>
      </c>
    </row>
    <row r="104" spans="1:35" s="30" customFormat="1" ht="15" x14ac:dyDescent="0.25">
      <c r="A104" s="18">
        <v>96</v>
      </c>
      <c r="B104" s="19" t="s">
        <v>45</v>
      </c>
      <c r="C104" s="20"/>
      <c r="D104" s="19">
        <v>1067114</v>
      </c>
      <c r="E104" s="21"/>
      <c r="F104" s="21"/>
      <c r="G104" s="22">
        <v>14440341</v>
      </c>
      <c r="H104" s="23">
        <v>0</v>
      </c>
      <c r="I104" s="23">
        <v>0</v>
      </c>
      <c r="J104" s="24">
        <f>-IFERROR(VLOOKUP(D104,'[4]GIRO DIRECTO'!$D:$F,3,0),0)</f>
        <v>0</v>
      </c>
      <c r="K104" s="24">
        <f>-IFERROR(VLOOKUP(D104,[4]TESORERIA!$D:$F,3,0),0)</f>
        <v>14440341</v>
      </c>
      <c r="L104" s="23">
        <v>0</v>
      </c>
      <c r="M104" s="25">
        <f>-IFERROR(VLOOKUP(D104,[4]ADRES!$D:$F,3,0),0)</f>
        <v>0</v>
      </c>
      <c r="N104" s="23">
        <f t="shared" si="4"/>
        <v>14440341</v>
      </c>
      <c r="O104" s="26">
        <f t="shared" si="5"/>
        <v>0</v>
      </c>
      <c r="P104" s="19"/>
      <c r="Q104" s="24">
        <v>0</v>
      </c>
      <c r="R104" s="27">
        <v>0</v>
      </c>
      <c r="S104" s="23">
        <f>IFERROR(VLOOKUP(D104,[5]CRUCE!$D:$AK,34,0),0)</f>
        <v>0</v>
      </c>
      <c r="T104" s="23">
        <v>0</v>
      </c>
      <c r="U104" s="26">
        <f>IFERROR(VLOOKUP(D104,[5]CRUCE!$D:$AL,35,0),0)</f>
        <v>0</v>
      </c>
      <c r="V104" s="23">
        <v>0</v>
      </c>
      <c r="W104" s="23">
        <v>0</v>
      </c>
      <c r="X104" s="26">
        <f>IFERROR(VLOOKUP(D104,[5]CRUCE!$D:$AJ,33,0),0)</f>
        <v>0</v>
      </c>
      <c r="Y104" s="23">
        <v>0</v>
      </c>
      <c r="Z104" s="28"/>
      <c r="AA104" s="26"/>
      <c r="AB104" s="23">
        <v>0</v>
      </c>
      <c r="AC104" s="26">
        <f>IFERROR(VLOOKUP(D104,[5]CRUCE!$D:$AQ,40,0),0)</f>
        <v>0</v>
      </c>
      <c r="AD104" s="23">
        <v>0</v>
      </c>
      <c r="AE104" s="26">
        <v>0</v>
      </c>
      <c r="AF104" s="23">
        <v>0</v>
      </c>
      <c r="AG104" s="27">
        <f t="shared" si="6"/>
        <v>0</v>
      </c>
      <c r="AH104" s="29"/>
      <c r="AI104" s="19"/>
    </row>
    <row r="105" spans="1:35" s="30" customFormat="1" ht="15" x14ac:dyDescent="0.25">
      <c r="A105" s="18">
        <v>97</v>
      </c>
      <c r="B105" s="19" t="s">
        <v>45</v>
      </c>
      <c r="C105" s="20"/>
      <c r="D105" s="19">
        <v>1067597</v>
      </c>
      <c r="E105" s="21"/>
      <c r="F105" s="21"/>
      <c r="G105" s="22">
        <v>2200000</v>
      </c>
      <c r="H105" s="23">
        <v>0</v>
      </c>
      <c r="I105" s="23">
        <v>0</v>
      </c>
      <c r="J105" s="24">
        <f>-IFERROR(VLOOKUP(D105,'[4]GIRO DIRECTO'!$D:$F,3,0),0)</f>
        <v>0</v>
      </c>
      <c r="K105" s="24">
        <f>-IFERROR(VLOOKUP(D105,[4]TESORERIA!$D:$F,3,0),0)</f>
        <v>2200000</v>
      </c>
      <c r="L105" s="23">
        <v>0</v>
      </c>
      <c r="M105" s="25">
        <f>-IFERROR(VLOOKUP(D105,[4]ADRES!$D:$F,3,0),0)</f>
        <v>0</v>
      </c>
      <c r="N105" s="23">
        <f t="shared" si="4"/>
        <v>2200000</v>
      </c>
      <c r="O105" s="26">
        <f t="shared" si="5"/>
        <v>0</v>
      </c>
      <c r="P105" s="19"/>
      <c r="Q105" s="24">
        <v>0</v>
      </c>
      <c r="R105" s="27">
        <v>0</v>
      </c>
      <c r="S105" s="23">
        <f>IFERROR(VLOOKUP(D105,[5]CRUCE!$D:$AK,34,0),0)</f>
        <v>0</v>
      </c>
      <c r="T105" s="23">
        <v>0</v>
      </c>
      <c r="U105" s="26">
        <f>IFERROR(VLOOKUP(D105,[5]CRUCE!$D:$AL,35,0),0)</f>
        <v>0</v>
      </c>
      <c r="V105" s="23">
        <v>0</v>
      </c>
      <c r="W105" s="23">
        <v>0</v>
      </c>
      <c r="X105" s="26">
        <f>IFERROR(VLOOKUP(D105,[5]CRUCE!$D:$AJ,33,0),0)</f>
        <v>0</v>
      </c>
      <c r="Y105" s="23">
        <v>0</v>
      </c>
      <c r="Z105" s="28"/>
      <c r="AA105" s="26"/>
      <c r="AB105" s="23">
        <v>0</v>
      </c>
      <c r="AC105" s="26">
        <f>IFERROR(VLOOKUP(D105,[5]CRUCE!$D:$AQ,40,0),0)</f>
        <v>0</v>
      </c>
      <c r="AD105" s="23">
        <v>0</v>
      </c>
      <c r="AE105" s="26">
        <v>0</v>
      </c>
      <c r="AF105" s="23">
        <v>0</v>
      </c>
      <c r="AG105" s="27">
        <f t="shared" si="6"/>
        <v>0</v>
      </c>
      <c r="AH105" s="29"/>
      <c r="AI105" s="19"/>
    </row>
    <row r="106" spans="1:35" s="30" customFormat="1" ht="15" x14ac:dyDescent="0.25">
      <c r="A106" s="18">
        <v>98</v>
      </c>
      <c r="B106" s="19" t="s">
        <v>45</v>
      </c>
      <c r="C106" s="20"/>
      <c r="D106" s="19">
        <v>1067589</v>
      </c>
      <c r="E106" s="21"/>
      <c r="F106" s="21"/>
      <c r="G106" s="22">
        <v>2200000</v>
      </c>
      <c r="H106" s="23">
        <v>0</v>
      </c>
      <c r="I106" s="23">
        <v>0</v>
      </c>
      <c r="J106" s="24">
        <f>-IFERROR(VLOOKUP(D106,'[4]GIRO DIRECTO'!$D:$F,3,0),0)</f>
        <v>0</v>
      </c>
      <c r="K106" s="24">
        <f>-IFERROR(VLOOKUP(D106,[4]TESORERIA!$D:$F,3,0),0)</f>
        <v>2200000</v>
      </c>
      <c r="L106" s="23">
        <v>0</v>
      </c>
      <c r="M106" s="25">
        <f>-IFERROR(VLOOKUP(D106,[4]ADRES!$D:$F,3,0),0)</f>
        <v>0</v>
      </c>
      <c r="N106" s="23">
        <f t="shared" si="4"/>
        <v>2200000</v>
      </c>
      <c r="O106" s="26">
        <f t="shared" si="5"/>
        <v>0</v>
      </c>
      <c r="P106" s="19"/>
      <c r="Q106" s="24">
        <v>0</v>
      </c>
      <c r="R106" s="27">
        <v>0</v>
      </c>
      <c r="S106" s="23">
        <f>IFERROR(VLOOKUP(D106,[5]CRUCE!$D:$AK,34,0),0)</f>
        <v>0</v>
      </c>
      <c r="T106" s="23">
        <v>0</v>
      </c>
      <c r="U106" s="26">
        <f>IFERROR(VLOOKUP(D106,[5]CRUCE!$D:$AL,35,0),0)</f>
        <v>0</v>
      </c>
      <c r="V106" s="23">
        <v>0</v>
      </c>
      <c r="W106" s="23">
        <v>0</v>
      </c>
      <c r="X106" s="26">
        <f>IFERROR(VLOOKUP(D106,[5]CRUCE!$D:$AJ,33,0),0)</f>
        <v>0</v>
      </c>
      <c r="Y106" s="23">
        <v>0</v>
      </c>
      <c r="Z106" s="28"/>
      <c r="AA106" s="26"/>
      <c r="AB106" s="23">
        <v>0</v>
      </c>
      <c r="AC106" s="26">
        <f>IFERROR(VLOOKUP(D106,[5]CRUCE!$D:$AQ,40,0),0)</f>
        <v>0</v>
      </c>
      <c r="AD106" s="23">
        <v>0</v>
      </c>
      <c r="AE106" s="26">
        <v>0</v>
      </c>
      <c r="AF106" s="23">
        <v>0</v>
      </c>
      <c r="AG106" s="27">
        <f t="shared" si="6"/>
        <v>0</v>
      </c>
      <c r="AH106" s="29"/>
      <c r="AI106" s="19"/>
    </row>
    <row r="107" spans="1:35" s="30" customFormat="1" ht="15" x14ac:dyDescent="0.25">
      <c r="A107" s="18">
        <v>99</v>
      </c>
      <c r="B107" s="19" t="s">
        <v>45</v>
      </c>
      <c r="C107" s="20"/>
      <c r="D107" s="19">
        <v>1067223</v>
      </c>
      <c r="E107" s="21"/>
      <c r="F107" s="21"/>
      <c r="G107" s="22">
        <v>223405</v>
      </c>
      <c r="H107" s="23">
        <v>0</v>
      </c>
      <c r="I107" s="23">
        <v>0</v>
      </c>
      <c r="J107" s="24">
        <f>-IFERROR(VLOOKUP(D107,'[4]GIRO DIRECTO'!$D:$F,3,0),0)</f>
        <v>0</v>
      </c>
      <c r="K107" s="24">
        <f>-IFERROR(VLOOKUP(D107,[4]TESORERIA!$D:$F,3,0),0)</f>
        <v>223405</v>
      </c>
      <c r="L107" s="23">
        <v>0</v>
      </c>
      <c r="M107" s="25">
        <f>-IFERROR(VLOOKUP(D107,[4]ADRES!$D:$F,3,0),0)</f>
        <v>0</v>
      </c>
      <c r="N107" s="23">
        <f t="shared" si="4"/>
        <v>223405</v>
      </c>
      <c r="O107" s="26">
        <f t="shared" si="5"/>
        <v>0</v>
      </c>
      <c r="P107" s="19"/>
      <c r="Q107" s="24">
        <v>0</v>
      </c>
      <c r="R107" s="27">
        <v>0</v>
      </c>
      <c r="S107" s="23">
        <f>IFERROR(VLOOKUP(D107,[5]CRUCE!$D:$AK,34,0),0)</f>
        <v>0</v>
      </c>
      <c r="T107" s="23">
        <v>0</v>
      </c>
      <c r="U107" s="26">
        <f>IFERROR(VLOOKUP(D107,[5]CRUCE!$D:$AL,35,0),0)</f>
        <v>0</v>
      </c>
      <c r="V107" s="23">
        <v>0</v>
      </c>
      <c r="W107" s="23">
        <v>0</v>
      </c>
      <c r="X107" s="26">
        <f>IFERROR(VLOOKUP(D107,[5]CRUCE!$D:$AJ,33,0),0)</f>
        <v>0</v>
      </c>
      <c r="Y107" s="23">
        <v>0</v>
      </c>
      <c r="Z107" s="28"/>
      <c r="AA107" s="26"/>
      <c r="AB107" s="23">
        <v>0</v>
      </c>
      <c r="AC107" s="26">
        <f>IFERROR(VLOOKUP(D107,[5]CRUCE!$D:$AQ,40,0),0)</f>
        <v>0</v>
      </c>
      <c r="AD107" s="23">
        <v>0</v>
      </c>
      <c r="AE107" s="26">
        <v>0</v>
      </c>
      <c r="AF107" s="23">
        <v>0</v>
      </c>
      <c r="AG107" s="27">
        <f t="shared" si="6"/>
        <v>0</v>
      </c>
      <c r="AH107" s="29"/>
      <c r="AI107" s="19"/>
    </row>
    <row r="108" spans="1:35" s="30" customFormat="1" ht="15" x14ac:dyDescent="0.25">
      <c r="A108" s="18">
        <v>100</v>
      </c>
      <c r="B108" s="19" t="s">
        <v>45</v>
      </c>
      <c r="C108" s="20"/>
      <c r="D108" s="19">
        <v>1067053</v>
      </c>
      <c r="E108" s="21"/>
      <c r="F108" s="21"/>
      <c r="G108" s="22">
        <v>110000</v>
      </c>
      <c r="H108" s="23">
        <v>0</v>
      </c>
      <c r="I108" s="23">
        <v>0</v>
      </c>
      <c r="J108" s="24">
        <f>-IFERROR(VLOOKUP(D108,'[4]GIRO DIRECTO'!$D:$F,3,0),0)</f>
        <v>0</v>
      </c>
      <c r="K108" s="24">
        <f>-IFERROR(VLOOKUP(D108,[4]TESORERIA!$D:$F,3,0),0)</f>
        <v>110000</v>
      </c>
      <c r="L108" s="23">
        <v>0</v>
      </c>
      <c r="M108" s="25">
        <f>-IFERROR(VLOOKUP(D108,[4]ADRES!$D:$F,3,0),0)</f>
        <v>0</v>
      </c>
      <c r="N108" s="23">
        <f t="shared" si="4"/>
        <v>110000</v>
      </c>
      <c r="O108" s="26">
        <f t="shared" si="5"/>
        <v>0</v>
      </c>
      <c r="P108" s="19"/>
      <c r="Q108" s="24">
        <v>0</v>
      </c>
      <c r="R108" s="27">
        <v>0</v>
      </c>
      <c r="S108" s="23">
        <f>IFERROR(VLOOKUP(D108,[5]CRUCE!$D:$AK,34,0),0)</f>
        <v>0</v>
      </c>
      <c r="T108" s="23">
        <v>0</v>
      </c>
      <c r="U108" s="26">
        <f>IFERROR(VLOOKUP(D108,[5]CRUCE!$D:$AL,35,0),0)</f>
        <v>0</v>
      </c>
      <c r="V108" s="23">
        <v>0</v>
      </c>
      <c r="W108" s="23">
        <v>0</v>
      </c>
      <c r="X108" s="26">
        <f>IFERROR(VLOOKUP(D108,[5]CRUCE!$D:$AJ,33,0),0)</f>
        <v>0</v>
      </c>
      <c r="Y108" s="23">
        <v>0</v>
      </c>
      <c r="Z108" s="28"/>
      <c r="AA108" s="26"/>
      <c r="AB108" s="23">
        <v>0</v>
      </c>
      <c r="AC108" s="26">
        <f>IFERROR(VLOOKUP(D108,[5]CRUCE!$D:$AQ,40,0),0)</f>
        <v>0</v>
      </c>
      <c r="AD108" s="23">
        <v>0</v>
      </c>
      <c r="AE108" s="26">
        <v>0</v>
      </c>
      <c r="AF108" s="23">
        <v>0</v>
      </c>
      <c r="AG108" s="27">
        <f t="shared" si="6"/>
        <v>0</v>
      </c>
      <c r="AH108" s="29"/>
      <c r="AI108" s="19"/>
    </row>
    <row r="109" spans="1:35" s="30" customFormat="1" ht="15" x14ac:dyDescent="0.25">
      <c r="A109" s="18">
        <v>101</v>
      </c>
      <c r="B109" s="19" t="s">
        <v>45</v>
      </c>
      <c r="C109" s="20"/>
      <c r="D109" s="19">
        <v>1067334</v>
      </c>
      <c r="E109" s="21"/>
      <c r="F109" s="21"/>
      <c r="G109" s="22">
        <v>223711</v>
      </c>
      <c r="H109" s="23">
        <v>0</v>
      </c>
      <c r="I109" s="23">
        <v>0</v>
      </c>
      <c r="J109" s="24">
        <f>-IFERROR(VLOOKUP(D109,'[4]GIRO DIRECTO'!$D:$F,3,0),0)</f>
        <v>0</v>
      </c>
      <c r="K109" s="24">
        <f>-IFERROR(VLOOKUP(D109,[4]TESORERIA!$D:$F,3,0),0)</f>
        <v>0</v>
      </c>
      <c r="L109" s="23">
        <v>0</v>
      </c>
      <c r="M109" s="25">
        <f>-IFERROR(VLOOKUP(D109,[4]ADRES!$D:$F,3,0),0)</f>
        <v>0</v>
      </c>
      <c r="N109" s="23">
        <f t="shared" si="4"/>
        <v>0</v>
      </c>
      <c r="O109" s="26">
        <f t="shared" si="5"/>
        <v>223711</v>
      </c>
      <c r="P109" s="19"/>
      <c r="Q109" s="24">
        <v>0</v>
      </c>
      <c r="R109" s="27">
        <v>0</v>
      </c>
      <c r="S109" s="23">
        <f>IFERROR(VLOOKUP(D109,[5]CRUCE!$D:$AK,34,0),0)</f>
        <v>0</v>
      </c>
      <c r="T109" s="23">
        <v>0</v>
      </c>
      <c r="U109" s="26">
        <f>IFERROR(VLOOKUP(D109,[5]CRUCE!$D:$AL,35,0),0)</f>
        <v>0</v>
      </c>
      <c r="V109" s="23">
        <v>0</v>
      </c>
      <c r="W109" s="23">
        <v>0</v>
      </c>
      <c r="X109" s="26">
        <f>IFERROR(VLOOKUP(D109,[5]CRUCE!$D:$AJ,33,0),0)</f>
        <v>0</v>
      </c>
      <c r="Y109" s="23">
        <v>0</v>
      </c>
      <c r="Z109" s="28"/>
      <c r="AA109" s="26"/>
      <c r="AB109" s="23">
        <v>0</v>
      </c>
      <c r="AC109" s="26">
        <f>IFERROR(VLOOKUP(D109,[5]CRUCE!$D:$AQ,40,0),0)</f>
        <v>0</v>
      </c>
      <c r="AD109" s="23">
        <v>0</v>
      </c>
      <c r="AE109" s="26">
        <v>0</v>
      </c>
      <c r="AF109" s="23">
        <v>0</v>
      </c>
      <c r="AG109" s="27">
        <f t="shared" si="6"/>
        <v>223711</v>
      </c>
      <c r="AH109" s="29"/>
      <c r="AI109" s="19" t="s">
        <v>46</v>
      </c>
    </row>
    <row r="110" spans="1:35" s="30" customFormat="1" ht="15" x14ac:dyDescent="0.25">
      <c r="A110" s="18">
        <v>102</v>
      </c>
      <c r="B110" s="19" t="s">
        <v>45</v>
      </c>
      <c r="C110" s="20"/>
      <c r="D110" s="19">
        <v>1068099</v>
      </c>
      <c r="E110" s="21"/>
      <c r="F110" s="21"/>
      <c r="G110" s="22">
        <v>23853489</v>
      </c>
      <c r="H110" s="23">
        <v>0</v>
      </c>
      <c r="I110" s="23">
        <v>0</v>
      </c>
      <c r="J110" s="24">
        <f>-IFERROR(VLOOKUP(D110,'[4]GIRO DIRECTO'!$D:$F,3,0),0)</f>
        <v>0</v>
      </c>
      <c r="K110" s="24">
        <f>-IFERROR(VLOOKUP(D110,[4]TESORERIA!$D:$F,3,0),0)</f>
        <v>23853489</v>
      </c>
      <c r="L110" s="23">
        <v>0</v>
      </c>
      <c r="M110" s="25">
        <f>-IFERROR(VLOOKUP(D110,[4]ADRES!$D:$F,3,0),0)</f>
        <v>0</v>
      </c>
      <c r="N110" s="23">
        <f t="shared" si="4"/>
        <v>23853489</v>
      </c>
      <c r="O110" s="26">
        <f t="shared" si="5"/>
        <v>0</v>
      </c>
      <c r="P110" s="19"/>
      <c r="Q110" s="24">
        <v>0</v>
      </c>
      <c r="R110" s="27">
        <v>0</v>
      </c>
      <c r="S110" s="23">
        <f>IFERROR(VLOOKUP(D110,[5]CRUCE!$D:$AK,34,0),0)</f>
        <v>0</v>
      </c>
      <c r="T110" s="23">
        <v>0</v>
      </c>
      <c r="U110" s="26">
        <f>IFERROR(VLOOKUP(D110,[5]CRUCE!$D:$AL,35,0),0)</f>
        <v>0</v>
      </c>
      <c r="V110" s="23">
        <v>0</v>
      </c>
      <c r="W110" s="23">
        <v>0</v>
      </c>
      <c r="X110" s="26">
        <f>IFERROR(VLOOKUP(D110,[5]CRUCE!$D:$AJ,33,0),0)</f>
        <v>0</v>
      </c>
      <c r="Y110" s="23">
        <v>0</v>
      </c>
      <c r="Z110" s="28"/>
      <c r="AA110" s="26"/>
      <c r="AB110" s="23">
        <v>0</v>
      </c>
      <c r="AC110" s="26">
        <f>IFERROR(VLOOKUP(D110,[5]CRUCE!$D:$AQ,40,0),0)</f>
        <v>0</v>
      </c>
      <c r="AD110" s="23">
        <v>0</v>
      </c>
      <c r="AE110" s="26">
        <v>0</v>
      </c>
      <c r="AF110" s="23">
        <v>0</v>
      </c>
      <c r="AG110" s="27">
        <f t="shared" si="6"/>
        <v>0</v>
      </c>
      <c r="AH110" s="29"/>
      <c r="AI110" s="19"/>
    </row>
    <row r="111" spans="1:35" s="30" customFormat="1" ht="15" x14ac:dyDescent="0.25">
      <c r="A111" s="18">
        <v>103</v>
      </c>
      <c r="B111" s="19" t="s">
        <v>45</v>
      </c>
      <c r="C111" s="20"/>
      <c r="D111" s="19">
        <v>1067304</v>
      </c>
      <c r="E111" s="21"/>
      <c r="F111" s="21"/>
      <c r="G111" s="22">
        <v>185861</v>
      </c>
      <c r="H111" s="23">
        <v>0</v>
      </c>
      <c r="I111" s="23">
        <v>0</v>
      </c>
      <c r="J111" s="24">
        <f>-IFERROR(VLOOKUP(D111,'[4]GIRO DIRECTO'!$D:$F,3,0),0)</f>
        <v>0</v>
      </c>
      <c r="K111" s="24">
        <f>-IFERROR(VLOOKUP(D111,[4]TESORERIA!$D:$F,3,0),0)</f>
        <v>185861</v>
      </c>
      <c r="L111" s="23">
        <v>0</v>
      </c>
      <c r="M111" s="25">
        <f>-IFERROR(VLOOKUP(D111,[4]ADRES!$D:$F,3,0),0)</f>
        <v>0</v>
      </c>
      <c r="N111" s="23">
        <f t="shared" si="4"/>
        <v>185861</v>
      </c>
      <c r="O111" s="26">
        <f t="shared" si="5"/>
        <v>0</v>
      </c>
      <c r="P111" s="19"/>
      <c r="Q111" s="24">
        <v>0</v>
      </c>
      <c r="R111" s="27">
        <v>0</v>
      </c>
      <c r="S111" s="23">
        <f>IFERROR(VLOOKUP(D111,[5]CRUCE!$D:$AK,34,0),0)</f>
        <v>0</v>
      </c>
      <c r="T111" s="23">
        <v>0</v>
      </c>
      <c r="U111" s="26">
        <f>IFERROR(VLOOKUP(D111,[5]CRUCE!$D:$AL,35,0),0)</f>
        <v>0</v>
      </c>
      <c r="V111" s="23">
        <v>0</v>
      </c>
      <c r="W111" s="23">
        <v>0</v>
      </c>
      <c r="X111" s="26">
        <f>IFERROR(VLOOKUP(D111,[5]CRUCE!$D:$AJ,33,0),0)</f>
        <v>0</v>
      </c>
      <c r="Y111" s="23">
        <v>0</v>
      </c>
      <c r="Z111" s="28"/>
      <c r="AA111" s="26"/>
      <c r="AB111" s="23">
        <v>0</v>
      </c>
      <c r="AC111" s="26">
        <f>IFERROR(VLOOKUP(D111,[5]CRUCE!$D:$AQ,40,0),0)</f>
        <v>0</v>
      </c>
      <c r="AD111" s="23">
        <v>0</v>
      </c>
      <c r="AE111" s="26">
        <v>0</v>
      </c>
      <c r="AF111" s="23">
        <v>0</v>
      </c>
      <c r="AG111" s="27">
        <f t="shared" si="6"/>
        <v>0</v>
      </c>
      <c r="AH111" s="29"/>
      <c r="AI111" s="19"/>
    </row>
    <row r="112" spans="1:35" s="30" customFormat="1" ht="15" x14ac:dyDescent="0.25">
      <c r="A112" s="18">
        <v>104</v>
      </c>
      <c r="B112" s="19" t="s">
        <v>45</v>
      </c>
      <c r="C112" s="20"/>
      <c r="D112" s="19">
        <v>1067626</v>
      </c>
      <c r="E112" s="21"/>
      <c r="F112" s="21"/>
      <c r="G112" s="22">
        <v>436226</v>
      </c>
      <c r="H112" s="23">
        <v>0</v>
      </c>
      <c r="I112" s="23">
        <v>0</v>
      </c>
      <c r="J112" s="24">
        <f>-IFERROR(VLOOKUP(D112,'[4]GIRO DIRECTO'!$D:$F,3,0),0)</f>
        <v>0</v>
      </c>
      <c r="K112" s="24">
        <f>-IFERROR(VLOOKUP(D112,[4]TESORERIA!$D:$F,3,0),0)</f>
        <v>0</v>
      </c>
      <c r="L112" s="23">
        <v>0</v>
      </c>
      <c r="M112" s="25">
        <f>-IFERROR(VLOOKUP(D112,[4]ADRES!$D:$F,3,0),0)</f>
        <v>0</v>
      </c>
      <c r="N112" s="23">
        <f t="shared" si="4"/>
        <v>0</v>
      </c>
      <c r="O112" s="26">
        <f t="shared" si="5"/>
        <v>436226</v>
      </c>
      <c r="P112" s="19"/>
      <c r="Q112" s="24">
        <v>0</v>
      </c>
      <c r="R112" s="27">
        <v>0</v>
      </c>
      <c r="S112" s="23">
        <f>IFERROR(VLOOKUP(D112,[5]CRUCE!$D:$AK,34,0),0)</f>
        <v>0</v>
      </c>
      <c r="T112" s="23">
        <v>0</v>
      </c>
      <c r="U112" s="26">
        <f>IFERROR(VLOOKUP(D112,[5]CRUCE!$D:$AL,35,0),0)</f>
        <v>0</v>
      </c>
      <c r="V112" s="23">
        <v>0</v>
      </c>
      <c r="W112" s="23">
        <v>0</v>
      </c>
      <c r="X112" s="26">
        <f>IFERROR(VLOOKUP(D112,[5]CRUCE!$D:$AJ,33,0),0)</f>
        <v>0</v>
      </c>
      <c r="Y112" s="23">
        <v>0</v>
      </c>
      <c r="Z112" s="28"/>
      <c r="AA112" s="26"/>
      <c r="AB112" s="23">
        <v>0</v>
      </c>
      <c r="AC112" s="26">
        <f>IFERROR(VLOOKUP(D112,[5]CRUCE!$D:$AQ,40,0),0)</f>
        <v>0</v>
      </c>
      <c r="AD112" s="23">
        <v>0</v>
      </c>
      <c r="AE112" s="26">
        <v>0</v>
      </c>
      <c r="AF112" s="23">
        <v>0</v>
      </c>
      <c r="AG112" s="27">
        <f t="shared" si="6"/>
        <v>436226</v>
      </c>
      <c r="AH112" s="29"/>
      <c r="AI112" s="19" t="s">
        <v>46</v>
      </c>
    </row>
    <row r="113" spans="1:35" s="30" customFormat="1" ht="15" x14ac:dyDescent="0.25">
      <c r="A113" s="18">
        <v>105</v>
      </c>
      <c r="B113" s="19" t="s">
        <v>45</v>
      </c>
      <c r="C113" s="20"/>
      <c r="D113" s="19">
        <v>1068063</v>
      </c>
      <c r="E113" s="21"/>
      <c r="F113" s="21"/>
      <c r="G113" s="22">
        <v>3096991</v>
      </c>
      <c r="H113" s="23">
        <v>0</v>
      </c>
      <c r="I113" s="23">
        <v>0</v>
      </c>
      <c r="J113" s="24">
        <f>-IFERROR(VLOOKUP(D113,'[4]GIRO DIRECTO'!$D:$F,3,0),0)</f>
        <v>0</v>
      </c>
      <c r="K113" s="24">
        <f>-IFERROR(VLOOKUP(D113,[4]TESORERIA!$D:$F,3,0),0)</f>
        <v>3096991</v>
      </c>
      <c r="L113" s="23">
        <v>0</v>
      </c>
      <c r="M113" s="25">
        <f>-IFERROR(VLOOKUP(D113,[4]ADRES!$D:$F,3,0),0)</f>
        <v>0</v>
      </c>
      <c r="N113" s="23">
        <f t="shared" si="4"/>
        <v>3096991</v>
      </c>
      <c r="O113" s="26">
        <f t="shared" si="5"/>
        <v>0</v>
      </c>
      <c r="P113" s="19"/>
      <c r="Q113" s="24">
        <v>0</v>
      </c>
      <c r="R113" s="27">
        <v>0</v>
      </c>
      <c r="S113" s="23">
        <f>IFERROR(VLOOKUP(D113,[5]CRUCE!$D:$AK,34,0),0)</f>
        <v>0</v>
      </c>
      <c r="T113" s="23">
        <v>0</v>
      </c>
      <c r="U113" s="26">
        <f>IFERROR(VLOOKUP(D113,[5]CRUCE!$D:$AL,35,0),0)</f>
        <v>0</v>
      </c>
      <c r="V113" s="23">
        <v>0</v>
      </c>
      <c r="W113" s="23">
        <v>0</v>
      </c>
      <c r="X113" s="26">
        <f>IFERROR(VLOOKUP(D113,[5]CRUCE!$D:$AJ,33,0),0)</f>
        <v>0</v>
      </c>
      <c r="Y113" s="23">
        <v>0</v>
      </c>
      <c r="Z113" s="28"/>
      <c r="AA113" s="26"/>
      <c r="AB113" s="23">
        <v>0</v>
      </c>
      <c r="AC113" s="26">
        <f>IFERROR(VLOOKUP(D113,[5]CRUCE!$D:$AQ,40,0),0)</f>
        <v>0</v>
      </c>
      <c r="AD113" s="23">
        <v>0</v>
      </c>
      <c r="AE113" s="26">
        <v>0</v>
      </c>
      <c r="AF113" s="23">
        <v>0</v>
      </c>
      <c r="AG113" s="27">
        <f t="shared" si="6"/>
        <v>0</v>
      </c>
      <c r="AH113" s="29"/>
      <c r="AI113" s="19"/>
    </row>
    <row r="114" spans="1:35" s="30" customFormat="1" ht="15" x14ac:dyDescent="0.25">
      <c r="A114" s="18">
        <v>106</v>
      </c>
      <c r="B114" s="19" t="s">
        <v>45</v>
      </c>
      <c r="C114" s="20"/>
      <c r="D114" s="19">
        <v>1067479</v>
      </c>
      <c r="E114" s="21"/>
      <c r="F114" s="21"/>
      <c r="G114" s="22">
        <v>60000</v>
      </c>
      <c r="H114" s="23">
        <v>0</v>
      </c>
      <c r="I114" s="23">
        <v>0</v>
      </c>
      <c r="J114" s="24">
        <f>-IFERROR(VLOOKUP(D114,'[4]GIRO DIRECTO'!$D:$F,3,0),0)</f>
        <v>0</v>
      </c>
      <c r="K114" s="24">
        <f>-IFERROR(VLOOKUP(D114,[4]TESORERIA!$D:$F,3,0),0)</f>
        <v>60000</v>
      </c>
      <c r="L114" s="23">
        <v>0</v>
      </c>
      <c r="M114" s="25">
        <f>-IFERROR(VLOOKUP(D114,[4]ADRES!$D:$F,3,0),0)</f>
        <v>0</v>
      </c>
      <c r="N114" s="23">
        <f t="shared" si="4"/>
        <v>60000</v>
      </c>
      <c r="O114" s="26">
        <f t="shared" si="5"/>
        <v>0</v>
      </c>
      <c r="P114" s="19"/>
      <c r="Q114" s="24">
        <v>0</v>
      </c>
      <c r="R114" s="27">
        <v>0</v>
      </c>
      <c r="S114" s="23">
        <f>IFERROR(VLOOKUP(D114,[5]CRUCE!$D:$AK,34,0),0)</f>
        <v>0</v>
      </c>
      <c r="T114" s="23">
        <v>0</v>
      </c>
      <c r="U114" s="26">
        <f>IFERROR(VLOOKUP(D114,[5]CRUCE!$D:$AL,35,0),0)</f>
        <v>0</v>
      </c>
      <c r="V114" s="23">
        <v>0</v>
      </c>
      <c r="W114" s="23">
        <v>0</v>
      </c>
      <c r="X114" s="26">
        <f>IFERROR(VLOOKUP(D114,[5]CRUCE!$D:$AJ,33,0),0)</f>
        <v>0</v>
      </c>
      <c r="Y114" s="23">
        <v>0</v>
      </c>
      <c r="Z114" s="28"/>
      <c r="AA114" s="26"/>
      <c r="AB114" s="23">
        <v>0</v>
      </c>
      <c r="AC114" s="26">
        <f>IFERROR(VLOOKUP(D114,[5]CRUCE!$D:$AQ,40,0),0)</f>
        <v>0</v>
      </c>
      <c r="AD114" s="23">
        <v>0</v>
      </c>
      <c r="AE114" s="26">
        <v>0</v>
      </c>
      <c r="AF114" s="23">
        <v>0</v>
      </c>
      <c r="AG114" s="27">
        <f t="shared" si="6"/>
        <v>0</v>
      </c>
      <c r="AH114" s="29"/>
      <c r="AI114" s="19"/>
    </row>
    <row r="115" spans="1:35" s="30" customFormat="1" ht="15" x14ac:dyDescent="0.25">
      <c r="A115" s="18">
        <v>107</v>
      </c>
      <c r="B115" s="19" t="s">
        <v>45</v>
      </c>
      <c r="C115" s="20"/>
      <c r="D115" s="19">
        <v>1067375</v>
      </c>
      <c r="E115" s="21"/>
      <c r="F115" s="21"/>
      <c r="G115" s="22">
        <v>60000</v>
      </c>
      <c r="H115" s="23">
        <v>0</v>
      </c>
      <c r="I115" s="23">
        <v>0</v>
      </c>
      <c r="J115" s="24">
        <f>-IFERROR(VLOOKUP(D115,'[4]GIRO DIRECTO'!$D:$F,3,0),0)</f>
        <v>0</v>
      </c>
      <c r="K115" s="24">
        <f>-IFERROR(VLOOKUP(D115,[4]TESORERIA!$D:$F,3,0),0)</f>
        <v>60000</v>
      </c>
      <c r="L115" s="23">
        <v>0</v>
      </c>
      <c r="M115" s="25">
        <f>-IFERROR(VLOOKUP(D115,[4]ADRES!$D:$F,3,0),0)</f>
        <v>0</v>
      </c>
      <c r="N115" s="23">
        <f t="shared" si="4"/>
        <v>60000</v>
      </c>
      <c r="O115" s="26">
        <f t="shared" si="5"/>
        <v>0</v>
      </c>
      <c r="P115" s="19"/>
      <c r="Q115" s="24">
        <v>0</v>
      </c>
      <c r="R115" s="27">
        <v>0</v>
      </c>
      <c r="S115" s="23">
        <f>IFERROR(VLOOKUP(D115,[5]CRUCE!$D:$AK,34,0),0)</f>
        <v>0</v>
      </c>
      <c r="T115" s="23">
        <v>0</v>
      </c>
      <c r="U115" s="26">
        <f>IFERROR(VLOOKUP(D115,[5]CRUCE!$D:$AL,35,0),0)</f>
        <v>0</v>
      </c>
      <c r="V115" s="23">
        <v>0</v>
      </c>
      <c r="W115" s="23">
        <v>0</v>
      </c>
      <c r="X115" s="26">
        <f>IFERROR(VLOOKUP(D115,[5]CRUCE!$D:$AJ,33,0),0)</f>
        <v>0</v>
      </c>
      <c r="Y115" s="23">
        <v>0</v>
      </c>
      <c r="Z115" s="28"/>
      <c r="AA115" s="26"/>
      <c r="AB115" s="23">
        <v>0</v>
      </c>
      <c r="AC115" s="26">
        <f>IFERROR(VLOOKUP(D115,[5]CRUCE!$D:$AQ,40,0),0)</f>
        <v>0</v>
      </c>
      <c r="AD115" s="23">
        <v>0</v>
      </c>
      <c r="AE115" s="26">
        <v>0</v>
      </c>
      <c r="AF115" s="23">
        <v>0</v>
      </c>
      <c r="AG115" s="27">
        <f t="shared" si="6"/>
        <v>0</v>
      </c>
      <c r="AH115" s="29"/>
      <c r="AI115" s="19"/>
    </row>
    <row r="116" spans="1:35" s="30" customFormat="1" ht="15" x14ac:dyDescent="0.25">
      <c r="A116" s="18">
        <v>108</v>
      </c>
      <c r="B116" s="19" t="s">
        <v>45</v>
      </c>
      <c r="C116" s="20"/>
      <c r="D116" s="19">
        <v>1067384</v>
      </c>
      <c r="E116" s="21"/>
      <c r="F116" s="21"/>
      <c r="G116" s="22">
        <v>60000</v>
      </c>
      <c r="H116" s="23">
        <v>0</v>
      </c>
      <c r="I116" s="23">
        <v>0</v>
      </c>
      <c r="J116" s="24">
        <f>-IFERROR(VLOOKUP(D116,'[4]GIRO DIRECTO'!$D:$F,3,0),0)</f>
        <v>0</v>
      </c>
      <c r="K116" s="24">
        <f>-IFERROR(VLOOKUP(D116,[4]TESORERIA!$D:$F,3,0),0)</f>
        <v>60000</v>
      </c>
      <c r="L116" s="23">
        <v>0</v>
      </c>
      <c r="M116" s="25">
        <f>-IFERROR(VLOOKUP(D116,[4]ADRES!$D:$F,3,0),0)</f>
        <v>0</v>
      </c>
      <c r="N116" s="23">
        <f t="shared" si="4"/>
        <v>60000</v>
      </c>
      <c r="O116" s="26">
        <f t="shared" si="5"/>
        <v>0</v>
      </c>
      <c r="P116" s="19"/>
      <c r="Q116" s="24">
        <v>0</v>
      </c>
      <c r="R116" s="27">
        <v>0</v>
      </c>
      <c r="S116" s="23">
        <f>IFERROR(VLOOKUP(D116,[5]CRUCE!$D:$AK,34,0),0)</f>
        <v>0</v>
      </c>
      <c r="T116" s="23">
        <v>0</v>
      </c>
      <c r="U116" s="26">
        <f>IFERROR(VLOOKUP(D116,[5]CRUCE!$D:$AL,35,0),0)</f>
        <v>0</v>
      </c>
      <c r="V116" s="23">
        <v>0</v>
      </c>
      <c r="W116" s="23">
        <v>0</v>
      </c>
      <c r="X116" s="26">
        <f>IFERROR(VLOOKUP(D116,[5]CRUCE!$D:$AJ,33,0),0)</f>
        <v>0</v>
      </c>
      <c r="Y116" s="23">
        <v>0</v>
      </c>
      <c r="Z116" s="28"/>
      <c r="AA116" s="26"/>
      <c r="AB116" s="23">
        <v>0</v>
      </c>
      <c r="AC116" s="26">
        <f>IFERROR(VLOOKUP(D116,[5]CRUCE!$D:$AQ,40,0),0)</f>
        <v>0</v>
      </c>
      <c r="AD116" s="23">
        <v>0</v>
      </c>
      <c r="AE116" s="26">
        <v>0</v>
      </c>
      <c r="AF116" s="23">
        <v>0</v>
      </c>
      <c r="AG116" s="27">
        <f t="shared" si="6"/>
        <v>0</v>
      </c>
      <c r="AH116" s="29"/>
      <c r="AI116" s="19"/>
    </row>
    <row r="117" spans="1:35" s="30" customFormat="1" ht="15" x14ac:dyDescent="0.25">
      <c r="A117" s="18">
        <v>109</v>
      </c>
      <c r="B117" s="19" t="s">
        <v>45</v>
      </c>
      <c r="C117" s="20"/>
      <c r="D117" s="19">
        <v>1067474</v>
      </c>
      <c r="E117" s="21"/>
      <c r="F117" s="21"/>
      <c r="G117" s="22">
        <v>104598</v>
      </c>
      <c r="H117" s="23">
        <v>0</v>
      </c>
      <c r="I117" s="23">
        <v>0</v>
      </c>
      <c r="J117" s="24">
        <f>-IFERROR(VLOOKUP(D117,'[4]GIRO DIRECTO'!$D:$F,3,0),0)</f>
        <v>0</v>
      </c>
      <c r="K117" s="24">
        <f>-IFERROR(VLOOKUP(D117,[4]TESORERIA!$D:$F,3,0),0)</f>
        <v>104598</v>
      </c>
      <c r="L117" s="23">
        <v>0</v>
      </c>
      <c r="M117" s="25">
        <f>-IFERROR(VLOOKUP(D117,[4]ADRES!$D:$F,3,0),0)</f>
        <v>0</v>
      </c>
      <c r="N117" s="23">
        <f t="shared" si="4"/>
        <v>104598</v>
      </c>
      <c r="O117" s="26">
        <f t="shared" si="5"/>
        <v>0</v>
      </c>
      <c r="P117" s="19"/>
      <c r="Q117" s="24">
        <v>0</v>
      </c>
      <c r="R117" s="27">
        <v>0</v>
      </c>
      <c r="S117" s="23">
        <f>IFERROR(VLOOKUP(D117,[5]CRUCE!$D:$AK,34,0),0)</f>
        <v>0</v>
      </c>
      <c r="T117" s="23">
        <v>0</v>
      </c>
      <c r="U117" s="26">
        <f>IFERROR(VLOOKUP(D117,[5]CRUCE!$D:$AL,35,0),0)</f>
        <v>0</v>
      </c>
      <c r="V117" s="23">
        <v>0</v>
      </c>
      <c r="W117" s="23">
        <v>0</v>
      </c>
      <c r="X117" s="26">
        <f>IFERROR(VLOOKUP(D117,[5]CRUCE!$D:$AJ,33,0),0)</f>
        <v>0</v>
      </c>
      <c r="Y117" s="23">
        <v>0</v>
      </c>
      <c r="Z117" s="28"/>
      <c r="AA117" s="26"/>
      <c r="AB117" s="23">
        <v>0</v>
      </c>
      <c r="AC117" s="26">
        <f>IFERROR(VLOOKUP(D117,[5]CRUCE!$D:$AQ,40,0),0)</f>
        <v>0</v>
      </c>
      <c r="AD117" s="23">
        <v>0</v>
      </c>
      <c r="AE117" s="26">
        <v>0</v>
      </c>
      <c r="AF117" s="23">
        <v>0</v>
      </c>
      <c r="AG117" s="27">
        <f t="shared" si="6"/>
        <v>0</v>
      </c>
      <c r="AH117" s="29"/>
      <c r="AI117" s="19"/>
    </row>
    <row r="118" spans="1:35" s="30" customFormat="1" ht="15" x14ac:dyDescent="0.25">
      <c r="A118" s="18">
        <v>110</v>
      </c>
      <c r="B118" s="19" t="s">
        <v>45</v>
      </c>
      <c r="C118" s="20"/>
      <c r="D118" s="19">
        <v>1067489</v>
      </c>
      <c r="E118" s="21"/>
      <c r="F118" s="21"/>
      <c r="G118" s="22">
        <v>60000</v>
      </c>
      <c r="H118" s="23">
        <v>0</v>
      </c>
      <c r="I118" s="23">
        <v>0</v>
      </c>
      <c r="J118" s="24">
        <f>-IFERROR(VLOOKUP(D118,'[4]GIRO DIRECTO'!$D:$F,3,0),0)</f>
        <v>0</v>
      </c>
      <c r="K118" s="24">
        <f>-IFERROR(VLOOKUP(D118,[4]TESORERIA!$D:$F,3,0),0)</f>
        <v>60000</v>
      </c>
      <c r="L118" s="23">
        <v>0</v>
      </c>
      <c r="M118" s="25">
        <f>-IFERROR(VLOOKUP(D118,[4]ADRES!$D:$F,3,0),0)</f>
        <v>0</v>
      </c>
      <c r="N118" s="23">
        <f t="shared" si="4"/>
        <v>60000</v>
      </c>
      <c r="O118" s="26">
        <f t="shared" si="5"/>
        <v>0</v>
      </c>
      <c r="P118" s="19"/>
      <c r="Q118" s="24">
        <v>0</v>
      </c>
      <c r="R118" s="27">
        <v>0</v>
      </c>
      <c r="S118" s="23">
        <f>IFERROR(VLOOKUP(D118,[5]CRUCE!$D:$AK,34,0),0)</f>
        <v>0</v>
      </c>
      <c r="T118" s="23">
        <v>0</v>
      </c>
      <c r="U118" s="26">
        <f>IFERROR(VLOOKUP(D118,[5]CRUCE!$D:$AL,35,0),0)</f>
        <v>0</v>
      </c>
      <c r="V118" s="23">
        <v>0</v>
      </c>
      <c r="W118" s="23">
        <v>0</v>
      </c>
      <c r="X118" s="26">
        <f>IFERROR(VLOOKUP(D118,[5]CRUCE!$D:$AJ,33,0),0)</f>
        <v>0</v>
      </c>
      <c r="Y118" s="23">
        <v>0</v>
      </c>
      <c r="Z118" s="28"/>
      <c r="AA118" s="26"/>
      <c r="AB118" s="23">
        <v>0</v>
      </c>
      <c r="AC118" s="26">
        <f>IFERROR(VLOOKUP(D118,[5]CRUCE!$D:$AQ,40,0),0)</f>
        <v>0</v>
      </c>
      <c r="AD118" s="23">
        <v>0</v>
      </c>
      <c r="AE118" s="26">
        <v>0</v>
      </c>
      <c r="AF118" s="23">
        <v>0</v>
      </c>
      <c r="AG118" s="27">
        <f t="shared" si="6"/>
        <v>0</v>
      </c>
      <c r="AH118" s="29"/>
      <c r="AI118" s="19"/>
    </row>
    <row r="119" spans="1:35" s="30" customFormat="1" ht="15" x14ac:dyDescent="0.25">
      <c r="A119" s="18">
        <v>111</v>
      </c>
      <c r="B119" s="19" t="s">
        <v>45</v>
      </c>
      <c r="C119" s="20"/>
      <c r="D119" s="19">
        <v>1068095</v>
      </c>
      <c r="E119" s="21"/>
      <c r="F119" s="21"/>
      <c r="G119" s="22">
        <v>60000</v>
      </c>
      <c r="H119" s="23">
        <v>0</v>
      </c>
      <c r="I119" s="23">
        <v>0</v>
      </c>
      <c r="J119" s="24">
        <f>-IFERROR(VLOOKUP(D119,'[4]GIRO DIRECTO'!$D:$F,3,0),0)</f>
        <v>0</v>
      </c>
      <c r="K119" s="24">
        <f>-IFERROR(VLOOKUP(D119,[4]TESORERIA!$D:$F,3,0),0)</f>
        <v>60000</v>
      </c>
      <c r="L119" s="23">
        <v>0</v>
      </c>
      <c r="M119" s="25">
        <f>-IFERROR(VLOOKUP(D119,[4]ADRES!$D:$F,3,0),0)</f>
        <v>0</v>
      </c>
      <c r="N119" s="23">
        <f t="shared" si="4"/>
        <v>60000</v>
      </c>
      <c r="O119" s="26">
        <f t="shared" si="5"/>
        <v>0</v>
      </c>
      <c r="P119" s="19"/>
      <c r="Q119" s="24">
        <v>0</v>
      </c>
      <c r="R119" s="27">
        <v>0</v>
      </c>
      <c r="S119" s="23">
        <f>IFERROR(VLOOKUP(D119,[5]CRUCE!$D:$AK,34,0),0)</f>
        <v>0</v>
      </c>
      <c r="T119" s="23">
        <v>0</v>
      </c>
      <c r="U119" s="26">
        <f>IFERROR(VLOOKUP(D119,[5]CRUCE!$D:$AL,35,0),0)</f>
        <v>0</v>
      </c>
      <c r="V119" s="23">
        <v>0</v>
      </c>
      <c r="W119" s="23">
        <v>0</v>
      </c>
      <c r="X119" s="26">
        <f>IFERROR(VLOOKUP(D119,[5]CRUCE!$D:$AJ,33,0),0)</f>
        <v>0</v>
      </c>
      <c r="Y119" s="23">
        <v>0</v>
      </c>
      <c r="Z119" s="28"/>
      <c r="AA119" s="26"/>
      <c r="AB119" s="23">
        <v>0</v>
      </c>
      <c r="AC119" s="26">
        <f>IFERROR(VLOOKUP(D119,[5]CRUCE!$D:$AQ,40,0),0)</f>
        <v>0</v>
      </c>
      <c r="AD119" s="23">
        <v>0</v>
      </c>
      <c r="AE119" s="26">
        <v>0</v>
      </c>
      <c r="AF119" s="23">
        <v>0</v>
      </c>
      <c r="AG119" s="27">
        <f t="shared" si="6"/>
        <v>0</v>
      </c>
      <c r="AH119" s="29"/>
      <c r="AI119" s="19"/>
    </row>
    <row r="120" spans="1:35" s="30" customFormat="1" ht="15" x14ac:dyDescent="0.25">
      <c r="A120" s="18">
        <v>112</v>
      </c>
      <c r="B120" s="19" t="s">
        <v>45</v>
      </c>
      <c r="C120" s="20"/>
      <c r="D120" s="19">
        <v>1067598</v>
      </c>
      <c r="E120" s="21"/>
      <c r="F120" s="21"/>
      <c r="G120" s="22">
        <v>185861</v>
      </c>
      <c r="H120" s="23">
        <v>0</v>
      </c>
      <c r="I120" s="23">
        <v>0</v>
      </c>
      <c r="J120" s="24">
        <f>-IFERROR(VLOOKUP(D120,'[4]GIRO DIRECTO'!$D:$F,3,0),0)</f>
        <v>0</v>
      </c>
      <c r="K120" s="24">
        <f>-IFERROR(VLOOKUP(D120,[4]TESORERIA!$D:$F,3,0),0)</f>
        <v>185861</v>
      </c>
      <c r="L120" s="23">
        <v>0</v>
      </c>
      <c r="M120" s="25">
        <f>-IFERROR(VLOOKUP(D120,[4]ADRES!$D:$F,3,0),0)</f>
        <v>0</v>
      </c>
      <c r="N120" s="23">
        <f t="shared" si="4"/>
        <v>185861</v>
      </c>
      <c r="O120" s="26">
        <f t="shared" si="5"/>
        <v>0</v>
      </c>
      <c r="P120" s="19"/>
      <c r="Q120" s="24">
        <v>0</v>
      </c>
      <c r="R120" s="27">
        <v>0</v>
      </c>
      <c r="S120" s="23">
        <f>IFERROR(VLOOKUP(D120,[5]CRUCE!$D:$AK,34,0),0)</f>
        <v>0</v>
      </c>
      <c r="T120" s="23">
        <v>0</v>
      </c>
      <c r="U120" s="26">
        <f>IFERROR(VLOOKUP(D120,[5]CRUCE!$D:$AL,35,0),0)</f>
        <v>0</v>
      </c>
      <c r="V120" s="23">
        <v>0</v>
      </c>
      <c r="W120" s="23">
        <v>0</v>
      </c>
      <c r="X120" s="26">
        <f>IFERROR(VLOOKUP(D120,[5]CRUCE!$D:$AJ,33,0),0)</f>
        <v>0</v>
      </c>
      <c r="Y120" s="23">
        <v>0</v>
      </c>
      <c r="Z120" s="28"/>
      <c r="AA120" s="26"/>
      <c r="AB120" s="23">
        <v>0</v>
      </c>
      <c r="AC120" s="26">
        <f>IFERROR(VLOOKUP(D120,[5]CRUCE!$D:$AQ,40,0),0)</f>
        <v>0</v>
      </c>
      <c r="AD120" s="23">
        <v>0</v>
      </c>
      <c r="AE120" s="26">
        <v>0</v>
      </c>
      <c r="AF120" s="23">
        <v>0</v>
      </c>
      <c r="AG120" s="27">
        <f t="shared" si="6"/>
        <v>0</v>
      </c>
      <c r="AH120" s="29"/>
      <c r="AI120" s="19"/>
    </row>
    <row r="121" spans="1:35" s="30" customFormat="1" ht="15" x14ac:dyDescent="0.25">
      <c r="A121" s="18">
        <v>113</v>
      </c>
      <c r="B121" s="19" t="s">
        <v>45</v>
      </c>
      <c r="C121" s="20"/>
      <c r="D121" s="19">
        <v>1072722</v>
      </c>
      <c r="E121" s="21"/>
      <c r="F121" s="21"/>
      <c r="G121" s="22">
        <v>80832</v>
      </c>
      <c r="H121" s="23">
        <v>0</v>
      </c>
      <c r="I121" s="23">
        <v>0</v>
      </c>
      <c r="J121" s="24">
        <f>-IFERROR(VLOOKUP(D121,'[4]GIRO DIRECTO'!$D:$F,3,0),0)</f>
        <v>0</v>
      </c>
      <c r="K121" s="24">
        <f>-IFERROR(VLOOKUP(D121,[4]TESORERIA!$D:$F,3,0),0)</f>
        <v>0</v>
      </c>
      <c r="L121" s="23">
        <v>0</v>
      </c>
      <c r="M121" s="25">
        <f>-IFERROR(VLOOKUP(D121,[4]ADRES!$D:$F,3,0),0)</f>
        <v>0</v>
      </c>
      <c r="N121" s="23">
        <f t="shared" si="4"/>
        <v>0</v>
      </c>
      <c r="O121" s="26">
        <f t="shared" si="5"/>
        <v>80832</v>
      </c>
      <c r="P121" s="19"/>
      <c r="Q121" s="24">
        <v>0</v>
      </c>
      <c r="R121" s="27">
        <v>0</v>
      </c>
      <c r="S121" s="23">
        <f>IFERROR(VLOOKUP(D121,[5]CRUCE!$D:$AK,34,0),0)</f>
        <v>0</v>
      </c>
      <c r="T121" s="23">
        <v>0</v>
      </c>
      <c r="U121" s="26">
        <f>+G121</f>
        <v>80832</v>
      </c>
      <c r="V121" s="23">
        <v>0</v>
      </c>
      <c r="W121" s="23">
        <v>0</v>
      </c>
      <c r="X121" s="26">
        <f>IFERROR(VLOOKUP(D121,[5]CRUCE!$D:$AJ,33,0),0)</f>
        <v>0</v>
      </c>
      <c r="Y121" s="23">
        <v>0</v>
      </c>
      <c r="Z121" s="28"/>
      <c r="AA121" s="26"/>
      <c r="AB121" s="23">
        <v>0</v>
      </c>
      <c r="AC121" s="26">
        <f>IFERROR(VLOOKUP(D121,[5]CRUCE!$D:$AQ,40,0),0)</f>
        <v>0</v>
      </c>
      <c r="AD121" s="23">
        <v>0</v>
      </c>
      <c r="AE121" s="26">
        <v>0</v>
      </c>
      <c r="AF121" s="23">
        <v>0</v>
      </c>
      <c r="AG121" s="27">
        <f t="shared" si="6"/>
        <v>0</v>
      </c>
      <c r="AH121" s="29"/>
      <c r="AI121" s="19" t="s">
        <v>47</v>
      </c>
    </row>
    <row r="122" spans="1:35" s="30" customFormat="1" ht="15" x14ac:dyDescent="0.25">
      <c r="A122" s="18">
        <v>114</v>
      </c>
      <c r="B122" s="19" t="s">
        <v>45</v>
      </c>
      <c r="C122" s="20"/>
      <c r="D122" s="19">
        <v>1068127</v>
      </c>
      <c r="E122" s="21"/>
      <c r="F122" s="21"/>
      <c r="G122" s="22">
        <v>540776</v>
      </c>
      <c r="H122" s="23">
        <v>0</v>
      </c>
      <c r="I122" s="23">
        <v>0</v>
      </c>
      <c r="J122" s="24">
        <f>-IFERROR(VLOOKUP(D122,'[4]GIRO DIRECTO'!$D:$F,3,0),0)</f>
        <v>0</v>
      </c>
      <c r="K122" s="24">
        <f>-IFERROR(VLOOKUP(D122,[4]TESORERIA!$D:$F,3,0),0)</f>
        <v>540776</v>
      </c>
      <c r="L122" s="23">
        <v>0</v>
      </c>
      <c r="M122" s="25">
        <f>-IFERROR(VLOOKUP(D122,[4]ADRES!$D:$F,3,0),0)</f>
        <v>0</v>
      </c>
      <c r="N122" s="23">
        <f t="shared" si="4"/>
        <v>540776</v>
      </c>
      <c r="O122" s="26">
        <f t="shared" si="5"/>
        <v>0</v>
      </c>
      <c r="P122" s="19"/>
      <c r="Q122" s="24">
        <v>0</v>
      </c>
      <c r="R122" s="27">
        <v>0</v>
      </c>
      <c r="S122" s="23">
        <f>IFERROR(VLOOKUP(D122,[5]CRUCE!$D:$AK,34,0),0)</f>
        <v>0</v>
      </c>
      <c r="T122" s="23">
        <v>0</v>
      </c>
      <c r="U122" s="26">
        <f>IFERROR(VLOOKUP(D122,[5]CRUCE!$D:$AL,35,0),0)</f>
        <v>0</v>
      </c>
      <c r="V122" s="23">
        <v>0</v>
      </c>
      <c r="W122" s="23">
        <v>0</v>
      </c>
      <c r="X122" s="26">
        <f>IFERROR(VLOOKUP(D122,[5]CRUCE!$D:$AJ,33,0),0)</f>
        <v>0</v>
      </c>
      <c r="Y122" s="23">
        <v>0</v>
      </c>
      <c r="Z122" s="28"/>
      <c r="AA122" s="26"/>
      <c r="AB122" s="23">
        <v>0</v>
      </c>
      <c r="AC122" s="26">
        <f>IFERROR(VLOOKUP(D122,[5]CRUCE!$D:$AQ,40,0),0)</f>
        <v>0</v>
      </c>
      <c r="AD122" s="23">
        <v>0</v>
      </c>
      <c r="AE122" s="26">
        <v>0</v>
      </c>
      <c r="AF122" s="23">
        <v>0</v>
      </c>
      <c r="AG122" s="27">
        <f t="shared" si="6"/>
        <v>0</v>
      </c>
      <c r="AH122" s="29"/>
      <c r="AI122" s="19"/>
    </row>
    <row r="123" spans="1:35" s="30" customFormat="1" ht="15" x14ac:dyDescent="0.25">
      <c r="A123" s="18">
        <v>115</v>
      </c>
      <c r="B123" s="19" t="s">
        <v>45</v>
      </c>
      <c r="C123" s="20"/>
      <c r="D123" s="19">
        <v>1068134</v>
      </c>
      <c r="E123" s="21"/>
      <c r="F123" s="21"/>
      <c r="G123" s="22">
        <v>315041</v>
      </c>
      <c r="H123" s="23">
        <v>0</v>
      </c>
      <c r="I123" s="23">
        <v>0</v>
      </c>
      <c r="J123" s="24">
        <f>-IFERROR(VLOOKUP(D123,'[4]GIRO DIRECTO'!$D:$F,3,0),0)</f>
        <v>0</v>
      </c>
      <c r="K123" s="24">
        <f>-IFERROR(VLOOKUP(D123,[4]TESORERIA!$D:$F,3,0),0)</f>
        <v>315041</v>
      </c>
      <c r="L123" s="23">
        <v>0</v>
      </c>
      <c r="M123" s="25">
        <f>-IFERROR(VLOOKUP(D123,[4]ADRES!$D:$F,3,0),0)</f>
        <v>0</v>
      </c>
      <c r="N123" s="23">
        <f t="shared" si="4"/>
        <v>315041</v>
      </c>
      <c r="O123" s="26">
        <f t="shared" si="5"/>
        <v>0</v>
      </c>
      <c r="P123" s="19"/>
      <c r="Q123" s="24">
        <v>0</v>
      </c>
      <c r="R123" s="27">
        <v>0</v>
      </c>
      <c r="S123" s="23">
        <f>IFERROR(VLOOKUP(D123,[5]CRUCE!$D:$AK,34,0),0)</f>
        <v>0</v>
      </c>
      <c r="T123" s="23">
        <v>0</v>
      </c>
      <c r="U123" s="26">
        <f>IFERROR(VLOOKUP(D123,[5]CRUCE!$D:$AL,35,0),0)</f>
        <v>0</v>
      </c>
      <c r="V123" s="23">
        <v>0</v>
      </c>
      <c r="W123" s="23">
        <v>0</v>
      </c>
      <c r="X123" s="26">
        <f>IFERROR(VLOOKUP(D123,[5]CRUCE!$D:$AJ,33,0),0)</f>
        <v>0</v>
      </c>
      <c r="Y123" s="23">
        <v>0</v>
      </c>
      <c r="Z123" s="28"/>
      <c r="AA123" s="26"/>
      <c r="AB123" s="23">
        <v>0</v>
      </c>
      <c r="AC123" s="26">
        <f>IFERROR(VLOOKUP(D123,[5]CRUCE!$D:$AQ,40,0),0)</f>
        <v>0</v>
      </c>
      <c r="AD123" s="23">
        <v>0</v>
      </c>
      <c r="AE123" s="26">
        <v>0</v>
      </c>
      <c r="AF123" s="23">
        <v>0</v>
      </c>
      <c r="AG123" s="27">
        <f t="shared" si="6"/>
        <v>0</v>
      </c>
      <c r="AH123" s="29"/>
      <c r="AI123" s="19"/>
    </row>
    <row r="124" spans="1:35" s="30" customFormat="1" ht="15" x14ac:dyDescent="0.25">
      <c r="A124" s="18">
        <v>116</v>
      </c>
      <c r="B124" s="19" t="s">
        <v>45</v>
      </c>
      <c r="C124" s="20"/>
      <c r="D124" s="19">
        <v>1068094</v>
      </c>
      <c r="E124" s="21"/>
      <c r="F124" s="21"/>
      <c r="G124" s="22">
        <v>60000</v>
      </c>
      <c r="H124" s="23">
        <v>0</v>
      </c>
      <c r="I124" s="23">
        <v>0</v>
      </c>
      <c r="J124" s="24">
        <f>-IFERROR(VLOOKUP(D124,'[4]GIRO DIRECTO'!$D:$F,3,0),0)</f>
        <v>0</v>
      </c>
      <c r="K124" s="24">
        <f>-IFERROR(VLOOKUP(D124,[4]TESORERIA!$D:$F,3,0),0)</f>
        <v>60000</v>
      </c>
      <c r="L124" s="23">
        <v>0</v>
      </c>
      <c r="M124" s="25">
        <f>-IFERROR(VLOOKUP(D124,[4]ADRES!$D:$F,3,0),0)</f>
        <v>0</v>
      </c>
      <c r="N124" s="23">
        <f t="shared" si="4"/>
        <v>60000</v>
      </c>
      <c r="O124" s="26">
        <f t="shared" si="5"/>
        <v>0</v>
      </c>
      <c r="P124" s="19"/>
      <c r="Q124" s="24">
        <v>0</v>
      </c>
      <c r="R124" s="27">
        <v>0</v>
      </c>
      <c r="S124" s="23">
        <f>IFERROR(VLOOKUP(D124,[5]CRUCE!$D:$AK,34,0),0)</f>
        <v>0</v>
      </c>
      <c r="T124" s="23">
        <v>0</v>
      </c>
      <c r="U124" s="26">
        <f>IFERROR(VLOOKUP(D124,[5]CRUCE!$D:$AL,35,0),0)</f>
        <v>0</v>
      </c>
      <c r="V124" s="23">
        <v>0</v>
      </c>
      <c r="W124" s="23">
        <v>0</v>
      </c>
      <c r="X124" s="26">
        <f>IFERROR(VLOOKUP(D124,[5]CRUCE!$D:$AJ,33,0),0)</f>
        <v>0</v>
      </c>
      <c r="Y124" s="23">
        <v>0</v>
      </c>
      <c r="Z124" s="28"/>
      <c r="AA124" s="26"/>
      <c r="AB124" s="23">
        <v>0</v>
      </c>
      <c r="AC124" s="26">
        <f>IFERROR(VLOOKUP(D124,[5]CRUCE!$D:$AQ,40,0),0)</f>
        <v>0</v>
      </c>
      <c r="AD124" s="23">
        <v>0</v>
      </c>
      <c r="AE124" s="26">
        <v>0</v>
      </c>
      <c r="AF124" s="23">
        <v>0</v>
      </c>
      <c r="AG124" s="27">
        <f t="shared" si="6"/>
        <v>0</v>
      </c>
      <c r="AH124" s="29"/>
      <c r="AI124" s="19"/>
    </row>
    <row r="125" spans="1:35" s="30" customFormat="1" ht="15" x14ac:dyDescent="0.25">
      <c r="A125" s="18">
        <v>117</v>
      </c>
      <c r="B125" s="19" t="s">
        <v>45</v>
      </c>
      <c r="C125" s="20"/>
      <c r="D125" s="19">
        <v>1068669</v>
      </c>
      <c r="E125" s="21"/>
      <c r="F125" s="21"/>
      <c r="G125" s="22">
        <v>2264042</v>
      </c>
      <c r="H125" s="23">
        <v>0</v>
      </c>
      <c r="I125" s="23">
        <v>0</v>
      </c>
      <c r="J125" s="24">
        <f>-IFERROR(VLOOKUP(D125,'[4]GIRO DIRECTO'!$D:$F,3,0),0)</f>
        <v>0</v>
      </c>
      <c r="K125" s="24">
        <f>-IFERROR(VLOOKUP(D125,[4]TESORERIA!$D:$F,3,0),0)</f>
        <v>2264042</v>
      </c>
      <c r="L125" s="23">
        <v>0</v>
      </c>
      <c r="M125" s="25">
        <f>-IFERROR(VLOOKUP(D125,[4]ADRES!$D:$F,3,0),0)</f>
        <v>0</v>
      </c>
      <c r="N125" s="23">
        <f t="shared" si="4"/>
        <v>2264042</v>
      </c>
      <c r="O125" s="26">
        <f t="shared" si="5"/>
        <v>0</v>
      </c>
      <c r="P125" s="19"/>
      <c r="Q125" s="24">
        <v>0</v>
      </c>
      <c r="R125" s="27">
        <v>0</v>
      </c>
      <c r="S125" s="23">
        <f>IFERROR(VLOOKUP(D125,[5]CRUCE!$D:$AK,34,0),0)</f>
        <v>0</v>
      </c>
      <c r="T125" s="23">
        <v>0</v>
      </c>
      <c r="U125" s="26">
        <f>IFERROR(VLOOKUP(D125,[5]CRUCE!$D:$AL,35,0),0)</f>
        <v>0</v>
      </c>
      <c r="V125" s="23">
        <v>0</v>
      </c>
      <c r="W125" s="23">
        <v>0</v>
      </c>
      <c r="X125" s="26">
        <f>IFERROR(VLOOKUP(D125,[5]CRUCE!$D:$AJ,33,0),0)</f>
        <v>0</v>
      </c>
      <c r="Y125" s="23">
        <v>0</v>
      </c>
      <c r="Z125" s="28"/>
      <c r="AA125" s="26"/>
      <c r="AB125" s="23">
        <v>0</v>
      </c>
      <c r="AC125" s="26">
        <f>IFERROR(VLOOKUP(D125,[5]CRUCE!$D:$AQ,40,0),0)</f>
        <v>0</v>
      </c>
      <c r="AD125" s="23">
        <v>0</v>
      </c>
      <c r="AE125" s="26">
        <v>0</v>
      </c>
      <c r="AF125" s="23">
        <v>0</v>
      </c>
      <c r="AG125" s="27">
        <f t="shared" si="6"/>
        <v>0</v>
      </c>
      <c r="AH125" s="29"/>
      <c r="AI125" s="19"/>
    </row>
    <row r="126" spans="1:35" s="30" customFormat="1" ht="15" x14ac:dyDescent="0.25">
      <c r="A126" s="18">
        <v>118</v>
      </c>
      <c r="B126" s="19" t="s">
        <v>45</v>
      </c>
      <c r="C126" s="20"/>
      <c r="D126" s="19">
        <v>1068102</v>
      </c>
      <c r="E126" s="21"/>
      <c r="F126" s="21"/>
      <c r="G126" s="22">
        <v>60000</v>
      </c>
      <c r="H126" s="23">
        <v>0</v>
      </c>
      <c r="I126" s="23">
        <v>0</v>
      </c>
      <c r="J126" s="24">
        <f>-IFERROR(VLOOKUP(D126,'[4]GIRO DIRECTO'!$D:$F,3,0),0)</f>
        <v>0</v>
      </c>
      <c r="K126" s="24">
        <f>-IFERROR(VLOOKUP(D126,[4]TESORERIA!$D:$F,3,0),0)</f>
        <v>0</v>
      </c>
      <c r="L126" s="23">
        <v>0</v>
      </c>
      <c r="M126" s="25">
        <f>-IFERROR(VLOOKUP(D126,[4]ADRES!$D:$F,3,0),0)</f>
        <v>0</v>
      </c>
      <c r="N126" s="23">
        <f t="shared" si="4"/>
        <v>0</v>
      </c>
      <c r="O126" s="26">
        <f t="shared" si="5"/>
        <v>60000</v>
      </c>
      <c r="P126" s="19"/>
      <c r="Q126" s="24">
        <v>0</v>
      </c>
      <c r="R126" s="27">
        <v>0</v>
      </c>
      <c r="S126" s="23">
        <f>IFERROR(VLOOKUP(D126,[5]CRUCE!$D:$AK,34,0),0)</f>
        <v>0</v>
      </c>
      <c r="T126" s="23">
        <v>0</v>
      </c>
      <c r="U126" s="26">
        <f>IFERROR(VLOOKUP(D126,[5]CRUCE!$D:$AL,35,0),0)</f>
        <v>0</v>
      </c>
      <c r="V126" s="23">
        <v>0</v>
      </c>
      <c r="W126" s="23">
        <v>0</v>
      </c>
      <c r="X126" s="26">
        <f>IFERROR(VLOOKUP(D126,[5]CRUCE!$D:$AJ,33,0),0)</f>
        <v>0</v>
      </c>
      <c r="Y126" s="23">
        <v>0</v>
      </c>
      <c r="Z126" s="28"/>
      <c r="AA126" s="26"/>
      <c r="AB126" s="23">
        <v>0</v>
      </c>
      <c r="AC126" s="26">
        <f>IFERROR(VLOOKUP(D126,[5]CRUCE!$D:$AQ,40,0),0)</f>
        <v>0</v>
      </c>
      <c r="AD126" s="23">
        <v>0</v>
      </c>
      <c r="AE126" s="26">
        <v>0</v>
      </c>
      <c r="AF126" s="23">
        <v>0</v>
      </c>
      <c r="AG126" s="27">
        <f t="shared" si="6"/>
        <v>60000</v>
      </c>
      <c r="AH126" s="29"/>
      <c r="AI126" s="19" t="s">
        <v>46</v>
      </c>
    </row>
    <row r="127" spans="1:35" s="30" customFormat="1" ht="15" x14ac:dyDescent="0.25">
      <c r="A127" s="18">
        <v>119</v>
      </c>
      <c r="B127" s="19" t="s">
        <v>45</v>
      </c>
      <c r="C127" s="20"/>
      <c r="D127" s="19">
        <v>1069071</v>
      </c>
      <c r="E127" s="21"/>
      <c r="F127" s="21"/>
      <c r="G127" s="22">
        <v>1413650</v>
      </c>
      <c r="H127" s="23">
        <v>0</v>
      </c>
      <c r="I127" s="23">
        <v>0</v>
      </c>
      <c r="J127" s="24">
        <f>-IFERROR(VLOOKUP(D127,'[4]GIRO DIRECTO'!$D:$F,3,0),0)</f>
        <v>0</v>
      </c>
      <c r="K127" s="24">
        <f>-IFERROR(VLOOKUP(D127,[4]TESORERIA!$D:$F,3,0),0)</f>
        <v>0</v>
      </c>
      <c r="L127" s="23">
        <v>0</v>
      </c>
      <c r="M127" s="25">
        <f>-IFERROR(VLOOKUP(D127,[4]ADRES!$D:$F,3,0),0)</f>
        <v>0</v>
      </c>
      <c r="N127" s="23">
        <f t="shared" si="4"/>
        <v>0</v>
      </c>
      <c r="O127" s="26">
        <f t="shared" si="5"/>
        <v>1413650</v>
      </c>
      <c r="P127" s="19"/>
      <c r="Q127" s="24">
        <v>0</v>
      </c>
      <c r="R127" s="27">
        <v>0</v>
      </c>
      <c r="S127" s="23">
        <f>IFERROR(VLOOKUP(D127,[5]CRUCE!$D:$AK,34,0),0)</f>
        <v>0</v>
      </c>
      <c r="T127" s="23">
        <v>0</v>
      </c>
      <c r="U127" s="26">
        <f>IFERROR(VLOOKUP(D127,[5]CRUCE!$D:$AL,35,0),0)</f>
        <v>0</v>
      </c>
      <c r="V127" s="23">
        <v>0</v>
      </c>
      <c r="W127" s="23">
        <v>0</v>
      </c>
      <c r="X127" s="26">
        <f>IFERROR(VLOOKUP(D127,[5]CRUCE!$D:$AJ,33,0),0)</f>
        <v>0</v>
      </c>
      <c r="Y127" s="23">
        <v>0</v>
      </c>
      <c r="Z127" s="28"/>
      <c r="AA127" s="26"/>
      <c r="AB127" s="23">
        <v>0</v>
      </c>
      <c r="AC127" s="26">
        <f>IFERROR(VLOOKUP(D127,[5]CRUCE!$D:$AQ,40,0),0)</f>
        <v>0</v>
      </c>
      <c r="AD127" s="23">
        <v>0</v>
      </c>
      <c r="AE127" s="26">
        <v>0</v>
      </c>
      <c r="AF127" s="23">
        <v>0</v>
      </c>
      <c r="AG127" s="27">
        <f t="shared" si="6"/>
        <v>1413650</v>
      </c>
      <c r="AH127" s="29"/>
      <c r="AI127" s="19" t="s">
        <v>46</v>
      </c>
    </row>
    <row r="128" spans="1:35" s="30" customFormat="1" ht="15" x14ac:dyDescent="0.25">
      <c r="A128" s="18">
        <v>120</v>
      </c>
      <c r="B128" s="19" t="s">
        <v>45</v>
      </c>
      <c r="C128" s="20"/>
      <c r="D128" s="19">
        <v>1068536</v>
      </c>
      <c r="E128" s="21"/>
      <c r="F128" s="21"/>
      <c r="G128" s="22">
        <v>2800000</v>
      </c>
      <c r="H128" s="23">
        <v>0</v>
      </c>
      <c r="I128" s="23">
        <v>0</v>
      </c>
      <c r="J128" s="24">
        <f>-IFERROR(VLOOKUP(D128,'[4]GIRO DIRECTO'!$D:$F,3,0),0)</f>
        <v>0</v>
      </c>
      <c r="K128" s="24">
        <f>-IFERROR(VLOOKUP(D128,[4]TESORERIA!$D:$F,3,0),0)</f>
        <v>2789628</v>
      </c>
      <c r="L128" s="23">
        <v>0</v>
      </c>
      <c r="M128" s="25">
        <f>-IFERROR(VLOOKUP(D128,[4]ADRES!$D:$F,3,0),0)</f>
        <v>0</v>
      </c>
      <c r="N128" s="23">
        <f t="shared" si="4"/>
        <v>2789628</v>
      </c>
      <c r="O128" s="26">
        <f t="shared" si="5"/>
        <v>10372</v>
      </c>
      <c r="P128" s="19"/>
      <c r="Q128" s="24">
        <v>0</v>
      </c>
      <c r="R128" s="27">
        <v>0</v>
      </c>
      <c r="S128" s="23">
        <f>IFERROR(VLOOKUP(D128,[5]CRUCE!$D:$AK,34,0),0)</f>
        <v>0</v>
      </c>
      <c r="T128" s="23">
        <v>0</v>
      </c>
      <c r="U128" s="26">
        <f>IFERROR(VLOOKUP(D128,[5]CRUCE!$D:$AL,35,0),0)</f>
        <v>0</v>
      </c>
      <c r="V128" s="23">
        <v>0</v>
      </c>
      <c r="W128" s="23">
        <v>0</v>
      </c>
      <c r="X128" s="26">
        <f>IFERROR(VLOOKUP(D128,[5]CRUCE!$D:$AJ,33,0),0)</f>
        <v>0</v>
      </c>
      <c r="Y128" s="23">
        <v>0</v>
      </c>
      <c r="Z128" s="28"/>
      <c r="AA128" s="26"/>
      <c r="AB128" s="23">
        <v>0</v>
      </c>
      <c r="AC128" s="26">
        <f>IFERROR(VLOOKUP(D128,[5]CRUCE!$D:$AQ,40,0),0)</f>
        <v>0</v>
      </c>
      <c r="AD128" s="23">
        <v>0</v>
      </c>
      <c r="AE128" s="26">
        <v>0</v>
      </c>
      <c r="AF128" s="23">
        <v>0</v>
      </c>
      <c r="AG128" s="27">
        <f t="shared" si="6"/>
        <v>10372</v>
      </c>
      <c r="AH128" s="29"/>
      <c r="AI128" s="19" t="s">
        <v>46</v>
      </c>
    </row>
    <row r="129" spans="1:35" s="30" customFormat="1" ht="15" x14ac:dyDescent="0.25">
      <c r="A129" s="18">
        <v>121</v>
      </c>
      <c r="B129" s="19" t="s">
        <v>45</v>
      </c>
      <c r="C129" s="20"/>
      <c r="D129" s="19">
        <v>1068303</v>
      </c>
      <c r="E129" s="21"/>
      <c r="F129" s="21"/>
      <c r="G129" s="22">
        <v>185861</v>
      </c>
      <c r="H129" s="23">
        <v>0</v>
      </c>
      <c r="I129" s="23">
        <v>0</v>
      </c>
      <c r="J129" s="24">
        <f>-IFERROR(VLOOKUP(D129,'[4]GIRO DIRECTO'!$D:$F,3,0),0)</f>
        <v>0</v>
      </c>
      <c r="K129" s="24">
        <f>-IFERROR(VLOOKUP(D129,[4]TESORERIA!$D:$F,3,0),0)</f>
        <v>185861</v>
      </c>
      <c r="L129" s="23">
        <v>0</v>
      </c>
      <c r="M129" s="25">
        <f>-IFERROR(VLOOKUP(D129,[4]ADRES!$D:$F,3,0),0)</f>
        <v>0</v>
      </c>
      <c r="N129" s="23">
        <f t="shared" si="4"/>
        <v>185861</v>
      </c>
      <c r="O129" s="26">
        <f t="shared" si="5"/>
        <v>0</v>
      </c>
      <c r="P129" s="19"/>
      <c r="Q129" s="24">
        <v>0</v>
      </c>
      <c r="R129" s="27">
        <v>0</v>
      </c>
      <c r="S129" s="23">
        <f>IFERROR(VLOOKUP(D129,[5]CRUCE!$D:$AK,34,0),0)</f>
        <v>0</v>
      </c>
      <c r="T129" s="23">
        <v>0</v>
      </c>
      <c r="U129" s="26">
        <f>IFERROR(VLOOKUP(D129,[5]CRUCE!$D:$AL,35,0),0)</f>
        <v>0</v>
      </c>
      <c r="V129" s="23">
        <v>0</v>
      </c>
      <c r="W129" s="23">
        <v>0</v>
      </c>
      <c r="X129" s="26">
        <f>IFERROR(VLOOKUP(D129,[5]CRUCE!$D:$AJ,33,0),0)</f>
        <v>0</v>
      </c>
      <c r="Y129" s="23">
        <v>0</v>
      </c>
      <c r="Z129" s="28"/>
      <c r="AA129" s="26"/>
      <c r="AB129" s="23">
        <v>0</v>
      </c>
      <c r="AC129" s="26">
        <f>IFERROR(VLOOKUP(D129,[5]CRUCE!$D:$AQ,40,0),0)</f>
        <v>0</v>
      </c>
      <c r="AD129" s="23">
        <v>0</v>
      </c>
      <c r="AE129" s="26">
        <v>0</v>
      </c>
      <c r="AF129" s="23">
        <v>0</v>
      </c>
      <c r="AG129" s="27">
        <f t="shared" si="6"/>
        <v>0</v>
      </c>
      <c r="AH129" s="29"/>
      <c r="AI129" s="19"/>
    </row>
    <row r="130" spans="1:35" s="30" customFormat="1" ht="15" x14ac:dyDescent="0.25">
      <c r="A130" s="18">
        <v>122</v>
      </c>
      <c r="B130" s="19" t="s">
        <v>45</v>
      </c>
      <c r="C130" s="20"/>
      <c r="D130" s="19">
        <v>1068257</v>
      </c>
      <c r="E130" s="21"/>
      <c r="F130" s="21"/>
      <c r="G130" s="22">
        <v>60000</v>
      </c>
      <c r="H130" s="23">
        <v>0</v>
      </c>
      <c r="I130" s="23">
        <v>0</v>
      </c>
      <c r="J130" s="24">
        <f>-IFERROR(VLOOKUP(D130,'[4]GIRO DIRECTO'!$D:$F,3,0),0)</f>
        <v>0</v>
      </c>
      <c r="K130" s="24">
        <f>-IFERROR(VLOOKUP(D130,[4]TESORERIA!$D:$F,3,0),0)</f>
        <v>60000</v>
      </c>
      <c r="L130" s="23">
        <v>0</v>
      </c>
      <c r="M130" s="25">
        <f>-IFERROR(VLOOKUP(D130,[4]ADRES!$D:$F,3,0),0)</f>
        <v>0</v>
      </c>
      <c r="N130" s="23">
        <f t="shared" si="4"/>
        <v>60000</v>
      </c>
      <c r="O130" s="26">
        <f t="shared" si="5"/>
        <v>0</v>
      </c>
      <c r="P130" s="19"/>
      <c r="Q130" s="24">
        <v>0</v>
      </c>
      <c r="R130" s="27">
        <v>0</v>
      </c>
      <c r="S130" s="23">
        <f>IFERROR(VLOOKUP(D130,[5]CRUCE!$D:$AK,34,0),0)</f>
        <v>0</v>
      </c>
      <c r="T130" s="23">
        <v>0</v>
      </c>
      <c r="U130" s="26">
        <f>IFERROR(VLOOKUP(D130,[5]CRUCE!$D:$AL,35,0),0)</f>
        <v>0</v>
      </c>
      <c r="V130" s="23">
        <v>0</v>
      </c>
      <c r="W130" s="23">
        <v>0</v>
      </c>
      <c r="X130" s="26">
        <f>IFERROR(VLOOKUP(D130,[5]CRUCE!$D:$AJ,33,0),0)</f>
        <v>0</v>
      </c>
      <c r="Y130" s="23">
        <v>0</v>
      </c>
      <c r="Z130" s="28"/>
      <c r="AA130" s="26"/>
      <c r="AB130" s="23">
        <v>0</v>
      </c>
      <c r="AC130" s="26">
        <f>IFERROR(VLOOKUP(D130,[5]CRUCE!$D:$AQ,40,0),0)</f>
        <v>0</v>
      </c>
      <c r="AD130" s="23">
        <v>0</v>
      </c>
      <c r="AE130" s="26">
        <v>0</v>
      </c>
      <c r="AF130" s="23">
        <v>0</v>
      </c>
      <c r="AG130" s="27">
        <f t="shared" si="6"/>
        <v>0</v>
      </c>
      <c r="AH130" s="29"/>
      <c r="AI130" s="19"/>
    </row>
    <row r="131" spans="1:35" s="30" customFormat="1" ht="15" x14ac:dyDescent="0.25">
      <c r="A131" s="18">
        <v>123</v>
      </c>
      <c r="B131" s="19" t="s">
        <v>45</v>
      </c>
      <c r="C131" s="20"/>
      <c r="D131" s="19">
        <v>1069346</v>
      </c>
      <c r="E131" s="21"/>
      <c r="F131" s="21"/>
      <c r="G131" s="22">
        <v>11028231</v>
      </c>
      <c r="H131" s="23">
        <v>0</v>
      </c>
      <c r="I131" s="23">
        <v>0</v>
      </c>
      <c r="J131" s="24">
        <f>-IFERROR(VLOOKUP(D131,'[4]GIRO DIRECTO'!$D:$F,3,0),0)</f>
        <v>0</v>
      </c>
      <c r="K131" s="24">
        <f>-IFERROR(VLOOKUP(D131,[4]TESORERIA!$D:$F,3,0),0)</f>
        <v>0</v>
      </c>
      <c r="L131" s="23">
        <v>0</v>
      </c>
      <c r="M131" s="25">
        <f>-IFERROR(VLOOKUP(D131,[4]ADRES!$D:$F,3,0),0)</f>
        <v>0</v>
      </c>
      <c r="N131" s="23">
        <f t="shared" si="4"/>
        <v>0</v>
      </c>
      <c r="O131" s="26">
        <f t="shared" si="5"/>
        <v>11028231</v>
      </c>
      <c r="P131" s="19"/>
      <c r="Q131" s="24">
        <v>0</v>
      </c>
      <c r="R131" s="27">
        <v>0</v>
      </c>
      <c r="S131" s="23">
        <f>IFERROR(VLOOKUP(D131,[5]CRUCE!$D:$AK,34,0),0)</f>
        <v>0</v>
      </c>
      <c r="T131" s="23">
        <v>0</v>
      </c>
      <c r="U131" s="26">
        <f>IFERROR(VLOOKUP(D131,[5]CRUCE!$D:$AL,35,0),0)</f>
        <v>0</v>
      </c>
      <c r="V131" s="23">
        <v>0</v>
      </c>
      <c r="W131" s="23">
        <v>0</v>
      </c>
      <c r="X131" s="26">
        <f>IFERROR(VLOOKUP(D131,[5]CRUCE!$D:$AJ,33,0),0)</f>
        <v>0</v>
      </c>
      <c r="Y131" s="23">
        <v>0</v>
      </c>
      <c r="Z131" s="28"/>
      <c r="AA131" s="26"/>
      <c r="AB131" s="23">
        <v>0</v>
      </c>
      <c r="AC131" s="26">
        <f>IFERROR(VLOOKUP(D131,[5]CRUCE!$D:$AQ,40,0),0)</f>
        <v>0</v>
      </c>
      <c r="AD131" s="23">
        <v>0</v>
      </c>
      <c r="AE131" s="26">
        <v>0</v>
      </c>
      <c r="AF131" s="23">
        <v>0</v>
      </c>
      <c r="AG131" s="27">
        <f t="shared" si="6"/>
        <v>11028231</v>
      </c>
      <c r="AH131" s="29"/>
      <c r="AI131" s="19" t="s">
        <v>46</v>
      </c>
    </row>
    <row r="132" spans="1:35" s="30" customFormat="1" ht="15" x14ac:dyDescent="0.25">
      <c r="A132" s="18">
        <v>124</v>
      </c>
      <c r="B132" s="19" t="s">
        <v>45</v>
      </c>
      <c r="C132" s="20"/>
      <c r="D132" s="19">
        <v>1068493</v>
      </c>
      <c r="E132" s="21"/>
      <c r="F132" s="21"/>
      <c r="G132" s="22">
        <v>53555</v>
      </c>
      <c r="H132" s="23">
        <v>0</v>
      </c>
      <c r="I132" s="23">
        <v>0</v>
      </c>
      <c r="J132" s="24">
        <f>-IFERROR(VLOOKUP(D132,'[4]GIRO DIRECTO'!$D:$F,3,0),0)</f>
        <v>0</v>
      </c>
      <c r="K132" s="24">
        <f>-IFERROR(VLOOKUP(D132,[4]TESORERIA!$D:$F,3,0),0)</f>
        <v>53555</v>
      </c>
      <c r="L132" s="23">
        <v>0</v>
      </c>
      <c r="M132" s="25">
        <f>-IFERROR(VLOOKUP(D132,[4]ADRES!$D:$F,3,0),0)</f>
        <v>0</v>
      </c>
      <c r="N132" s="23">
        <f t="shared" si="4"/>
        <v>53555</v>
      </c>
      <c r="O132" s="26">
        <f t="shared" si="5"/>
        <v>0</v>
      </c>
      <c r="P132" s="19"/>
      <c r="Q132" s="24">
        <v>0</v>
      </c>
      <c r="R132" s="27">
        <v>0</v>
      </c>
      <c r="S132" s="23">
        <f>IFERROR(VLOOKUP(D132,[5]CRUCE!$D:$AK,34,0),0)</f>
        <v>0</v>
      </c>
      <c r="T132" s="23">
        <v>0</v>
      </c>
      <c r="U132" s="26">
        <f>IFERROR(VLOOKUP(D132,[5]CRUCE!$D:$AL,35,0),0)</f>
        <v>0</v>
      </c>
      <c r="V132" s="23">
        <v>0</v>
      </c>
      <c r="W132" s="23">
        <v>0</v>
      </c>
      <c r="X132" s="26">
        <f>IFERROR(VLOOKUP(D132,[5]CRUCE!$D:$AJ,33,0),0)</f>
        <v>0</v>
      </c>
      <c r="Y132" s="23">
        <v>0</v>
      </c>
      <c r="Z132" s="28"/>
      <c r="AA132" s="26"/>
      <c r="AB132" s="23">
        <v>0</v>
      </c>
      <c r="AC132" s="26">
        <f>IFERROR(VLOOKUP(D132,[5]CRUCE!$D:$AQ,40,0),0)</f>
        <v>0</v>
      </c>
      <c r="AD132" s="23">
        <v>0</v>
      </c>
      <c r="AE132" s="26">
        <v>0</v>
      </c>
      <c r="AF132" s="23">
        <v>0</v>
      </c>
      <c r="AG132" s="27">
        <f t="shared" si="6"/>
        <v>0</v>
      </c>
      <c r="AH132" s="29"/>
      <c r="AI132" s="19"/>
    </row>
    <row r="133" spans="1:35" s="30" customFormat="1" ht="15" x14ac:dyDescent="0.25">
      <c r="A133" s="18">
        <v>125</v>
      </c>
      <c r="B133" s="19" t="s">
        <v>45</v>
      </c>
      <c r="C133" s="20"/>
      <c r="D133" s="19">
        <v>1068997</v>
      </c>
      <c r="E133" s="21"/>
      <c r="F133" s="21"/>
      <c r="G133" s="22">
        <v>2200000</v>
      </c>
      <c r="H133" s="23">
        <v>0</v>
      </c>
      <c r="I133" s="23">
        <v>0</v>
      </c>
      <c r="J133" s="24">
        <f>-IFERROR(VLOOKUP(D133,'[4]GIRO DIRECTO'!$D:$F,3,0),0)</f>
        <v>0</v>
      </c>
      <c r="K133" s="24">
        <f>-IFERROR(VLOOKUP(D133,[4]TESORERIA!$D:$F,3,0),0)</f>
        <v>2200000</v>
      </c>
      <c r="L133" s="23">
        <v>0</v>
      </c>
      <c r="M133" s="25">
        <f>-IFERROR(VLOOKUP(D133,[4]ADRES!$D:$F,3,0),0)</f>
        <v>0</v>
      </c>
      <c r="N133" s="23">
        <f t="shared" si="4"/>
        <v>2200000</v>
      </c>
      <c r="O133" s="26">
        <f t="shared" si="5"/>
        <v>0</v>
      </c>
      <c r="P133" s="19"/>
      <c r="Q133" s="24">
        <v>0</v>
      </c>
      <c r="R133" s="27">
        <v>0</v>
      </c>
      <c r="S133" s="23">
        <f>IFERROR(VLOOKUP(D133,[5]CRUCE!$D:$AK,34,0),0)</f>
        <v>0</v>
      </c>
      <c r="T133" s="23">
        <v>0</v>
      </c>
      <c r="U133" s="26">
        <f>IFERROR(VLOOKUP(D133,[5]CRUCE!$D:$AL,35,0),0)</f>
        <v>0</v>
      </c>
      <c r="V133" s="23">
        <v>0</v>
      </c>
      <c r="W133" s="23">
        <v>0</v>
      </c>
      <c r="X133" s="26">
        <f>IFERROR(VLOOKUP(D133,[5]CRUCE!$D:$AJ,33,0),0)</f>
        <v>0</v>
      </c>
      <c r="Y133" s="23">
        <v>0</v>
      </c>
      <c r="Z133" s="28"/>
      <c r="AA133" s="26"/>
      <c r="AB133" s="23">
        <v>0</v>
      </c>
      <c r="AC133" s="26">
        <f>IFERROR(VLOOKUP(D133,[5]CRUCE!$D:$AQ,40,0),0)</f>
        <v>0</v>
      </c>
      <c r="AD133" s="23">
        <v>0</v>
      </c>
      <c r="AE133" s="26">
        <v>0</v>
      </c>
      <c r="AF133" s="23">
        <v>0</v>
      </c>
      <c r="AG133" s="27">
        <f t="shared" si="6"/>
        <v>0</v>
      </c>
      <c r="AH133" s="29"/>
      <c r="AI133" s="19"/>
    </row>
    <row r="134" spans="1:35" s="30" customFormat="1" ht="15" x14ac:dyDescent="0.25">
      <c r="A134" s="18">
        <v>126</v>
      </c>
      <c r="B134" s="19" t="s">
        <v>45</v>
      </c>
      <c r="C134" s="20"/>
      <c r="D134" s="19">
        <v>1069215</v>
      </c>
      <c r="E134" s="21"/>
      <c r="F134" s="21"/>
      <c r="G134" s="22">
        <v>80832</v>
      </c>
      <c r="H134" s="23">
        <v>0</v>
      </c>
      <c r="I134" s="23">
        <v>0</v>
      </c>
      <c r="J134" s="24">
        <f>-IFERROR(VLOOKUP(D134,'[4]GIRO DIRECTO'!$D:$F,3,0),0)</f>
        <v>0</v>
      </c>
      <c r="K134" s="24">
        <f>-IFERROR(VLOOKUP(D134,[4]TESORERIA!$D:$F,3,0),0)</f>
        <v>0</v>
      </c>
      <c r="L134" s="23">
        <v>0</v>
      </c>
      <c r="M134" s="25">
        <f>-IFERROR(VLOOKUP(D134,[4]ADRES!$D:$F,3,0),0)</f>
        <v>0</v>
      </c>
      <c r="N134" s="23">
        <f t="shared" si="4"/>
        <v>0</v>
      </c>
      <c r="O134" s="26">
        <f t="shared" si="5"/>
        <v>80832</v>
      </c>
      <c r="P134" s="19"/>
      <c r="Q134" s="24">
        <v>0</v>
      </c>
      <c r="R134" s="27">
        <v>0</v>
      </c>
      <c r="S134" s="23">
        <f>IFERROR(VLOOKUP(D134,[5]CRUCE!$D:$AK,34,0),0)</f>
        <v>0</v>
      </c>
      <c r="T134" s="23">
        <v>0</v>
      </c>
      <c r="U134" s="26">
        <f>+G134</f>
        <v>80832</v>
      </c>
      <c r="V134" s="23">
        <v>0</v>
      </c>
      <c r="W134" s="23">
        <v>0</v>
      </c>
      <c r="X134" s="26">
        <f>IFERROR(VLOOKUP(D134,[5]CRUCE!$D:$AJ,33,0),0)</f>
        <v>0</v>
      </c>
      <c r="Y134" s="23">
        <v>0</v>
      </c>
      <c r="Z134" s="28"/>
      <c r="AA134" s="26"/>
      <c r="AB134" s="23">
        <v>0</v>
      </c>
      <c r="AC134" s="26">
        <f>IFERROR(VLOOKUP(D134,[5]CRUCE!$D:$AQ,40,0),0)</f>
        <v>0</v>
      </c>
      <c r="AD134" s="23">
        <v>0</v>
      </c>
      <c r="AE134" s="26">
        <v>0</v>
      </c>
      <c r="AF134" s="23">
        <v>0</v>
      </c>
      <c r="AG134" s="27">
        <f t="shared" si="6"/>
        <v>0</v>
      </c>
      <c r="AH134" s="29"/>
      <c r="AI134" s="19" t="s">
        <v>47</v>
      </c>
    </row>
    <row r="135" spans="1:35" s="30" customFormat="1" ht="15" x14ac:dyDescent="0.25">
      <c r="A135" s="18">
        <v>127</v>
      </c>
      <c r="B135" s="19" t="s">
        <v>45</v>
      </c>
      <c r="C135" s="20"/>
      <c r="D135" s="19">
        <v>1068494</v>
      </c>
      <c r="E135" s="21"/>
      <c r="F135" s="21"/>
      <c r="G135" s="22">
        <v>18407</v>
      </c>
      <c r="H135" s="23">
        <v>0</v>
      </c>
      <c r="I135" s="23">
        <v>0</v>
      </c>
      <c r="J135" s="24">
        <f>-IFERROR(VLOOKUP(D135,'[4]GIRO DIRECTO'!$D:$F,3,0),0)</f>
        <v>0</v>
      </c>
      <c r="K135" s="24">
        <f>-IFERROR(VLOOKUP(D135,[4]TESORERIA!$D:$F,3,0),0)</f>
        <v>18407</v>
      </c>
      <c r="L135" s="23">
        <v>0</v>
      </c>
      <c r="M135" s="25">
        <f>-IFERROR(VLOOKUP(D135,[4]ADRES!$D:$F,3,0),0)</f>
        <v>0</v>
      </c>
      <c r="N135" s="23">
        <f t="shared" si="4"/>
        <v>18407</v>
      </c>
      <c r="O135" s="26">
        <f t="shared" si="5"/>
        <v>0</v>
      </c>
      <c r="P135" s="19"/>
      <c r="Q135" s="24">
        <v>0</v>
      </c>
      <c r="R135" s="27">
        <v>0</v>
      </c>
      <c r="S135" s="23">
        <f>IFERROR(VLOOKUP(D135,[5]CRUCE!$D:$AK,34,0),0)</f>
        <v>0</v>
      </c>
      <c r="T135" s="23">
        <v>0</v>
      </c>
      <c r="U135" s="26">
        <f>IFERROR(VLOOKUP(D135,[5]CRUCE!$D:$AL,35,0),0)</f>
        <v>0</v>
      </c>
      <c r="V135" s="23">
        <v>0</v>
      </c>
      <c r="W135" s="23">
        <v>0</v>
      </c>
      <c r="X135" s="26">
        <f>IFERROR(VLOOKUP(D135,[5]CRUCE!$D:$AJ,33,0),0)</f>
        <v>0</v>
      </c>
      <c r="Y135" s="23">
        <v>0</v>
      </c>
      <c r="Z135" s="28"/>
      <c r="AA135" s="26"/>
      <c r="AB135" s="23">
        <v>0</v>
      </c>
      <c r="AC135" s="26">
        <f>IFERROR(VLOOKUP(D135,[5]CRUCE!$D:$AQ,40,0),0)</f>
        <v>0</v>
      </c>
      <c r="AD135" s="23">
        <v>0</v>
      </c>
      <c r="AE135" s="26">
        <v>0</v>
      </c>
      <c r="AF135" s="23">
        <v>0</v>
      </c>
      <c r="AG135" s="27">
        <f t="shared" si="6"/>
        <v>0</v>
      </c>
      <c r="AH135" s="29"/>
      <c r="AI135" s="19"/>
    </row>
    <row r="136" spans="1:35" s="30" customFormat="1" ht="15" x14ac:dyDescent="0.25">
      <c r="A136" s="18">
        <v>128</v>
      </c>
      <c r="B136" s="19" t="s">
        <v>45</v>
      </c>
      <c r="C136" s="20"/>
      <c r="D136" s="19">
        <v>1068524</v>
      </c>
      <c r="E136" s="21"/>
      <c r="F136" s="21"/>
      <c r="G136" s="22">
        <v>60000</v>
      </c>
      <c r="H136" s="23">
        <v>0</v>
      </c>
      <c r="I136" s="23">
        <v>0</v>
      </c>
      <c r="J136" s="24">
        <f>-IFERROR(VLOOKUP(D136,'[4]GIRO DIRECTO'!$D:$F,3,0),0)</f>
        <v>0</v>
      </c>
      <c r="K136" s="24">
        <f>-IFERROR(VLOOKUP(D136,[4]TESORERIA!$D:$F,3,0),0)</f>
        <v>60000</v>
      </c>
      <c r="L136" s="23">
        <v>0</v>
      </c>
      <c r="M136" s="25">
        <f>-IFERROR(VLOOKUP(D136,[4]ADRES!$D:$F,3,0),0)</f>
        <v>0</v>
      </c>
      <c r="N136" s="23">
        <f t="shared" si="4"/>
        <v>60000</v>
      </c>
      <c r="O136" s="26">
        <f t="shared" si="5"/>
        <v>0</v>
      </c>
      <c r="P136" s="19"/>
      <c r="Q136" s="24">
        <v>0</v>
      </c>
      <c r="R136" s="27">
        <v>0</v>
      </c>
      <c r="S136" s="23">
        <f>IFERROR(VLOOKUP(D136,[5]CRUCE!$D:$AK,34,0),0)</f>
        <v>0</v>
      </c>
      <c r="T136" s="23">
        <v>0</v>
      </c>
      <c r="U136" s="26">
        <f>IFERROR(VLOOKUP(D136,[5]CRUCE!$D:$AL,35,0),0)</f>
        <v>0</v>
      </c>
      <c r="V136" s="23">
        <v>0</v>
      </c>
      <c r="W136" s="23">
        <v>0</v>
      </c>
      <c r="X136" s="26">
        <f>IFERROR(VLOOKUP(D136,[5]CRUCE!$D:$AJ,33,0),0)</f>
        <v>0</v>
      </c>
      <c r="Y136" s="23">
        <v>0</v>
      </c>
      <c r="Z136" s="28"/>
      <c r="AA136" s="26"/>
      <c r="AB136" s="23">
        <v>0</v>
      </c>
      <c r="AC136" s="26">
        <f>IFERROR(VLOOKUP(D136,[5]CRUCE!$D:$AQ,40,0),0)</f>
        <v>0</v>
      </c>
      <c r="AD136" s="23">
        <v>0</v>
      </c>
      <c r="AE136" s="26">
        <v>0</v>
      </c>
      <c r="AF136" s="23">
        <v>0</v>
      </c>
      <c r="AG136" s="27">
        <f t="shared" si="6"/>
        <v>0</v>
      </c>
      <c r="AH136" s="29"/>
      <c r="AI136" s="19"/>
    </row>
    <row r="137" spans="1:35" s="30" customFormat="1" ht="15" x14ac:dyDescent="0.25">
      <c r="A137" s="18">
        <v>129</v>
      </c>
      <c r="B137" s="19" t="s">
        <v>45</v>
      </c>
      <c r="C137" s="20"/>
      <c r="D137" s="19">
        <v>1068530</v>
      </c>
      <c r="E137" s="21"/>
      <c r="F137" s="21"/>
      <c r="G137" s="22">
        <v>60000</v>
      </c>
      <c r="H137" s="23">
        <v>0</v>
      </c>
      <c r="I137" s="23">
        <v>0</v>
      </c>
      <c r="J137" s="24">
        <f>-IFERROR(VLOOKUP(D137,'[4]GIRO DIRECTO'!$D:$F,3,0),0)</f>
        <v>0</v>
      </c>
      <c r="K137" s="24">
        <f>-IFERROR(VLOOKUP(D137,[4]TESORERIA!$D:$F,3,0),0)</f>
        <v>60000</v>
      </c>
      <c r="L137" s="23">
        <v>0</v>
      </c>
      <c r="M137" s="25">
        <f>-IFERROR(VLOOKUP(D137,[4]ADRES!$D:$F,3,0),0)</f>
        <v>0</v>
      </c>
      <c r="N137" s="23">
        <f t="shared" si="4"/>
        <v>60000</v>
      </c>
      <c r="O137" s="26">
        <f t="shared" si="5"/>
        <v>0</v>
      </c>
      <c r="P137" s="19"/>
      <c r="Q137" s="24">
        <v>0</v>
      </c>
      <c r="R137" s="27">
        <v>0</v>
      </c>
      <c r="S137" s="23">
        <f>IFERROR(VLOOKUP(D137,[5]CRUCE!$D:$AK,34,0),0)</f>
        <v>0</v>
      </c>
      <c r="T137" s="23">
        <v>0</v>
      </c>
      <c r="U137" s="26">
        <f>IFERROR(VLOOKUP(D137,[5]CRUCE!$D:$AL,35,0),0)</f>
        <v>0</v>
      </c>
      <c r="V137" s="23">
        <v>0</v>
      </c>
      <c r="W137" s="23">
        <v>0</v>
      </c>
      <c r="X137" s="26">
        <f>IFERROR(VLOOKUP(D137,[5]CRUCE!$D:$AJ,33,0),0)</f>
        <v>0</v>
      </c>
      <c r="Y137" s="23">
        <v>0</v>
      </c>
      <c r="Z137" s="28"/>
      <c r="AA137" s="26"/>
      <c r="AB137" s="23">
        <v>0</v>
      </c>
      <c r="AC137" s="26">
        <f>IFERROR(VLOOKUP(D137,[5]CRUCE!$D:$AQ,40,0),0)</f>
        <v>0</v>
      </c>
      <c r="AD137" s="23">
        <v>0</v>
      </c>
      <c r="AE137" s="26">
        <v>0</v>
      </c>
      <c r="AF137" s="23">
        <v>0</v>
      </c>
      <c r="AG137" s="27">
        <f t="shared" si="6"/>
        <v>0</v>
      </c>
      <c r="AH137" s="29"/>
      <c r="AI137" s="19"/>
    </row>
    <row r="138" spans="1:35" s="30" customFormat="1" ht="15" x14ac:dyDescent="0.25">
      <c r="A138" s="18">
        <v>130</v>
      </c>
      <c r="B138" s="19" t="s">
        <v>45</v>
      </c>
      <c r="C138" s="20"/>
      <c r="D138" s="19">
        <v>1069074</v>
      </c>
      <c r="E138" s="21"/>
      <c r="F138" s="21"/>
      <c r="G138" s="22">
        <v>157627</v>
      </c>
      <c r="H138" s="23">
        <v>0</v>
      </c>
      <c r="I138" s="23">
        <v>0</v>
      </c>
      <c r="J138" s="24">
        <f>-IFERROR(VLOOKUP(D138,'[4]GIRO DIRECTO'!$D:$F,3,0),0)</f>
        <v>0</v>
      </c>
      <c r="K138" s="24">
        <f>-IFERROR(VLOOKUP(D138,[4]TESORERIA!$D:$F,3,0),0)</f>
        <v>0</v>
      </c>
      <c r="L138" s="23">
        <v>0</v>
      </c>
      <c r="M138" s="25">
        <f>-IFERROR(VLOOKUP(D138,[4]ADRES!$D:$F,3,0),0)</f>
        <v>0</v>
      </c>
      <c r="N138" s="23">
        <f t="shared" ref="N138:N202" si="8">+SUM(J138:M138)</f>
        <v>0</v>
      </c>
      <c r="O138" s="26">
        <f t="shared" ref="O138:O201" si="9">G138-H138-I138-N138</f>
        <v>157627</v>
      </c>
      <c r="P138" s="19"/>
      <c r="Q138" s="24">
        <v>0</v>
      </c>
      <c r="R138" s="27">
        <v>0</v>
      </c>
      <c r="S138" s="23">
        <f>IFERROR(VLOOKUP(D138,[5]CRUCE!$D:$AK,34,0),0)</f>
        <v>0</v>
      </c>
      <c r="T138" s="23">
        <v>0</v>
      </c>
      <c r="U138" s="26">
        <f>IFERROR(VLOOKUP(D138,[5]CRUCE!$D:$AL,35,0),0)</f>
        <v>0</v>
      </c>
      <c r="V138" s="23">
        <v>0</v>
      </c>
      <c r="W138" s="23">
        <v>0</v>
      </c>
      <c r="X138" s="26">
        <f>IFERROR(VLOOKUP(D138,[5]CRUCE!$D:$AJ,33,0),0)</f>
        <v>0</v>
      </c>
      <c r="Y138" s="23">
        <v>0</v>
      </c>
      <c r="Z138" s="28"/>
      <c r="AA138" s="26"/>
      <c r="AB138" s="23">
        <v>0</v>
      </c>
      <c r="AC138" s="26">
        <f>IFERROR(VLOOKUP(D138,[5]CRUCE!$D:$AQ,40,0),0)</f>
        <v>0</v>
      </c>
      <c r="AD138" s="23">
        <v>0</v>
      </c>
      <c r="AE138" s="26">
        <v>0</v>
      </c>
      <c r="AF138" s="23">
        <v>0</v>
      </c>
      <c r="AG138" s="27">
        <f t="shared" ref="AG138:AG201" si="10">G138-H138-I138-N138-R138-X138-S138-U138-V138-AA138-AC138</f>
        <v>157627</v>
      </c>
      <c r="AH138" s="29"/>
      <c r="AI138" s="19" t="s">
        <v>46</v>
      </c>
    </row>
    <row r="139" spans="1:35" s="30" customFormat="1" ht="15" x14ac:dyDescent="0.25">
      <c r="A139" s="18">
        <v>131</v>
      </c>
      <c r="B139" s="19" t="s">
        <v>45</v>
      </c>
      <c r="C139" s="20"/>
      <c r="D139" s="19">
        <v>1071033</v>
      </c>
      <c r="E139" s="21"/>
      <c r="F139" s="21"/>
      <c r="G139" s="22">
        <v>396081</v>
      </c>
      <c r="H139" s="23">
        <v>0</v>
      </c>
      <c r="I139" s="23">
        <v>0</v>
      </c>
      <c r="J139" s="24">
        <f>-IFERROR(VLOOKUP(D139,'[4]GIRO DIRECTO'!$D:$F,3,0),0)</f>
        <v>0</v>
      </c>
      <c r="K139" s="24">
        <f>-IFERROR(VLOOKUP(D139,[4]TESORERIA!$D:$F,3,0),0)</f>
        <v>0</v>
      </c>
      <c r="L139" s="23">
        <v>0</v>
      </c>
      <c r="M139" s="25">
        <f>-IFERROR(VLOOKUP(D139,[4]ADRES!$D:$F,3,0),0)</f>
        <v>0</v>
      </c>
      <c r="N139" s="23">
        <f t="shared" si="8"/>
        <v>0</v>
      </c>
      <c r="O139" s="26">
        <f t="shared" si="9"/>
        <v>396081</v>
      </c>
      <c r="P139" s="19"/>
      <c r="Q139" s="24">
        <v>0</v>
      </c>
      <c r="R139" s="27">
        <v>0</v>
      </c>
      <c r="S139" s="23">
        <f>IFERROR(VLOOKUP(D139,[5]CRUCE!$D:$AK,34,0),0)</f>
        <v>0</v>
      </c>
      <c r="T139" s="23">
        <v>0</v>
      </c>
      <c r="U139" s="26">
        <f>IFERROR(VLOOKUP(D139,[5]CRUCE!$D:$AL,35,0),0)</f>
        <v>0</v>
      </c>
      <c r="V139" s="23">
        <v>0</v>
      </c>
      <c r="W139" s="23">
        <v>0</v>
      </c>
      <c r="X139" s="26">
        <f>IFERROR(VLOOKUP(D139,[5]CRUCE!$D:$AJ,33,0),0)</f>
        <v>0</v>
      </c>
      <c r="Y139" s="23">
        <v>0</v>
      </c>
      <c r="Z139" s="28"/>
      <c r="AA139" s="26"/>
      <c r="AB139" s="23">
        <v>0</v>
      </c>
      <c r="AC139" s="26">
        <f>IFERROR(VLOOKUP(D139,[5]CRUCE!$D:$AQ,40,0),0)</f>
        <v>0</v>
      </c>
      <c r="AD139" s="23">
        <v>0</v>
      </c>
      <c r="AE139" s="26">
        <v>0</v>
      </c>
      <c r="AF139" s="23">
        <v>0</v>
      </c>
      <c r="AG139" s="27">
        <f t="shared" si="10"/>
        <v>396081</v>
      </c>
      <c r="AH139" s="29"/>
      <c r="AI139" s="19" t="s">
        <v>46</v>
      </c>
    </row>
    <row r="140" spans="1:35" s="30" customFormat="1" ht="15" x14ac:dyDescent="0.25">
      <c r="A140" s="18">
        <v>132</v>
      </c>
      <c r="B140" s="19" t="s">
        <v>45</v>
      </c>
      <c r="C140" s="20"/>
      <c r="D140" s="19">
        <v>1071487</v>
      </c>
      <c r="E140" s="21"/>
      <c r="F140" s="21"/>
      <c r="G140" s="22">
        <v>80832</v>
      </c>
      <c r="H140" s="23">
        <v>0</v>
      </c>
      <c r="I140" s="23">
        <v>0</v>
      </c>
      <c r="J140" s="24">
        <f>-IFERROR(VLOOKUP(D140,'[4]GIRO DIRECTO'!$D:$F,3,0),0)</f>
        <v>0</v>
      </c>
      <c r="K140" s="24">
        <f>-IFERROR(VLOOKUP(D140,[4]TESORERIA!$D:$F,3,0),0)</f>
        <v>0</v>
      </c>
      <c r="L140" s="23">
        <v>0</v>
      </c>
      <c r="M140" s="25">
        <f>-IFERROR(VLOOKUP(D140,[4]ADRES!$D:$F,3,0),0)</f>
        <v>0</v>
      </c>
      <c r="N140" s="23">
        <f t="shared" si="8"/>
        <v>0</v>
      </c>
      <c r="O140" s="26">
        <f t="shared" si="9"/>
        <v>80832</v>
      </c>
      <c r="P140" s="19"/>
      <c r="Q140" s="24">
        <v>0</v>
      </c>
      <c r="R140" s="27">
        <v>0</v>
      </c>
      <c r="S140" s="23">
        <f>IFERROR(VLOOKUP(D140,[5]CRUCE!$D:$AK,34,0),0)</f>
        <v>0</v>
      </c>
      <c r="T140" s="23">
        <v>0</v>
      </c>
      <c r="U140" s="26">
        <f>+G140</f>
        <v>80832</v>
      </c>
      <c r="V140" s="23">
        <v>0</v>
      </c>
      <c r="W140" s="23">
        <v>0</v>
      </c>
      <c r="X140" s="26">
        <f>IFERROR(VLOOKUP(D140,[5]CRUCE!$D:$AJ,33,0),0)</f>
        <v>0</v>
      </c>
      <c r="Y140" s="23">
        <v>0</v>
      </c>
      <c r="Z140" s="28"/>
      <c r="AA140" s="26"/>
      <c r="AB140" s="23">
        <v>0</v>
      </c>
      <c r="AC140" s="26">
        <f>IFERROR(VLOOKUP(D140,[5]CRUCE!$D:$AQ,40,0),0)</f>
        <v>0</v>
      </c>
      <c r="AD140" s="23">
        <v>0</v>
      </c>
      <c r="AE140" s="26">
        <v>0</v>
      </c>
      <c r="AF140" s="23">
        <v>0</v>
      </c>
      <c r="AG140" s="27">
        <f t="shared" si="10"/>
        <v>0</v>
      </c>
      <c r="AH140" s="29"/>
      <c r="AI140" s="19" t="s">
        <v>47</v>
      </c>
    </row>
    <row r="141" spans="1:35" s="30" customFormat="1" ht="15" x14ac:dyDescent="0.25">
      <c r="A141" s="18">
        <v>133</v>
      </c>
      <c r="B141" s="19" t="s">
        <v>45</v>
      </c>
      <c r="C141" s="20"/>
      <c r="D141" s="19">
        <v>1069513</v>
      </c>
      <c r="E141" s="21"/>
      <c r="F141" s="21"/>
      <c r="G141" s="22">
        <v>2200000</v>
      </c>
      <c r="H141" s="23">
        <v>0</v>
      </c>
      <c r="I141" s="23">
        <v>0</v>
      </c>
      <c r="J141" s="24">
        <f>-IFERROR(VLOOKUP(D141,'[4]GIRO DIRECTO'!$D:$F,3,0),0)</f>
        <v>0</v>
      </c>
      <c r="K141" s="24">
        <f>-IFERROR(VLOOKUP(D141,[4]TESORERIA!$D:$F,3,0),0)</f>
        <v>2200000</v>
      </c>
      <c r="L141" s="23">
        <v>0</v>
      </c>
      <c r="M141" s="25">
        <f>-IFERROR(VLOOKUP(D141,[4]ADRES!$D:$F,3,0),0)</f>
        <v>0</v>
      </c>
      <c r="N141" s="23">
        <f t="shared" si="8"/>
        <v>2200000</v>
      </c>
      <c r="O141" s="26">
        <f t="shared" si="9"/>
        <v>0</v>
      </c>
      <c r="P141" s="19"/>
      <c r="Q141" s="24">
        <v>0</v>
      </c>
      <c r="R141" s="27">
        <v>0</v>
      </c>
      <c r="S141" s="23">
        <f>IFERROR(VLOOKUP(D141,[5]CRUCE!$D:$AK,34,0),0)</f>
        <v>0</v>
      </c>
      <c r="T141" s="23">
        <v>0</v>
      </c>
      <c r="U141" s="26">
        <f>IFERROR(VLOOKUP(D141,[5]CRUCE!$D:$AL,35,0),0)</f>
        <v>0</v>
      </c>
      <c r="V141" s="23">
        <v>0</v>
      </c>
      <c r="W141" s="23">
        <v>0</v>
      </c>
      <c r="X141" s="26">
        <f>IFERROR(VLOOKUP(D141,[5]CRUCE!$D:$AJ,33,0),0)</f>
        <v>0</v>
      </c>
      <c r="Y141" s="23">
        <v>0</v>
      </c>
      <c r="Z141" s="28"/>
      <c r="AA141" s="26"/>
      <c r="AB141" s="23">
        <v>0</v>
      </c>
      <c r="AC141" s="26">
        <f>IFERROR(VLOOKUP(D141,[5]CRUCE!$D:$AQ,40,0),0)</f>
        <v>0</v>
      </c>
      <c r="AD141" s="23">
        <v>0</v>
      </c>
      <c r="AE141" s="26">
        <v>0</v>
      </c>
      <c r="AF141" s="23">
        <v>0</v>
      </c>
      <c r="AG141" s="27">
        <f t="shared" si="10"/>
        <v>0</v>
      </c>
      <c r="AH141" s="29"/>
      <c r="AI141" s="19"/>
    </row>
    <row r="142" spans="1:35" s="30" customFormat="1" ht="15" x14ac:dyDescent="0.25">
      <c r="A142" s="18">
        <v>134</v>
      </c>
      <c r="B142" s="19" t="s">
        <v>45</v>
      </c>
      <c r="C142" s="20"/>
      <c r="D142" s="19">
        <v>1069092</v>
      </c>
      <c r="E142" s="21"/>
      <c r="F142" s="21"/>
      <c r="G142" s="22">
        <v>60000</v>
      </c>
      <c r="H142" s="23">
        <v>0</v>
      </c>
      <c r="I142" s="23">
        <v>0</v>
      </c>
      <c r="J142" s="24">
        <f>-IFERROR(VLOOKUP(D142,'[4]GIRO DIRECTO'!$D:$F,3,0),0)</f>
        <v>0</v>
      </c>
      <c r="K142" s="24">
        <f>-IFERROR(VLOOKUP(D142,[4]TESORERIA!$D:$F,3,0),0)</f>
        <v>60000</v>
      </c>
      <c r="L142" s="23">
        <v>0</v>
      </c>
      <c r="M142" s="25">
        <f>-IFERROR(VLOOKUP(D142,[4]ADRES!$D:$F,3,0),0)</f>
        <v>0</v>
      </c>
      <c r="N142" s="23">
        <f t="shared" si="8"/>
        <v>60000</v>
      </c>
      <c r="O142" s="26">
        <f t="shared" si="9"/>
        <v>0</v>
      </c>
      <c r="P142" s="19"/>
      <c r="Q142" s="24">
        <v>0</v>
      </c>
      <c r="R142" s="27">
        <v>0</v>
      </c>
      <c r="S142" s="23">
        <f>IFERROR(VLOOKUP(D142,[5]CRUCE!$D:$AK,34,0),0)</f>
        <v>0</v>
      </c>
      <c r="T142" s="23">
        <v>0</v>
      </c>
      <c r="U142" s="26">
        <f>IFERROR(VLOOKUP(D142,[5]CRUCE!$D:$AL,35,0),0)</f>
        <v>0</v>
      </c>
      <c r="V142" s="23">
        <v>0</v>
      </c>
      <c r="W142" s="23">
        <v>0</v>
      </c>
      <c r="X142" s="26">
        <f>IFERROR(VLOOKUP(D142,[5]CRUCE!$D:$AJ,33,0),0)</f>
        <v>0</v>
      </c>
      <c r="Y142" s="23">
        <v>0</v>
      </c>
      <c r="Z142" s="28"/>
      <c r="AA142" s="26"/>
      <c r="AB142" s="23">
        <v>0</v>
      </c>
      <c r="AC142" s="26">
        <f>IFERROR(VLOOKUP(D142,[5]CRUCE!$D:$AQ,40,0),0)</f>
        <v>0</v>
      </c>
      <c r="AD142" s="23">
        <v>0</v>
      </c>
      <c r="AE142" s="26">
        <v>0</v>
      </c>
      <c r="AF142" s="23">
        <v>0</v>
      </c>
      <c r="AG142" s="27">
        <f t="shared" si="10"/>
        <v>0</v>
      </c>
      <c r="AH142" s="29"/>
      <c r="AI142" s="19"/>
    </row>
    <row r="143" spans="1:35" s="30" customFormat="1" ht="15" x14ac:dyDescent="0.25">
      <c r="A143" s="18">
        <v>135</v>
      </c>
      <c r="B143" s="19" t="s">
        <v>45</v>
      </c>
      <c r="C143" s="20"/>
      <c r="D143" s="19">
        <v>1069246</v>
      </c>
      <c r="E143" s="21"/>
      <c r="F143" s="21"/>
      <c r="G143" s="22">
        <v>461622</v>
      </c>
      <c r="H143" s="23">
        <v>0</v>
      </c>
      <c r="I143" s="23">
        <v>0</v>
      </c>
      <c r="J143" s="24">
        <f>-IFERROR(VLOOKUP(D143,'[4]GIRO DIRECTO'!$D:$F,3,0),0)</f>
        <v>0</v>
      </c>
      <c r="K143" s="24">
        <f>-IFERROR(VLOOKUP(D143,[4]TESORERIA!$D:$F,3,0),0)</f>
        <v>0</v>
      </c>
      <c r="L143" s="23">
        <v>0</v>
      </c>
      <c r="M143" s="25">
        <f>-IFERROR(VLOOKUP(D143,[4]ADRES!$D:$F,3,0),0)</f>
        <v>0</v>
      </c>
      <c r="N143" s="23">
        <f t="shared" si="8"/>
        <v>0</v>
      </c>
      <c r="O143" s="26">
        <f t="shared" si="9"/>
        <v>461622</v>
      </c>
      <c r="P143" s="19"/>
      <c r="Q143" s="24">
        <v>0</v>
      </c>
      <c r="R143" s="27">
        <v>0</v>
      </c>
      <c r="S143" s="23">
        <f>IFERROR(VLOOKUP(D143,[5]CRUCE!$D:$AK,34,0),0)</f>
        <v>0</v>
      </c>
      <c r="T143" s="23">
        <v>0</v>
      </c>
      <c r="U143" s="26">
        <f>IFERROR(VLOOKUP(D143,[5]CRUCE!$D:$AL,35,0),0)</f>
        <v>0</v>
      </c>
      <c r="V143" s="23">
        <v>0</v>
      </c>
      <c r="W143" s="23">
        <v>0</v>
      </c>
      <c r="X143" s="26">
        <f>IFERROR(VLOOKUP(D143,[5]CRUCE!$D:$AJ,33,0),0)</f>
        <v>0</v>
      </c>
      <c r="Y143" s="23">
        <v>0</v>
      </c>
      <c r="Z143" s="28"/>
      <c r="AA143" s="26"/>
      <c r="AB143" s="23">
        <v>0</v>
      </c>
      <c r="AC143" s="26">
        <f>IFERROR(VLOOKUP(D143,[5]CRUCE!$D:$AQ,40,0),0)</f>
        <v>0</v>
      </c>
      <c r="AD143" s="23">
        <v>0</v>
      </c>
      <c r="AE143" s="26">
        <v>0</v>
      </c>
      <c r="AF143" s="23">
        <v>0</v>
      </c>
      <c r="AG143" s="27">
        <f t="shared" si="10"/>
        <v>461622</v>
      </c>
      <c r="AH143" s="29"/>
      <c r="AI143" s="19" t="s">
        <v>46</v>
      </c>
    </row>
    <row r="144" spans="1:35" s="30" customFormat="1" ht="15" x14ac:dyDescent="0.25">
      <c r="A144" s="18">
        <v>136</v>
      </c>
      <c r="B144" s="19" t="s">
        <v>45</v>
      </c>
      <c r="C144" s="20"/>
      <c r="D144" s="19">
        <v>1068741</v>
      </c>
      <c r="E144" s="21"/>
      <c r="F144" s="21"/>
      <c r="G144" s="22">
        <v>60000</v>
      </c>
      <c r="H144" s="23">
        <v>0</v>
      </c>
      <c r="I144" s="23">
        <v>0</v>
      </c>
      <c r="J144" s="24">
        <f>-IFERROR(VLOOKUP(D144,'[4]GIRO DIRECTO'!$D:$F,3,0),0)</f>
        <v>0</v>
      </c>
      <c r="K144" s="24">
        <f>-IFERROR(VLOOKUP(D144,[4]TESORERIA!$D:$F,3,0),0)</f>
        <v>60000</v>
      </c>
      <c r="L144" s="23">
        <v>0</v>
      </c>
      <c r="M144" s="25">
        <f>-IFERROR(VLOOKUP(D144,[4]ADRES!$D:$F,3,0),0)</f>
        <v>0</v>
      </c>
      <c r="N144" s="23">
        <f t="shared" si="8"/>
        <v>60000</v>
      </c>
      <c r="O144" s="26">
        <f t="shared" si="9"/>
        <v>0</v>
      </c>
      <c r="P144" s="19"/>
      <c r="Q144" s="24">
        <v>0</v>
      </c>
      <c r="R144" s="27">
        <v>0</v>
      </c>
      <c r="S144" s="23">
        <f>IFERROR(VLOOKUP(D144,[5]CRUCE!$D:$AK,34,0),0)</f>
        <v>0</v>
      </c>
      <c r="T144" s="23">
        <v>0</v>
      </c>
      <c r="U144" s="26">
        <f>IFERROR(VLOOKUP(D144,[5]CRUCE!$D:$AL,35,0),0)</f>
        <v>0</v>
      </c>
      <c r="V144" s="23">
        <v>0</v>
      </c>
      <c r="W144" s="23">
        <v>0</v>
      </c>
      <c r="X144" s="26">
        <f>IFERROR(VLOOKUP(D144,[5]CRUCE!$D:$AJ,33,0),0)</f>
        <v>0</v>
      </c>
      <c r="Y144" s="23">
        <v>0</v>
      </c>
      <c r="Z144" s="28"/>
      <c r="AA144" s="26"/>
      <c r="AB144" s="23">
        <v>0</v>
      </c>
      <c r="AC144" s="26">
        <f>IFERROR(VLOOKUP(D144,[5]CRUCE!$D:$AQ,40,0),0)</f>
        <v>0</v>
      </c>
      <c r="AD144" s="23">
        <v>0</v>
      </c>
      <c r="AE144" s="26">
        <v>0</v>
      </c>
      <c r="AF144" s="23">
        <v>0</v>
      </c>
      <c r="AG144" s="27">
        <f t="shared" si="10"/>
        <v>0</v>
      </c>
      <c r="AH144" s="29"/>
      <c r="AI144" s="19"/>
    </row>
    <row r="145" spans="1:35" s="30" customFormat="1" ht="15" x14ac:dyDescent="0.25">
      <c r="A145" s="18">
        <v>137</v>
      </c>
      <c r="B145" s="19" t="s">
        <v>45</v>
      </c>
      <c r="C145" s="20"/>
      <c r="D145" s="19">
        <v>1069299</v>
      </c>
      <c r="E145" s="21"/>
      <c r="F145" s="21"/>
      <c r="G145" s="22">
        <v>2949913</v>
      </c>
      <c r="H145" s="23">
        <v>0</v>
      </c>
      <c r="I145" s="23">
        <v>0</v>
      </c>
      <c r="J145" s="24">
        <f>-IFERROR(VLOOKUP(D145,'[4]GIRO DIRECTO'!$D:$F,3,0),0)</f>
        <v>0</v>
      </c>
      <c r="K145" s="24">
        <f>-IFERROR(VLOOKUP(D145,[4]TESORERIA!$D:$F,3,0),0)</f>
        <v>2949913</v>
      </c>
      <c r="L145" s="23">
        <v>0</v>
      </c>
      <c r="M145" s="25">
        <f>-IFERROR(VLOOKUP(D145,[4]ADRES!$D:$F,3,0),0)</f>
        <v>0</v>
      </c>
      <c r="N145" s="23">
        <f t="shared" si="8"/>
        <v>2949913</v>
      </c>
      <c r="O145" s="26">
        <f t="shared" si="9"/>
        <v>0</v>
      </c>
      <c r="P145" s="19"/>
      <c r="Q145" s="24">
        <v>0</v>
      </c>
      <c r="R145" s="27">
        <v>0</v>
      </c>
      <c r="S145" s="23">
        <f>IFERROR(VLOOKUP(D145,[5]CRUCE!$D:$AK,34,0),0)</f>
        <v>0</v>
      </c>
      <c r="T145" s="23">
        <v>0</v>
      </c>
      <c r="U145" s="26">
        <f>IFERROR(VLOOKUP(D145,[5]CRUCE!$D:$AL,35,0),0)</f>
        <v>0</v>
      </c>
      <c r="V145" s="23">
        <v>0</v>
      </c>
      <c r="W145" s="23">
        <v>0</v>
      </c>
      <c r="X145" s="26">
        <f>IFERROR(VLOOKUP(D145,[5]CRUCE!$D:$AJ,33,0),0)</f>
        <v>0</v>
      </c>
      <c r="Y145" s="23">
        <v>0</v>
      </c>
      <c r="Z145" s="28"/>
      <c r="AA145" s="26"/>
      <c r="AB145" s="23">
        <v>0</v>
      </c>
      <c r="AC145" s="26">
        <f>IFERROR(VLOOKUP(D145,[5]CRUCE!$D:$AQ,40,0),0)</f>
        <v>0</v>
      </c>
      <c r="AD145" s="23">
        <v>0</v>
      </c>
      <c r="AE145" s="26">
        <v>0</v>
      </c>
      <c r="AF145" s="23">
        <v>0</v>
      </c>
      <c r="AG145" s="27">
        <f t="shared" si="10"/>
        <v>0</v>
      </c>
      <c r="AH145" s="29"/>
      <c r="AI145" s="19"/>
    </row>
    <row r="146" spans="1:35" s="30" customFormat="1" ht="15" x14ac:dyDescent="0.25">
      <c r="A146" s="18">
        <v>138</v>
      </c>
      <c r="B146" s="19" t="s">
        <v>45</v>
      </c>
      <c r="C146" s="20"/>
      <c r="D146" s="19">
        <v>1069864</v>
      </c>
      <c r="E146" s="21"/>
      <c r="F146" s="21"/>
      <c r="G146" s="22">
        <v>243730</v>
      </c>
      <c r="H146" s="23">
        <v>0</v>
      </c>
      <c r="I146" s="23">
        <v>0</v>
      </c>
      <c r="J146" s="24">
        <f>-IFERROR(VLOOKUP(D146,'[4]GIRO DIRECTO'!$D:$F,3,0),0)</f>
        <v>0</v>
      </c>
      <c r="K146" s="24">
        <f>-IFERROR(VLOOKUP(D146,[4]TESORERIA!$D:$F,3,0),0)</f>
        <v>243730</v>
      </c>
      <c r="L146" s="23">
        <v>0</v>
      </c>
      <c r="M146" s="25">
        <f>-IFERROR(VLOOKUP(D146,[4]ADRES!$D:$F,3,0),0)</f>
        <v>0</v>
      </c>
      <c r="N146" s="23">
        <f t="shared" si="8"/>
        <v>243730</v>
      </c>
      <c r="O146" s="26">
        <f t="shared" si="9"/>
        <v>0</v>
      </c>
      <c r="P146" s="19"/>
      <c r="Q146" s="24">
        <v>0</v>
      </c>
      <c r="R146" s="27">
        <v>0</v>
      </c>
      <c r="S146" s="23">
        <f>IFERROR(VLOOKUP(D146,[5]CRUCE!$D:$AK,34,0),0)</f>
        <v>0</v>
      </c>
      <c r="T146" s="23">
        <v>0</v>
      </c>
      <c r="U146" s="26">
        <f>IFERROR(VLOOKUP(D146,[5]CRUCE!$D:$AL,35,0),0)</f>
        <v>0</v>
      </c>
      <c r="V146" s="23">
        <v>0</v>
      </c>
      <c r="W146" s="23">
        <v>0</v>
      </c>
      <c r="X146" s="26">
        <f>IFERROR(VLOOKUP(D146,[5]CRUCE!$D:$AJ,33,0),0)</f>
        <v>0</v>
      </c>
      <c r="Y146" s="23">
        <v>0</v>
      </c>
      <c r="Z146" s="28"/>
      <c r="AA146" s="26"/>
      <c r="AB146" s="23">
        <v>0</v>
      </c>
      <c r="AC146" s="26">
        <f>IFERROR(VLOOKUP(D146,[5]CRUCE!$D:$AQ,40,0),0)</f>
        <v>0</v>
      </c>
      <c r="AD146" s="23">
        <v>0</v>
      </c>
      <c r="AE146" s="26">
        <v>0</v>
      </c>
      <c r="AF146" s="23">
        <v>0</v>
      </c>
      <c r="AG146" s="27">
        <f t="shared" si="10"/>
        <v>0</v>
      </c>
      <c r="AH146" s="29"/>
      <c r="AI146" s="19"/>
    </row>
    <row r="147" spans="1:35" s="30" customFormat="1" ht="15" x14ac:dyDescent="0.25">
      <c r="A147" s="18">
        <v>139</v>
      </c>
      <c r="B147" s="19" t="s">
        <v>45</v>
      </c>
      <c r="C147" s="20"/>
      <c r="D147" s="19">
        <v>1069355</v>
      </c>
      <c r="E147" s="21"/>
      <c r="F147" s="21"/>
      <c r="G147" s="22">
        <v>2908772</v>
      </c>
      <c r="H147" s="23">
        <v>0</v>
      </c>
      <c r="I147" s="23">
        <v>0</v>
      </c>
      <c r="J147" s="24">
        <f>-IFERROR(VLOOKUP(D147,'[4]GIRO DIRECTO'!$D:$F,3,0),0)</f>
        <v>0</v>
      </c>
      <c r="K147" s="24">
        <f>-IFERROR(VLOOKUP(D147,[4]TESORERIA!$D:$F,3,0),0)</f>
        <v>2908772</v>
      </c>
      <c r="L147" s="23">
        <v>0</v>
      </c>
      <c r="M147" s="25">
        <f>-IFERROR(VLOOKUP(D147,[4]ADRES!$D:$F,3,0),0)</f>
        <v>0</v>
      </c>
      <c r="N147" s="23">
        <f t="shared" si="8"/>
        <v>2908772</v>
      </c>
      <c r="O147" s="26">
        <f t="shared" si="9"/>
        <v>0</v>
      </c>
      <c r="P147" s="19"/>
      <c r="Q147" s="24">
        <v>0</v>
      </c>
      <c r="R147" s="27">
        <v>0</v>
      </c>
      <c r="S147" s="23">
        <f>IFERROR(VLOOKUP(D147,[5]CRUCE!$D:$AK,34,0),0)</f>
        <v>0</v>
      </c>
      <c r="T147" s="23">
        <v>0</v>
      </c>
      <c r="U147" s="26">
        <f>IFERROR(VLOOKUP(D147,[5]CRUCE!$D:$AL,35,0),0)</f>
        <v>0</v>
      </c>
      <c r="V147" s="23">
        <v>0</v>
      </c>
      <c r="W147" s="23">
        <v>0</v>
      </c>
      <c r="X147" s="26">
        <f>IFERROR(VLOOKUP(D147,[5]CRUCE!$D:$AJ,33,0),0)</f>
        <v>0</v>
      </c>
      <c r="Y147" s="23">
        <v>0</v>
      </c>
      <c r="Z147" s="28"/>
      <c r="AA147" s="26"/>
      <c r="AB147" s="23">
        <v>0</v>
      </c>
      <c r="AC147" s="26">
        <f>IFERROR(VLOOKUP(D147,[5]CRUCE!$D:$AQ,40,0),0)</f>
        <v>0</v>
      </c>
      <c r="AD147" s="23">
        <v>0</v>
      </c>
      <c r="AE147" s="26">
        <v>0</v>
      </c>
      <c r="AF147" s="23">
        <v>0</v>
      </c>
      <c r="AG147" s="27">
        <f t="shared" si="10"/>
        <v>0</v>
      </c>
      <c r="AH147" s="29"/>
      <c r="AI147" s="19"/>
    </row>
    <row r="148" spans="1:35" s="30" customFormat="1" ht="15" x14ac:dyDescent="0.25">
      <c r="A148" s="18">
        <v>140</v>
      </c>
      <c r="B148" s="19" t="s">
        <v>45</v>
      </c>
      <c r="C148" s="20"/>
      <c r="D148" s="19">
        <v>1069250</v>
      </c>
      <c r="E148" s="21"/>
      <c r="F148" s="21"/>
      <c r="G148" s="22">
        <v>80832</v>
      </c>
      <c r="H148" s="23">
        <v>0</v>
      </c>
      <c r="I148" s="23">
        <v>0</v>
      </c>
      <c r="J148" s="24">
        <f>-IFERROR(VLOOKUP(D148,'[4]GIRO DIRECTO'!$D:$F,3,0),0)</f>
        <v>0</v>
      </c>
      <c r="K148" s="24">
        <f>-IFERROR(VLOOKUP(D148,[4]TESORERIA!$D:$F,3,0),0)</f>
        <v>0</v>
      </c>
      <c r="L148" s="23">
        <v>0</v>
      </c>
      <c r="M148" s="25">
        <f>-IFERROR(VLOOKUP(D148,[4]ADRES!$D:$F,3,0),0)</f>
        <v>0</v>
      </c>
      <c r="N148" s="23">
        <f t="shared" si="8"/>
        <v>0</v>
      </c>
      <c r="O148" s="26">
        <f t="shared" si="9"/>
        <v>80832</v>
      </c>
      <c r="P148" s="19"/>
      <c r="Q148" s="24">
        <v>0</v>
      </c>
      <c r="R148" s="27">
        <v>0</v>
      </c>
      <c r="S148" s="23">
        <f>IFERROR(VLOOKUP(D148,[5]CRUCE!$D:$AK,34,0),0)</f>
        <v>0</v>
      </c>
      <c r="T148" s="23">
        <v>0</v>
      </c>
      <c r="U148" s="26">
        <f>+G148</f>
        <v>80832</v>
      </c>
      <c r="V148" s="23">
        <v>0</v>
      </c>
      <c r="W148" s="23">
        <v>0</v>
      </c>
      <c r="X148" s="26">
        <f>IFERROR(VLOOKUP(D148,[5]CRUCE!$D:$AJ,33,0),0)</f>
        <v>0</v>
      </c>
      <c r="Y148" s="23">
        <v>0</v>
      </c>
      <c r="Z148" s="28"/>
      <c r="AA148" s="26"/>
      <c r="AB148" s="23">
        <v>0</v>
      </c>
      <c r="AC148" s="26">
        <f>IFERROR(VLOOKUP(D148,[5]CRUCE!$D:$AQ,40,0),0)</f>
        <v>0</v>
      </c>
      <c r="AD148" s="23">
        <v>0</v>
      </c>
      <c r="AE148" s="26">
        <v>0</v>
      </c>
      <c r="AF148" s="23">
        <v>0</v>
      </c>
      <c r="AG148" s="27">
        <f t="shared" si="10"/>
        <v>0</v>
      </c>
      <c r="AH148" s="29"/>
      <c r="AI148" s="19" t="s">
        <v>47</v>
      </c>
    </row>
    <row r="149" spans="1:35" s="30" customFormat="1" ht="15" x14ac:dyDescent="0.25">
      <c r="A149" s="18">
        <v>141</v>
      </c>
      <c r="B149" s="19" t="s">
        <v>45</v>
      </c>
      <c r="C149" s="20"/>
      <c r="D149" s="19">
        <v>1069857</v>
      </c>
      <c r="E149" s="21"/>
      <c r="F149" s="21"/>
      <c r="G149" s="22">
        <v>2638857</v>
      </c>
      <c r="H149" s="23">
        <v>0</v>
      </c>
      <c r="I149" s="23">
        <v>0</v>
      </c>
      <c r="J149" s="24">
        <f>-IFERROR(VLOOKUP(D149,'[4]GIRO DIRECTO'!$D:$F,3,0),0)</f>
        <v>0</v>
      </c>
      <c r="K149" s="24">
        <f>-IFERROR(VLOOKUP(D149,[4]TESORERIA!$D:$F,3,0),0)</f>
        <v>0</v>
      </c>
      <c r="L149" s="23">
        <v>0</v>
      </c>
      <c r="M149" s="25">
        <f>-IFERROR(VLOOKUP(D149,[4]ADRES!$D:$F,3,0),0)</f>
        <v>0</v>
      </c>
      <c r="N149" s="23">
        <f t="shared" si="8"/>
        <v>0</v>
      </c>
      <c r="O149" s="26">
        <f t="shared" si="9"/>
        <v>2638857</v>
      </c>
      <c r="P149" s="19"/>
      <c r="Q149" s="24">
        <v>0</v>
      </c>
      <c r="R149" s="27">
        <v>0</v>
      </c>
      <c r="S149" s="23">
        <f>IFERROR(VLOOKUP(D149,[5]CRUCE!$D:$AK,34,0),0)</f>
        <v>0</v>
      </c>
      <c r="T149" s="23">
        <v>0</v>
      </c>
      <c r="U149" s="26">
        <f>IFERROR(VLOOKUP(D149,[5]CRUCE!$D:$AL,35,0),0)</f>
        <v>0</v>
      </c>
      <c r="V149" s="23">
        <v>0</v>
      </c>
      <c r="W149" s="23">
        <v>0</v>
      </c>
      <c r="X149" s="26">
        <f>IFERROR(VLOOKUP(D149,[5]CRUCE!$D:$AJ,33,0),0)</f>
        <v>0</v>
      </c>
      <c r="Y149" s="23">
        <v>0</v>
      </c>
      <c r="Z149" s="28"/>
      <c r="AA149" s="26"/>
      <c r="AB149" s="23">
        <v>0</v>
      </c>
      <c r="AC149" s="26">
        <f>IFERROR(VLOOKUP(D149,[5]CRUCE!$D:$AQ,40,0),0)</f>
        <v>0</v>
      </c>
      <c r="AD149" s="23">
        <v>0</v>
      </c>
      <c r="AE149" s="26">
        <v>0</v>
      </c>
      <c r="AF149" s="23">
        <v>0</v>
      </c>
      <c r="AG149" s="27">
        <f t="shared" si="10"/>
        <v>2638857</v>
      </c>
      <c r="AH149" s="29"/>
      <c r="AI149" s="19" t="s">
        <v>46</v>
      </c>
    </row>
    <row r="150" spans="1:35" s="30" customFormat="1" ht="15" x14ac:dyDescent="0.25">
      <c r="A150" s="18">
        <v>142</v>
      </c>
      <c r="B150" s="19" t="s">
        <v>45</v>
      </c>
      <c r="C150" s="20"/>
      <c r="D150" s="19">
        <v>1069303</v>
      </c>
      <c r="E150" s="21"/>
      <c r="F150" s="21"/>
      <c r="G150" s="22">
        <v>135908</v>
      </c>
      <c r="H150" s="23">
        <v>0</v>
      </c>
      <c r="I150" s="23">
        <v>0</v>
      </c>
      <c r="J150" s="24">
        <f>-IFERROR(VLOOKUP(D150,'[4]GIRO DIRECTO'!$D:$F,3,0),0)</f>
        <v>0</v>
      </c>
      <c r="K150" s="24">
        <f>-IFERROR(VLOOKUP(D150,[4]TESORERIA!$D:$F,3,0),0)</f>
        <v>0</v>
      </c>
      <c r="L150" s="23">
        <v>0</v>
      </c>
      <c r="M150" s="25">
        <f>-IFERROR(VLOOKUP(D150,[4]ADRES!$D:$F,3,0),0)</f>
        <v>0</v>
      </c>
      <c r="N150" s="23">
        <f t="shared" si="8"/>
        <v>0</v>
      </c>
      <c r="O150" s="26">
        <f t="shared" si="9"/>
        <v>135908</v>
      </c>
      <c r="P150" s="19"/>
      <c r="Q150" s="24">
        <v>0</v>
      </c>
      <c r="R150" s="27">
        <v>0</v>
      </c>
      <c r="S150" s="23">
        <f>IFERROR(VLOOKUP(D150,[5]CRUCE!$D:$AK,34,0),0)</f>
        <v>0</v>
      </c>
      <c r="T150" s="23">
        <v>0</v>
      </c>
      <c r="U150" s="26">
        <f>IFERROR(VLOOKUP(D150,[5]CRUCE!$D:$AL,35,0),0)</f>
        <v>0</v>
      </c>
      <c r="V150" s="23">
        <v>0</v>
      </c>
      <c r="W150" s="23">
        <v>0</v>
      </c>
      <c r="X150" s="26">
        <f>IFERROR(VLOOKUP(D150,[5]CRUCE!$D:$AJ,33,0),0)</f>
        <v>0</v>
      </c>
      <c r="Y150" s="23">
        <v>0</v>
      </c>
      <c r="Z150" s="28"/>
      <c r="AA150" s="26"/>
      <c r="AB150" s="23">
        <v>0</v>
      </c>
      <c r="AC150" s="26">
        <f>IFERROR(VLOOKUP(D150,[5]CRUCE!$D:$AQ,40,0),0)</f>
        <v>0</v>
      </c>
      <c r="AD150" s="23">
        <v>0</v>
      </c>
      <c r="AE150" s="26">
        <v>0</v>
      </c>
      <c r="AF150" s="23">
        <v>0</v>
      </c>
      <c r="AG150" s="27">
        <f t="shared" si="10"/>
        <v>135908</v>
      </c>
      <c r="AH150" s="29"/>
      <c r="AI150" s="19" t="s">
        <v>46</v>
      </c>
    </row>
    <row r="151" spans="1:35" s="30" customFormat="1" ht="15" x14ac:dyDescent="0.25">
      <c r="A151" s="18">
        <v>143</v>
      </c>
      <c r="B151" s="19" t="s">
        <v>45</v>
      </c>
      <c r="C151" s="20"/>
      <c r="D151" s="19">
        <v>1070209</v>
      </c>
      <c r="E151" s="21"/>
      <c r="F151" s="21"/>
      <c r="G151" s="22">
        <v>80832</v>
      </c>
      <c r="H151" s="23">
        <v>0</v>
      </c>
      <c r="I151" s="23">
        <v>0</v>
      </c>
      <c r="J151" s="24">
        <f>-IFERROR(VLOOKUP(D151,'[4]GIRO DIRECTO'!$D:$F,3,0),0)</f>
        <v>0</v>
      </c>
      <c r="K151" s="24">
        <f>-IFERROR(VLOOKUP(D151,[4]TESORERIA!$D:$F,3,0),0)</f>
        <v>0</v>
      </c>
      <c r="L151" s="23">
        <v>0</v>
      </c>
      <c r="M151" s="25">
        <f>-IFERROR(VLOOKUP(D151,[4]ADRES!$D:$F,3,0),0)</f>
        <v>0</v>
      </c>
      <c r="N151" s="23">
        <f t="shared" si="8"/>
        <v>0</v>
      </c>
      <c r="O151" s="26">
        <f t="shared" si="9"/>
        <v>80832</v>
      </c>
      <c r="P151" s="19"/>
      <c r="Q151" s="24">
        <v>0</v>
      </c>
      <c r="R151" s="27">
        <v>0</v>
      </c>
      <c r="S151" s="23">
        <f>IFERROR(VLOOKUP(D151,[5]CRUCE!$D:$AK,34,0),0)</f>
        <v>0</v>
      </c>
      <c r="T151" s="23">
        <v>0</v>
      </c>
      <c r="U151" s="26">
        <f>+G151</f>
        <v>80832</v>
      </c>
      <c r="V151" s="23">
        <v>0</v>
      </c>
      <c r="W151" s="23">
        <v>0</v>
      </c>
      <c r="X151" s="26">
        <f>IFERROR(VLOOKUP(D151,[5]CRUCE!$D:$AJ,33,0),0)</f>
        <v>0</v>
      </c>
      <c r="Y151" s="23">
        <v>0</v>
      </c>
      <c r="Z151" s="28"/>
      <c r="AA151" s="26"/>
      <c r="AB151" s="23">
        <v>0</v>
      </c>
      <c r="AC151" s="26">
        <f>IFERROR(VLOOKUP(D151,[5]CRUCE!$D:$AQ,40,0),0)</f>
        <v>0</v>
      </c>
      <c r="AD151" s="23">
        <v>0</v>
      </c>
      <c r="AE151" s="26">
        <v>0</v>
      </c>
      <c r="AF151" s="23">
        <v>0</v>
      </c>
      <c r="AG151" s="27">
        <f t="shared" si="10"/>
        <v>0</v>
      </c>
      <c r="AH151" s="29"/>
      <c r="AI151" s="19" t="s">
        <v>47</v>
      </c>
    </row>
    <row r="152" spans="1:35" s="30" customFormat="1" ht="15" x14ac:dyDescent="0.25">
      <c r="A152" s="18">
        <v>144</v>
      </c>
      <c r="B152" s="19" t="s">
        <v>45</v>
      </c>
      <c r="C152" s="20"/>
      <c r="D152" s="19">
        <v>1069317</v>
      </c>
      <c r="E152" s="21"/>
      <c r="F152" s="21"/>
      <c r="G152" s="22">
        <v>364763</v>
      </c>
      <c r="H152" s="23">
        <v>0</v>
      </c>
      <c r="I152" s="23">
        <v>0</v>
      </c>
      <c r="J152" s="24">
        <f>-IFERROR(VLOOKUP(D152,'[4]GIRO DIRECTO'!$D:$F,3,0),0)</f>
        <v>0</v>
      </c>
      <c r="K152" s="24">
        <f>-IFERROR(VLOOKUP(D152,[4]TESORERIA!$D:$F,3,0),0)</f>
        <v>0</v>
      </c>
      <c r="L152" s="23">
        <v>0</v>
      </c>
      <c r="M152" s="25">
        <f>-IFERROR(VLOOKUP(D152,[4]ADRES!$D:$F,3,0),0)</f>
        <v>0</v>
      </c>
      <c r="N152" s="23">
        <f t="shared" si="8"/>
        <v>0</v>
      </c>
      <c r="O152" s="26">
        <f t="shared" si="9"/>
        <v>364763</v>
      </c>
      <c r="P152" s="19"/>
      <c r="Q152" s="24">
        <v>0</v>
      </c>
      <c r="R152" s="27">
        <v>0</v>
      </c>
      <c r="S152" s="23">
        <f>IFERROR(VLOOKUP(D152,[5]CRUCE!$D:$AK,34,0),0)</f>
        <v>0</v>
      </c>
      <c r="T152" s="23">
        <v>0</v>
      </c>
      <c r="U152" s="26">
        <f>IFERROR(VLOOKUP(D152,[5]CRUCE!$D:$AL,35,0),0)</f>
        <v>0</v>
      </c>
      <c r="V152" s="23">
        <v>0</v>
      </c>
      <c r="W152" s="23">
        <v>0</v>
      </c>
      <c r="X152" s="26">
        <f>IFERROR(VLOOKUP(D152,[5]CRUCE!$D:$AJ,33,0),0)</f>
        <v>0</v>
      </c>
      <c r="Y152" s="23">
        <v>0</v>
      </c>
      <c r="Z152" s="28"/>
      <c r="AA152" s="26"/>
      <c r="AB152" s="23">
        <v>0</v>
      </c>
      <c r="AC152" s="26">
        <f>IFERROR(VLOOKUP(D152,[5]CRUCE!$D:$AQ,40,0),0)</f>
        <v>0</v>
      </c>
      <c r="AD152" s="23">
        <v>0</v>
      </c>
      <c r="AE152" s="26">
        <v>0</v>
      </c>
      <c r="AF152" s="23">
        <v>0</v>
      </c>
      <c r="AG152" s="27">
        <f t="shared" si="10"/>
        <v>364763</v>
      </c>
      <c r="AH152" s="29"/>
      <c r="AI152" s="19" t="s">
        <v>46</v>
      </c>
    </row>
    <row r="153" spans="1:35" s="30" customFormat="1" ht="15" x14ac:dyDescent="0.25">
      <c r="A153" s="18">
        <v>145</v>
      </c>
      <c r="B153" s="19" t="s">
        <v>45</v>
      </c>
      <c r="C153" s="20"/>
      <c r="D153" s="19">
        <v>1069394</v>
      </c>
      <c r="E153" s="21"/>
      <c r="F153" s="21"/>
      <c r="G153" s="22">
        <v>230903</v>
      </c>
      <c r="H153" s="23">
        <v>0</v>
      </c>
      <c r="I153" s="23">
        <v>0</v>
      </c>
      <c r="J153" s="24">
        <f>-IFERROR(VLOOKUP(D153,'[4]GIRO DIRECTO'!$D:$F,3,0),0)</f>
        <v>0</v>
      </c>
      <c r="K153" s="24">
        <f>-IFERROR(VLOOKUP(D153,[4]TESORERIA!$D:$F,3,0),0)</f>
        <v>0</v>
      </c>
      <c r="L153" s="23">
        <v>0</v>
      </c>
      <c r="M153" s="25">
        <f>-IFERROR(VLOOKUP(D153,[4]ADRES!$D:$F,3,0),0)</f>
        <v>0</v>
      </c>
      <c r="N153" s="23">
        <f t="shared" si="8"/>
        <v>0</v>
      </c>
      <c r="O153" s="26">
        <f t="shared" si="9"/>
        <v>230903</v>
      </c>
      <c r="P153" s="19"/>
      <c r="Q153" s="24">
        <v>0</v>
      </c>
      <c r="R153" s="27">
        <v>0</v>
      </c>
      <c r="S153" s="23">
        <f>IFERROR(VLOOKUP(D153,[5]CRUCE!$D:$AK,34,0),0)</f>
        <v>0</v>
      </c>
      <c r="T153" s="23">
        <v>0</v>
      </c>
      <c r="U153" s="26">
        <f>IFERROR(VLOOKUP(D153,[5]CRUCE!$D:$AL,35,0),0)</f>
        <v>0</v>
      </c>
      <c r="V153" s="23">
        <v>0</v>
      </c>
      <c r="W153" s="23">
        <v>0</v>
      </c>
      <c r="X153" s="26">
        <f>IFERROR(VLOOKUP(D153,[5]CRUCE!$D:$AJ,33,0),0)</f>
        <v>0</v>
      </c>
      <c r="Y153" s="23">
        <v>0</v>
      </c>
      <c r="Z153" s="28"/>
      <c r="AA153" s="26"/>
      <c r="AB153" s="23">
        <v>0</v>
      </c>
      <c r="AC153" s="26">
        <f>IFERROR(VLOOKUP(D153,[5]CRUCE!$D:$AQ,40,0),0)</f>
        <v>0</v>
      </c>
      <c r="AD153" s="23">
        <v>0</v>
      </c>
      <c r="AE153" s="26">
        <v>0</v>
      </c>
      <c r="AF153" s="23">
        <v>0</v>
      </c>
      <c r="AG153" s="27">
        <f t="shared" si="10"/>
        <v>230903</v>
      </c>
      <c r="AH153" s="29"/>
      <c r="AI153" s="19" t="s">
        <v>46</v>
      </c>
    </row>
    <row r="154" spans="1:35" s="30" customFormat="1" ht="15" x14ac:dyDescent="0.25">
      <c r="A154" s="18">
        <v>146</v>
      </c>
      <c r="B154" s="19" t="s">
        <v>45</v>
      </c>
      <c r="C154" s="20"/>
      <c r="D154" s="19">
        <v>1069555</v>
      </c>
      <c r="E154" s="21"/>
      <c r="F154" s="21"/>
      <c r="G154" s="22">
        <v>358216</v>
      </c>
      <c r="H154" s="23">
        <v>0</v>
      </c>
      <c r="I154" s="23">
        <v>0</v>
      </c>
      <c r="J154" s="24">
        <f>-IFERROR(VLOOKUP(D154,'[4]GIRO DIRECTO'!$D:$F,3,0),0)</f>
        <v>0</v>
      </c>
      <c r="K154" s="24">
        <f>-IFERROR(VLOOKUP(D154,[4]TESORERIA!$D:$F,3,0),0)</f>
        <v>0</v>
      </c>
      <c r="L154" s="23">
        <v>0</v>
      </c>
      <c r="M154" s="25">
        <f>-IFERROR(VLOOKUP(D154,[4]ADRES!$D:$F,3,0),0)</f>
        <v>0</v>
      </c>
      <c r="N154" s="23">
        <f t="shared" si="8"/>
        <v>0</v>
      </c>
      <c r="O154" s="26">
        <f t="shared" si="9"/>
        <v>358216</v>
      </c>
      <c r="P154" s="19"/>
      <c r="Q154" s="24">
        <v>0</v>
      </c>
      <c r="R154" s="27">
        <v>0</v>
      </c>
      <c r="S154" s="23">
        <f>IFERROR(VLOOKUP(D154,[5]CRUCE!$D:$AK,34,0),0)</f>
        <v>0</v>
      </c>
      <c r="T154" s="23">
        <v>0</v>
      </c>
      <c r="U154" s="26">
        <f>IFERROR(VLOOKUP(D154,[5]CRUCE!$D:$AL,35,0),0)</f>
        <v>0</v>
      </c>
      <c r="V154" s="23">
        <v>0</v>
      </c>
      <c r="W154" s="23">
        <v>0</v>
      </c>
      <c r="X154" s="26">
        <f>IFERROR(VLOOKUP(D154,[5]CRUCE!$D:$AJ,33,0),0)</f>
        <v>0</v>
      </c>
      <c r="Y154" s="23">
        <v>0</v>
      </c>
      <c r="Z154" s="28"/>
      <c r="AA154" s="26"/>
      <c r="AB154" s="23">
        <v>0</v>
      </c>
      <c r="AC154" s="26">
        <f>IFERROR(VLOOKUP(D154,[5]CRUCE!$D:$AQ,40,0),0)</f>
        <v>0</v>
      </c>
      <c r="AD154" s="23">
        <v>0</v>
      </c>
      <c r="AE154" s="26">
        <v>0</v>
      </c>
      <c r="AF154" s="23">
        <v>0</v>
      </c>
      <c r="AG154" s="27">
        <f t="shared" si="10"/>
        <v>358216</v>
      </c>
      <c r="AH154" s="29"/>
      <c r="AI154" s="19" t="s">
        <v>46</v>
      </c>
    </row>
    <row r="155" spans="1:35" s="30" customFormat="1" ht="15" x14ac:dyDescent="0.25">
      <c r="A155" s="18">
        <v>147</v>
      </c>
      <c r="B155" s="19" t="s">
        <v>45</v>
      </c>
      <c r="C155" s="20"/>
      <c r="D155" s="19">
        <v>1069747</v>
      </c>
      <c r="E155" s="21"/>
      <c r="F155" s="21"/>
      <c r="G155" s="22">
        <v>3198559</v>
      </c>
      <c r="H155" s="23">
        <v>0</v>
      </c>
      <c r="I155" s="23">
        <v>0</v>
      </c>
      <c r="J155" s="24">
        <f>-IFERROR(VLOOKUP(D155,'[4]GIRO DIRECTO'!$D:$F,3,0),0)</f>
        <v>0</v>
      </c>
      <c r="K155" s="24">
        <f>-IFERROR(VLOOKUP(D155,[4]TESORERIA!$D:$F,3,0),0)</f>
        <v>0</v>
      </c>
      <c r="L155" s="23">
        <v>0</v>
      </c>
      <c r="M155" s="25">
        <f>-IFERROR(VLOOKUP(D155,[4]ADRES!$D:$F,3,0),0)</f>
        <v>0</v>
      </c>
      <c r="N155" s="23">
        <f t="shared" si="8"/>
        <v>0</v>
      </c>
      <c r="O155" s="26">
        <f t="shared" si="9"/>
        <v>3198559</v>
      </c>
      <c r="P155" s="19"/>
      <c r="Q155" s="24">
        <v>0</v>
      </c>
      <c r="R155" s="27">
        <v>0</v>
      </c>
      <c r="S155" s="23">
        <f>IFERROR(VLOOKUP(D155,[5]CRUCE!$D:$AK,34,0),0)</f>
        <v>0</v>
      </c>
      <c r="T155" s="23">
        <v>0</v>
      </c>
      <c r="U155" s="26">
        <f>IFERROR(VLOOKUP(D155,[5]CRUCE!$D:$AL,35,0),0)</f>
        <v>0</v>
      </c>
      <c r="V155" s="23">
        <v>0</v>
      </c>
      <c r="W155" s="23">
        <v>0</v>
      </c>
      <c r="X155" s="26">
        <f>IFERROR(VLOOKUP(D155,[5]CRUCE!$D:$AJ,33,0),0)</f>
        <v>0</v>
      </c>
      <c r="Y155" s="23">
        <v>0</v>
      </c>
      <c r="Z155" s="28"/>
      <c r="AA155" s="26"/>
      <c r="AB155" s="23">
        <v>0</v>
      </c>
      <c r="AC155" s="26">
        <f>IFERROR(VLOOKUP(D155,[5]CRUCE!$D:$AQ,40,0),0)</f>
        <v>0</v>
      </c>
      <c r="AD155" s="23">
        <v>0</v>
      </c>
      <c r="AE155" s="26">
        <v>0</v>
      </c>
      <c r="AF155" s="23">
        <v>0</v>
      </c>
      <c r="AG155" s="27">
        <f t="shared" si="10"/>
        <v>3198559</v>
      </c>
      <c r="AH155" s="29"/>
      <c r="AI155" s="19" t="s">
        <v>46</v>
      </c>
    </row>
    <row r="156" spans="1:35" s="30" customFormat="1" ht="15" x14ac:dyDescent="0.25">
      <c r="A156" s="18">
        <v>148</v>
      </c>
      <c r="B156" s="19" t="s">
        <v>45</v>
      </c>
      <c r="C156" s="20"/>
      <c r="D156" s="19">
        <v>1069281</v>
      </c>
      <c r="E156" s="21"/>
      <c r="F156" s="21"/>
      <c r="G156" s="22">
        <v>60000</v>
      </c>
      <c r="H156" s="23">
        <v>0</v>
      </c>
      <c r="I156" s="23">
        <v>0</v>
      </c>
      <c r="J156" s="24">
        <f>-IFERROR(VLOOKUP(D156,'[4]GIRO DIRECTO'!$D:$F,3,0),0)</f>
        <v>0</v>
      </c>
      <c r="K156" s="24">
        <f>-IFERROR(VLOOKUP(D156,[4]TESORERIA!$D:$F,3,0),0)</f>
        <v>60000</v>
      </c>
      <c r="L156" s="23">
        <v>0</v>
      </c>
      <c r="M156" s="25">
        <f>-IFERROR(VLOOKUP(D156,[4]ADRES!$D:$F,3,0),0)</f>
        <v>0</v>
      </c>
      <c r="N156" s="23">
        <f t="shared" si="8"/>
        <v>60000</v>
      </c>
      <c r="O156" s="26">
        <f t="shared" si="9"/>
        <v>0</v>
      </c>
      <c r="P156" s="19"/>
      <c r="Q156" s="24">
        <v>0</v>
      </c>
      <c r="R156" s="27">
        <v>0</v>
      </c>
      <c r="S156" s="23">
        <f>IFERROR(VLOOKUP(D156,[5]CRUCE!$D:$AK,34,0),0)</f>
        <v>0</v>
      </c>
      <c r="T156" s="23">
        <v>0</v>
      </c>
      <c r="U156" s="26">
        <f>IFERROR(VLOOKUP(D156,[5]CRUCE!$D:$AL,35,0),0)</f>
        <v>0</v>
      </c>
      <c r="V156" s="23">
        <v>0</v>
      </c>
      <c r="W156" s="23">
        <v>0</v>
      </c>
      <c r="X156" s="26">
        <f>IFERROR(VLOOKUP(D156,[5]CRUCE!$D:$AJ,33,0),0)</f>
        <v>0</v>
      </c>
      <c r="Y156" s="23">
        <v>0</v>
      </c>
      <c r="Z156" s="28"/>
      <c r="AA156" s="26"/>
      <c r="AB156" s="23">
        <v>0</v>
      </c>
      <c r="AC156" s="26">
        <f>IFERROR(VLOOKUP(D156,[5]CRUCE!$D:$AQ,40,0),0)</f>
        <v>0</v>
      </c>
      <c r="AD156" s="23">
        <v>0</v>
      </c>
      <c r="AE156" s="26">
        <v>0</v>
      </c>
      <c r="AF156" s="23">
        <v>0</v>
      </c>
      <c r="AG156" s="27">
        <f t="shared" si="10"/>
        <v>0</v>
      </c>
      <c r="AH156" s="29"/>
      <c r="AI156" s="19"/>
    </row>
    <row r="157" spans="1:35" s="30" customFormat="1" ht="15" x14ac:dyDescent="0.25">
      <c r="A157" s="18">
        <v>149</v>
      </c>
      <c r="B157" s="19" t="s">
        <v>45</v>
      </c>
      <c r="C157" s="20"/>
      <c r="D157" s="19">
        <v>1069283</v>
      </c>
      <c r="E157" s="21"/>
      <c r="F157" s="21"/>
      <c r="G157" s="22">
        <v>60000</v>
      </c>
      <c r="H157" s="23">
        <v>0</v>
      </c>
      <c r="I157" s="23">
        <v>0</v>
      </c>
      <c r="J157" s="24">
        <f>-IFERROR(VLOOKUP(D157,'[4]GIRO DIRECTO'!$D:$F,3,0),0)</f>
        <v>0</v>
      </c>
      <c r="K157" s="24">
        <f>-IFERROR(VLOOKUP(D157,[4]TESORERIA!$D:$F,3,0),0)</f>
        <v>60000</v>
      </c>
      <c r="L157" s="23">
        <v>0</v>
      </c>
      <c r="M157" s="25">
        <f>-IFERROR(VLOOKUP(D157,[4]ADRES!$D:$F,3,0),0)</f>
        <v>0</v>
      </c>
      <c r="N157" s="23">
        <f t="shared" si="8"/>
        <v>60000</v>
      </c>
      <c r="O157" s="26">
        <f t="shared" si="9"/>
        <v>0</v>
      </c>
      <c r="P157" s="19"/>
      <c r="Q157" s="24">
        <v>0</v>
      </c>
      <c r="R157" s="27">
        <v>0</v>
      </c>
      <c r="S157" s="23">
        <f>IFERROR(VLOOKUP(D157,[5]CRUCE!$D:$AK,34,0),0)</f>
        <v>0</v>
      </c>
      <c r="T157" s="23">
        <v>0</v>
      </c>
      <c r="U157" s="26">
        <f>IFERROR(VLOOKUP(D157,[5]CRUCE!$D:$AL,35,0),0)</f>
        <v>0</v>
      </c>
      <c r="V157" s="23">
        <v>0</v>
      </c>
      <c r="W157" s="23">
        <v>0</v>
      </c>
      <c r="X157" s="26">
        <f>IFERROR(VLOOKUP(D157,[5]CRUCE!$D:$AJ,33,0),0)</f>
        <v>0</v>
      </c>
      <c r="Y157" s="23">
        <v>0</v>
      </c>
      <c r="Z157" s="28"/>
      <c r="AA157" s="26"/>
      <c r="AB157" s="23">
        <v>0</v>
      </c>
      <c r="AC157" s="26">
        <f>IFERROR(VLOOKUP(D157,[5]CRUCE!$D:$AQ,40,0),0)</f>
        <v>0</v>
      </c>
      <c r="AD157" s="23">
        <v>0</v>
      </c>
      <c r="AE157" s="26">
        <v>0</v>
      </c>
      <c r="AF157" s="23">
        <v>0</v>
      </c>
      <c r="AG157" s="27">
        <f t="shared" si="10"/>
        <v>0</v>
      </c>
      <c r="AH157" s="29"/>
      <c r="AI157" s="19"/>
    </row>
    <row r="158" spans="1:35" s="30" customFormat="1" ht="15" x14ac:dyDescent="0.25">
      <c r="A158" s="18">
        <v>150</v>
      </c>
      <c r="B158" s="19" t="s">
        <v>45</v>
      </c>
      <c r="C158" s="20"/>
      <c r="D158" s="19">
        <v>1069540</v>
      </c>
      <c r="E158" s="21"/>
      <c r="F158" s="21"/>
      <c r="G158" s="22">
        <v>60000</v>
      </c>
      <c r="H158" s="23">
        <v>0</v>
      </c>
      <c r="I158" s="23">
        <v>0</v>
      </c>
      <c r="J158" s="24">
        <f>-IFERROR(VLOOKUP(D158,'[4]GIRO DIRECTO'!$D:$F,3,0),0)</f>
        <v>0</v>
      </c>
      <c r="K158" s="24">
        <f>-IFERROR(VLOOKUP(D158,[4]TESORERIA!$D:$F,3,0),0)</f>
        <v>0</v>
      </c>
      <c r="L158" s="23">
        <v>0</v>
      </c>
      <c r="M158" s="25">
        <f>-IFERROR(VLOOKUP(D158,[4]ADRES!$D:$F,3,0),0)</f>
        <v>0</v>
      </c>
      <c r="N158" s="23">
        <f t="shared" si="8"/>
        <v>0</v>
      </c>
      <c r="O158" s="26">
        <f t="shared" si="9"/>
        <v>60000</v>
      </c>
      <c r="P158" s="19"/>
      <c r="Q158" s="24">
        <v>0</v>
      </c>
      <c r="R158" s="27">
        <v>0</v>
      </c>
      <c r="S158" s="23">
        <f>IFERROR(VLOOKUP(D158,[5]CRUCE!$D:$AK,34,0),0)</f>
        <v>0</v>
      </c>
      <c r="T158" s="23">
        <v>0</v>
      </c>
      <c r="U158" s="26">
        <f>IFERROR(VLOOKUP(D158,[5]CRUCE!$D:$AL,35,0),0)</f>
        <v>0</v>
      </c>
      <c r="V158" s="23">
        <v>0</v>
      </c>
      <c r="W158" s="23">
        <v>0</v>
      </c>
      <c r="X158" s="26">
        <f>IFERROR(VLOOKUP(D158,[5]CRUCE!$D:$AJ,33,0),0)</f>
        <v>0</v>
      </c>
      <c r="Y158" s="23">
        <v>0</v>
      </c>
      <c r="Z158" s="28"/>
      <c r="AA158" s="26"/>
      <c r="AB158" s="23">
        <v>0</v>
      </c>
      <c r="AC158" s="26">
        <f>IFERROR(VLOOKUP(D158,[5]CRUCE!$D:$AQ,40,0),0)</f>
        <v>0</v>
      </c>
      <c r="AD158" s="23">
        <v>0</v>
      </c>
      <c r="AE158" s="26">
        <v>0</v>
      </c>
      <c r="AF158" s="23">
        <v>0</v>
      </c>
      <c r="AG158" s="27">
        <f t="shared" si="10"/>
        <v>60000</v>
      </c>
      <c r="AH158" s="29"/>
      <c r="AI158" s="19" t="s">
        <v>46</v>
      </c>
    </row>
    <row r="159" spans="1:35" s="30" customFormat="1" ht="15" x14ac:dyDescent="0.25">
      <c r="A159" s="18">
        <v>151</v>
      </c>
      <c r="B159" s="19" t="s">
        <v>45</v>
      </c>
      <c r="C159" s="20"/>
      <c r="D159" s="19">
        <v>1069543</v>
      </c>
      <c r="E159" s="21"/>
      <c r="F159" s="21"/>
      <c r="G159" s="22">
        <v>60000</v>
      </c>
      <c r="H159" s="23">
        <v>0</v>
      </c>
      <c r="I159" s="23">
        <v>0</v>
      </c>
      <c r="J159" s="24">
        <f>-IFERROR(VLOOKUP(D159,'[4]GIRO DIRECTO'!$D:$F,3,0),0)</f>
        <v>0</v>
      </c>
      <c r="K159" s="24">
        <f>-IFERROR(VLOOKUP(D159,[4]TESORERIA!$D:$F,3,0),0)</f>
        <v>0</v>
      </c>
      <c r="L159" s="23">
        <v>0</v>
      </c>
      <c r="M159" s="25">
        <f>-IFERROR(VLOOKUP(D159,[4]ADRES!$D:$F,3,0),0)</f>
        <v>0</v>
      </c>
      <c r="N159" s="23">
        <f t="shared" si="8"/>
        <v>0</v>
      </c>
      <c r="O159" s="26">
        <f t="shared" si="9"/>
        <v>60000</v>
      </c>
      <c r="P159" s="19"/>
      <c r="Q159" s="24">
        <v>0</v>
      </c>
      <c r="R159" s="27">
        <v>0</v>
      </c>
      <c r="S159" s="23">
        <f>IFERROR(VLOOKUP(D159,[5]CRUCE!$D:$AK,34,0),0)</f>
        <v>0</v>
      </c>
      <c r="T159" s="23">
        <v>0</v>
      </c>
      <c r="U159" s="26">
        <f>IFERROR(VLOOKUP(D159,[5]CRUCE!$D:$AL,35,0),0)</f>
        <v>0</v>
      </c>
      <c r="V159" s="23">
        <v>0</v>
      </c>
      <c r="W159" s="23">
        <v>0</v>
      </c>
      <c r="X159" s="26">
        <f>IFERROR(VLOOKUP(D159,[5]CRUCE!$D:$AJ,33,0),0)</f>
        <v>0</v>
      </c>
      <c r="Y159" s="23">
        <v>0</v>
      </c>
      <c r="Z159" s="28"/>
      <c r="AA159" s="26"/>
      <c r="AB159" s="23">
        <v>0</v>
      </c>
      <c r="AC159" s="26">
        <f>IFERROR(VLOOKUP(D159,[5]CRUCE!$D:$AQ,40,0),0)</f>
        <v>0</v>
      </c>
      <c r="AD159" s="23">
        <v>0</v>
      </c>
      <c r="AE159" s="26">
        <v>0</v>
      </c>
      <c r="AF159" s="23">
        <v>0</v>
      </c>
      <c r="AG159" s="27">
        <f t="shared" si="10"/>
        <v>60000</v>
      </c>
      <c r="AH159" s="29"/>
      <c r="AI159" s="19" t="s">
        <v>46</v>
      </c>
    </row>
    <row r="160" spans="1:35" s="30" customFormat="1" ht="15" x14ac:dyDescent="0.25">
      <c r="A160" s="18">
        <v>152</v>
      </c>
      <c r="B160" s="19" t="s">
        <v>45</v>
      </c>
      <c r="C160" s="20"/>
      <c r="D160" s="19">
        <v>1069542</v>
      </c>
      <c r="E160" s="21"/>
      <c r="F160" s="21"/>
      <c r="G160" s="22">
        <v>223405</v>
      </c>
      <c r="H160" s="23">
        <v>0</v>
      </c>
      <c r="I160" s="23">
        <v>0</v>
      </c>
      <c r="J160" s="24">
        <f>-IFERROR(VLOOKUP(D160,'[4]GIRO DIRECTO'!$D:$F,3,0),0)</f>
        <v>0</v>
      </c>
      <c r="K160" s="24">
        <f>-IFERROR(VLOOKUP(D160,[4]TESORERIA!$D:$F,3,0),0)</f>
        <v>0</v>
      </c>
      <c r="L160" s="23">
        <v>0</v>
      </c>
      <c r="M160" s="25">
        <f>-IFERROR(VLOOKUP(D160,[4]ADRES!$D:$F,3,0),0)</f>
        <v>0</v>
      </c>
      <c r="N160" s="23">
        <f t="shared" si="8"/>
        <v>0</v>
      </c>
      <c r="O160" s="26">
        <f t="shared" si="9"/>
        <v>223405</v>
      </c>
      <c r="P160" s="19"/>
      <c r="Q160" s="24">
        <v>0</v>
      </c>
      <c r="R160" s="27">
        <v>0</v>
      </c>
      <c r="S160" s="23">
        <f>IFERROR(VLOOKUP(D160,[5]CRUCE!$D:$AK,34,0),0)</f>
        <v>0</v>
      </c>
      <c r="T160" s="23">
        <v>0</v>
      </c>
      <c r="U160" s="26">
        <f>IFERROR(VLOOKUP(D160,[5]CRUCE!$D:$AL,35,0),0)</f>
        <v>0</v>
      </c>
      <c r="V160" s="23">
        <v>0</v>
      </c>
      <c r="W160" s="23">
        <v>0</v>
      </c>
      <c r="X160" s="26">
        <f>IFERROR(VLOOKUP(D160,[5]CRUCE!$D:$AJ,33,0),0)</f>
        <v>0</v>
      </c>
      <c r="Y160" s="23">
        <v>0</v>
      </c>
      <c r="Z160" s="28"/>
      <c r="AA160" s="26"/>
      <c r="AB160" s="23">
        <v>0</v>
      </c>
      <c r="AC160" s="26">
        <f>IFERROR(VLOOKUP(D160,[5]CRUCE!$D:$AQ,40,0),0)</f>
        <v>0</v>
      </c>
      <c r="AD160" s="23">
        <v>0</v>
      </c>
      <c r="AE160" s="26">
        <v>0</v>
      </c>
      <c r="AF160" s="23">
        <v>0</v>
      </c>
      <c r="AG160" s="27">
        <f>G160-H160-I160-N160-R160-X160-S160-U160-V160-AA160-AC160</f>
        <v>223405</v>
      </c>
      <c r="AH160" s="29"/>
      <c r="AI160" s="19" t="s">
        <v>46</v>
      </c>
    </row>
    <row r="161" spans="1:35" s="30" customFormat="1" ht="15" x14ac:dyDescent="0.25">
      <c r="A161" s="18">
        <v>153</v>
      </c>
      <c r="B161" s="19" t="s">
        <v>45</v>
      </c>
      <c r="C161" s="20"/>
      <c r="D161" s="19">
        <v>1069544</v>
      </c>
      <c r="E161" s="21"/>
      <c r="F161" s="21"/>
      <c r="G161" s="22">
        <v>85813</v>
      </c>
      <c r="H161" s="23">
        <v>0</v>
      </c>
      <c r="I161" s="23">
        <v>0</v>
      </c>
      <c r="J161" s="24">
        <f>-IFERROR(VLOOKUP(D161,'[4]GIRO DIRECTO'!$D:$F,3,0),0)</f>
        <v>0</v>
      </c>
      <c r="K161" s="24">
        <f>-IFERROR(VLOOKUP(D161,[4]TESORERIA!$D:$F,3,0),0)</f>
        <v>0</v>
      </c>
      <c r="L161" s="23">
        <v>0</v>
      </c>
      <c r="M161" s="25">
        <f>-IFERROR(VLOOKUP(D161,[4]ADRES!$D:$F,3,0),0)</f>
        <v>0</v>
      </c>
      <c r="N161" s="23">
        <f t="shared" si="8"/>
        <v>0</v>
      </c>
      <c r="O161" s="26">
        <f t="shared" si="9"/>
        <v>85813</v>
      </c>
      <c r="P161" s="19"/>
      <c r="Q161" s="24">
        <v>0</v>
      </c>
      <c r="R161" s="27">
        <v>0</v>
      </c>
      <c r="S161" s="23">
        <f>IFERROR(VLOOKUP(D161,[5]CRUCE!$D:$AK,34,0),0)</f>
        <v>0</v>
      </c>
      <c r="T161" s="23">
        <v>0</v>
      </c>
      <c r="U161" s="26">
        <f>IFERROR(VLOOKUP(D161,[5]CRUCE!$D:$AL,35,0),0)</f>
        <v>0</v>
      </c>
      <c r="V161" s="23">
        <v>0</v>
      </c>
      <c r="W161" s="23">
        <v>0</v>
      </c>
      <c r="X161" s="26">
        <f>IFERROR(VLOOKUP(D161,[5]CRUCE!$D:$AJ,33,0),0)</f>
        <v>0</v>
      </c>
      <c r="Y161" s="23">
        <v>0</v>
      </c>
      <c r="Z161" s="28"/>
      <c r="AA161" s="26"/>
      <c r="AB161" s="23">
        <v>0</v>
      </c>
      <c r="AC161" s="26">
        <f>IFERROR(VLOOKUP(D161,[5]CRUCE!$D:$AQ,40,0),0)</f>
        <v>0</v>
      </c>
      <c r="AD161" s="23">
        <v>0</v>
      </c>
      <c r="AE161" s="26">
        <v>0</v>
      </c>
      <c r="AF161" s="23">
        <v>0</v>
      </c>
      <c r="AG161" s="27">
        <f t="shared" si="10"/>
        <v>85813</v>
      </c>
      <c r="AH161" s="29"/>
      <c r="AI161" s="19" t="s">
        <v>46</v>
      </c>
    </row>
    <row r="162" spans="1:35" s="30" customFormat="1" ht="15" x14ac:dyDescent="0.25">
      <c r="A162" s="18">
        <v>154</v>
      </c>
      <c r="B162" s="19" t="s">
        <v>45</v>
      </c>
      <c r="C162" s="20"/>
      <c r="D162" s="19">
        <v>1071221</v>
      </c>
      <c r="E162" s="21"/>
      <c r="F162" s="21"/>
      <c r="G162" s="22">
        <v>6605151</v>
      </c>
      <c r="H162" s="23">
        <v>0</v>
      </c>
      <c r="I162" s="23">
        <v>0</v>
      </c>
      <c r="J162" s="24">
        <f>-IFERROR(VLOOKUP(D162,'[4]GIRO DIRECTO'!$D:$F,3,0),0)</f>
        <v>0</v>
      </c>
      <c r="K162" s="24">
        <f>-IFERROR(VLOOKUP(D162,[4]TESORERIA!$D:$F,3,0),0)</f>
        <v>0</v>
      </c>
      <c r="L162" s="23">
        <v>0</v>
      </c>
      <c r="M162" s="25">
        <f>-IFERROR(VLOOKUP(D162,[4]ADRES!$D:$F,3,0),0)</f>
        <v>0</v>
      </c>
      <c r="N162" s="23">
        <f t="shared" si="8"/>
        <v>0</v>
      </c>
      <c r="O162" s="26">
        <f t="shared" si="9"/>
        <v>6605151</v>
      </c>
      <c r="P162" s="19"/>
      <c r="Q162" s="24">
        <v>0</v>
      </c>
      <c r="R162" s="27">
        <v>0</v>
      </c>
      <c r="S162" s="23">
        <f>IFERROR(VLOOKUP(D162,[5]CRUCE!$D:$AK,34,0),0)</f>
        <v>0</v>
      </c>
      <c r="T162" s="23">
        <v>0</v>
      </c>
      <c r="U162" s="26">
        <f>IFERROR(VLOOKUP(D162,[5]CRUCE!$D:$AL,35,0),0)</f>
        <v>0</v>
      </c>
      <c r="V162" s="23">
        <v>0</v>
      </c>
      <c r="W162" s="23">
        <v>0</v>
      </c>
      <c r="X162" s="26">
        <f>IFERROR(VLOOKUP(D162,[5]CRUCE!$D:$AJ,33,0),0)</f>
        <v>0</v>
      </c>
      <c r="Y162" s="23">
        <v>0</v>
      </c>
      <c r="Z162" s="28"/>
      <c r="AA162" s="26"/>
      <c r="AB162" s="23">
        <v>0</v>
      </c>
      <c r="AC162" s="26">
        <f>IFERROR(VLOOKUP(D162,[5]CRUCE!$D:$AQ,40,0),0)</f>
        <v>0</v>
      </c>
      <c r="AD162" s="23">
        <v>0</v>
      </c>
      <c r="AE162" s="26">
        <v>0</v>
      </c>
      <c r="AF162" s="23">
        <v>0</v>
      </c>
      <c r="AG162" s="27">
        <f t="shared" si="10"/>
        <v>6605151</v>
      </c>
      <c r="AH162" s="29"/>
      <c r="AI162" s="19" t="s">
        <v>46</v>
      </c>
    </row>
    <row r="163" spans="1:35" s="30" customFormat="1" ht="15" x14ac:dyDescent="0.25">
      <c r="A163" s="18">
        <v>155</v>
      </c>
      <c r="B163" s="19" t="s">
        <v>45</v>
      </c>
      <c r="C163" s="20"/>
      <c r="D163" s="19">
        <v>1069852</v>
      </c>
      <c r="E163" s="21"/>
      <c r="F163" s="21"/>
      <c r="G163" s="22">
        <v>60000</v>
      </c>
      <c r="H163" s="23">
        <v>0</v>
      </c>
      <c r="I163" s="23">
        <v>0</v>
      </c>
      <c r="J163" s="24">
        <f>-IFERROR(VLOOKUP(D163,'[4]GIRO DIRECTO'!$D:$F,3,0),0)</f>
        <v>0</v>
      </c>
      <c r="K163" s="24">
        <f>-IFERROR(VLOOKUP(D163,[4]TESORERIA!$D:$F,3,0),0)</f>
        <v>60000</v>
      </c>
      <c r="L163" s="23">
        <v>0</v>
      </c>
      <c r="M163" s="25">
        <f>-IFERROR(VLOOKUP(D163,[4]ADRES!$D:$F,3,0),0)</f>
        <v>0</v>
      </c>
      <c r="N163" s="23">
        <f t="shared" si="8"/>
        <v>60000</v>
      </c>
      <c r="O163" s="26">
        <f t="shared" si="9"/>
        <v>0</v>
      </c>
      <c r="P163" s="19"/>
      <c r="Q163" s="24">
        <v>0</v>
      </c>
      <c r="R163" s="27">
        <v>0</v>
      </c>
      <c r="S163" s="23">
        <f>IFERROR(VLOOKUP(D163,[5]CRUCE!$D:$AK,34,0),0)</f>
        <v>0</v>
      </c>
      <c r="T163" s="23">
        <v>0</v>
      </c>
      <c r="U163" s="26">
        <f>IFERROR(VLOOKUP(D163,[5]CRUCE!$D:$AL,35,0),0)</f>
        <v>0</v>
      </c>
      <c r="V163" s="23">
        <v>0</v>
      </c>
      <c r="W163" s="23">
        <v>0</v>
      </c>
      <c r="X163" s="26">
        <f>IFERROR(VLOOKUP(D163,[5]CRUCE!$D:$AJ,33,0),0)</f>
        <v>0</v>
      </c>
      <c r="Y163" s="23">
        <v>0</v>
      </c>
      <c r="Z163" s="28"/>
      <c r="AA163" s="26"/>
      <c r="AB163" s="23">
        <v>0</v>
      </c>
      <c r="AC163" s="26">
        <f>IFERROR(VLOOKUP(D163,[5]CRUCE!$D:$AQ,40,0),0)</f>
        <v>0</v>
      </c>
      <c r="AD163" s="23">
        <v>0</v>
      </c>
      <c r="AE163" s="26">
        <v>0</v>
      </c>
      <c r="AF163" s="23">
        <v>0</v>
      </c>
      <c r="AG163" s="27">
        <f t="shared" si="10"/>
        <v>0</v>
      </c>
      <c r="AH163" s="29"/>
      <c r="AI163" s="19"/>
    </row>
    <row r="164" spans="1:35" s="30" customFormat="1" ht="15" x14ac:dyDescent="0.25">
      <c r="A164" s="18">
        <v>156</v>
      </c>
      <c r="B164" s="19" t="s">
        <v>45</v>
      </c>
      <c r="C164" s="20"/>
      <c r="D164" s="19">
        <v>1069849</v>
      </c>
      <c r="E164" s="21"/>
      <c r="F164" s="21"/>
      <c r="G164" s="22">
        <v>60000</v>
      </c>
      <c r="H164" s="23">
        <v>0</v>
      </c>
      <c r="I164" s="23">
        <v>0</v>
      </c>
      <c r="J164" s="24">
        <f>-IFERROR(VLOOKUP(D164,'[4]GIRO DIRECTO'!$D:$F,3,0),0)</f>
        <v>0</v>
      </c>
      <c r="K164" s="24">
        <f>-IFERROR(VLOOKUP(D164,[4]TESORERIA!$D:$F,3,0),0)</f>
        <v>60000</v>
      </c>
      <c r="L164" s="23">
        <v>0</v>
      </c>
      <c r="M164" s="25">
        <f>-IFERROR(VLOOKUP(D164,[4]ADRES!$D:$F,3,0),0)</f>
        <v>0</v>
      </c>
      <c r="N164" s="23">
        <f t="shared" si="8"/>
        <v>60000</v>
      </c>
      <c r="O164" s="26">
        <f t="shared" si="9"/>
        <v>0</v>
      </c>
      <c r="P164" s="19"/>
      <c r="Q164" s="24">
        <v>0</v>
      </c>
      <c r="R164" s="27">
        <v>0</v>
      </c>
      <c r="S164" s="23">
        <f>IFERROR(VLOOKUP(D164,[5]CRUCE!$D:$AK,34,0),0)</f>
        <v>0</v>
      </c>
      <c r="T164" s="23">
        <v>0</v>
      </c>
      <c r="U164" s="26">
        <f>IFERROR(VLOOKUP(D164,[5]CRUCE!$D:$AL,35,0),0)</f>
        <v>0</v>
      </c>
      <c r="V164" s="23">
        <v>0</v>
      </c>
      <c r="W164" s="23">
        <v>0</v>
      </c>
      <c r="X164" s="26">
        <f>IFERROR(VLOOKUP(D164,[5]CRUCE!$D:$AJ,33,0),0)</f>
        <v>0</v>
      </c>
      <c r="Y164" s="23">
        <v>0</v>
      </c>
      <c r="Z164" s="28"/>
      <c r="AA164" s="26"/>
      <c r="AB164" s="23">
        <v>0</v>
      </c>
      <c r="AC164" s="26">
        <f>IFERROR(VLOOKUP(D164,[5]CRUCE!$D:$AQ,40,0),0)</f>
        <v>0</v>
      </c>
      <c r="AD164" s="23">
        <v>0</v>
      </c>
      <c r="AE164" s="26">
        <v>0</v>
      </c>
      <c r="AF164" s="23">
        <v>0</v>
      </c>
      <c r="AG164" s="27">
        <f t="shared" si="10"/>
        <v>0</v>
      </c>
      <c r="AH164" s="29"/>
      <c r="AI164" s="19"/>
    </row>
    <row r="165" spans="1:35" s="30" customFormat="1" ht="15" x14ac:dyDescent="0.25">
      <c r="A165" s="18">
        <v>157</v>
      </c>
      <c r="B165" s="19" t="s">
        <v>45</v>
      </c>
      <c r="C165" s="20"/>
      <c r="D165" s="19">
        <v>1069850</v>
      </c>
      <c r="E165" s="21"/>
      <c r="F165" s="21"/>
      <c r="G165" s="22">
        <v>60000</v>
      </c>
      <c r="H165" s="23">
        <v>0</v>
      </c>
      <c r="I165" s="23">
        <v>0</v>
      </c>
      <c r="J165" s="24">
        <f>-IFERROR(VLOOKUP(D165,'[4]GIRO DIRECTO'!$D:$F,3,0),0)</f>
        <v>0</v>
      </c>
      <c r="K165" s="24">
        <f>-IFERROR(VLOOKUP(D165,[4]TESORERIA!$D:$F,3,0),0)</f>
        <v>60000</v>
      </c>
      <c r="L165" s="23">
        <v>0</v>
      </c>
      <c r="M165" s="25">
        <f>-IFERROR(VLOOKUP(D165,[4]ADRES!$D:$F,3,0),0)</f>
        <v>0</v>
      </c>
      <c r="N165" s="23">
        <f t="shared" si="8"/>
        <v>60000</v>
      </c>
      <c r="O165" s="26">
        <f t="shared" si="9"/>
        <v>0</v>
      </c>
      <c r="P165" s="19"/>
      <c r="Q165" s="24">
        <v>0</v>
      </c>
      <c r="R165" s="27">
        <v>0</v>
      </c>
      <c r="S165" s="23">
        <f>IFERROR(VLOOKUP(D165,[5]CRUCE!$D:$AK,34,0),0)</f>
        <v>0</v>
      </c>
      <c r="T165" s="23">
        <v>0</v>
      </c>
      <c r="U165" s="26">
        <f>IFERROR(VLOOKUP(D165,[5]CRUCE!$D:$AL,35,0),0)</f>
        <v>0</v>
      </c>
      <c r="V165" s="23">
        <v>0</v>
      </c>
      <c r="W165" s="23">
        <v>0</v>
      </c>
      <c r="X165" s="26">
        <f>IFERROR(VLOOKUP(D165,[5]CRUCE!$D:$AJ,33,0),0)</f>
        <v>0</v>
      </c>
      <c r="Y165" s="23">
        <v>0</v>
      </c>
      <c r="Z165" s="26"/>
      <c r="AA165" s="26"/>
      <c r="AB165" s="23">
        <v>0</v>
      </c>
      <c r="AC165" s="26">
        <f>IFERROR(VLOOKUP(D165,[5]CRUCE!$D:$AQ,40,0),0)</f>
        <v>0</v>
      </c>
      <c r="AD165" s="23">
        <v>0</v>
      </c>
      <c r="AE165" s="26">
        <v>0</v>
      </c>
      <c r="AF165" s="23">
        <v>0</v>
      </c>
      <c r="AG165" s="27">
        <f t="shared" si="10"/>
        <v>0</v>
      </c>
      <c r="AH165" s="29"/>
      <c r="AI165" s="19"/>
    </row>
    <row r="166" spans="1:35" s="30" customFormat="1" ht="15" x14ac:dyDescent="0.25">
      <c r="A166" s="18">
        <v>158</v>
      </c>
      <c r="B166" s="19" t="s">
        <v>45</v>
      </c>
      <c r="C166" s="20"/>
      <c r="D166" s="19">
        <v>1069821</v>
      </c>
      <c r="E166" s="21"/>
      <c r="F166" s="21"/>
      <c r="G166" s="22">
        <v>237904</v>
      </c>
      <c r="H166" s="23">
        <v>0</v>
      </c>
      <c r="I166" s="23">
        <v>0</v>
      </c>
      <c r="J166" s="24">
        <f>-IFERROR(VLOOKUP(D166,'[4]GIRO DIRECTO'!$D:$F,3,0),0)</f>
        <v>0</v>
      </c>
      <c r="K166" s="24">
        <f>-IFERROR(VLOOKUP(D166,[4]TESORERIA!$D:$F,3,0),0)</f>
        <v>0</v>
      </c>
      <c r="L166" s="23">
        <v>0</v>
      </c>
      <c r="M166" s="25">
        <f>-IFERROR(VLOOKUP(D166,[4]ADRES!$D:$F,3,0),0)</f>
        <v>0</v>
      </c>
      <c r="N166" s="23">
        <f t="shared" si="8"/>
        <v>0</v>
      </c>
      <c r="O166" s="26">
        <f t="shared" si="9"/>
        <v>237904</v>
      </c>
      <c r="P166" s="19"/>
      <c r="Q166" s="24">
        <v>0</v>
      </c>
      <c r="R166" s="27">
        <v>0</v>
      </c>
      <c r="S166" s="23">
        <f>IFERROR(VLOOKUP(D166,[5]CRUCE!$D:$AK,34,0),0)</f>
        <v>0</v>
      </c>
      <c r="T166" s="23">
        <v>0</v>
      </c>
      <c r="U166" s="26">
        <f>IFERROR(VLOOKUP(D166,[5]CRUCE!$D:$AL,35,0),0)</f>
        <v>0</v>
      </c>
      <c r="V166" s="23">
        <v>0</v>
      </c>
      <c r="W166" s="23">
        <v>0</v>
      </c>
      <c r="X166" s="26">
        <f>IFERROR(VLOOKUP(D166,[5]CRUCE!$D:$AJ,33,0),0)</f>
        <v>0</v>
      </c>
      <c r="Y166" s="23">
        <v>0</v>
      </c>
      <c r="Z166" s="26"/>
      <c r="AA166" s="26"/>
      <c r="AB166" s="23">
        <v>0</v>
      </c>
      <c r="AC166" s="26">
        <f>IFERROR(VLOOKUP(D166,[5]CRUCE!$D:$AQ,40,0),0)</f>
        <v>0</v>
      </c>
      <c r="AD166" s="23">
        <v>0</v>
      </c>
      <c r="AE166" s="26">
        <v>0</v>
      </c>
      <c r="AF166" s="23">
        <v>0</v>
      </c>
      <c r="AG166" s="27">
        <f t="shared" si="10"/>
        <v>237904</v>
      </c>
      <c r="AH166" s="29"/>
      <c r="AI166" s="19" t="s">
        <v>46</v>
      </c>
    </row>
    <row r="167" spans="1:35" s="30" customFormat="1" ht="15" x14ac:dyDescent="0.25">
      <c r="A167" s="18">
        <v>159</v>
      </c>
      <c r="B167" s="19" t="s">
        <v>45</v>
      </c>
      <c r="C167" s="20"/>
      <c r="D167" s="19">
        <v>1069811</v>
      </c>
      <c r="E167" s="21"/>
      <c r="F167" s="21"/>
      <c r="G167" s="22">
        <v>800000</v>
      </c>
      <c r="H167" s="23">
        <v>80000</v>
      </c>
      <c r="I167" s="23">
        <v>0</v>
      </c>
      <c r="J167" s="24">
        <f>-IFERROR(VLOOKUP(D167,'[4]GIRO DIRECTO'!$D:$F,3,0),0)</f>
        <v>0</v>
      </c>
      <c r="K167" s="24">
        <f>-IFERROR(VLOOKUP(D167,[4]TESORERIA!$D:$F,3,0),0)</f>
        <v>0</v>
      </c>
      <c r="L167" s="23">
        <v>0</v>
      </c>
      <c r="M167" s="25">
        <f>-IFERROR(VLOOKUP(D167,[4]ADRES!$D:$F,3,0),0)</f>
        <v>0</v>
      </c>
      <c r="N167" s="23">
        <f t="shared" si="8"/>
        <v>0</v>
      </c>
      <c r="O167" s="26">
        <f t="shared" si="9"/>
        <v>720000</v>
      </c>
      <c r="P167" s="19"/>
      <c r="Q167" s="24">
        <v>0</v>
      </c>
      <c r="R167" s="27">
        <v>0</v>
      </c>
      <c r="S167" s="23">
        <f>IFERROR(VLOOKUP(D167,[5]CRUCE!$D:$AK,34,0),0)</f>
        <v>0</v>
      </c>
      <c r="T167" s="23">
        <v>0</v>
      </c>
      <c r="U167" s="26">
        <f>IFERROR(VLOOKUP(D167,[5]CRUCE!$D:$AL,35,0),0)</f>
        <v>0</v>
      </c>
      <c r="V167" s="23">
        <v>0</v>
      </c>
      <c r="W167" s="23">
        <v>0</v>
      </c>
      <c r="X167" s="26">
        <f>IFERROR(VLOOKUP(D167,[5]CRUCE!$D:$AJ,33,0),0)</f>
        <v>0</v>
      </c>
      <c r="Y167" s="23">
        <v>0</v>
      </c>
      <c r="Z167" s="26"/>
      <c r="AA167" s="26"/>
      <c r="AB167" s="23">
        <v>0</v>
      </c>
      <c r="AC167" s="26">
        <f>IFERROR(VLOOKUP(D167,[5]CRUCE!$D:$AQ,40,0),0)</f>
        <v>0</v>
      </c>
      <c r="AD167" s="23">
        <v>0</v>
      </c>
      <c r="AE167" s="26">
        <v>0</v>
      </c>
      <c r="AF167" s="23">
        <v>0</v>
      </c>
      <c r="AG167" s="27">
        <f t="shared" si="10"/>
        <v>720000</v>
      </c>
      <c r="AH167" s="29"/>
      <c r="AI167" s="19" t="s">
        <v>46</v>
      </c>
    </row>
    <row r="168" spans="1:35" s="30" customFormat="1" ht="15" x14ac:dyDescent="0.25">
      <c r="A168" s="18">
        <v>160</v>
      </c>
      <c r="B168" s="19" t="s">
        <v>45</v>
      </c>
      <c r="C168" s="20"/>
      <c r="D168" s="19">
        <v>1071259</v>
      </c>
      <c r="E168" s="21"/>
      <c r="F168" s="21"/>
      <c r="G168" s="22">
        <v>5783639</v>
      </c>
      <c r="H168" s="23">
        <v>0</v>
      </c>
      <c r="I168" s="23">
        <v>0</v>
      </c>
      <c r="J168" s="24">
        <f>-IFERROR(VLOOKUP(D168,'[4]GIRO DIRECTO'!$D:$F,3,0),0)</f>
        <v>0</v>
      </c>
      <c r="K168" s="24">
        <f>-IFERROR(VLOOKUP(D168,[4]TESORERIA!$D:$F,3,0),0)</f>
        <v>0</v>
      </c>
      <c r="L168" s="23">
        <v>0</v>
      </c>
      <c r="M168" s="25">
        <f>-IFERROR(VLOOKUP(D168,[4]ADRES!$D:$F,3,0),0)</f>
        <v>0</v>
      </c>
      <c r="N168" s="23">
        <f t="shared" si="8"/>
        <v>0</v>
      </c>
      <c r="O168" s="26">
        <f t="shared" si="9"/>
        <v>5783639</v>
      </c>
      <c r="P168" s="19"/>
      <c r="Q168" s="24">
        <v>0</v>
      </c>
      <c r="R168" s="27">
        <v>0</v>
      </c>
      <c r="S168" s="23">
        <f>IFERROR(VLOOKUP(D168,[5]CRUCE!$D:$AK,34,0),0)</f>
        <v>0</v>
      </c>
      <c r="T168" s="23">
        <v>0</v>
      </c>
      <c r="U168" s="26">
        <f>IFERROR(VLOOKUP(D168,[5]CRUCE!$D:$AL,35,0),0)</f>
        <v>0</v>
      </c>
      <c r="V168" s="23">
        <v>0</v>
      </c>
      <c r="W168" s="23">
        <v>0</v>
      </c>
      <c r="X168" s="26">
        <f>IFERROR(VLOOKUP(D168,[5]CRUCE!$D:$AJ,33,0),0)</f>
        <v>0</v>
      </c>
      <c r="Y168" s="23">
        <v>0</v>
      </c>
      <c r="Z168" s="26"/>
      <c r="AA168" s="26"/>
      <c r="AB168" s="23">
        <v>0</v>
      </c>
      <c r="AC168" s="26">
        <f>IFERROR(VLOOKUP(D168,[5]CRUCE!$D:$AQ,40,0),0)</f>
        <v>0</v>
      </c>
      <c r="AD168" s="23">
        <v>0</v>
      </c>
      <c r="AE168" s="26">
        <v>0</v>
      </c>
      <c r="AF168" s="23">
        <v>0</v>
      </c>
      <c r="AG168" s="27">
        <f t="shared" si="10"/>
        <v>5783639</v>
      </c>
      <c r="AH168" s="29"/>
      <c r="AI168" s="19" t="s">
        <v>46</v>
      </c>
    </row>
    <row r="169" spans="1:35" s="30" customFormat="1" ht="15" x14ac:dyDescent="0.25">
      <c r="A169" s="18">
        <v>161</v>
      </c>
      <c r="B169" s="19" t="s">
        <v>45</v>
      </c>
      <c r="C169" s="20"/>
      <c r="D169" s="19">
        <v>1069707</v>
      </c>
      <c r="E169" s="21"/>
      <c r="F169" s="21"/>
      <c r="G169" s="22">
        <v>18407</v>
      </c>
      <c r="H169" s="23">
        <v>0</v>
      </c>
      <c r="I169" s="23">
        <v>0</v>
      </c>
      <c r="J169" s="24">
        <f>-IFERROR(VLOOKUP(D169,'[4]GIRO DIRECTO'!$D:$F,3,0),0)</f>
        <v>0</v>
      </c>
      <c r="K169" s="24">
        <f>-IFERROR(VLOOKUP(D169,[4]TESORERIA!$D:$F,3,0),0)</f>
        <v>0</v>
      </c>
      <c r="L169" s="23">
        <v>0</v>
      </c>
      <c r="M169" s="25">
        <f>-IFERROR(VLOOKUP(D169,[4]ADRES!$D:$F,3,0),0)</f>
        <v>0</v>
      </c>
      <c r="N169" s="23">
        <f t="shared" si="8"/>
        <v>0</v>
      </c>
      <c r="O169" s="26">
        <f t="shared" si="9"/>
        <v>18407</v>
      </c>
      <c r="P169" s="19"/>
      <c r="Q169" s="24">
        <v>0</v>
      </c>
      <c r="R169" s="27">
        <v>0</v>
      </c>
      <c r="S169" s="23">
        <f>IFERROR(VLOOKUP(D169,[5]CRUCE!$D:$AK,34,0),0)</f>
        <v>0</v>
      </c>
      <c r="T169" s="23">
        <v>0</v>
      </c>
      <c r="U169" s="26">
        <f>IFERROR(VLOOKUP(D169,[5]CRUCE!$D:$AL,35,0),0)</f>
        <v>0</v>
      </c>
      <c r="V169" s="23">
        <v>0</v>
      </c>
      <c r="W169" s="23">
        <v>0</v>
      </c>
      <c r="X169" s="26">
        <f>IFERROR(VLOOKUP(D169,[5]CRUCE!$D:$AJ,33,0),0)</f>
        <v>0</v>
      </c>
      <c r="Y169" s="23">
        <v>0</v>
      </c>
      <c r="Z169" s="26"/>
      <c r="AA169" s="26"/>
      <c r="AB169" s="23">
        <v>0</v>
      </c>
      <c r="AC169" s="26">
        <f>IFERROR(VLOOKUP(D169,[5]CRUCE!$D:$AQ,40,0),0)</f>
        <v>0</v>
      </c>
      <c r="AD169" s="23">
        <v>0</v>
      </c>
      <c r="AE169" s="26">
        <v>0</v>
      </c>
      <c r="AF169" s="23">
        <v>0</v>
      </c>
      <c r="AG169" s="27">
        <f t="shared" si="10"/>
        <v>18407</v>
      </c>
      <c r="AH169" s="29"/>
      <c r="AI169" s="19" t="s">
        <v>46</v>
      </c>
    </row>
    <row r="170" spans="1:35" s="30" customFormat="1" ht="15" x14ac:dyDescent="0.25">
      <c r="A170" s="18">
        <v>162</v>
      </c>
      <c r="B170" s="19" t="s">
        <v>45</v>
      </c>
      <c r="C170" s="20"/>
      <c r="D170" s="19">
        <v>1071574</v>
      </c>
      <c r="E170" s="21"/>
      <c r="F170" s="21"/>
      <c r="G170" s="22">
        <v>28021</v>
      </c>
      <c r="H170" s="23">
        <v>0</v>
      </c>
      <c r="I170" s="23">
        <v>0</v>
      </c>
      <c r="J170" s="24">
        <f>-IFERROR(VLOOKUP(D170,'[4]GIRO DIRECTO'!$D:$F,3,0),0)</f>
        <v>0</v>
      </c>
      <c r="K170" s="24">
        <f>-IFERROR(VLOOKUP(D170,[4]TESORERIA!$D:$F,3,0),0)</f>
        <v>0</v>
      </c>
      <c r="L170" s="23">
        <v>0</v>
      </c>
      <c r="M170" s="25">
        <f>-IFERROR(VLOOKUP(D170,[4]ADRES!$D:$F,3,0),0)</f>
        <v>0</v>
      </c>
      <c r="N170" s="23">
        <f t="shared" si="8"/>
        <v>0</v>
      </c>
      <c r="O170" s="26">
        <f t="shared" si="9"/>
        <v>28021</v>
      </c>
      <c r="P170" s="19"/>
      <c r="Q170" s="24">
        <v>0</v>
      </c>
      <c r="R170" s="27">
        <v>0</v>
      </c>
      <c r="S170" s="23">
        <f>IFERROR(VLOOKUP(D170,[5]CRUCE!$D:$AK,34,0),0)</f>
        <v>0</v>
      </c>
      <c r="T170" s="23">
        <v>0</v>
      </c>
      <c r="U170" s="26">
        <f>IFERROR(VLOOKUP(D170,[5]CRUCE!$D:$AL,35,0),0)</f>
        <v>0</v>
      </c>
      <c r="V170" s="23">
        <v>0</v>
      </c>
      <c r="W170" s="23">
        <v>0</v>
      </c>
      <c r="X170" s="26">
        <f>IFERROR(VLOOKUP(D170,[5]CRUCE!$D:$AJ,33,0),0)</f>
        <v>0</v>
      </c>
      <c r="Y170" s="23">
        <v>0</v>
      </c>
      <c r="Z170" s="26"/>
      <c r="AA170" s="26"/>
      <c r="AB170" s="23">
        <v>0</v>
      </c>
      <c r="AC170" s="26">
        <f>IFERROR(VLOOKUP(D170,[5]CRUCE!$D:$AQ,40,0),0)</f>
        <v>0</v>
      </c>
      <c r="AD170" s="23">
        <v>0</v>
      </c>
      <c r="AE170" s="26">
        <v>0</v>
      </c>
      <c r="AF170" s="23">
        <v>0</v>
      </c>
      <c r="AG170" s="27">
        <f t="shared" si="10"/>
        <v>28021</v>
      </c>
      <c r="AH170" s="29"/>
      <c r="AI170" s="19" t="s">
        <v>46</v>
      </c>
    </row>
    <row r="171" spans="1:35" s="30" customFormat="1" ht="15" x14ac:dyDescent="0.25">
      <c r="A171" s="18">
        <v>163</v>
      </c>
      <c r="B171" s="19" t="s">
        <v>45</v>
      </c>
      <c r="C171" s="20"/>
      <c r="D171" s="19">
        <v>1069819</v>
      </c>
      <c r="E171" s="21"/>
      <c r="F171" s="21"/>
      <c r="G171" s="22">
        <v>60000</v>
      </c>
      <c r="H171" s="23">
        <v>0</v>
      </c>
      <c r="I171" s="23">
        <v>0</v>
      </c>
      <c r="J171" s="24">
        <f>-IFERROR(VLOOKUP(D171,'[4]GIRO DIRECTO'!$D:$F,3,0),0)</f>
        <v>0</v>
      </c>
      <c r="K171" s="24">
        <f>-IFERROR(VLOOKUP(D171,[4]TESORERIA!$D:$F,3,0),0)</f>
        <v>0</v>
      </c>
      <c r="L171" s="23">
        <v>0</v>
      </c>
      <c r="M171" s="25">
        <f>-IFERROR(VLOOKUP(D171,[4]ADRES!$D:$F,3,0),0)</f>
        <v>0</v>
      </c>
      <c r="N171" s="23">
        <f t="shared" si="8"/>
        <v>0</v>
      </c>
      <c r="O171" s="26">
        <f t="shared" si="9"/>
        <v>60000</v>
      </c>
      <c r="P171" s="19"/>
      <c r="Q171" s="24">
        <v>0</v>
      </c>
      <c r="R171" s="27">
        <v>0</v>
      </c>
      <c r="S171" s="23">
        <f>IFERROR(VLOOKUP(D171,[5]CRUCE!$D:$AK,34,0),0)</f>
        <v>0</v>
      </c>
      <c r="T171" s="23">
        <v>0</v>
      </c>
      <c r="U171" s="26">
        <f>IFERROR(VLOOKUP(D171,[5]CRUCE!$D:$AL,35,0),0)</f>
        <v>0</v>
      </c>
      <c r="V171" s="23">
        <v>0</v>
      </c>
      <c r="W171" s="23">
        <v>0</v>
      </c>
      <c r="X171" s="26">
        <f>IFERROR(VLOOKUP(D171,[5]CRUCE!$D:$AJ,33,0),0)</f>
        <v>0</v>
      </c>
      <c r="Y171" s="23">
        <v>0</v>
      </c>
      <c r="Z171" s="28"/>
      <c r="AA171" s="26"/>
      <c r="AB171" s="23">
        <v>0</v>
      </c>
      <c r="AC171" s="26">
        <f>IFERROR(VLOOKUP(D171,[5]CRUCE!$D:$AQ,40,0),0)</f>
        <v>0</v>
      </c>
      <c r="AD171" s="23">
        <v>0</v>
      </c>
      <c r="AE171" s="26">
        <v>0</v>
      </c>
      <c r="AF171" s="23">
        <v>0</v>
      </c>
      <c r="AG171" s="27">
        <f t="shared" si="10"/>
        <v>60000</v>
      </c>
      <c r="AH171" s="29"/>
      <c r="AI171" s="19" t="s">
        <v>46</v>
      </c>
    </row>
    <row r="172" spans="1:35" s="30" customFormat="1" ht="15" x14ac:dyDescent="0.25">
      <c r="A172" s="18">
        <v>164</v>
      </c>
      <c r="B172" s="19" t="s">
        <v>45</v>
      </c>
      <c r="C172" s="20"/>
      <c r="D172" s="19">
        <v>1070202</v>
      </c>
      <c r="E172" s="21"/>
      <c r="F172" s="21"/>
      <c r="G172" s="22">
        <v>97774</v>
      </c>
      <c r="H172" s="23">
        <v>0</v>
      </c>
      <c r="I172" s="23">
        <v>0</v>
      </c>
      <c r="J172" s="24">
        <f>-IFERROR(VLOOKUP(D172,'[4]GIRO DIRECTO'!$D:$F,3,0),0)</f>
        <v>0</v>
      </c>
      <c r="K172" s="24">
        <f>-IFERROR(VLOOKUP(D172,[4]TESORERIA!$D:$F,3,0),0)</f>
        <v>0</v>
      </c>
      <c r="L172" s="23">
        <v>0</v>
      </c>
      <c r="M172" s="25">
        <f>-IFERROR(VLOOKUP(D172,[4]ADRES!$D:$F,3,0),0)</f>
        <v>0</v>
      </c>
      <c r="N172" s="23">
        <f t="shared" si="8"/>
        <v>0</v>
      </c>
      <c r="O172" s="26">
        <f t="shared" si="9"/>
        <v>97774</v>
      </c>
      <c r="P172" s="19"/>
      <c r="Q172" s="24">
        <v>0</v>
      </c>
      <c r="R172" s="27">
        <v>0</v>
      </c>
      <c r="S172" s="23">
        <f>IFERROR(VLOOKUP(D172,[5]CRUCE!$D:$AK,34,0),0)</f>
        <v>0</v>
      </c>
      <c r="T172" s="23">
        <v>0</v>
      </c>
      <c r="U172" s="26">
        <f>IFERROR(VLOOKUP(D172,[5]CRUCE!$D:$AL,35,0),0)</f>
        <v>0</v>
      </c>
      <c r="V172" s="23">
        <v>0</v>
      </c>
      <c r="W172" s="23">
        <v>0</v>
      </c>
      <c r="X172" s="26">
        <f>IFERROR(VLOOKUP(D172,[5]CRUCE!$D:$AJ,33,0),0)</f>
        <v>0</v>
      </c>
      <c r="Y172" s="23">
        <v>0</v>
      </c>
      <c r="Z172" s="26"/>
      <c r="AA172" s="26"/>
      <c r="AB172" s="23">
        <v>0</v>
      </c>
      <c r="AC172" s="26">
        <f>IFERROR(VLOOKUP(D172,[5]CRUCE!$D:$AQ,40,0),0)</f>
        <v>0</v>
      </c>
      <c r="AD172" s="23">
        <v>0</v>
      </c>
      <c r="AE172" s="26">
        <v>0</v>
      </c>
      <c r="AF172" s="23">
        <v>0</v>
      </c>
      <c r="AG172" s="27">
        <f t="shared" si="10"/>
        <v>97774</v>
      </c>
      <c r="AH172" s="29"/>
      <c r="AI172" s="19" t="s">
        <v>46</v>
      </c>
    </row>
    <row r="173" spans="1:35" s="30" customFormat="1" ht="15" x14ac:dyDescent="0.25">
      <c r="A173" s="18">
        <v>165</v>
      </c>
      <c r="B173" s="19" t="s">
        <v>45</v>
      </c>
      <c r="C173" s="20"/>
      <c r="D173" s="19">
        <v>1070017</v>
      </c>
      <c r="E173" s="21"/>
      <c r="F173" s="21"/>
      <c r="G173" s="22">
        <v>800000</v>
      </c>
      <c r="H173" s="23">
        <v>0</v>
      </c>
      <c r="I173" s="23">
        <v>0</v>
      </c>
      <c r="J173" s="24">
        <f>-IFERROR(VLOOKUP(D173,'[4]GIRO DIRECTO'!$D:$F,3,0),0)</f>
        <v>0</v>
      </c>
      <c r="K173" s="24">
        <f>-IFERROR(VLOOKUP(D173,[4]TESORERIA!$D:$F,3,0),0)</f>
        <v>0</v>
      </c>
      <c r="L173" s="23">
        <v>0</v>
      </c>
      <c r="M173" s="25">
        <f>-IFERROR(VLOOKUP(D173,[4]ADRES!$D:$F,3,0),0)</f>
        <v>0</v>
      </c>
      <c r="N173" s="23">
        <f t="shared" si="8"/>
        <v>0</v>
      </c>
      <c r="O173" s="26">
        <f t="shared" si="9"/>
        <v>800000</v>
      </c>
      <c r="P173" s="19"/>
      <c r="Q173" s="24">
        <v>0</v>
      </c>
      <c r="R173" s="27">
        <v>0</v>
      </c>
      <c r="S173" s="23">
        <f>IFERROR(VLOOKUP(D173,[5]CRUCE!$D:$AK,34,0),0)</f>
        <v>0</v>
      </c>
      <c r="T173" s="23">
        <v>0</v>
      </c>
      <c r="U173" s="26">
        <f>IFERROR(VLOOKUP(D173,[5]CRUCE!$D:$AL,35,0),0)</f>
        <v>0</v>
      </c>
      <c r="V173" s="23">
        <v>0</v>
      </c>
      <c r="W173" s="23">
        <v>0</v>
      </c>
      <c r="X173" s="26">
        <f>IFERROR(VLOOKUP(D173,[5]CRUCE!$D:$AJ,33,0),0)</f>
        <v>0</v>
      </c>
      <c r="Y173" s="23">
        <v>0</v>
      </c>
      <c r="Z173" s="26"/>
      <c r="AA173" s="26"/>
      <c r="AB173" s="23">
        <v>0</v>
      </c>
      <c r="AC173" s="26">
        <f>IFERROR(VLOOKUP(D173,[5]CRUCE!$D:$AQ,40,0),0)</f>
        <v>0</v>
      </c>
      <c r="AD173" s="23">
        <v>0</v>
      </c>
      <c r="AE173" s="26">
        <v>0</v>
      </c>
      <c r="AF173" s="23">
        <v>0</v>
      </c>
      <c r="AG173" s="27">
        <f t="shared" si="10"/>
        <v>800000</v>
      </c>
      <c r="AH173" s="29"/>
      <c r="AI173" s="19" t="s">
        <v>46</v>
      </c>
    </row>
    <row r="174" spans="1:35" s="30" customFormat="1" ht="15" x14ac:dyDescent="0.25">
      <c r="A174" s="18">
        <v>166</v>
      </c>
      <c r="B174" s="19" t="s">
        <v>45</v>
      </c>
      <c r="C174" s="20"/>
      <c r="D174" s="19">
        <v>1070234</v>
      </c>
      <c r="E174" s="21"/>
      <c r="F174" s="21"/>
      <c r="G174" s="22">
        <v>225239</v>
      </c>
      <c r="H174" s="23">
        <v>0</v>
      </c>
      <c r="I174" s="23">
        <v>0</v>
      </c>
      <c r="J174" s="24">
        <f>-IFERROR(VLOOKUP(D174,'[4]GIRO DIRECTO'!$D:$F,3,0),0)</f>
        <v>0</v>
      </c>
      <c r="K174" s="24">
        <f>-IFERROR(VLOOKUP(D174,[4]TESORERIA!$D:$F,3,0),0)</f>
        <v>0</v>
      </c>
      <c r="L174" s="23">
        <v>0</v>
      </c>
      <c r="M174" s="25">
        <f>-IFERROR(VLOOKUP(D174,[4]ADRES!$D:$F,3,0),0)</f>
        <v>0</v>
      </c>
      <c r="N174" s="23">
        <f t="shared" si="8"/>
        <v>0</v>
      </c>
      <c r="O174" s="26">
        <f t="shared" si="9"/>
        <v>225239</v>
      </c>
      <c r="P174" s="19"/>
      <c r="Q174" s="24">
        <v>0</v>
      </c>
      <c r="R174" s="27">
        <v>0</v>
      </c>
      <c r="S174" s="23">
        <f>IFERROR(VLOOKUP(D174,[5]CRUCE!$D:$AK,34,0),0)</f>
        <v>0</v>
      </c>
      <c r="T174" s="23">
        <v>0</v>
      </c>
      <c r="U174" s="26">
        <f>IFERROR(VLOOKUP(D174,[5]CRUCE!$D:$AL,35,0),0)</f>
        <v>0</v>
      </c>
      <c r="V174" s="23">
        <v>0</v>
      </c>
      <c r="W174" s="23">
        <v>0</v>
      </c>
      <c r="X174" s="26">
        <f>IFERROR(VLOOKUP(D174,[5]CRUCE!$D:$AJ,33,0),0)</f>
        <v>0</v>
      </c>
      <c r="Y174" s="23">
        <v>0</v>
      </c>
      <c r="Z174" s="26"/>
      <c r="AA174" s="26"/>
      <c r="AB174" s="23">
        <v>0</v>
      </c>
      <c r="AC174" s="26">
        <f>IFERROR(VLOOKUP(D174,[5]CRUCE!$D:$AQ,40,0),0)</f>
        <v>0</v>
      </c>
      <c r="AD174" s="23">
        <v>0</v>
      </c>
      <c r="AE174" s="26">
        <v>0</v>
      </c>
      <c r="AF174" s="23">
        <v>0</v>
      </c>
      <c r="AG174" s="27">
        <f t="shared" si="10"/>
        <v>225239</v>
      </c>
      <c r="AH174" s="29"/>
      <c r="AI174" s="19" t="s">
        <v>46</v>
      </c>
    </row>
    <row r="175" spans="1:35" s="30" customFormat="1" ht="15" x14ac:dyDescent="0.25">
      <c r="A175" s="18">
        <v>167</v>
      </c>
      <c r="B175" s="19" t="s">
        <v>45</v>
      </c>
      <c r="C175" s="20"/>
      <c r="D175" s="19">
        <v>1070301</v>
      </c>
      <c r="E175" s="21"/>
      <c r="F175" s="21"/>
      <c r="G175" s="22">
        <v>2200000</v>
      </c>
      <c r="H175" s="23">
        <v>0</v>
      </c>
      <c r="I175" s="23">
        <v>0</v>
      </c>
      <c r="J175" s="24">
        <f>-IFERROR(VLOOKUP(D175,'[4]GIRO DIRECTO'!$D:$F,3,0),0)</f>
        <v>0</v>
      </c>
      <c r="K175" s="24">
        <f>-IFERROR(VLOOKUP(D175,[4]TESORERIA!$D:$F,3,0),0)</f>
        <v>0</v>
      </c>
      <c r="L175" s="23">
        <v>0</v>
      </c>
      <c r="M175" s="25">
        <f>-IFERROR(VLOOKUP(D175,[4]ADRES!$D:$F,3,0),0)</f>
        <v>0</v>
      </c>
      <c r="N175" s="23">
        <f t="shared" si="8"/>
        <v>0</v>
      </c>
      <c r="O175" s="26">
        <f t="shared" si="9"/>
        <v>2200000</v>
      </c>
      <c r="P175" s="19"/>
      <c r="Q175" s="24">
        <v>0</v>
      </c>
      <c r="R175" s="27">
        <v>0</v>
      </c>
      <c r="S175" s="23">
        <f>IFERROR(VLOOKUP(D175,[5]CRUCE!$D:$AK,34,0),0)</f>
        <v>0</v>
      </c>
      <c r="T175" s="23">
        <v>0</v>
      </c>
      <c r="U175" s="26">
        <f>IFERROR(VLOOKUP(D175,[5]CRUCE!$D:$AL,35,0),0)</f>
        <v>0</v>
      </c>
      <c r="V175" s="23">
        <v>0</v>
      </c>
      <c r="W175" s="23">
        <v>0</v>
      </c>
      <c r="X175" s="26">
        <f>IFERROR(VLOOKUP(D175,[5]CRUCE!$D:$AJ,33,0),0)</f>
        <v>0</v>
      </c>
      <c r="Y175" s="23">
        <v>0</v>
      </c>
      <c r="Z175" s="26"/>
      <c r="AA175" s="26"/>
      <c r="AB175" s="23">
        <v>0</v>
      </c>
      <c r="AC175" s="26">
        <f>IFERROR(VLOOKUP(D175,[5]CRUCE!$D:$AQ,40,0),0)</f>
        <v>0</v>
      </c>
      <c r="AD175" s="23">
        <v>0</v>
      </c>
      <c r="AE175" s="26">
        <v>0</v>
      </c>
      <c r="AF175" s="23">
        <v>0</v>
      </c>
      <c r="AG175" s="27">
        <f t="shared" si="10"/>
        <v>2200000</v>
      </c>
      <c r="AH175" s="29"/>
      <c r="AI175" s="19" t="s">
        <v>46</v>
      </c>
    </row>
    <row r="176" spans="1:35" s="30" customFormat="1" ht="15" x14ac:dyDescent="0.25">
      <c r="A176" s="18">
        <v>168</v>
      </c>
      <c r="B176" s="19" t="s">
        <v>45</v>
      </c>
      <c r="C176" s="20"/>
      <c r="D176" s="19">
        <v>1070251</v>
      </c>
      <c r="E176" s="21"/>
      <c r="F176" s="21"/>
      <c r="G176" s="22">
        <v>144381</v>
      </c>
      <c r="H176" s="23">
        <v>0</v>
      </c>
      <c r="I176" s="23">
        <v>0</v>
      </c>
      <c r="J176" s="24">
        <f>-IFERROR(VLOOKUP(D176,'[4]GIRO DIRECTO'!$D:$F,3,0),0)</f>
        <v>0</v>
      </c>
      <c r="K176" s="24">
        <f>-IFERROR(VLOOKUP(D176,[4]TESORERIA!$D:$F,3,0),0)</f>
        <v>0</v>
      </c>
      <c r="L176" s="23">
        <v>0</v>
      </c>
      <c r="M176" s="25">
        <f>-IFERROR(VLOOKUP(D176,[4]ADRES!$D:$F,3,0),0)</f>
        <v>0</v>
      </c>
      <c r="N176" s="23">
        <f t="shared" si="8"/>
        <v>0</v>
      </c>
      <c r="O176" s="26">
        <f t="shared" si="9"/>
        <v>144381</v>
      </c>
      <c r="P176" s="19"/>
      <c r="Q176" s="24">
        <v>0</v>
      </c>
      <c r="R176" s="27">
        <v>0</v>
      </c>
      <c r="S176" s="23">
        <f>IFERROR(VLOOKUP(D176,[5]CRUCE!$D:$AK,34,0),0)</f>
        <v>0</v>
      </c>
      <c r="T176" s="23">
        <v>0</v>
      </c>
      <c r="U176" s="26">
        <f>IFERROR(VLOOKUP(D176,[5]CRUCE!$D:$AL,35,0),0)</f>
        <v>0</v>
      </c>
      <c r="V176" s="23">
        <v>0</v>
      </c>
      <c r="W176" s="23">
        <v>0</v>
      </c>
      <c r="X176" s="26">
        <f>IFERROR(VLOOKUP(D176,[5]CRUCE!$D:$AJ,33,0),0)</f>
        <v>0</v>
      </c>
      <c r="Y176" s="23">
        <v>0</v>
      </c>
      <c r="Z176" s="26"/>
      <c r="AA176" s="26"/>
      <c r="AB176" s="23">
        <v>0</v>
      </c>
      <c r="AC176" s="26">
        <f>IFERROR(VLOOKUP(D176,[5]CRUCE!$D:$AQ,40,0),0)</f>
        <v>0</v>
      </c>
      <c r="AD176" s="23">
        <v>0</v>
      </c>
      <c r="AE176" s="26">
        <v>0</v>
      </c>
      <c r="AF176" s="23">
        <v>0</v>
      </c>
      <c r="AG176" s="27">
        <f t="shared" si="10"/>
        <v>144381</v>
      </c>
      <c r="AH176" s="29"/>
      <c r="AI176" s="19" t="s">
        <v>46</v>
      </c>
    </row>
    <row r="177" spans="1:35" s="30" customFormat="1" ht="15" x14ac:dyDescent="0.25">
      <c r="A177" s="18">
        <v>169</v>
      </c>
      <c r="B177" s="19" t="s">
        <v>45</v>
      </c>
      <c r="C177" s="20"/>
      <c r="D177" s="19">
        <v>1070436</v>
      </c>
      <c r="E177" s="21"/>
      <c r="F177" s="21"/>
      <c r="G177" s="22">
        <v>614564</v>
      </c>
      <c r="H177" s="23">
        <v>0</v>
      </c>
      <c r="I177" s="23">
        <v>0</v>
      </c>
      <c r="J177" s="24">
        <f>-IFERROR(VLOOKUP(D177,'[4]GIRO DIRECTO'!$D:$F,3,0),0)</f>
        <v>0</v>
      </c>
      <c r="K177" s="24">
        <f>-IFERROR(VLOOKUP(D177,[4]TESORERIA!$D:$F,3,0),0)</f>
        <v>0</v>
      </c>
      <c r="L177" s="23">
        <v>0</v>
      </c>
      <c r="M177" s="25">
        <f>-IFERROR(VLOOKUP(D177,[4]ADRES!$D:$F,3,0),0)</f>
        <v>0</v>
      </c>
      <c r="N177" s="23">
        <f t="shared" si="8"/>
        <v>0</v>
      </c>
      <c r="O177" s="26">
        <f t="shared" si="9"/>
        <v>614564</v>
      </c>
      <c r="P177" s="19"/>
      <c r="Q177" s="24">
        <v>0</v>
      </c>
      <c r="R177" s="27">
        <v>0</v>
      </c>
      <c r="S177" s="23">
        <f>IFERROR(VLOOKUP(D177,[5]CRUCE!$D:$AK,34,0),0)</f>
        <v>0</v>
      </c>
      <c r="T177" s="23">
        <v>0</v>
      </c>
      <c r="U177" s="26">
        <f>IFERROR(VLOOKUP(D177,[5]CRUCE!$D:$AL,35,0),0)</f>
        <v>0</v>
      </c>
      <c r="V177" s="23">
        <v>0</v>
      </c>
      <c r="W177" s="23">
        <v>0</v>
      </c>
      <c r="X177" s="26">
        <f>IFERROR(VLOOKUP(D177,[5]CRUCE!$D:$AJ,33,0),0)</f>
        <v>0</v>
      </c>
      <c r="Y177" s="23">
        <v>0</v>
      </c>
      <c r="Z177" s="26"/>
      <c r="AA177" s="26"/>
      <c r="AB177" s="23">
        <v>0</v>
      </c>
      <c r="AC177" s="26">
        <f>IFERROR(VLOOKUP(D177,[5]CRUCE!$D:$AQ,40,0),0)</f>
        <v>0</v>
      </c>
      <c r="AD177" s="23">
        <v>0</v>
      </c>
      <c r="AE177" s="26">
        <v>0</v>
      </c>
      <c r="AF177" s="23">
        <v>0</v>
      </c>
      <c r="AG177" s="27">
        <f t="shared" si="10"/>
        <v>614564</v>
      </c>
      <c r="AH177" s="29"/>
      <c r="AI177" s="19" t="s">
        <v>46</v>
      </c>
    </row>
    <row r="178" spans="1:35" s="30" customFormat="1" ht="15" x14ac:dyDescent="0.25">
      <c r="A178" s="18">
        <v>170</v>
      </c>
      <c r="B178" s="19" t="s">
        <v>45</v>
      </c>
      <c r="C178" s="20"/>
      <c r="D178" s="19">
        <v>1070625</v>
      </c>
      <c r="E178" s="21"/>
      <c r="F178" s="21"/>
      <c r="G178" s="22">
        <v>157134</v>
      </c>
      <c r="H178" s="23">
        <v>0</v>
      </c>
      <c r="I178" s="23">
        <v>0</v>
      </c>
      <c r="J178" s="24">
        <f>-IFERROR(VLOOKUP(D178,'[4]GIRO DIRECTO'!$D:$F,3,0),0)</f>
        <v>0</v>
      </c>
      <c r="K178" s="24">
        <f>-IFERROR(VLOOKUP(D178,[4]TESORERIA!$D:$F,3,0),0)</f>
        <v>0</v>
      </c>
      <c r="L178" s="23">
        <v>0</v>
      </c>
      <c r="M178" s="25">
        <f>-IFERROR(VLOOKUP(D178,[4]ADRES!$D:$F,3,0),0)</f>
        <v>0</v>
      </c>
      <c r="N178" s="23">
        <f t="shared" si="8"/>
        <v>0</v>
      </c>
      <c r="O178" s="26">
        <f t="shared" si="9"/>
        <v>157134</v>
      </c>
      <c r="P178" s="19"/>
      <c r="Q178" s="24">
        <v>0</v>
      </c>
      <c r="R178" s="27">
        <v>0</v>
      </c>
      <c r="S178" s="23">
        <f>IFERROR(VLOOKUP(D178,[5]CRUCE!$D:$AK,34,0),0)</f>
        <v>0</v>
      </c>
      <c r="T178" s="23">
        <v>0</v>
      </c>
      <c r="U178" s="26">
        <f>IFERROR(VLOOKUP(D178,[5]CRUCE!$D:$AL,35,0),0)</f>
        <v>0</v>
      </c>
      <c r="V178" s="23">
        <v>0</v>
      </c>
      <c r="W178" s="23">
        <v>0</v>
      </c>
      <c r="X178" s="26">
        <f>IFERROR(VLOOKUP(D178,[5]CRUCE!$D:$AJ,33,0),0)</f>
        <v>0</v>
      </c>
      <c r="Y178" s="23">
        <v>0</v>
      </c>
      <c r="Z178" s="26"/>
      <c r="AA178" s="26"/>
      <c r="AB178" s="23">
        <v>0</v>
      </c>
      <c r="AC178" s="26">
        <f>IFERROR(VLOOKUP(D178,[5]CRUCE!$D:$AQ,40,0),0)</f>
        <v>0</v>
      </c>
      <c r="AD178" s="23">
        <v>0</v>
      </c>
      <c r="AE178" s="26">
        <v>0</v>
      </c>
      <c r="AF178" s="23">
        <v>0</v>
      </c>
      <c r="AG178" s="27">
        <f t="shared" si="10"/>
        <v>157134</v>
      </c>
      <c r="AH178" s="29"/>
      <c r="AI178" s="19" t="s">
        <v>46</v>
      </c>
    </row>
    <row r="179" spans="1:35" s="30" customFormat="1" ht="15" x14ac:dyDescent="0.25">
      <c r="A179" s="18">
        <v>171</v>
      </c>
      <c r="B179" s="19" t="s">
        <v>45</v>
      </c>
      <c r="C179" s="20"/>
      <c r="D179" s="19">
        <v>1071010</v>
      </c>
      <c r="E179" s="21"/>
      <c r="F179" s="21"/>
      <c r="G179" s="22">
        <v>19172754</v>
      </c>
      <c r="H179" s="23">
        <v>0</v>
      </c>
      <c r="I179" s="23">
        <v>0</v>
      </c>
      <c r="J179" s="24">
        <f>-IFERROR(VLOOKUP(D179,'[4]GIRO DIRECTO'!$D:$F,3,0),0)</f>
        <v>0</v>
      </c>
      <c r="K179" s="24">
        <f>-IFERROR(VLOOKUP(D179,[4]TESORERIA!$D:$F,3,0),0)</f>
        <v>0</v>
      </c>
      <c r="L179" s="23">
        <v>0</v>
      </c>
      <c r="M179" s="25">
        <f>-IFERROR(VLOOKUP(D179,[4]ADRES!$D:$F,3,0),0)</f>
        <v>0</v>
      </c>
      <c r="N179" s="23">
        <f t="shared" si="8"/>
        <v>0</v>
      </c>
      <c r="O179" s="26">
        <f t="shared" si="9"/>
        <v>19172754</v>
      </c>
      <c r="P179" s="19"/>
      <c r="Q179" s="24">
        <v>0</v>
      </c>
      <c r="R179" s="27">
        <v>0</v>
      </c>
      <c r="S179" s="23">
        <f>IFERROR(VLOOKUP(D179,[5]CRUCE!$D:$AK,34,0),0)</f>
        <v>0</v>
      </c>
      <c r="T179" s="23">
        <v>0</v>
      </c>
      <c r="U179" s="26">
        <f>IFERROR(VLOOKUP(D179,[5]CRUCE!$D:$AL,35,0),0)</f>
        <v>0</v>
      </c>
      <c r="V179" s="23">
        <v>0</v>
      </c>
      <c r="W179" s="23">
        <v>0</v>
      </c>
      <c r="X179" s="26">
        <f>IFERROR(VLOOKUP(D179,[5]CRUCE!$D:$AJ,33,0),0)</f>
        <v>0</v>
      </c>
      <c r="Y179" s="23">
        <v>0</v>
      </c>
      <c r="Z179" s="26"/>
      <c r="AA179" s="26"/>
      <c r="AB179" s="23">
        <v>0</v>
      </c>
      <c r="AC179" s="26">
        <f>IFERROR(VLOOKUP(D179,[5]CRUCE!$D:$AQ,40,0),0)</f>
        <v>0</v>
      </c>
      <c r="AD179" s="23">
        <v>0</v>
      </c>
      <c r="AE179" s="26">
        <v>0</v>
      </c>
      <c r="AF179" s="23">
        <v>0</v>
      </c>
      <c r="AG179" s="27">
        <f t="shared" si="10"/>
        <v>19172754</v>
      </c>
      <c r="AH179" s="29"/>
      <c r="AI179" s="19" t="s">
        <v>46</v>
      </c>
    </row>
    <row r="180" spans="1:35" s="30" customFormat="1" ht="15" x14ac:dyDescent="0.25">
      <c r="A180" s="18">
        <v>172</v>
      </c>
      <c r="B180" s="19" t="s">
        <v>45</v>
      </c>
      <c r="C180" s="20"/>
      <c r="D180" s="19">
        <v>1070286</v>
      </c>
      <c r="E180" s="21"/>
      <c r="F180" s="21"/>
      <c r="G180" s="22">
        <v>223405</v>
      </c>
      <c r="H180" s="23">
        <v>0</v>
      </c>
      <c r="I180" s="23">
        <v>0</v>
      </c>
      <c r="J180" s="24">
        <f>-IFERROR(VLOOKUP(D180,'[4]GIRO DIRECTO'!$D:$F,3,0),0)</f>
        <v>0</v>
      </c>
      <c r="K180" s="24">
        <f>-IFERROR(VLOOKUP(D180,[4]TESORERIA!$D:$F,3,0),0)</f>
        <v>0</v>
      </c>
      <c r="L180" s="23">
        <v>0</v>
      </c>
      <c r="M180" s="25">
        <f>-IFERROR(VLOOKUP(D180,[4]ADRES!$D:$F,3,0),0)</f>
        <v>0</v>
      </c>
      <c r="N180" s="23">
        <f t="shared" si="8"/>
        <v>0</v>
      </c>
      <c r="O180" s="26">
        <f t="shared" si="9"/>
        <v>223405</v>
      </c>
      <c r="P180" s="19"/>
      <c r="Q180" s="24">
        <v>0</v>
      </c>
      <c r="R180" s="27">
        <v>0</v>
      </c>
      <c r="S180" s="23">
        <f>IFERROR(VLOOKUP(D180,[5]CRUCE!$D:$AK,34,0),0)</f>
        <v>0</v>
      </c>
      <c r="T180" s="23">
        <v>0</v>
      </c>
      <c r="U180" s="26">
        <f>IFERROR(VLOOKUP(D180,[5]CRUCE!$D:$AL,35,0),0)</f>
        <v>0</v>
      </c>
      <c r="V180" s="23">
        <v>0</v>
      </c>
      <c r="W180" s="23">
        <v>0</v>
      </c>
      <c r="X180" s="26">
        <f>IFERROR(VLOOKUP(D180,[5]CRUCE!$D:$AJ,33,0),0)</f>
        <v>0</v>
      </c>
      <c r="Y180" s="23">
        <v>0</v>
      </c>
      <c r="Z180" s="26"/>
      <c r="AA180" s="26"/>
      <c r="AB180" s="23">
        <v>0</v>
      </c>
      <c r="AC180" s="26">
        <f>IFERROR(VLOOKUP(D180,[5]CRUCE!$D:$AQ,40,0),0)</f>
        <v>0</v>
      </c>
      <c r="AD180" s="23">
        <v>0</v>
      </c>
      <c r="AE180" s="26">
        <v>0</v>
      </c>
      <c r="AF180" s="23">
        <v>0</v>
      </c>
      <c r="AG180" s="27">
        <f t="shared" si="10"/>
        <v>223405</v>
      </c>
      <c r="AH180" s="29"/>
      <c r="AI180" s="19" t="s">
        <v>46</v>
      </c>
    </row>
    <row r="181" spans="1:35" s="30" customFormat="1" ht="15" x14ac:dyDescent="0.25">
      <c r="A181" s="18">
        <v>173</v>
      </c>
      <c r="B181" s="19" t="s">
        <v>45</v>
      </c>
      <c r="C181" s="20"/>
      <c r="D181" s="19">
        <v>1070914</v>
      </c>
      <c r="E181" s="21"/>
      <c r="F181" s="21"/>
      <c r="G181" s="22">
        <v>255082</v>
      </c>
      <c r="H181" s="23">
        <v>0</v>
      </c>
      <c r="I181" s="23">
        <v>0</v>
      </c>
      <c r="J181" s="24">
        <f>-IFERROR(VLOOKUP(D181,'[4]GIRO DIRECTO'!$D:$F,3,0),0)</f>
        <v>0</v>
      </c>
      <c r="K181" s="24">
        <f>-IFERROR(VLOOKUP(D181,[4]TESORERIA!$D:$F,3,0),0)</f>
        <v>0</v>
      </c>
      <c r="L181" s="23">
        <v>0</v>
      </c>
      <c r="M181" s="25">
        <f>-IFERROR(VLOOKUP(D181,[4]ADRES!$D:$F,3,0),0)</f>
        <v>0</v>
      </c>
      <c r="N181" s="23">
        <f t="shared" si="8"/>
        <v>0</v>
      </c>
      <c r="O181" s="26">
        <f t="shared" si="9"/>
        <v>255082</v>
      </c>
      <c r="P181" s="19"/>
      <c r="Q181" s="24">
        <v>0</v>
      </c>
      <c r="R181" s="27">
        <v>0</v>
      </c>
      <c r="S181" s="23">
        <f>IFERROR(VLOOKUP(D181,[5]CRUCE!$D:$AK,34,0),0)</f>
        <v>0</v>
      </c>
      <c r="T181" s="23">
        <v>0</v>
      </c>
      <c r="U181" s="26">
        <f>IFERROR(VLOOKUP(D181,[5]CRUCE!$D:$AL,35,0),0)</f>
        <v>0</v>
      </c>
      <c r="V181" s="23">
        <v>0</v>
      </c>
      <c r="W181" s="23">
        <v>0</v>
      </c>
      <c r="X181" s="26">
        <f>IFERROR(VLOOKUP(D181,[5]CRUCE!$D:$AJ,33,0),0)</f>
        <v>0</v>
      </c>
      <c r="Y181" s="23">
        <v>0</v>
      </c>
      <c r="Z181" s="26"/>
      <c r="AA181" s="26"/>
      <c r="AB181" s="23">
        <v>0</v>
      </c>
      <c r="AC181" s="26">
        <f>IFERROR(VLOOKUP(D181,[5]CRUCE!$D:$AQ,40,0),0)</f>
        <v>0</v>
      </c>
      <c r="AD181" s="23">
        <v>0</v>
      </c>
      <c r="AE181" s="26">
        <v>0</v>
      </c>
      <c r="AF181" s="23">
        <v>0</v>
      </c>
      <c r="AG181" s="27">
        <f t="shared" si="10"/>
        <v>255082</v>
      </c>
      <c r="AH181" s="29"/>
      <c r="AI181" s="19" t="s">
        <v>46</v>
      </c>
    </row>
    <row r="182" spans="1:35" s="30" customFormat="1" ht="15" x14ac:dyDescent="0.25">
      <c r="A182" s="18">
        <v>174</v>
      </c>
      <c r="B182" s="19" t="s">
        <v>45</v>
      </c>
      <c r="C182" s="20"/>
      <c r="D182" s="19">
        <v>1070312</v>
      </c>
      <c r="E182" s="21"/>
      <c r="F182" s="21"/>
      <c r="G182" s="22">
        <v>60000</v>
      </c>
      <c r="H182" s="23">
        <v>0</v>
      </c>
      <c r="I182" s="23">
        <v>0</v>
      </c>
      <c r="J182" s="24">
        <f>-IFERROR(VLOOKUP(D182,'[4]GIRO DIRECTO'!$D:$F,3,0),0)</f>
        <v>0</v>
      </c>
      <c r="K182" s="24">
        <f>-IFERROR(VLOOKUP(D182,[4]TESORERIA!$D:$F,3,0),0)</f>
        <v>0</v>
      </c>
      <c r="L182" s="23">
        <v>0</v>
      </c>
      <c r="M182" s="25">
        <f>-IFERROR(VLOOKUP(D182,[4]ADRES!$D:$F,3,0),0)</f>
        <v>0</v>
      </c>
      <c r="N182" s="23">
        <f t="shared" si="8"/>
        <v>0</v>
      </c>
      <c r="O182" s="26">
        <f t="shared" si="9"/>
        <v>60000</v>
      </c>
      <c r="P182" s="19"/>
      <c r="Q182" s="24">
        <v>0</v>
      </c>
      <c r="R182" s="27">
        <v>0</v>
      </c>
      <c r="S182" s="23">
        <f>IFERROR(VLOOKUP(D182,[5]CRUCE!$D:$AK,34,0),0)</f>
        <v>0</v>
      </c>
      <c r="T182" s="23">
        <v>0</v>
      </c>
      <c r="U182" s="26">
        <f>IFERROR(VLOOKUP(D182,[5]CRUCE!$D:$AL,35,0),0)</f>
        <v>0</v>
      </c>
      <c r="V182" s="23">
        <v>0</v>
      </c>
      <c r="W182" s="23">
        <v>0</v>
      </c>
      <c r="X182" s="26">
        <f>IFERROR(VLOOKUP(D182,[5]CRUCE!$D:$AJ,33,0),0)</f>
        <v>0</v>
      </c>
      <c r="Y182" s="23">
        <v>0</v>
      </c>
      <c r="Z182" s="26"/>
      <c r="AA182" s="26"/>
      <c r="AB182" s="23">
        <v>0</v>
      </c>
      <c r="AC182" s="26">
        <f>IFERROR(VLOOKUP(D182,[5]CRUCE!$D:$AQ,40,0),0)</f>
        <v>0</v>
      </c>
      <c r="AD182" s="23">
        <v>0</v>
      </c>
      <c r="AE182" s="26">
        <v>0</v>
      </c>
      <c r="AF182" s="23">
        <v>0</v>
      </c>
      <c r="AG182" s="27">
        <f t="shared" si="10"/>
        <v>60000</v>
      </c>
      <c r="AH182" s="29"/>
      <c r="AI182" s="19" t="s">
        <v>46</v>
      </c>
    </row>
    <row r="183" spans="1:35" s="30" customFormat="1" ht="15" x14ac:dyDescent="0.25">
      <c r="A183" s="18">
        <v>175</v>
      </c>
      <c r="B183" s="19" t="s">
        <v>45</v>
      </c>
      <c r="C183" s="20"/>
      <c r="D183" s="19">
        <v>1071168</v>
      </c>
      <c r="E183" s="21"/>
      <c r="F183" s="21"/>
      <c r="G183" s="22">
        <v>2708791</v>
      </c>
      <c r="H183" s="23">
        <v>0</v>
      </c>
      <c r="I183" s="23">
        <v>0</v>
      </c>
      <c r="J183" s="24">
        <f>-IFERROR(VLOOKUP(D183,'[4]GIRO DIRECTO'!$D:$F,3,0),0)</f>
        <v>0</v>
      </c>
      <c r="K183" s="24">
        <f>-IFERROR(VLOOKUP(D183,[4]TESORERIA!$D:$F,3,0),0)</f>
        <v>0</v>
      </c>
      <c r="L183" s="23">
        <v>0</v>
      </c>
      <c r="M183" s="25">
        <f>-IFERROR(VLOOKUP(D183,[4]ADRES!$D:$F,3,0),0)</f>
        <v>0</v>
      </c>
      <c r="N183" s="23">
        <f t="shared" si="8"/>
        <v>0</v>
      </c>
      <c r="O183" s="26">
        <f t="shared" si="9"/>
        <v>2708791</v>
      </c>
      <c r="P183" s="19"/>
      <c r="Q183" s="24">
        <v>0</v>
      </c>
      <c r="R183" s="27">
        <v>0</v>
      </c>
      <c r="S183" s="23">
        <f>IFERROR(VLOOKUP(D183,[5]CRUCE!$D:$AK,34,0),0)</f>
        <v>0</v>
      </c>
      <c r="T183" s="23">
        <v>0</v>
      </c>
      <c r="U183" s="26">
        <f>IFERROR(VLOOKUP(D183,[5]CRUCE!$D:$AL,35,0),0)</f>
        <v>0</v>
      </c>
      <c r="V183" s="23">
        <v>0</v>
      </c>
      <c r="W183" s="23">
        <v>0</v>
      </c>
      <c r="X183" s="26">
        <f>IFERROR(VLOOKUP(D183,[5]CRUCE!$D:$AJ,33,0),0)</f>
        <v>0</v>
      </c>
      <c r="Y183" s="23">
        <v>0</v>
      </c>
      <c r="Z183" s="28"/>
      <c r="AA183" s="26"/>
      <c r="AB183" s="23">
        <v>0</v>
      </c>
      <c r="AC183" s="26">
        <f>IFERROR(VLOOKUP(D183,[5]CRUCE!$D:$AQ,40,0),0)</f>
        <v>0</v>
      </c>
      <c r="AD183" s="23">
        <v>0</v>
      </c>
      <c r="AE183" s="26">
        <v>0</v>
      </c>
      <c r="AF183" s="23">
        <v>0</v>
      </c>
      <c r="AG183" s="27">
        <f t="shared" si="10"/>
        <v>2708791</v>
      </c>
      <c r="AH183" s="29"/>
      <c r="AI183" s="19" t="s">
        <v>46</v>
      </c>
    </row>
    <row r="184" spans="1:35" s="30" customFormat="1" ht="15" x14ac:dyDescent="0.25">
      <c r="A184" s="18">
        <v>176</v>
      </c>
      <c r="B184" s="19" t="s">
        <v>45</v>
      </c>
      <c r="C184" s="20"/>
      <c r="D184" s="19">
        <v>1071766</v>
      </c>
      <c r="E184" s="21"/>
      <c r="F184" s="21"/>
      <c r="G184" s="22">
        <v>4612120</v>
      </c>
      <c r="H184" s="23">
        <v>0</v>
      </c>
      <c r="I184" s="23">
        <v>0</v>
      </c>
      <c r="J184" s="24">
        <f>-IFERROR(VLOOKUP(D184,'[4]GIRO DIRECTO'!$D:$F,3,0),0)</f>
        <v>0</v>
      </c>
      <c r="K184" s="24">
        <f>-IFERROR(VLOOKUP(D184,[4]TESORERIA!$D:$F,3,0),0)</f>
        <v>0</v>
      </c>
      <c r="L184" s="23">
        <v>0</v>
      </c>
      <c r="M184" s="25">
        <f>-IFERROR(VLOOKUP(D184,[4]ADRES!$D:$F,3,0),0)</f>
        <v>0</v>
      </c>
      <c r="N184" s="23">
        <f t="shared" si="8"/>
        <v>0</v>
      </c>
      <c r="O184" s="26">
        <f t="shared" si="9"/>
        <v>4612120</v>
      </c>
      <c r="P184" s="19"/>
      <c r="Q184" s="24">
        <v>0</v>
      </c>
      <c r="R184" s="27">
        <v>0</v>
      </c>
      <c r="S184" s="23">
        <f>IFERROR(VLOOKUP(D184,[5]CRUCE!$D:$AK,34,0),0)</f>
        <v>0</v>
      </c>
      <c r="T184" s="23">
        <v>0</v>
      </c>
      <c r="U184" s="26">
        <f>IFERROR(VLOOKUP(D184,[5]CRUCE!$D:$AL,35,0),0)</f>
        <v>0</v>
      </c>
      <c r="V184" s="23">
        <v>0</v>
      </c>
      <c r="W184" s="23">
        <v>0</v>
      </c>
      <c r="X184" s="26">
        <f>IFERROR(VLOOKUP(D184,[5]CRUCE!$D:$AJ,33,0),0)</f>
        <v>0</v>
      </c>
      <c r="Y184" s="23">
        <v>0</v>
      </c>
      <c r="Z184" s="28"/>
      <c r="AA184" s="26"/>
      <c r="AB184" s="23">
        <v>0</v>
      </c>
      <c r="AC184" s="26">
        <f>IFERROR(VLOOKUP(D184,[5]CRUCE!$D:$AQ,40,0),0)</f>
        <v>0</v>
      </c>
      <c r="AD184" s="23">
        <v>0</v>
      </c>
      <c r="AE184" s="26">
        <v>0</v>
      </c>
      <c r="AF184" s="23">
        <v>0</v>
      </c>
      <c r="AG184" s="27">
        <f t="shared" si="10"/>
        <v>4612120</v>
      </c>
      <c r="AH184" s="29"/>
      <c r="AI184" s="19" t="s">
        <v>46</v>
      </c>
    </row>
    <row r="185" spans="1:35" s="30" customFormat="1" ht="15" x14ac:dyDescent="0.25">
      <c r="A185" s="18">
        <v>177</v>
      </c>
      <c r="B185" s="19" t="s">
        <v>45</v>
      </c>
      <c r="C185" s="20"/>
      <c r="D185" s="19">
        <v>1071767</v>
      </c>
      <c r="E185" s="21"/>
      <c r="F185" s="21"/>
      <c r="G185" s="22">
        <v>80832</v>
      </c>
      <c r="H185" s="23">
        <v>0</v>
      </c>
      <c r="I185" s="23">
        <v>0</v>
      </c>
      <c r="J185" s="24">
        <f>-IFERROR(VLOOKUP(D185,'[4]GIRO DIRECTO'!$D:$F,3,0),0)</f>
        <v>0</v>
      </c>
      <c r="K185" s="24">
        <f>-IFERROR(VLOOKUP(D185,[4]TESORERIA!$D:$F,3,0),0)</f>
        <v>0</v>
      </c>
      <c r="L185" s="23">
        <v>0</v>
      </c>
      <c r="M185" s="25">
        <f>-IFERROR(VLOOKUP(D185,[4]ADRES!$D:$F,3,0),0)</f>
        <v>0</v>
      </c>
      <c r="N185" s="23">
        <v>0</v>
      </c>
      <c r="O185" s="26">
        <f t="shared" si="9"/>
        <v>80832</v>
      </c>
      <c r="P185" s="19"/>
      <c r="Q185" s="24">
        <v>0</v>
      </c>
      <c r="R185" s="27">
        <v>0</v>
      </c>
      <c r="S185" s="23">
        <f>IFERROR(VLOOKUP(D185,[5]CRUCE!$D:$AK,34,0),0)</f>
        <v>0</v>
      </c>
      <c r="T185" s="23">
        <v>0</v>
      </c>
      <c r="U185" s="26">
        <f>+G185</f>
        <v>80832</v>
      </c>
      <c r="V185" s="23">
        <v>0</v>
      </c>
      <c r="W185" s="23">
        <v>0</v>
      </c>
      <c r="X185" s="26">
        <f>IFERROR(VLOOKUP(D185,[5]CRUCE!$D:$AJ,33,0),0)</f>
        <v>0</v>
      </c>
      <c r="Y185" s="23">
        <v>0</v>
      </c>
      <c r="Z185" s="28"/>
      <c r="AA185" s="26"/>
      <c r="AB185" s="23">
        <v>0</v>
      </c>
      <c r="AC185" s="26">
        <f>IFERROR(VLOOKUP(D185,[5]CRUCE!$D:$AQ,40,0),0)</f>
        <v>0</v>
      </c>
      <c r="AD185" s="23">
        <v>0</v>
      </c>
      <c r="AE185" s="26">
        <v>0</v>
      </c>
      <c r="AF185" s="23">
        <v>0</v>
      </c>
      <c r="AG185" s="27">
        <f t="shared" si="10"/>
        <v>0</v>
      </c>
      <c r="AH185" s="29"/>
      <c r="AI185" s="19" t="s">
        <v>47</v>
      </c>
    </row>
    <row r="186" spans="1:35" s="30" customFormat="1" ht="15" x14ac:dyDescent="0.25">
      <c r="A186" s="18">
        <v>178</v>
      </c>
      <c r="B186" s="19" t="s">
        <v>45</v>
      </c>
      <c r="C186" s="20"/>
      <c r="D186" s="19">
        <v>1072447</v>
      </c>
      <c r="E186" s="21"/>
      <c r="F186" s="21"/>
      <c r="G186" s="22">
        <v>17825294</v>
      </c>
      <c r="H186" s="23">
        <v>0</v>
      </c>
      <c r="I186" s="23">
        <v>0</v>
      </c>
      <c r="J186" s="24">
        <f>-IFERROR(VLOOKUP(D186,'[4]GIRO DIRECTO'!$D:$F,3,0),0)</f>
        <v>0</v>
      </c>
      <c r="K186" s="24">
        <f>-IFERROR(VLOOKUP(D186,[4]TESORERIA!$D:$F,3,0),0)</f>
        <v>0</v>
      </c>
      <c r="L186" s="23">
        <v>0</v>
      </c>
      <c r="M186" s="25">
        <f>-IFERROR(VLOOKUP(D186,[4]ADRES!$D:$F,3,0),0)</f>
        <v>0</v>
      </c>
      <c r="N186" s="23">
        <f t="shared" si="8"/>
        <v>0</v>
      </c>
      <c r="O186" s="26">
        <f t="shared" si="9"/>
        <v>17825294</v>
      </c>
      <c r="P186" s="19"/>
      <c r="Q186" s="24">
        <v>0</v>
      </c>
      <c r="R186" s="27">
        <v>0</v>
      </c>
      <c r="S186" s="23">
        <f>IFERROR(VLOOKUP(D186,[5]CRUCE!$D:$AK,34,0),0)</f>
        <v>0</v>
      </c>
      <c r="T186" s="23">
        <v>0</v>
      </c>
      <c r="U186" s="26">
        <f>IFERROR(VLOOKUP(D186,[5]CRUCE!$D:$AL,35,0),0)</f>
        <v>0</v>
      </c>
      <c r="V186" s="23">
        <v>0</v>
      </c>
      <c r="W186" s="23">
        <v>0</v>
      </c>
      <c r="X186" s="26">
        <f>IFERROR(VLOOKUP(D186,[5]CRUCE!$D:$AJ,33,0),0)</f>
        <v>0</v>
      </c>
      <c r="Y186" s="23">
        <v>0</v>
      </c>
      <c r="Z186" s="28"/>
      <c r="AA186" s="26"/>
      <c r="AB186" s="23">
        <v>0</v>
      </c>
      <c r="AC186" s="26">
        <f>IFERROR(VLOOKUP(D186,[5]CRUCE!$D:$AQ,40,0),0)</f>
        <v>0</v>
      </c>
      <c r="AD186" s="23">
        <v>0</v>
      </c>
      <c r="AE186" s="26">
        <v>0</v>
      </c>
      <c r="AF186" s="23">
        <v>0</v>
      </c>
      <c r="AG186" s="27">
        <f t="shared" si="10"/>
        <v>17825294</v>
      </c>
      <c r="AH186" s="29"/>
      <c r="AI186" s="19" t="s">
        <v>46</v>
      </c>
    </row>
    <row r="187" spans="1:35" s="30" customFormat="1" ht="15" x14ac:dyDescent="0.25">
      <c r="A187" s="18">
        <v>179</v>
      </c>
      <c r="B187" s="19" t="s">
        <v>45</v>
      </c>
      <c r="C187" s="20"/>
      <c r="D187" s="19">
        <v>1071065</v>
      </c>
      <c r="E187" s="21"/>
      <c r="F187" s="21"/>
      <c r="G187" s="22">
        <v>119521</v>
      </c>
      <c r="H187" s="23">
        <v>0</v>
      </c>
      <c r="I187" s="23">
        <v>0</v>
      </c>
      <c r="J187" s="24">
        <f>-IFERROR(VLOOKUP(D187,'[4]GIRO DIRECTO'!$D:$F,3,0),0)</f>
        <v>0</v>
      </c>
      <c r="K187" s="24">
        <f>-IFERROR(VLOOKUP(D187,[4]TESORERIA!$D:$F,3,0),0)</f>
        <v>0</v>
      </c>
      <c r="L187" s="23">
        <v>0</v>
      </c>
      <c r="M187" s="25">
        <f>-IFERROR(VLOOKUP(D187,[4]ADRES!$D:$F,3,0),0)</f>
        <v>0</v>
      </c>
      <c r="N187" s="23">
        <f t="shared" si="8"/>
        <v>0</v>
      </c>
      <c r="O187" s="26">
        <f t="shared" si="9"/>
        <v>119521</v>
      </c>
      <c r="P187" s="19"/>
      <c r="Q187" s="24">
        <v>0</v>
      </c>
      <c r="R187" s="27">
        <v>0</v>
      </c>
      <c r="S187" s="23">
        <f>IFERROR(VLOOKUP(D187,[5]CRUCE!$D:$AK,34,0),0)</f>
        <v>0</v>
      </c>
      <c r="T187" s="23">
        <v>0</v>
      </c>
      <c r="U187" s="26">
        <f>IFERROR(VLOOKUP(D187,[5]CRUCE!$D:$AL,35,0),0)</f>
        <v>0</v>
      </c>
      <c r="V187" s="23">
        <v>0</v>
      </c>
      <c r="W187" s="23">
        <v>0</v>
      </c>
      <c r="X187" s="26">
        <f>IFERROR(VLOOKUP(D187,[5]CRUCE!$D:$AJ,33,0),0)</f>
        <v>0</v>
      </c>
      <c r="Y187" s="23">
        <v>0</v>
      </c>
      <c r="Z187" s="26"/>
      <c r="AA187" s="26"/>
      <c r="AB187" s="23">
        <v>0</v>
      </c>
      <c r="AC187" s="26">
        <f>IFERROR(VLOOKUP(D187,[5]CRUCE!$D:$AQ,40,0),0)</f>
        <v>0</v>
      </c>
      <c r="AD187" s="23">
        <v>0</v>
      </c>
      <c r="AE187" s="26">
        <v>0</v>
      </c>
      <c r="AF187" s="23">
        <v>0</v>
      </c>
      <c r="AG187" s="27">
        <f t="shared" si="10"/>
        <v>119521</v>
      </c>
      <c r="AH187" s="29"/>
      <c r="AI187" s="19" t="s">
        <v>46</v>
      </c>
    </row>
    <row r="188" spans="1:35" s="30" customFormat="1" ht="15" x14ac:dyDescent="0.25">
      <c r="A188" s="18">
        <v>180</v>
      </c>
      <c r="B188" s="19" t="s">
        <v>45</v>
      </c>
      <c r="C188" s="20"/>
      <c r="D188" s="19">
        <v>1070772</v>
      </c>
      <c r="E188" s="21"/>
      <c r="F188" s="21"/>
      <c r="G188" s="22">
        <v>60000</v>
      </c>
      <c r="H188" s="23">
        <v>0</v>
      </c>
      <c r="I188" s="23">
        <v>0</v>
      </c>
      <c r="J188" s="24">
        <f>-IFERROR(VLOOKUP(D188,'[4]GIRO DIRECTO'!$D:$F,3,0),0)</f>
        <v>0</v>
      </c>
      <c r="K188" s="24">
        <f>-IFERROR(VLOOKUP(D188,[4]TESORERIA!$D:$F,3,0),0)</f>
        <v>0</v>
      </c>
      <c r="L188" s="23">
        <v>0</v>
      </c>
      <c r="M188" s="25">
        <f>-IFERROR(VLOOKUP(D188,[4]ADRES!$D:$F,3,0),0)</f>
        <v>0</v>
      </c>
      <c r="N188" s="23">
        <f t="shared" si="8"/>
        <v>0</v>
      </c>
      <c r="O188" s="26">
        <f t="shared" si="9"/>
        <v>60000</v>
      </c>
      <c r="P188" s="19"/>
      <c r="Q188" s="24">
        <v>0</v>
      </c>
      <c r="R188" s="27">
        <v>0</v>
      </c>
      <c r="S188" s="23">
        <f>IFERROR(VLOOKUP(D188,[5]CRUCE!$D:$AK,34,0),0)</f>
        <v>0</v>
      </c>
      <c r="T188" s="23">
        <v>0</v>
      </c>
      <c r="U188" s="26">
        <f>IFERROR(VLOOKUP(D188,[5]CRUCE!$D:$AL,35,0),0)</f>
        <v>0</v>
      </c>
      <c r="V188" s="23">
        <v>0</v>
      </c>
      <c r="W188" s="23">
        <v>0</v>
      </c>
      <c r="X188" s="26">
        <f>IFERROR(VLOOKUP(D188,[5]CRUCE!$D:$AJ,33,0),0)</f>
        <v>0</v>
      </c>
      <c r="Y188" s="23">
        <v>0</v>
      </c>
      <c r="Z188" s="26"/>
      <c r="AA188" s="26"/>
      <c r="AB188" s="23">
        <v>0</v>
      </c>
      <c r="AC188" s="26">
        <f>IFERROR(VLOOKUP(D188,[5]CRUCE!$D:$AQ,40,0),0)</f>
        <v>0</v>
      </c>
      <c r="AD188" s="23">
        <v>0</v>
      </c>
      <c r="AE188" s="26">
        <v>0</v>
      </c>
      <c r="AF188" s="23">
        <v>0</v>
      </c>
      <c r="AG188" s="27">
        <f t="shared" si="10"/>
        <v>60000</v>
      </c>
      <c r="AH188" s="29"/>
      <c r="AI188" s="19" t="s">
        <v>46</v>
      </c>
    </row>
    <row r="189" spans="1:35" s="30" customFormat="1" ht="15" x14ac:dyDescent="0.25">
      <c r="A189" s="18">
        <v>181</v>
      </c>
      <c r="B189" s="19" t="s">
        <v>45</v>
      </c>
      <c r="C189" s="20"/>
      <c r="D189" s="19">
        <v>1071226</v>
      </c>
      <c r="E189" s="21"/>
      <c r="F189" s="21"/>
      <c r="G189" s="22">
        <v>2200000</v>
      </c>
      <c r="H189" s="23">
        <v>0</v>
      </c>
      <c r="I189" s="23">
        <v>0</v>
      </c>
      <c r="J189" s="24">
        <f>-IFERROR(VLOOKUP(D189,'[4]GIRO DIRECTO'!$D:$F,3,0),0)</f>
        <v>0</v>
      </c>
      <c r="K189" s="24">
        <f>-IFERROR(VLOOKUP(D189,[4]TESORERIA!$D:$F,3,0),0)</f>
        <v>0</v>
      </c>
      <c r="L189" s="23">
        <v>0</v>
      </c>
      <c r="M189" s="25">
        <f>-IFERROR(VLOOKUP(D189,[4]ADRES!$D:$F,3,0),0)</f>
        <v>0</v>
      </c>
      <c r="N189" s="23">
        <f t="shared" si="8"/>
        <v>0</v>
      </c>
      <c r="O189" s="26">
        <f t="shared" si="9"/>
        <v>2200000</v>
      </c>
      <c r="P189" s="19"/>
      <c r="Q189" s="24">
        <v>0</v>
      </c>
      <c r="R189" s="27">
        <v>0</v>
      </c>
      <c r="S189" s="23">
        <f>IFERROR(VLOOKUP(D189,[5]CRUCE!$D:$AK,34,0),0)</f>
        <v>0</v>
      </c>
      <c r="T189" s="23">
        <v>0</v>
      </c>
      <c r="U189" s="26">
        <f>IFERROR(VLOOKUP(D189,[5]CRUCE!$D:$AL,35,0),0)</f>
        <v>0</v>
      </c>
      <c r="V189" s="23">
        <v>0</v>
      </c>
      <c r="W189" s="23">
        <v>0</v>
      </c>
      <c r="X189" s="26">
        <f>IFERROR(VLOOKUP(D189,[5]CRUCE!$D:$AJ,33,0),0)</f>
        <v>0</v>
      </c>
      <c r="Y189" s="23">
        <v>0</v>
      </c>
      <c r="Z189" s="26"/>
      <c r="AA189" s="26"/>
      <c r="AB189" s="23">
        <v>0</v>
      </c>
      <c r="AC189" s="26">
        <f>IFERROR(VLOOKUP(D189,[5]CRUCE!$D:$AQ,40,0),0)</f>
        <v>0</v>
      </c>
      <c r="AD189" s="23">
        <v>0</v>
      </c>
      <c r="AE189" s="26">
        <v>0</v>
      </c>
      <c r="AF189" s="23">
        <v>0</v>
      </c>
      <c r="AG189" s="27">
        <f t="shared" si="10"/>
        <v>2200000</v>
      </c>
      <c r="AH189" s="29"/>
      <c r="AI189" s="19" t="s">
        <v>46</v>
      </c>
    </row>
    <row r="190" spans="1:35" s="30" customFormat="1" ht="15" x14ac:dyDescent="0.25">
      <c r="A190" s="18">
        <v>182</v>
      </c>
      <c r="B190" s="19" t="s">
        <v>45</v>
      </c>
      <c r="C190" s="20"/>
      <c r="D190" s="19">
        <v>1071026</v>
      </c>
      <c r="E190" s="21"/>
      <c r="F190" s="21"/>
      <c r="G190" s="22">
        <v>223405</v>
      </c>
      <c r="H190" s="23">
        <v>0</v>
      </c>
      <c r="I190" s="23">
        <v>0</v>
      </c>
      <c r="J190" s="24">
        <f>-IFERROR(VLOOKUP(D190,'[4]GIRO DIRECTO'!$D:$F,3,0),0)</f>
        <v>0</v>
      </c>
      <c r="K190" s="24">
        <f>-IFERROR(VLOOKUP(D190,[4]TESORERIA!$D:$F,3,0),0)</f>
        <v>0</v>
      </c>
      <c r="L190" s="23">
        <v>0</v>
      </c>
      <c r="M190" s="25">
        <f>-IFERROR(VLOOKUP(D190,[4]ADRES!$D:$F,3,0),0)</f>
        <v>0</v>
      </c>
      <c r="N190" s="23">
        <f t="shared" si="8"/>
        <v>0</v>
      </c>
      <c r="O190" s="26">
        <f t="shared" si="9"/>
        <v>223405</v>
      </c>
      <c r="P190" s="19"/>
      <c r="Q190" s="24">
        <v>0</v>
      </c>
      <c r="R190" s="27">
        <v>0</v>
      </c>
      <c r="S190" s="23">
        <f>IFERROR(VLOOKUP(D190,[5]CRUCE!$D:$AK,34,0),0)</f>
        <v>0</v>
      </c>
      <c r="T190" s="23">
        <v>0</v>
      </c>
      <c r="U190" s="26">
        <f>IFERROR(VLOOKUP(D190,[5]CRUCE!$D:$AL,35,0),0)</f>
        <v>0</v>
      </c>
      <c r="V190" s="23">
        <v>0</v>
      </c>
      <c r="W190" s="23">
        <v>0</v>
      </c>
      <c r="X190" s="26">
        <f>IFERROR(VLOOKUP(D190,[5]CRUCE!$D:$AJ,33,0),0)</f>
        <v>0</v>
      </c>
      <c r="Y190" s="23">
        <v>0</v>
      </c>
      <c r="Z190" s="28"/>
      <c r="AA190" s="26"/>
      <c r="AB190" s="23">
        <v>0</v>
      </c>
      <c r="AC190" s="26">
        <f>IFERROR(VLOOKUP(D190,[5]CRUCE!$D:$AQ,40,0),0)</f>
        <v>0</v>
      </c>
      <c r="AD190" s="23">
        <v>0</v>
      </c>
      <c r="AE190" s="26">
        <v>0</v>
      </c>
      <c r="AF190" s="23">
        <v>0</v>
      </c>
      <c r="AG190" s="27">
        <f t="shared" si="10"/>
        <v>223405</v>
      </c>
      <c r="AH190" s="29"/>
      <c r="AI190" s="19" t="s">
        <v>46</v>
      </c>
    </row>
    <row r="191" spans="1:35" s="30" customFormat="1" ht="15" x14ac:dyDescent="0.25">
      <c r="A191" s="18">
        <v>183</v>
      </c>
      <c r="B191" s="19" t="s">
        <v>45</v>
      </c>
      <c r="C191" s="20"/>
      <c r="D191" s="19">
        <v>1071232</v>
      </c>
      <c r="E191" s="21"/>
      <c r="F191" s="21"/>
      <c r="G191" s="22">
        <v>2200000</v>
      </c>
      <c r="H191" s="23">
        <v>0</v>
      </c>
      <c r="I191" s="23">
        <v>0</v>
      </c>
      <c r="J191" s="24">
        <f>-IFERROR(VLOOKUP(D191,'[4]GIRO DIRECTO'!$D:$F,3,0),0)</f>
        <v>0</v>
      </c>
      <c r="K191" s="24">
        <f>-IFERROR(VLOOKUP(D191,[4]TESORERIA!$D:$F,3,0),0)</f>
        <v>0</v>
      </c>
      <c r="L191" s="23">
        <v>0</v>
      </c>
      <c r="M191" s="25">
        <f>-IFERROR(VLOOKUP(D191,[4]ADRES!$D:$F,3,0),0)</f>
        <v>0</v>
      </c>
      <c r="N191" s="23">
        <f t="shared" si="8"/>
        <v>0</v>
      </c>
      <c r="O191" s="26">
        <f t="shared" si="9"/>
        <v>2200000</v>
      </c>
      <c r="P191" s="19"/>
      <c r="Q191" s="24">
        <v>0</v>
      </c>
      <c r="R191" s="27">
        <v>0</v>
      </c>
      <c r="S191" s="23">
        <f>IFERROR(VLOOKUP(D191,[5]CRUCE!$D:$AK,34,0),0)</f>
        <v>0</v>
      </c>
      <c r="T191" s="23">
        <v>0</v>
      </c>
      <c r="U191" s="26">
        <f>IFERROR(VLOOKUP(D191,[5]CRUCE!$D:$AL,35,0),0)</f>
        <v>0</v>
      </c>
      <c r="V191" s="23">
        <v>0</v>
      </c>
      <c r="W191" s="23">
        <v>0</v>
      </c>
      <c r="X191" s="26">
        <f>IFERROR(VLOOKUP(D191,[5]CRUCE!$D:$AJ,33,0),0)</f>
        <v>0</v>
      </c>
      <c r="Y191" s="23">
        <v>0</v>
      </c>
      <c r="Z191" s="28"/>
      <c r="AA191" s="26"/>
      <c r="AB191" s="23">
        <v>0</v>
      </c>
      <c r="AC191" s="26">
        <f>IFERROR(VLOOKUP(D191,[5]CRUCE!$D:$AQ,40,0),0)</f>
        <v>0</v>
      </c>
      <c r="AD191" s="23">
        <v>0</v>
      </c>
      <c r="AE191" s="26">
        <v>0</v>
      </c>
      <c r="AF191" s="23">
        <v>0</v>
      </c>
      <c r="AG191" s="27">
        <f t="shared" si="10"/>
        <v>2200000</v>
      </c>
      <c r="AH191" s="29"/>
      <c r="AI191" s="19" t="s">
        <v>46</v>
      </c>
    </row>
    <row r="192" spans="1:35" s="30" customFormat="1" ht="15" x14ac:dyDescent="0.25">
      <c r="A192" s="18">
        <v>184</v>
      </c>
      <c r="B192" s="19" t="s">
        <v>45</v>
      </c>
      <c r="C192" s="20"/>
      <c r="D192" s="19">
        <v>1071215</v>
      </c>
      <c r="E192" s="21"/>
      <c r="F192" s="21"/>
      <c r="G192" s="22">
        <v>600000</v>
      </c>
      <c r="H192" s="23">
        <v>0</v>
      </c>
      <c r="I192" s="23">
        <v>0</v>
      </c>
      <c r="J192" s="24">
        <f>-IFERROR(VLOOKUP(D192,'[4]GIRO DIRECTO'!$D:$F,3,0),0)</f>
        <v>0</v>
      </c>
      <c r="K192" s="24">
        <f>-IFERROR(VLOOKUP(D192,[4]TESORERIA!$D:$F,3,0),0)</f>
        <v>0</v>
      </c>
      <c r="L192" s="23">
        <v>0</v>
      </c>
      <c r="M192" s="25">
        <f>-IFERROR(VLOOKUP(D192,[4]ADRES!$D:$F,3,0),0)</f>
        <v>0</v>
      </c>
      <c r="N192" s="23">
        <f t="shared" si="8"/>
        <v>0</v>
      </c>
      <c r="O192" s="26">
        <f t="shared" si="9"/>
        <v>600000</v>
      </c>
      <c r="P192" s="19"/>
      <c r="Q192" s="24">
        <v>0</v>
      </c>
      <c r="R192" s="27">
        <v>0</v>
      </c>
      <c r="S192" s="23">
        <f>IFERROR(VLOOKUP(D192,[5]CRUCE!$D:$AK,34,0),0)</f>
        <v>0</v>
      </c>
      <c r="T192" s="23">
        <v>0</v>
      </c>
      <c r="U192" s="26">
        <f>IFERROR(VLOOKUP(D192,[5]CRUCE!$D:$AL,35,0),0)</f>
        <v>0</v>
      </c>
      <c r="V192" s="23">
        <v>0</v>
      </c>
      <c r="W192" s="23">
        <v>0</v>
      </c>
      <c r="X192" s="26">
        <f>IFERROR(VLOOKUP(D192,[5]CRUCE!$D:$AJ,33,0),0)</f>
        <v>0</v>
      </c>
      <c r="Y192" s="23">
        <v>0</v>
      </c>
      <c r="Z192" s="28"/>
      <c r="AA192" s="26"/>
      <c r="AB192" s="23">
        <v>0</v>
      </c>
      <c r="AC192" s="26">
        <f>IFERROR(VLOOKUP(D192,[5]CRUCE!$D:$AQ,40,0),0)</f>
        <v>0</v>
      </c>
      <c r="AD192" s="23">
        <v>0</v>
      </c>
      <c r="AE192" s="26">
        <v>0</v>
      </c>
      <c r="AF192" s="23">
        <v>0</v>
      </c>
      <c r="AG192" s="27">
        <f t="shared" si="10"/>
        <v>600000</v>
      </c>
      <c r="AH192" s="29"/>
      <c r="AI192" s="19" t="s">
        <v>46</v>
      </c>
    </row>
    <row r="193" spans="1:35" s="30" customFormat="1" ht="15" x14ac:dyDescent="0.25">
      <c r="A193" s="18">
        <v>185</v>
      </c>
      <c r="B193" s="19" t="s">
        <v>45</v>
      </c>
      <c r="C193" s="20"/>
      <c r="D193" s="19">
        <v>1071223</v>
      </c>
      <c r="E193" s="21"/>
      <c r="F193" s="21"/>
      <c r="G193" s="22">
        <v>600000</v>
      </c>
      <c r="H193" s="23">
        <v>0</v>
      </c>
      <c r="I193" s="23">
        <v>0</v>
      </c>
      <c r="J193" s="24">
        <f>-IFERROR(VLOOKUP(D193,'[4]GIRO DIRECTO'!$D:$F,3,0),0)</f>
        <v>0</v>
      </c>
      <c r="K193" s="24">
        <f>-IFERROR(VLOOKUP(D193,[4]TESORERIA!$D:$F,3,0),0)</f>
        <v>0</v>
      </c>
      <c r="L193" s="23">
        <v>0</v>
      </c>
      <c r="M193" s="25">
        <f>-IFERROR(VLOOKUP(D193,[4]ADRES!$D:$F,3,0),0)</f>
        <v>0</v>
      </c>
      <c r="N193" s="23">
        <f t="shared" si="8"/>
        <v>0</v>
      </c>
      <c r="O193" s="26">
        <f t="shared" si="9"/>
        <v>600000</v>
      </c>
      <c r="P193" s="19"/>
      <c r="Q193" s="24">
        <v>0</v>
      </c>
      <c r="R193" s="27">
        <v>0</v>
      </c>
      <c r="S193" s="23">
        <f>IFERROR(VLOOKUP(D193,[5]CRUCE!$D:$AK,34,0),0)</f>
        <v>0</v>
      </c>
      <c r="T193" s="23">
        <v>0</v>
      </c>
      <c r="U193" s="26">
        <f>IFERROR(VLOOKUP(D193,[5]CRUCE!$D:$AL,35,0),0)</f>
        <v>0</v>
      </c>
      <c r="V193" s="23">
        <v>0</v>
      </c>
      <c r="W193" s="23">
        <v>0</v>
      </c>
      <c r="X193" s="26">
        <f>IFERROR(VLOOKUP(D193,[5]CRUCE!$D:$AJ,33,0),0)</f>
        <v>0</v>
      </c>
      <c r="Y193" s="23">
        <v>0</v>
      </c>
      <c r="Z193" s="28"/>
      <c r="AA193" s="26"/>
      <c r="AB193" s="23">
        <v>0</v>
      </c>
      <c r="AC193" s="26">
        <f>IFERROR(VLOOKUP(D193,[5]CRUCE!$D:$AQ,40,0),0)</f>
        <v>0</v>
      </c>
      <c r="AD193" s="23">
        <v>0</v>
      </c>
      <c r="AE193" s="26">
        <v>0</v>
      </c>
      <c r="AF193" s="23">
        <v>0</v>
      </c>
      <c r="AG193" s="27">
        <f t="shared" si="10"/>
        <v>600000</v>
      </c>
      <c r="AH193" s="29"/>
      <c r="AI193" s="19" t="s">
        <v>46</v>
      </c>
    </row>
    <row r="194" spans="1:35" s="30" customFormat="1" ht="15" x14ac:dyDescent="0.25">
      <c r="A194" s="18">
        <v>186</v>
      </c>
      <c r="B194" s="19" t="s">
        <v>45</v>
      </c>
      <c r="C194" s="20"/>
      <c r="D194" s="19">
        <v>1070972</v>
      </c>
      <c r="E194" s="21"/>
      <c r="F194" s="21"/>
      <c r="G194" s="22">
        <v>223405</v>
      </c>
      <c r="H194" s="23">
        <v>22300</v>
      </c>
      <c r="I194" s="23">
        <v>0</v>
      </c>
      <c r="J194" s="24">
        <f>-IFERROR(VLOOKUP(D194,'[4]GIRO DIRECTO'!$D:$F,3,0),0)</f>
        <v>0</v>
      </c>
      <c r="K194" s="24">
        <f>-IFERROR(VLOOKUP(D194,[4]TESORERIA!$D:$F,3,0),0)</f>
        <v>0</v>
      </c>
      <c r="L194" s="23">
        <v>0</v>
      </c>
      <c r="M194" s="25">
        <f>-IFERROR(VLOOKUP(D194,[4]ADRES!$D:$F,3,0),0)</f>
        <v>0</v>
      </c>
      <c r="N194" s="23">
        <f t="shared" si="8"/>
        <v>0</v>
      </c>
      <c r="O194" s="26">
        <f t="shared" si="9"/>
        <v>201105</v>
      </c>
      <c r="P194" s="19"/>
      <c r="Q194" s="24">
        <v>0</v>
      </c>
      <c r="R194" s="27">
        <v>0</v>
      </c>
      <c r="S194" s="23">
        <f>IFERROR(VLOOKUP(D194,[5]CRUCE!$D:$AK,34,0),0)</f>
        <v>0</v>
      </c>
      <c r="T194" s="23">
        <v>0</v>
      </c>
      <c r="U194" s="26">
        <f>IFERROR(VLOOKUP(D194,[5]CRUCE!$D:$AL,35,0),0)</f>
        <v>0</v>
      </c>
      <c r="V194" s="23">
        <v>0</v>
      </c>
      <c r="W194" s="23">
        <v>0</v>
      </c>
      <c r="X194" s="26">
        <f>IFERROR(VLOOKUP(D194,[5]CRUCE!$D:$AJ,33,0),0)</f>
        <v>0</v>
      </c>
      <c r="Y194" s="23">
        <v>0</v>
      </c>
      <c r="Z194" s="28"/>
      <c r="AA194" s="26"/>
      <c r="AB194" s="23">
        <v>0</v>
      </c>
      <c r="AC194" s="26">
        <f>IFERROR(VLOOKUP(D194,[5]CRUCE!$D:$AQ,40,0),0)</f>
        <v>0</v>
      </c>
      <c r="AD194" s="23">
        <v>0</v>
      </c>
      <c r="AE194" s="26">
        <v>0</v>
      </c>
      <c r="AF194" s="23">
        <v>0</v>
      </c>
      <c r="AG194" s="27">
        <f t="shared" si="10"/>
        <v>201105</v>
      </c>
      <c r="AH194" s="29"/>
      <c r="AI194" s="19" t="s">
        <v>46</v>
      </c>
    </row>
    <row r="195" spans="1:35" s="30" customFormat="1" ht="15" x14ac:dyDescent="0.25">
      <c r="A195" s="18">
        <v>187</v>
      </c>
      <c r="B195" s="19" t="s">
        <v>45</v>
      </c>
      <c r="C195" s="20"/>
      <c r="D195" s="19">
        <v>1071768</v>
      </c>
      <c r="E195" s="21"/>
      <c r="F195" s="21"/>
      <c r="G195" s="22">
        <v>4140036</v>
      </c>
      <c r="H195" s="23">
        <v>0</v>
      </c>
      <c r="I195" s="23">
        <v>0</v>
      </c>
      <c r="J195" s="24">
        <f>-IFERROR(VLOOKUP(D195,'[4]GIRO DIRECTO'!$D:$F,3,0),0)</f>
        <v>0</v>
      </c>
      <c r="K195" s="24">
        <f>-IFERROR(VLOOKUP(D195,[4]TESORERIA!$D:$F,3,0),0)</f>
        <v>0</v>
      </c>
      <c r="L195" s="23">
        <v>0</v>
      </c>
      <c r="M195" s="25">
        <f>-IFERROR(VLOOKUP(D195,[4]ADRES!$D:$F,3,0),0)</f>
        <v>0</v>
      </c>
      <c r="N195" s="23">
        <f t="shared" si="8"/>
        <v>0</v>
      </c>
      <c r="O195" s="26">
        <f t="shared" si="9"/>
        <v>4140036</v>
      </c>
      <c r="P195" s="19"/>
      <c r="Q195" s="24">
        <v>0</v>
      </c>
      <c r="R195" s="27">
        <v>0</v>
      </c>
      <c r="S195" s="23">
        <f>IFERROR(VLOOKUP(D195,[5]CRUCE!$D:$AK,34,0),0)</f>
        <v>0</v>
      </c>
      <c r="T195" s="23">
        <v>0</v>
      </c>
      <c r="U195" s="26">
        <f>IFERROR(VLOOKUP(D195,[5]CRUCE!$D:$AL,35,0),0)</f>
        <v>0</v>
      </c>
      <c r="V195" s="23">
        <v>0</v>
      </c>
      <c r="W195" s="23">
        <v>0</v>
      </c>
      <c r="X195" s="26">
        <f>IFERROR(VLOOKUP(D195,[5]CRUCE!$D:$AJ,33,0),0)</f>
        <v>0</v>
      </c>
      <c r="Y195" s="23">
        <v>0</v>
      </c>
      <c r="Z195" s="28"/>
      <c r="AA195" s="26"/>
      <c r="AB195" s="23">
        <v>0</v>
      </c>
      <c r="AC195" s="26">
        <f>IFERROR(VLOOKUP(D195,[5]CRUCE!$D:$AQ,40,0),0)</f>
        <v>0</v>
      </c>
      <c r="AD195" s="23">
        <v>0</v>
      </c>
      <c r="AE195" s="26">
        <v>0</v>
      </c>
      <c r="AF195" s="23">
        <v>0</v>
      </c>
      <c r="AG195" s="27">
        <f t="shared" si="10"/>
        <v>4140036</v>
      </c>
      <c r="AH195" s="29"/>
      <c r="AI195" s="19" t="s">
        <v>46</v>
      </c>
    </row>
    <row r="196" spans="1:35" s="30" customFormat="1" ht="15" x14ac:dyDescent="0.25">
      <c r="A196" s="18">
        <v>188</v>
      </c>
      <c r="B196" s="19" t="s">
        <v>45</v>
      </c>
      <c r="C196" s="20"/>
      <c r="D196" s="19">
        <v>1071238</v>
      </c>
      <c r="E196" s="21"/>
      <c r="F196" s="21"/>
      <c r="G196" s="22">
        <v>223103</v>
      </c>
      <c r="H196" s="23">
        <v>0</v>
      </c>
      <c r="I196" s="23">
        <v>0</v>
      </c>
      <c r="J196" s="24">
        <f>-IFERROR(VLOOKUP(D196,'[4]GIRO DIRECTO'!$D:$F,3,0),0)</f>
        <v>0</v>
      </c>
      <c r="K196" s="24">
        <f>-IFERROR(VLOOKUP(D196,[4]TESORERIA!$D:$F,3,0),0)</f>
        <v>0</v>
      </c>
      <c r="L196" s="23">
        <v>0</v>
      </c>
      <c r="M196" s="25">
        <f>-IFERROR(VLOOKUP(D196,[4]ADRES!$D:$F,3,0),0)</f>
        <v>0</v>
      </c>
      <c r="N196" s="23">
        <f t="shared" si="8"/>
        <v>0</v>
      </c>
      <c r="O196" s="26">
        <f t="shared" si="9"/>
        <v>223103</v>
      </c>
      <c r="P196" s="19"/>
      <c r="Q196" s="24">
        <v>0</v>
      </c>
      <c r="R196" s="27">
        <v>0</v>
      </c>
      <c r="S196" s="23">
        <f>IFERROR(VLOOKUP(D196,[5]CRUCE!$D:$AK,34,0),0)</f>
        <v>0</v>
      </c>
      <c r="T196" s="23">
        <v>0</v>
      </c>
      <c r="U196" s="26">
        <f>IFERROR(VLOOKUP(D196,[5]CRUCE!$D:$AL,35,0),0)</f>
        <v>0</v>
      </c>
      <c r="V196" s="23">
        <v>0</v>
      </c>
      <c r="W196" s="23">
        <v>0</v>
      </c>
      <c r="X196" s="26">
        <f>IFERROR(VLOOKUP(D196,[5]CRUCE!$D:$AJ,33,0),0)</f>
        <v>0</v>
      </c>
      <c r="Y196" s="23">
        <v>0</v>
      </c>
      <c r="Z196" s="28"/>
      <c r="AA196" s="26"/>
      <c r="AB196" s="23">
        <v>0</v>
      </c>
      <c r="AC196" s="26">
        <f>IFERROR(VLOOKUP(D196,[5]CRUCE!$D:$AQ,40,0),0)</f>
        <v>0</v>
      </c>
      <c r="AD196" s="23">
        <v>0</v>
      </c>
      <c r="AE196" s="26">
        <v>0</v>
      </c>
      <c r="AF196" s="23">
        <v>0</v>
      </c>
      <c r="AG196" s="27">
        <f t="shared" si="10"/>
        <v>223103</v>
      </c>
      <c r="AH196" s="29"/>
      <c r="AI196" s="19" t="s">
        <v>46</v>
      </c>
    </row>
    <row r="197" spans="1:35" s="30" customFormat="1" ht="15" x14ac:dyDescent="0.25">
      <c r="A197" s="18">
        <v>189</v>
      </c>
      <c r="B197" s="19" t="s">
        <v>45</v>
      </c>
      <c r="C197" s="20"/>
      <c r="D197" s="19">
        <v>1071414</v>
      </c>
      <c r="E197" s="21"/>
      <c r="F197" s="21"/>
      <c r="G197" s="22">
        <v>221597</v>
      </c>
      <c r="H197" s="23">
        <v>0</v>
      </c>
      <c r="I197" s="23">
        <v>0</v>
      </c>
      <c r="J197" s="24">
        <f>-IFERROR(VLOOKUP(D197,'[4]GIRO DIRECTO'!$D:$F,3,0),0)</f>
        <v>0</v>
      </c>
      <c r="K197" s="24">
        <f>-IFERROR(VLOOKUP(D197,[4]TESORERIA!$D:$F,3,0),0)</f>
        <v>0</v>
      </c>
      <c r="L197" s="23">
        <v>0</v>
      </c>
      <c r="M197" s="25">
        <f>-IFERROR(VLOOKUP(D197,[4]ADRES!$D:$F,3,0),0)</f>
        <v>0</v>
      </c>
      <c r="N197" s="23">
        <f t="shared" si="8"/>
        <v>0</v>
      </c>
      <c r="O197" s="26">
        <f t="shared" si="9"/>
        <v>221597</v>
      </c>
      <c r="P197" s="19"/>
      <c r="Q197" s="24">
        <v>0</v>
      </c>
      <c r="R197" s="27">
        <v>0</v>
      </c>
      <c r="S197" s="23">
        <f>IFERROR(VLOOKUP(D197,[5]CRUCE!$D:$AK,34,0),0)</f>
        <v>0</v>
      </c>
      <c r="T197" s="23">
        <v>0</v>
      </c>
      <c r="U197" s="26">
        <f>IFERROR(VLOOKUP(D197,[5]CRUCE!$D:$AL,35,0),0)</f>
        <v>0</v>
      </c>
      <c r="V197" s="23">
        <v>0</v>
      </c>
      <c r="W197" s="23">
        <v>0</v>
      </c>
      <c r="X197" s="26">
        <f>IFERROR(VLOOKUP(D197,[5]CRUCE!$D:$AJ,33,0),0)</f>
        <v>0</v>
      </c>
      <c r="Y197" s="23">
        <v>0</v>
      </c>
      <c r="Z197" s="26"/>
      <c r="AA197" s="26"/>
      <c r="AB197" s="23">
        <v>0</v>
      </c>
      <c r="AC197" s="26">
        <f>IFERROR(VLOOKUP(D197,[5]CRUCE!$D:$AQ,40,0),0)</f>
        <v>0</v>
      </c>
      <c r="AD197" s="23">
        <v>0</v>
      </c>
      <c r="AE197" s="26">
        <v>0</v>
      </c>
      <c r="AF197" s="23">
        <v>0</v>
      </c>
      <c r="AG197" s="27">
        <f t="shared" si="10"/>
        <v>221597</v>
      </c>
      <c r="AH197" s="29"/>
      <c r="AI197" s="19" t="s">
        <v>46</v>
      </c>
    </row>
    <row r="198" spans="1:35" s="30" customFormat="1" ht="15" x14ac:dyDescent="0.25">
      <c r="A198" s="18">
        <v>190</v>
      </c>
      <c r="B198" s="19" t="s">
        <v>45</v>
      </c>
      <c r="C198" s="20"/>
      <c r="D198" s="19">
        <v>1072997</v>
      </c>
      <c r="E198" s="21"/>
      <c r="F198" s="21"/>
      <c r="G198" s="22">
        <v>6716669</v>
      </c>
      <c r="H198" s="23">
        <v>0</v>
      </c>
      <c r="I198" s="23">
        <v>0</v>
      </c>
      <c r="J198" s="24">
        <f>-IFERROR(VLOOKUP(D198,'[4]GIRO DIRECTO'!$D:$F,3,0),0)</f>
        <v>0</v>
      </c>
      <c r="K198" s="24">
        <f>-IFERROR(VLOOKUP(D198,[4]TESORERIA!$D:$F,3,0),0)</f>
        <v>0</v>
      </c>
      <c r="L198" s="23">
        <v>0</v>
      </c>
      <c r="M198" s="25">
        <f>-IFERROR(VLOOKUP(D198,[4]ADRES!$D:$F,3,0),0)</f>
        <v>0</v>
      </c>
      <c r="N198" s="23">
        <f t="shared" si="8"/>
        <v>0</v>
      </c>
      <c r="O198" s="26">
        <f t="shared" si="9"/>
        <v>6716669</v>
      </c>
      <c r="P198" s="19"/>
      <c r="Q198" s="24">
        <v>0</v>
      </c>
      <c r="R198" s="27">
        <v>0</v>
      </c>
      <c r="S198" s="23">
        <f>IFERROR(VLOOKUP(D198,[5]CRUCE!$D:$AK,34,0),0)</f>
        <v>0</v>
      </c>
      <c r="T198" s="23">
        <v>0</v>
      </c>
      <c r="U198" s="26">
        <f>IFERROR(VLOOKUP(D198,[5]CRUCE!$D:$AL,35,0),0)</f>
        <v>0</v>
      </c>
      <c r="V198" s="23">
        <v>0</v>
      </c>
      <c r="W198" s="23">
        <v>0</v>
      </c>
      <c r="X198" s="26">
        <f>IFERROR(VLOOKUP(D198,[5]CRUCE!$D:$AJ,33,0),0)</f>
        <v>0</v>
      </c>
      <c r="Y198" s="23">
        <v>0</v>
      </c>
      <c r="Z198" s="28"/>
      <c r="AA198" s="26"/>
      <c r="AB198" s="23">
        <v>0</v>
      </c>
      <c r="AC198" s="26">
        <f>IFERROR(VLOOKUP(D198,[5]CRUCE!$D:$AQ,40,0),0)</f>
        <v>0</v>
      </c>
      <c r="AD198" s="23">
        <v>0</v>
      </c>
      <c r="AE198" s="26">
        <v>0</v>
      </c>
      <c r="AF198" s="23">
        <v>0</v>
      </c>
      <c r="AG198" s="27">
        <f t="shared" si="10"/>
        <v>6716669</v>
      </c>
      <c r="AH198" s="29"/>
      <c r="AI198" s="19" t="s">
        <v>46</v>
      </c>
    </row>
    <row r="199" spans="1:35" s="30" customFormat="1" ht="15" x14ac:dyDescent="0.25">
      <c r="A199" s="18">
        <v>191</v>
      </c>
      <c r="B199" s="19" t="s">
        <v>45</v>
      </c>
      <c r="C199" s="20"/>
      <c r="D199" s="19">
        <v>1071612</v>
      </c>
      <c r="E199" s="21"/>
      <c r="F199" s="21"/>
      <c r="G199" s="22">
        <v>120191</v>
      </c>
      <c r="H199" s="23">
        <v>0</v>
      </c>
      <c r="I199" s="23">
        <v>0</v>
      </c>
      <c r="J199" s="24">
        <f>-IFERROR(VLOOKUP(D199,'[4]GIRO DIRECTO'!$D:$F,3,0),0)</f>
        <v>0</v>
      </c>
      <c r="K199" s="24">
        <f>-IFERROR(VLOOKUP(D199,[4]TESORERIA!$D:$F,3,0),0)</f>
        <v>0</v>
      </c>
      <c r="L199" s="23">
        <v>0</v>
      </c>
      <c r="M199" s="25">
        <f>-IFERROR(VLOOKUP(D199,[4]ADRES!$D:$F,3,0),0)</f>
        <v>0</v>
      </c>
      <c r="N199" s="23">
        <f t="shared" si="8"/>
        <v>0</v>
      </c>
      <c r="O199" s="26">
        <f t="shared" si="9"/>
        <v>120191</v>
      </c>
      <c r="P199" s="19"/>
      <c r="Q199" s="24">
        <v>0</v>
      </c>
      <c r="R199" s="27">
        <v>0</v>
      </c>
      <c r="S199" s="23">
        <f>IFERROR(VLOOKUP(D199,[5]CRUCE!$D:$AK,34,0),0)</f>
        <v>0</v>
      </c>
      <c r="T199" s="23">
        <v>0</v>
      </c>
      <c r="U199" s="26">
        <f>IFERROR(VLOOKUP(D199,[5]CRUCE!$D:$AL,35,0),0)</f>
        <v>0</v>
      </c>
      <c r="V199" s="23">
        <v>0</v>
      </c>
      <c r="W199" s="23">
        <v>0</v>
      </c>
      <c r="X199" s="26">
        <f>IFERROR(VLOOKUP(D199,[5]CRUCE!$D:$AJ,33,0),0)</f>
        <v>0</v>
      </c>
      <c r="Y199" s="23">
        <v>0</v>
      </c>
      <c r="Z199" s="26"/>
      <c r="AA199" s="26"/>
      <c r="AB199" s="23">
        <v>0</v>
      </c>
      <c r="AC199" s="26">
        <f>IFERROR(VLOOKUP(D199,[5]CRUCE!$D:$AQ,40,0),0)</f>
        <v>0</v>
      </c>
      <c r="AD199" s="23">
        <v>0</v>
      </c>
      <c r="AE199" s="26">
        <v>0</v>
      </c>
      <c r="AF199" s="23">
        <v>0</v>
      </c>
      <c r="AG199" s="27">
        <f t="shared" si="10"/>
        <v>120191</v>
      </c>
      <c r="AH199" s="29"/>
      <c r="AI199" s="19" t="s">
        <v>46</v>
      </c>
    </row>
    <row r="200" spans="1:35" s="30" customFormat="1" ht="15" x14ac:dyDescent="0.25">
      <c r="A200" s="18">
        <v>192</v>
      </c>
      <c r="B200" s="19" t="s">
        <v>45</v>
      </c>
      <c r="C200" s="20"/>
      <c r="D200" s="19">
        <v>1071686</v>
      </c>
      <c r="E200" s="21"/>
      <c r="F200" s="21"/>
      <c r="G200" s="22">
        <v>60000</v>
      </c>
      <c r="H200" s="23">
        <v>0</v>
      </c>
      <c r="I200" s="23">
        <v>0</v>
      </c>
      <c r="J200" s="24">
        <f>-IFERROR(VLOOKUP(D200,'[4]GIRO DIRECTO'!$D:$F,3,0),0)</f>
        <v>0</v>
      </c>
      <c r="K200" s="24">
        <f>-IFERROR(VLOOKUP(D200,[4]TESORERIA!$D:$F,3,0),0)</f>
        <v>0</v>
      </c>
      <c r="L200" s="23">
        <v>0</v>
      </c>
      <c r="M200" s="25">
        <f>-IFERROR(VLOOKUP(D200,[4]ADRES!$D:$F,3,0),0)</f>
        <v>0</v>
      </c>
      <c r="N200" s="23">
        <f t="shared" si="8"/>
        <v>0</v>
      </c>
      <c r="O200" s="26">
        <f t="shared" si="9"/>
        <v>60000</v>
      </c>
      <c r="P200" s="19"/>
      <c r="Q200" s="24">
        <v>0</v>
      </c>
      <c r="R200" s="27">
        <v>0</v>
      </c>
      <c r="S200" s="23">
        <f>IFERROR(VLOOKUP(D200,[5]CRUCE!$D:$AK,34,0),0)</f>
        <v>0</v>
      </c>
      <c r="T200" s="23">
        <v>0</v>
      </c>
      <c r="U200" s="26">
        <f>IFERROR(VLOOKUP(D200,[5]CRUCE!$D:$AL,35,0),0)</f>
        <v>0</v>
      </c>
      <c r="V200" s="23">
        <v>0</v>
      </c>
      <c r="W200" s="23">
        <v>0</v>
      </c>
      <c r="X200" s="26">
        <f>IFERROR(VLOOKUP(D200,[5]CRUCE!$D:$AJ,33,0),0)</f>
        <v>0</v>
      </c>
      <c r="Y200" s="23">
        <v>0</v>
      </c>
      <c r="Z200" s="26"/>
      <c r="AA200" s="26"/>
      <c r="AB200" s="23">
        <v>0</v>
      </c>
      <c r="AC200" s="26">
        <f>IFERROR(VLOOKUP(D200,[5]CRUCE!$D:$AQ,40,0),0)</f>
        <v>0</v>
      </c>
      <c r="AD200" s="23">
        <v>0</v>
      </c>
      <c r="AE200" s="26">
        <v>0</v>
      </c>
      <c r="AF200" s="23">
        <v>0</v>
      </c>
      <c r="AG200" s="27">
        <f t="shared" si="10"/>
        <v>60000</v>
      </c>
      <c r="AH200" s="29"/>
      <c r="AI200" s="19" t="s">
        <v>46</v>
      </c>
    </row>
    <row r="201" spans="1:35" s="30" customFormat="1" ht="15" x14ac:dyDescent="0.25">
      <c r="A201" s="18">
        <v>193</v>
      </c>
      <c r="B201" s="19" t="s">
        <v>45</v>
      </c>
      <c r="C201" s="20"/>
      <c r="D201" s="19">
        <v>1071598</v>
      </c>
      <c r="E201" s="21"/>
      <c r="F201" s="21"/>
      <c r="G201" s="22">
        <v>147635</v>
      </c>
      <c r="H201" s="23">
        <v>0</v>
      </c>
      <c r="I201" s="23">
        <v>0</v>
      </c>
      <c r="J201" s="24">
        <f>-IFERROR(VLOOKUP(D201,'[4]GIRO DIRECTO'!$D:$F,3,0),0)</f>
        <v>0</v>
      </c>
      <c r="K201" s="24">
        <f>-IFERROR(VLOOKUP(D201,[4]TESORERIA!$D:$F,3,0),0)</f>
        <v>0</v>
      </c>
      <c r="L201" s="23">
        <v>0</v>
      </c>
      <c r="M201" s="25">
        <f>-IFERROR(VLOOKUP(D201,[4]ADRES!$D:$F,3,0),0)</f>
        <v>0</v>
      </c>
      <c r="N201" s="23">
        <f t="shared" si="8"/>
        <v>0</v>
      </c>
      <c r="O201" s="26">
        <f t="shared" si="9"/>
        <v>147635</v>
      </c>
      <c r="P201" s="19"/>
      <c r="Q201" s="24">
        <v>0</v>
      </c>
      <c r="R201" s="27">
        <v>0</v>
      </c>
      <c r="S201" s="23">
        <f>IFERROR(VLOOKUP(D201,[5]CRUCE!$D:$AK,34,0),0)</f>
        <v>0</v>
      </c>
      <c r="T201" s="23">
        <v>0</v>
      </c>
      <c r="U201" s="26">
        <f>IFERROR(VLOOKUP(D201,[5]CRUCE!$D:$AL,35,0),0)</f>
        <v>0</v>
      </c>
      <c r="V201" s="23">
        <v>0</v>
      </c>
      <c r="W201" s="23">
        <v>0</v>
      </c>
      <c r="X201" s="26">
        <f>IFERROR(VLOOKUP(D201,[5]CRUCE!$D:$AJ,33,0),0)</f>
        <v>0</v>
      </c>
      <c r="Y201" s="23">
        <v>0</v>
      </c>
      <c r="Z201" s="28"/>
      <c r="AA201" s="26"/>
      <c r="AB201" s="23">
        <v>0</v>
      </c>
      <c r="AC201" s="26">
        <f>IFERROR(VLOOKUP(D201,[5]CRUCE!$D:$AQ,40,0),0)</f>
        <v>0</v>
      </c>
      <c r="AD201" s="23">
        <v>0</v>
      </c>
      <c r="AE201" s="26">
        <v>0</v>
      </c>
      <c r="AF201" s="23">
        <v>0</v>
      </c>
      <c r="AG201" s="27">
        <f t="shared" si="10"/>
        <v>147635</v>
      </c>
      <c r="AH201" s="29"/>
      <c r="AI201" s="19" t="s">
        <v>46</v>
      </c>
    </row>
    <row r="202" spans="1:35" s="30" customFormat="1" ht="15" x14ac:dyDescent="0.25">
      <c r="A202" s="18">
        <v>194</v>
      </c>
      <c r="B202" s="19" t="s">
        <v>45</v>
      </c>
      <c r="C202" s="20"/>
      <c r="D202" s="19">
        <v>1071197</v>
      </c>
      <c r="E202" s="21"/>
      <c r="F202" s="21"/>
      <c r="G202" s="22">
        <v>60000</v>
      </c>
      <c r="H202" s="23">
        <v>0</v>
      </c>
      <c r="I202" s="23">
        <v>0</v>
      </c>
      <c r="J202" s="24">
        <f>-IFERROR(VLOOKUP(D202,'[4]GIRO DIRECTO'!$D:$F,3,0),0)</f>
        <v>0</v>
      </c>
      <c r="K202" s="24">
        <f>-IFERROR(VLOOKUP(D202,[4]TESORERIA!$D:$F,3,0),0)</f>
        <v>0</v>
      </c>
      <c r="L202" s="23">
        <v>0</v>
      </c>
      <c r="M202" s="25">
        <f>-IFERROR(VLOOKUP(D202,[4]ADRES!$D:$F,3,0),0)</f>
        <v>0</v>
      </c>
      <c r="N202" s="23">
        <f t="shared" si="8"/>
        <v>0</v>
      </c>
      <c r="O202" s="26">
        <f t="shared" ref="O202:O265" si="11">G202-H202-I202-N202</f>
        <v>60000</v>
      </c>
      <c r="P202" s="19"/>
      <c r="Q202" s="24">
        <v>0</v>
      </c>
      <c r="R202" s="27">
        <v>0</v>
      </c>
      <c r="S202" s="23">
        <f>IFERROR(VLOOKUP(D202,[5]CRUCE!$D:$AK,34,0),0)</f>
        <v>0</v>
      </c>
      <c r="T202" s="23">
        <v>0</v>
      </c>
      <c r="U202" s="26">
        <f>IFERROR(VLOOKUP(D202,[5]CRUCE!$D:$AL,35,0),0)</f>
        <v>0</v>
      </c>
      <c r="V202" s="23">
        <v>0</v>
      </c>
      <c r="W202" s="23">
        <v>0</v>
      </c>
      <c r="X202" s="26">
        <f>IFERROR(VLOOKUP(D202,[5]CRUCE!$D:$AJ,33,0),0)</f>
        <v>0</v>
      </c>
      <c r="Y202" s="23">
        <v>0</v>
      </c>
      <c r="Z202" s="26"/>
      <c r="AA202" s="26"/>
      <c r="AB202" s="23">
        <v>0</v>
      </c>
      <c r="AC202" s="26">
        <f>IFERROR(VLOOKUP(D202,[5]CRUCE!$D:$AQ,40,0),0)</f>
        <v>0</v>
      </c>
      <c r="AD202" s="23">
        <v>0</v>
      </c>
      <c r="AE202" s="26">
        <v>0</v>
      </c>
      <c r="AF202" s="23">
        <v>0</v>
      </c>
      <c r="AG202" s="27">
        <f t="shared" ref="AG202:AG265" si="12">G202-H202-I202-N202-R202-X202-S202-U202-V202-AA202-AC202</f>
        <v>60000</v>
      </c>
      <c r="AH202" s="29"/>
      <c r="AI202" s="19" t="s">
        <v>46</v>
      </c>
    </row>
    <row r="203" spans="1:35" s="30" customFormat="1" ht="15" x14ac:dyDescent="0.25">
      <c r="A203" s="18">
        <v>195</v>
      </c>
      <c r="B203" s="19" t="s">
        <v>45</v>
      </c>
      <c r="C203" s="20"/>
      <c r="D203" s="19">
        <v>1071683</v>
      </c>
      <c r="E203" s="21"/>
      <c r="F203" s="21"/>
      <c r="G203" s="22">
        <v>145813</v>
      </c>
      <c r="H203" s="23">
        <v>0</v>
      </c>
      <c r="I203" s="23">
        <v>0</v>
      </c>
      <c r="J203" s="24">
        <f>-IFERROR(VLOOKUP(D203,'[4]GIRO DIRECTO'!$D:$F,3,0),0)</f>
        <v>0</v>
      </c>
      <c r="K203" s="24">
        <f>-IFERROR(VLOOKUP(D203,[4]TESORERIA!$D:$F,3,0),0)</f>
        <v>0</v>
      </c>
      <c r="L203" s="23">
        <v>0</v>
      </c>
      <c r="M203" s="25">
        <f>-IFERROR(VLOOKUP(D203,[4]ADRES!$D:$F,3,0),0)</f>
        <v>0</v>
      </c>
      <c r="N203" s="23">
        <f t="shared" ref="N203:N266" si="13">+SUM(J203:M203)</f>
        <v>0</v>
      </c>
      <c r="O203" s="26">
        <f t="shared" si="11"/>
        <v>145813</v>
      </c>
      <c r="P203" s="19"/>
      <c r="Q203" s="24">
        <v>0</v>
      </c>
      <c r="R203" s="27">
        <v>0</v>
      </c>
      <c r="S203" s="23">
        <f>IFERROR(VLOOKUP(D203,[5]CRUCE!$D:$AK,34,0),0)</f>
        <v>0</v>
      </c>
      <c r="T203" s="23">
        <v>0</v>
      </c>
      <c r="U203" s="26">
        <f>IFERROR(VLOOKUP(D203,[5]CRUCE!$D:$AL,35,0),0)</f>
        <v>0</v>
      </c>
      <c r="V203" s="23">
        <v>0</v>
      </c>
      <c r="W203" s="23">
        <v>0</v>
      </c>
      <c r="X203" s="26">
        <f>IFERROR(VLOOKUP(D203,[5]CRUCE!$D:$AJ,33,0),0)</f>
        <v>0</v>
      </c>
      <c r="Y203" s="23">
        <v>0</v>
      </c>
      <c r="Z203" s="28"/>
      <c r="AA203" s="26"/>
      <c r="AB203" s="23">
        <v>0</v>
      </c>
      <c r="AC203" s="26">
        <f>IFERROR(VLOOKUP(D203,[5]CRUCE!$D:$AQ,40,0),0)</f>
        <v>0</v>
      </c>
      <c r="AD203" s="23">
        <v>0</v>
      </c>
      <c r="AE203" s="26">
        <v>0</v>
      </c>
      <c r="AF203" s="23">
        <v>0</v>
      </c>
      <c r="AG203" s="27">
        <f t="shared" si="12"/>
        <v>145813</v>
      </c>
      <c r="AH203" s="29"/>
      <c r="AI203" s="19" t="s">
        <v>46</v>
      </c>
    </row>
    <row r="204" spans="1:35" s="30" customFormat="1" ht="15" x14ac:dyDescent="0.25">
      <c r="A204" s="18">
        <v>196</v>
      </c>
      <c r="B204" s="19" t="s">
        <v>45</v>
      </c>
      <c r="C204" s="20"/>
      <c r="D204" s="19">
        <v>1077430</v>
      </c>
      <c r="E204" s="21"/>
      <c r="F204" s="21"/>
      <c r="G204" s="22">
        <v>720562</v>
      </c>
      <c r="H204" s="23">
        <v>0</v>
      </c>
      <c r="I204" s="23">
        <v>0</v>
      </c>
      <c r="J204" s="24">
        <f>-IFERROR(VLOOKUP(D204,'[4]GIRO DIRECTO'!$D:$F,3,0),0)</f>
        <v>0</v>
      </c>
      <c r="K204" s="24">
        <f>-IFERROR(VLOOKUP(D204,[4]TESORERIA!$D:$F,3,0),0)</f>
        <v>0</v>
      </c>
      <c r="L204" s="23">
        <v>0</v>
      </c>
      <c r="M204" s="25">
        <f>-IFERROR(VLOOKUP(D204,[4]ADRES!$D:$F,3,0),0)</f>
        <v>0</v>
      </c>
      <c r="N204" s="23">
        <f t="shared" si="13"/>
        <v>0</v>
      </c>
      <c r="O204" s="26">
        <f t="shared" si="11"/>
        <v>720562</v>
      </c>
      <c r="P204" s="19"/>
      <c r="Q204" s="24">
        <v>0</v>
      </c>
      <c r="R204" s="27">
        <v>0</v>
      </c>
      <c r="S204" s="23">
        <f>IFERROR(VLOOKUP(D204,[5]CRUCE!$D:$AK,34,0),0)</f>
        <v>0</v>
      </c>
      <c r="T204" s="23">
        <v>0</v>
      </c>
      <c r="U204" s="26">
        <f>IFERROR(VLOOKUP(D204,[5]CRUCE!$D:$AL,35,0),0)</f>
        <v>0</v>
      </c>
      <c r="V204" s="23">
        <v>0</v>
      </c>
      <c r="W204" s="23">
        <v>0</v>
      </c>
      <c r="X204" s="26">
        <f>IFERROR(VLOOKUP(D204,[5]CRUCE!$D:$AJ,33,0),0)</f>
        <v>0</v>
      </c>
      <c r="Y204" s="23">
        <v>0</v>
      </c>
      <c r="Z204" s="28"/>
      <c r="AA204" s="26"/>
      <c r="AB204" s="23">
        <v>0</v>
      </c>
      <c r="AC204" s="26">
        <f>IFERROR(VLOOKUP(D204,[5]CRUCE!$D:$AQ,40,0),0)</f>
        <v>0</v>
      </c>
      <c r="AD204" s="23">
        <v>0</v>
      </c>
      <c r="AE204" s="26">
        <v>0</v>
      </c>
      <c r="AF204" s="23">
        <v>0</v>
      </c>
      <c r="AG204" s="27">
        <f t="shared" si="12"/>
        <v>720562</v>
      </c>
      <c r="AH204" s="29"/>
      <c r="AI204" s="19" t="s">
        <v>46</v>
      </c>
    </row>
    <row r="205" spans="1:35" s="30" customFormat="1" ht="15" x14ac:dyDescent="0.25">
      <c r="A205" s="18">
        <v>197</v>
      </c>
      <c r="B205" s="19" t="s">
        <v>45</v>
      </c>
      <c r="C205" s="20"/>
      <c r="D205" s="19">
        <v>1071276</v>
      </c>
      <c r="E205" s="21"/>
      <c r="F205" s="21"/>
      <c r="G205" s="22">
        <v>60000</v>
      </c>
      <c r="H205" s="23">
        <v>0</v>
      </c>
      <c r="I205" s="23">
        <v>0</v>
      </c>
      <c r="J205" s="24">
        <f>-IFERROR(VLOOKUP(D205,'[4]GIRO DIRECTO'!$D:$F,3,0),0)</f>
        <v>0</v>
      </c>
      <c r="K205" s="24">
        <f>-IFERROR(VLOOKUP(D205,[4]TESORERIA!$D:$F,3,0),0)</f>
        <v>0</v>
      </c>
      <c r="L205" s="23">
        <v>0</v>
      </c>
      <c r="M205" s="25">
        <f>-IFERROR(VLOOKUP(D205,[4]ADRES!$D:$F,3,0),0)</f>
        <v>0</v>
      </c>
      <c r="N205" s="23">
        <f t="shared" si="13"/>
        <v>0</v>
      </c>
      <c r="O205" s="26">
        <f t="shared" si="11"/>
        <v>60000</v>
      </c>
      <c r="P205" s="19"/>
      <c r="Q205" s="24">
        <v>0</v>
      </c>
      <c r="R205" s="27">
        <v>0</v>
      </c>
      <c r="S205" s="23">
        <f>IFERROR(VLOOKUP(D205,[5]CRUCE!$D:$AK,34,0),0)</f>
        <v>0</v>
      </c>
      <c r="T205" s="23">
        <v>0</v>
      </c>
      <c r="U205" s="26">
        <f>IFERROR(VLOOKUP(D205,[5]CRUCE!$D:$AL,35,0),0)</f>
        <v>0</v>
      </c>
      <c r="V205" s="23">
        <v>0</v>
      </c>
      <c r="W205" s="23">
        <v>0</v>
      </c>
      <c r="X205" s="26">
        <f>IFERROR(VLOOKUP(D205,[5]CRUCE!$D:$AJ,33,0),0)</f>
        <v>0</v>
      </c>
      <c r="Y205" s="23">
        <v>0</v>
      </c>
      <c r="Z205" s="26"/>
      <c r="AA205" s="26"/>
      <c r="AB205" s="23">
        <v>0</v>
      </c>
      <c r="AC205" s="26">
        <f>IFERROR(VLOOKUP(D205,[5]CRUCE!$D:$AQ,40,0),0)</f>
        <v>0</v>
      </c>
      <c r="AD205" s="23">
        <v>0</v>
      </c>
      <c r="AE205" s="26">
        <v>0</v>
      </c>
      <c r="AF205" s="23">
        <v>0</v>
      </c>
      <c r="AG205" s="27">
        <f t="shared" si="12"/>
        <v>60000</v>
      </c>
      <c r="AH205" s="29"/>
      <c r="AI205" s="19" t="s">
        <v>46</v>
      </c>
    </row>
    <row r="206" spans="1:35" s="30" customFormat="1" ht="15" x14ac:dyDescent="0.25">
      <c r="A206" s="18">
        <v>198</v>
      </c>
      <c r="B206" s="19" t="s">
        <v>45</v>
      </c>
      <c r="C206" s="20"/>
      <c r="D206" s="19">
        <v>1072036</v>
      </c>
      <c r="E206" s="21"/>
      <c r="F206" s="21"/>
      <c r="G206" s="22">
        <v>85813</v>
      </c>
      <c r="H206" s="23">
        <v>0</v>
      </c>
      <c r="I206" s="23">
        <v>0</v>
      </c>
      <c r="J206" s="24">
        <f>-IFERROR(VLOOKUP(D206,'[4]GIRO DIRECTO'!$D:$F,3,0),0)</f>
        <v>0</v>
      </c>
      <c r="K206" s="24">
        <f>-IFERROR(VLOOKUP(D206,[4]TESORERIA!$D:$F,3,0),0)</f>
        <v>0</v>
      </c>
      <c r="L206" s="23">
        <v>0</v>
      </c>
      <c r="M206" s="25">
        <f>-IFERROR(VLOOKUP(D206,[4]ADRES!$D:$F,3,0),0)</f>
        <v>0</v>
      </c>
      <c r="N206" s="23">
        <f t="shared" si="13"/>
        <v>0</v>
      </c>
      <c r="O206" s="26">
        <f t="shared" si="11"/>
        <v>85813</v>
      </c>
      <c r="P206" s="19"/>
      <c r="Q206" s="24">
        <v>0</v>
      </c>
      <c r="R206" s="27">
        <v>0</v>
      </c>
      <c r="S206" s="23">
        <f>IFERROR(VLOOKUP(D206,[5]CRUCE!$D:$AK,34,0),0)</f>
        <v>0</v>
      </c>
      <c r="T206" s="23">
        <v>0</v>
      </c>
      <c r="U206" s="26">
        <f>IFERROR(VLOOKUP(D206,[5]CRUCE!$D:$AL,35,0),0)</f>
        <v>0</v>
      </c>
      <c r="V206" s="23">
        <v>0</v>
      </c>
      <c r="W206" s="23">
        <v>0</v>
      </c>
      <c r="X206" s="26">
        <f>IFERROR(VLOOKUP(D206,[5]CRUCE!$D:$AJ,33,0),0)</f>
        <v>0</v>
      </c>
      <c r="Y206" s="23">
        <v>0</v>
      </c>
      <c r="Z206" s="28"/>
      <c r="AA206" s="26"/>
      <c r="AB206" s="23">
        <v>0</v>
      </c>
      <c r="AC206" s="26">
        <f>IFERROR(VLOOKUP(D206,[5]CRUCE!$D:$AQ,40,0),0)</f>
        <v>0</v>
      </c>
      <c r="AD206" s="23">
        <v>0</v>
      </c>
      <c r="AE206" s="26">
        <v>0</v>
      </c>
      <c r="AF206" s="23">
        <v>0</v>
      </c>
      <c r="AG206" s="27">
        <f t="shared" si="12"/>
        <v>85813</v>
      </c>
      <c r="AH206" s="29"/>
      <c r="AI206" s="19" t="s">
        <v>46</v>
      </c>
    </row>
    <row r="207" spans="1:35" s="30" customFormat="1" ht="15" x14ac:dyDescent="0.25">
      <c r="A207" s="18">
        <v>199</v>
      </c>
      <c r="B207" s="19" t="s">
        <v>45</v>
      </c>
      <c r="C207" s="20"/>
      <c r="D207" s="19">
        <v>1071304</v>
      </c>
      <c r="E207" s="21"/>
      <c r="F207" s="21"/>
      <c r="G207" s="22">
        <v>53555</v>
      </c>
      <c r="H207" s="23">
        <v>0</v>
      </c>
      <c r="I207" s="23">
        <v>0</v>
      </c>
      <c r="J207" s="24">
        <f>-IFERROR(VLOOKUP(D207,'[4]GIRO DIRECTO'!$D:$F,3,0),0)</f>
        <v>0</v>
      </c>
      <c r="K207" s="24">
        <f>-IFERROR(VLOOKUP(D207,[4]TESORERIA!$D:$F,3,0),0)</f>
        <v>0</v>
      </c>
      <c r="L207" s="23">
        <v>0</v>
      </c>
      <c r="M207" s="25">
        <f>-IFERROR(VLOOKUP(D207,[4]ADRES!$D:$F,3,0),0)</f>
        <v>0</v>
      </c>
      <c r="N207" s="23">
        <f t="shared" si="13"/>
        <v>0</v>
      </c>
      <c r="O207" s="26">
        <f t="shared" si="11"/>
        <v>53555</v>
      </c>
      <c r="P207" s="19"/>
      <c r="Q207" s="24">
        <v>0</v>
      </c>
      <c r="R207" s="27">
        <v>0</v>
      </c>
      <c r="S207" s="23">
        <f>IFERROR(VLOOKUP(D207,[5]CRUCE!$D:$AK,34,0),0)</f>
        <v>0</v>
      </c>
      <c r="T207" s="23">
        <v>0</v>
      </c>
      <c r="U207" s="26">
        <f>IFERROR(VLOOKUP(D207,[5]CRUCE!$D:$AL,35,0),0)</f>
        <v>0</v>
      </c>
      <c r="V207" s="23">
        <v>0</v>
      </c>
      <c r="W207" s="23">
        <v>0</v>
      </c>
      <c r="X207" s="26">
        <f>IFERROR(VLOOKUP(D207,[5]CRUCE!$D:$AJ,33,0),0)</f>
        <v>0</v>
      </c>
      <c r="Y207" s="23">
        <v>0</v>
      </c>
      <c r="Z207" s="28"/>
      <c r="AA207" s="26"/>
      <c r="AB207" s="23">
        <v>0</v>
      </c>
      <c r="AC207" s="26">
        <f>IFERROR(VLOOKUP(D207,[5]CRUCE!$D:$AQ,40,0),0)</f>
        <v>0</v>
      </c>
      <c r="AD207" s="23">
        <v>0</v>
      </c>
      <c r="AE207" s="26">
        <v>0</v>
      </c>
      <c r="AF207" s="23">
        <v>0</v>
      </c>
      <c r="AG207" s="27">
        <f t="shared" si="12"/>
        <v>53555</v>
      </c>
      <c r="AH207" s="29"/>
      <c r="AI207" s="19" t="s">
        <v>46</v>
      </c>
    </row>
    <row r="208" spans="1:35" s="30" customFormat="1" ht="15" x14ac:dyDescent="0.25">
      <c r="A208" s="18">
        <v>200</v>
      </c>
      <c r="B208" s="19" t="s">
        <v>45</v>
      </c>
      <c r="C208" s="20"/>
      <c r="D208" s="19">
        <v>1072565</v>
      </c>
      <c r="E208" s="21"/>
      <c r="F208" s="21"/>
      <c r="G208" s="22">
        <v>3090564</v>
      </c>
      <c r="H208" s="23">
        <v>0</v>
      </c>
      <c r="I208" s="23">
        <v>0</v>
      </c>
      <c r="J208" s="24">
        <f>-IFERROR(VLOOKUP(D208,'[4]GIRO DIRECTO'!$D:$F,3,0),0)</f>
        <v>0</v>
      </c>
      <c r="K208" s="24">
        <f>-IFERROR(VLOOKUP(D208,[4]TESORERIA!$D:$F,3,0),0)</f>
        <v>0</v>
      </c>
      <c r="L208" s="23">
        <v>0</v>
      </c>
      <c r="M208" s="25">
        <f>-IFERROR(VLOOKUP(D208,[4]ADRES!$D:$F,3,0),0)</f>
        <v>0</v>
      </c>
      <c r="N208" s="23">
        <f t="shared" si="13"/>
        <v>0</v>
      </c>
      <c r="O208" s="26">
        <f t="shared" si="11"/>
        <v>3090564</v>
      </c>
      <c r="P208" s="19"/>
      <c r="Q208" s="24">
        <v>0</v>
      </c>
      <c r="R208" s="27">
        <v>0</v>
      </c>
      <c r="S208" s="23">
        <f>IFERROR(VLOOKUP(D208,[5]CRUCE!$D:$AK,34,0),0)</f>
        <v>0</v>
      </c>
      <c r="T208" s="23">
        <v>0</v>
      </c>
      <c r="U208" s="26">
        <f>IFERROR(VLOOKUP(D208,[5]CRUCE!$D:$AL,35,0),0)</f>
        <v>0</v>
      </c>
      <c r="V208" s="23">
        <v>0</v>
      </c>
      <c r="W208" s="23">
        <v>0</v>
      </c>
      <c r="X208" s="26">
        <f>IFERROR(VLOOKUP(D208,[5]CRUCE!$D:$AJ,33,0),0)</f>
        <v>0</v>
      </c>
      <c r="Y208" s="23">
        <v>0</v>
      </c>
      <c r="Z208" s="28"/>
      <c r="AA208" s="26"/>
      <c r="AB208" s="23">
        <v>0</v>
      </c>
      <c r="AC208" s="26">
        <f>IFERROR(VLOOKUP(D208,[5]CRUCE!$D:$AQ,40,0),0)</f>
        <v>0</v>
      </c>
      <c r="AD208" s="23">
        <v>0</v>
      </c>
      <c r="AE208" s="26">
        <v>0</v>
      </c>
      <c r="AF208" s="23">
        <v>0</v>
      </c>
      <c r="AG208" s="27">
        <f t="shared" si="12"/>
        <v>3090564</v>
      </c>
      <c r="AH208" s="29"/>
      <c r="AI208" s="19" t="s">
        <v>46</v>
      </c>
    </row>
    <row r="209" spans="1:35" s="30" customFormat="1" ht="15" x14ac:dyDescent="0.25">
      <c r="A209" s="18">
        <v>201</v>
      </c>
      <c r="B209" s="19" t="s">
        <v>45</v>
      </c>
      <c r="C209" s="20"/>
      <c r="D209" s="19">
        <v>1071306</v>
      </c>
      <c r="E209" s="21"/>
      <c r="F209" s="21"/>
      <c r="G209" s="22">
        <v>60000</v>
      </c>
      <c r="H209" s="23">
        <v>0</v>
      </c>
      <c r="I209" s="23">
        <v>0</v>
      </c>
      <c r="J209" s="24">
        <f>-IFERROR(VLOOKUP(D209,'[4]GIRO DIRECTO'!$D:$F,3,0),0)</f>
        <v>0</v>
      </c>
      <c r="K209" s="24">
        <f>-IFERROR(VLOOKUP(D209,[4]TESORERIA!$D:$F,3,0),0)</f>
        <v>0</v>
      </c>
      <c r="L209" s="23">
        <v>0</v>
      </c>
      <c r="M209" s="25">
        <f>-IFERROR(VLOOKUP(D209,[4]ADRES!$D:$F,3,0),0)</f>
        <v>0</v>
      </c>
      <c r="N209" s="23">
        <f t="shared" si="13"/>
        <v>0</v>
      </c>
      <c r="O209" s="26">
        <f t="shared" si="11"/>
        <v>60000</v>
      </c>
      <c r="P209" s="19"/>
      <c r="Q209" s="24">
        <v>0</v>
      </c>
      <c r="R209" s="27">
        <v>0</v>
      </c>
      <c r="S209" s="23">
        <f>IFERROR(VLOOKUP(D209,[5]CRUCE!$D:$AK,34,0),0)</f>
        <v>0</v>
      </c>
      <c r="T209" s="23">
        <v>0</v>
      </c>
      <c r="U209" s="26">
        <f>IFERROR(VLOOKUP(D209,[5]CRUCE!$D:$AL,35,0),0)</f>
        <v>0</v>
      </c>
      <c r="V209" s="23">
        <v>0</v>
      </c>
      <c r="W209" s="23">
        <v>0</v>
      </c>
      <c r="X209" s="26">
        <f>IFERROR(VLOOKUP(D209,[5]CRUCE!$D:$AJ,33,0),0)</f>
        <v>0</v>
      </c>
      <c r="Y209" s="23">
        <v>0</v>
      </c>
      <c r="Z209" s="28"/>
      <c r="AA209" s="26"/>
      <c r="AB209" s="23">
        <v>0</v>
      </c>
      <c r="AC209" s="26">
        <f>IFERROR(VLOOKUP(D209,[5]CRUCE!$D:$AQ,40,0),0)</f>
        <v>0</v>
      </c>
      <c r="AD209" s="23">
        <v>0</v>
      </c>
      <c r="AE209" s="26">
        <v>0</v>
      </c>
      <c r="AF209" s="23">
        <v>0</v>
      </c>
      <c r="AG209" s="27">
        <f t="shared" si="12"/>
        <v>60000</v>
      </c>
      <c r="AH209" s="29"/>
      <c r="AI209" s="19" t="s">
        <v>46</v>
      </c>
    </row>
    <row r="210" spans="1:35" s="30" customFormat="1" ht="15" x14ac:dyDescent="0.25">
      <c r="A210" s="18">
        <v>202</v>
      </c>
      <c r="B210" s="19" t="s">
        <v>45</v>
      </c>
      <c r="C210" s="20"/>
      <c r="D210" s="19">
        <v>1072605</v>
      </c>
      <c r="E210" s="21"/>
      <c r="F210" s="21"/>
      <c r="G210" s="22">
        <v>278496</v>
      </c>
      <c r="H210" s="23">
        <v>0</v>
      </c>
      <c r="I210" s="23">
        <v>0</v>
      </c>
      <c r="J210" s="24">
        <f>-IFERROR(VLOOKUP(D210,'[4]GIRO DIRECTO'!$D:$F,3,0),0)</f>
        <v>0</v>
      </c>
      <c r="K210" s="24">
        <f>-IFERROR(VLOOKUP(D210,[4]TESORERIA!$D:$F,3,0),0)</f>
        <v>0</v>
      </c>
      <c r="L210" s="23">
        <v>0</v>
      </c>
      <c r="M210" s="25">
        <f>-IFERROR(VLOOKUP(D210,[4]ADRES!$D:$F,3,0),0)</f>
        <v>0</v>
      </c>
      <c r="N210" s="23">
        <f t="shared" si="13"/>
        <v>0</v>
      </c>
      <c r="O210" s="26">
        <f t="shared" si="11"/>
        <v>278496</v>
      </c>
      <c r="P210" s="19"/>
      <c r="Q210" s="24">
        <v>0</v>
      </c>
      <c r="R210" s="27">
        <v>0</v>
      </c>
      <c r="S210" s="23">
        <f>IFERROR(VLOOKUP(D210,[5]CRUCE!$D:$AK,34,0),0)</f>
        <v>0</v>
      </c>
      <c r="T210" s="23">
        <v>0</v>
      </c>
      <c r="U210" s="26">
        <f>IFERROR(VLOOKUP(D210,[5]CRUCE!$D:$AL,35,0),0)</f>
        <v>0</v>
      </c>
      <c r="V210" s="23">
        <v>0</v>
      </c>
      <c r="W210" s="23">
        <v>0</v>
      </c>
      <c r="X210" s="26">
        <f>IFERROR(VLOOKUP(D210,[5]CRUCE!$D:$AJ,33,0),0)</f>
        <v>0</v>
      </c>
      <c r="Y210" s="23">
        <v>0</v>
      </c>
      <c r="Z210" s="28"/>
      <c r="AA210" s="26"/>
      <c r="AB210" s="23">
        <v>0</v>
      </c>
      <c r="AC210" s="26">
        <f>IFERROR(VLOOKUP(D210,[5]CRUCE!$D:$AQ,40,0),0)</f>
        <v>0</v>
      </c>
      <c r="AD210" s="23">
        <v>0</v>
      </c>
      <c r="AE210" s="26">
        <v>0</v>
      </c>
      <c r="AF210" s="23">
        <v>0</v>
      </c>
      <c r="AG210" s="27">
        <f t="shared" si="12"/>
        <v>278496</v>
      </c>
      <c r="AH210" s="29"/>
      <c r="AI210" s="19" t="s">
        <v>46</v>
      </c>
    </row>
    <row r="211" spans="1:35" s="30" customFormat="1" ht="15" x14ac:dyDescent="0.25">
      <c r="A211" s="18">
        <v>203</v>
      </c>
      <c r="B211" s="19" t="s">
        <v>45</v>
      </c>
      <c r="C211" s="20"/>
      <c r="D211" s="19">
        <v>1071685</v>
      </c>
      <c r="E211" s="21"/>
      <c r="F211" s="21"/>
      <c r="G211" s="22">
        <v>60000</v>
      </c>
      <c r="H211" s="23">
        <v>0</v>
      </c>
      <c r="I211" s="23">
        <v>0</v>
      </c>
      <c r="J211" s="24">
        <f>-IFERROR(VLOOKUP(D211,'[4]GIRO DIRECTO'!$D:$F,3,0),0)</f>
        <v>0</v>
      </c>
      <c r="K211" s="24">
        <f>-IFERROR(VLOOKUP(D211,[4]TESORERIA!$D:$F,3,0),0)</f>
        <v>0</v>
      </c>
      <c r="L211" s="23">
        <v>0</v>
      </c>
      <c r="M211" s="25">
        <f>-IFERROR(VLOOKUP(D211,[4]ADRES!$D:$F,3,0),0)</f>
        <v>0</v>
      </c>
      <c r="N211" s="23">
        <f t="shared" si="13"/>
        <v>0</v>
      </c>
      <c r="O211" s="26">
        <f t="shared" si="11"/>
        <v>60000</v>
      </c>
      <c r="P211" s="19"/>
      <c r="Q211" s="24">
        <v>0</v>
      </c>
      <c r="R211" s="27">
        <v>0</v>
      </c>
      <c r="S211" s="23">
        <f>IFERROR(VLOOKUP(D211,[5]CRUCE!$D:$AK,34,0),0)</f>
        <v>0</v>
      </c>
      <c r="T211" s="23">
        <v>0</v>
      </c>
      <c r="U211" s="26">
        <f>IFERROR(VLOOKUP(D211,[5]CRUCE!$D:$AL,35,0),0)</f>
        <v>0</v>
      </c>
      <c r="V211" s="23">
        <v>0</v>
      </c>
      <c r="W211" s="23">
        <v>0</v>
      </c>
      <c r="X211" s="26">
        <f>IFERROR(VLOOKUP(D211,[5]CRUCE!$D:$AJ,33,0),0)</f>
        <v>0</v>
      </c>
      <c r="Y211" s="23">
        <v>0</v>
      </c>
      <c r="Z211" s="28"/>
      <c r="AA211" s="26"/>
      <c r="AB211" s="23">
        <v>0</v>
      </c>
      <c r="AC211" s="26">
        <f>IFERROR(VLOOKUP(D211,[5]CRUCE!$D:$AQ,40,0),0)</f>
        <v>0</v>
      </c>
      <c r="AD211" s="23">
        <v>0</v>
      </c>
      <c r="AE211" s="26">
        <v>0</v>
      </c>
      <c r="AF211" s="23">
        <v>0</v>
      </c>
      <c r="AG211" s="27">
        <f t="shared" si="12"/>
        <v>60000</v>
      </c>
      <c r="AH211" s="29"/>
      <c r="AI211" s="19" t="s">
        <v>46</v>
      </c>
    </row>
    <row r="212" spans="1:35" s="30" customFormat="1" ht="15" x14ac:dyDescent="0.25">
      <c r="A212" s="18">
        <v>204</v>
      </c>
      <c r="B212" s="19" t="s">
        <v>45</v>
      </c>
      <c r="C212" s="20"/>
      <c r="D212" s="19">
        <v>1071429</v>
      </c>
      <c r="E212" s="21"/>
      <c r="F212" s="21"/>
      <c r="G212" s="22">
        <v>60000</v>
      </c>
      <c r="H212" s="23">
        <v>0</v>
      </c>
      <c r="I212" s="23">
        <v>0</v>
      </c>
      <c r="J212" s="24">
        <f>-IFERROR(VLOOKUP(D212,'[4]GIRO DIRECTO'!$D:$F,3,0),0)</f>
        <v>0</v>
      </c>
      <c r="K212" s="24">
        <f>-IFERROR(VLOOKUP(D212,[4]TESORERIA!$D:$F,3,0),0)</f>
        <v>0</v>
      </c>
      <c r="L212" s="23">
        <v>0</v>
      </c>
      <c r="M212" s="25">
        <f>-IFERROR(VLOOKUP(D212,[4]ADRES!$D:$F,3,0),0)</f>
        <v>0</v>
      </c>
      <c r="N212" s="23">
        <f t="shared" si="13"/>
        <v>0</v>
      </c>
      <c r="O212" s="26">
        <f t="shared" si="11"/>
        <v>60000</v>
      </c>
      <c r="P212" s="19"/>
      <c r="Q212" s="24">
        <v>0</v>
      </c>
      <c r="R212" s="27">
        <v>0</v>
      </c>
      <c r="S212" s="23">
        <f>IFERROR(VLOOKUP(D212,[5]CRUCE!$D:$AK,34,0),0)</f>
        <v>0</v>
      </c>
      <c r="T212" s="23">
        <v>0</v>
      </c>
      <c r="U212" s="26">
        <f>IFERROR(VLOOKUP(D212,[5]CRUCE!$D:$AL,35,0),0)</f>
        <v>0</v>
      </c>
      <c r="V212" s="23">
        <v>0</v>
      </c>
      <c r="W212" s="23">
        <v>0</v>
      </c>
      <c r="X212" s="26">
        <f>IFERROR(VLOOKUP(D212,[5]CRUCE!$D:$AJ,33,0),0)</f>
        <v>0</v>
      </c>
      <c r="Y212" s="23">
        <v>0</v>
      </c>
      <c r="Z212" s="28"/>
      <c r="AA212" s="26"/>
      <c r="AB212" s="23">
        <v>0</v>
      </c>
      <c r="AC212" s="26">
        <f>IFERROR(VLOOKUP(D212,[5]CRUCE!$D:$AQ,40,0),0)</f>
        <v>0</v>
      </c>
      <c r="AD212" s="23">
        <v>0</v>
      </c>
      <c r="AE212" s="26">
        <v>0</v>
      </c>
      <c r="AF212" s="23">
        <v>0</v>
      </c>
      <c r="AG212" s="27">
        <f t="shared" si="12"/>
        <v>60000</v>
      </c>
      <c r="AH212" s="29"/>
      <c r="AI212" s="19" t="s">
        <v>46</v>
      </c>
    </row>
    <row r="213" spans="1:35" s="30" customFormat="1" ht="15" x14ac:dyDescent="0.25">
      <c r="A213" s="18">
        <v>205</v>
      </c>
      <c r="B213" s="19" t="s">
        <v>45</v>
      </c>
      <c r="C213" s="20"/>
      <c r="D213" s="19">
        <v>1071989</v>
      </c>
      <c r="E213" s="21"/>
      <c r="F213" s="21"/>
      <c r="G213" s="22">
        <v>3121202</v>
      </c>
      <c r="H213" s="23">
        <v>0</v>
      </c>
      <c r="I213" s="23">
        <v>0</v>
      </c>
      <c r="J213" s="24">
        <f>-IFERROR(VLOOKUP(D213,'[4]GIRO DIRECTO'!$D:$F,3,0),0)</f>
        <v>0</v>
      </c>
      <c r="K213" s="24">
        <f>-IFERROR(VLOOKUP(D213,[4]TESORERIA!$D:$F,3,0),0)</f>
        <v>0</v>
      </c>
      <c r="L213" s="23">
        <v>0</v>
      </c>
      <c r="M213" s="25">
        <f>-IFERROR(VLOOKUP(D213,[4]ADRES!$D:$F,3,0),0)</f>
        <v>0</v>
      </c>
      <c r="N213" s="23">
        <f t="shared" si="13"/>
        <v>0</v>
      </c>
      <c r="O213" s="26">
        <f t="shared" si="11"/>
        <v>3121202</v>
      </c>
      <c r="P213" s="19"/>
      <c r="Q213" s="24">
        <v>0</v>
      </c>
      <c r="R213" s="27">
        <v>0</v>
      </c>
      <c r="S213" s="23">
        <f>IFERROR(VLOOKUP(D213,[5]CRUCE!$D:$AK,34,0),0)</f>
        <v>0</v>
      </c>
      <c r="T213" s="23">
        <v>0</v>
      </c>
      <c r="U213" s="26">
        <f>IFERROR(VLOOKUP(D213,[5]CRUCE!$D:$AL,35,0),0)</f>
        <v>0</v>
      </c>
      <c r="V213" s="23">
        <v>0</v>
      </c>
      <c r="W213" s="23">
        <v>0</v>
      </c>
      <c r="X213" s="26">
        <f>IFERROR(VLOOKUP(D213,[5]CRUCE!$D:$AJ,33,0),0)</f>
        <v>0</v>
      </c>
      <c r="Y213" s="23">
        <v>0</v>
      </c>
      <c r="Z213" s="28"/>
      <c r="AA213" s="26"/>
      <c r="AB213" s="23">
        <v>0</v>
      </c>
      <c r="AC213" s="26">
        <f>IFERROR(VLOOKUP(D213,[5]CRUCE!$D:$AQ,40,0),0)</f>
        <v>0</v>
      </c>
      <c r="AD213" s="23">
        <v>0</v>
      </c>
      <c r="AE213" s="26">
        <v>0</v>
      </c>
      <c r="AF213" s="23">
        <v>0</v>
      </c>
      <c r="AG213" s="27">
        <f t="shared" si="12"/>
        <v>3121202</v>
      </c>
      <c r="AH213" s="29"/>
      <c r="AI213" s="19" t="s">
        <v>46</v>
      </c>
    </row>
    <row r="214" spans="1:35" s="30" customFormat="1" ht="15" x14ac:dyDescent="0.25">
      <c r="A214" s="18">
        <v>206</v>
      </c>
      <c r="B214" s="19" t="s">
        <v>45</v>
      </c>
      <c r="C214" s="20"/>
      <c r="D214" s="19">
        <v>1073116</v>
      </c>
      <c r="E214" s="21"/>
      <c r="F214" s="21"/>
      <c r="G214" s="22">
        <v>47972246</v>
      </c>
      <c r="H214" s="23">
        <v>0</v>
      </c>
      <c r="I214" s="23">
        <v>0</v>
      </c>
      <c r="J214" s="24">
        <f>-IFERROR(VLOOKUP(D214,'[4]GIRO DIRECTO'!$D:$F,3,0),0)</f>
        <v>0</v>
      </c>
      <c r="K214" s="24">
        <f>-IFERROR(VLOOKUP(D214,[4]TESORERIA!$D:$F,3,0),0)</f>
        <v>0</v>
      </c>
      <c r="L214" s="23">
        <v>0</v>
      </c>
      <c r="M214" s="25">
        <f>-IFERROR(VLOOKUP(D214,[4]ADRES!$D:$F,3,0),0)</f>
        <v>0</v>
      </c>
      <c r="N214" s="23">
        <f t="shared" si="13"/>
        <v>0</v>
      </c>
      <c r="O214" s="26">
        <f t="shared" si="11"/>
        <v>47972246</v>
      </c>
      <c r="P214" s="19"/>
      <c r="Q214" s="24">
        <v>0</v>
      </c>
      <c r="R214" s="27">
        <v>0</v>
      </c>
      <c r="S214" s="23">
        <f>IFERROR(VLOOKUP(D214,[5]CRUCE!$D:$AK,34,0),0)</f>
        <v>0</v>
      </c>
      <c r="T214" s="23">
        <v>0</v>
      </c>
      <c r="U214" s="26">
        <f>IFERROR(VLOOKUP(D214,[5]CRUCE!$D:$AL,35,0),0)</f>
        <v>0</v>
      </c>
      <c r="V214" s="23">
        <v>0</v>
      </c>
      <c r="W214" s="23">
        <v>0</v>
      </c>
      <c r="X214" s="26">
        <f>IFERROR(VLOOKUP(D214,[5]CRUCE!$D:$AJ,33,0),0)</f>
        <v>0</v>
      </c>
      <c r="Y214" s="23">
        <v>0</v>
      </c>
      <c r="Z214" s="28"/>
      <c r="AA214" s="26"/>
      <c r="AB214" s="23">
        <v>0</v>
      </c>
      <c r="AC214" s="26">
        <f>IFERROR(VLOOKUP(D214,[5]CRUCE!$D:$AQ,40,0),0)</f>
        <v>0</v>
      </c>
      <c r="AD214" s="23">
        <v>0</v>
      </c>
      <c r="AE214" s="26">
        <v>0</v>
      </c>
      <c r="AF214" s="23">
        <v>0</v>
      </c>
      <c r="AG214" s="27">
        <f t="shared" si="12"/>
        <v>47972246</v>
      </c>
      <c r="AH214" s="29"/>
      <c r="AI214" s="19" t="s">
        <v>46</v>
      </c>
    </row>
    <row r="215" spans="1:35" s="30" customFormat="1" ht="15" x14ac:dyDescent="0.25">
      <c r="A215" s="18">
        <v>207</v>
      </c>
      <c r="B215" s="19" t="s">
        <v>45</v>
      </c>
      <c r="C215" s="20"/>
      <c r="D215" s="19">
        <v>1071951</v>
      </c>
      <c r="E215" s="21"/>
      <c r="F215" s="21"/>
      <c r="G215" s="22">
        <v>60000</v>
      </c>
      <c r="H215" s="23">
        <v>0</v>
      </c>
      <c r="I215" s="23">
        <v>0</v>
      </c>
      <c r="J215" s="24">
        <f>-IFERROR(VLOOKUP(D215,'[4]GIRO DIRECTO'!$D:$F,3,0),0)</f>
        <v>0</v>
      </c>
      <c r="K215" s="24">
        <f>-IFERROR(VLOOKUP(D215,[4]TESORERIA!$D:$F,3,0),0)</f>
        <v>0</v>
      </c>
      <c r="L215" s="23">
        <v>0</v>
      </c>
      <c r="M215" s="25">
        <f>-IFERROR(VLOOKUP(D215,[4]ADRES!$D:$F,3,0),0)</f>
        <v>0</v>
      </c>
      <c r="N215" s="23">
        <f t="shared" si="13"/>
        <v>0</v>
      </c>
      <c r="O215" s="26">
        <f t="shared" si="11"/>
        <v>60000</v>
      </c>
      <c r="P215" s="19"/>
      <c r="Q215" s="24">
        <v>0</v>
      </c>
      <c r="R215" s="27">
        <v>0</v>
      </c>
      <c r="S215" s="23">
        <f>IFERROR(VLOOKUP(D215,[5]CRUCE!$D:$AK,34,0),0)</f>
        <v>0</v>
      </c>
      <c r="T215" s="23">
        <v>0</v>
      </c>
      <c r="U215" s="26">
        <f>IFERROR(VLOOKUP(D215,[5]CRUCE!$D:$AL,35,0),0)</f>
        <v>0</v>
      </c>
      <c r="V215" s="23">
        <v>0</v>
      </c>
      <c r="W215" s="23">
        <v>0</v>
      </c>
      <c r="X215" s="26">
        <f>IFERROR(VLOOKUP(D215,[5]CRUCE!$D:$AJ,33,0),0)</f>
        <v>0</v>
      </c>
      <c r="Y215" s="23">
        <v>0</v>
      </c>
      <c r="Z215" s="28"/>
      <c r="AA215" s="26"/>
      <c r="AB215" s="23">
        <v>0</v>
      </c>
      <c r="AC215" s="26">
        <f>IFERROR(VLOOKUP(D215,[5]CRUCE!$D:$AQ,40,0),0)</f>
        <v>0</v>
      </c>
      <c r="AD215" s="23">
        <v>0</v>
      </c>
      <c r="AE215" s="26">
        <v>0</v>
      </c>
      <c r="AF215" s="23">
        <v>0</v>
      </c>
      <c r="AG215" s="27">
        <f t="shared" si="12"/>
        <v>60000</v>
      </c>
      <c r="AH215" s="29"/>
      <c r="AI215" s="19" t="s">
        <v>46</v>
      </c>
    </row>
    <row r="216" spans="1:35" s="30" customFormat="1" ht="15" x14ac:dyDescent="0.25">
      <c r="A216" s="18">
        <v>208</v>
      </c>
      <c r="B216" s="19" t="s">
        <v>45</v>
      </c>
      <c r="C216" s="20"/>
      <c r="D216" s="19">
        <v>1073305</v>
      </c>
      <c r="E216" s="21"/>
      <c r="F216" s="21"/>
      <c r="G216" s="22">
        <v>80832</v>
      </c>
      <c r="H216" s="23">
        <v>0</v>
      </c>
      <c r="I216" s="23">
        <v>0</v>
      </c>
      <c r="J216" s="24">
        <f>-IFERROR(VLOOKUP(D216,'[4]GIRO DIRECTO'!$D:$F,3,0),0)</f>
        <v>0</v>
      </c>
      <c r="K216" s="24">
        <f>-IFERROR(VLOOKUP(D216,[4]TESORERIA!$D:$F,3,0),0)</f>
        <v>0</v>
      </c>
      <c r="L216" s="23">
        <v>0</v>
      </c>
      <c r="M216" s="25">
        <f>-IFERROR(VLOOKUP(D216,[4]ADRES!$D:$F,3,0),0)</f>
        <v>0</v>
      </c>
      <c r="N216" s="23">
        <f t="shared" si="13"/>
        <v>0</v>
      </c>
      <c r="O216" s="26">
        <f t="shared" si="11"/>
        <v>80832</v>
      </c>
      <c r="P216" s="19"/>
      <c r="Q216" s="24">
        <v>0</v>
      </c>
      <c r="R216" s="27">
        <v>0</v>
      </c>
      <c r="S216" s="23">
        <f>IFERROR(VLOOKUP(D216,[5]CRUCE!$D:$AK,34,0),0)</f>
        <v>0</v>
      </c>
      <c r="T216" s="23">
        <v>0</v>
      </c>
      <c r="U216" s="26">
        <f>+G216</f>
        <v>80832</v>
      </c>
      <c r="V216" s="23">
        <v>0</v>
      </c>
      <c r="W216" s="23">
        <v>0</v>
      </c>
      <c r="X216" s="26">
        <f>IFERROR(VLOOKUP(D216,[5]CRUCE!$D:$AJ,33,0),0)</f>
        <v>0</v>
      </c>
      <c r="Y216" s="23">
        <v>0</v>
      </c>
      <c r="Z216" s="28"/>
      <c r="AA216" s="26"/>
      <c r="AB216" s="23">
        <v>0</v>
      </c>
      <c r="AC216" s="26">
        <f>IFERROR(VLOOKUP(D216,[5]CRUCE!$D:$AQ,40,0),0)</f>
        <v>0</v>
      </c>
      <c r="AD216" s="23">
        <v>0</v>
      </c>
      <c r="AE216" s="26">
        <v>0</v>
      </c>
      <c r="AF216" s="23">
        <v>0</v>
      </c>
      <c r="AG216" s="27">
        <f t="shared" si="12"/>
        <v>0</v>
      </c>
      <c r="AH216" s="29"/>
      <c r="AI216" s="19" t="s">
        <v>47</v>
      </c>
    </row>
    <row r="217" spans="1:35" s="30" customFormat="1" ht="15" x14ac:dyDescent="0.25">
      <c r="A217" s="18">
        <v>209</v>
      </c>
      <c r="B217" s="19" t="s">
        <v>45</v>
      </c>
      <c r="C217" s="20"/>
      <c r="D217" s="19">
        <v>1071695</v>
      </c>
      <c r="E217" s="21"/>
      <c r="F217" s="21"/>
      <c r="G217" s="22">
        <v>18407</v>
      </c>
      <c r="H217" s="23">
        <v>0</v>
      </c>
      <c r="I217" s="23">
        <v>0</v>
      </c>
      <c r="J217" s="24">
        <f>-IFERROR(VLOOKUP(D217,'[4]GIRO DIRECTO'!$D:$F,3,0),0)</f>
        <v>0</v>
      </c>
      <c r="K217" s="24">
        <f>-IFERROR(VLOOKUP(D217,[4]TESORERIA!$D:$F,3,0),0)</f>
        <v>0</v>
      </c>
      <c r="L217" s="23">
        <v>0</v>
      </c>
      <c r="M217" s="25">
        <f>-IFERROR(VLOOKUP(D217,[4]ADRES!$D:$F,3,0),0)</f>
        <v>0</v>
      </c>
      <c r="N217" s="23">
        <f t="shared" si="13"/>
        <v>0</v>
      </c>
      <c r="O217" s="26">
        <f t="shared" si="11"/>
        <v>18407</v>
      </c>
      <c r="P217" s="19"/>
      <c r="Q217" s="24">
        <v>0</v>
      </c>
      <c r="R217" s="27">
        <v>0</v>
      </c>
      <c r="S217" s="23">
        <f>IFERROR(VLOOKUP(D217,[5]CRUCE!$D:$AK,34,0),0)</f>
        <v>0</v>
      </c>
      <c r="T217" s="23">
        <v>0</v>
      </c>
      <c r="U217" s="26">
        <f>IFERROR(VLOOKUP(D217,[5]CRUCE!$D:$AL,35,0),0)</f>
        <v>0</v>
      </c>
      <c r="V217" s="23">
        <v>0</v>
      </c>
      <c r="W217" s="23">
        <v>0</v>
      </c>
      <c r="X217" s="26">
        <f>IFERROR(VLOOKUP(D217,[5]CRUCE!$D:$AJ,33,0),0)</f>
        <v>0</v>
      </c>
      <c r="Y217" s="23">
        <v>0</v>
      </c>
      <c r="Z217" s="28"/>
      <c r="AA217" s="26"/>
      <c r="AB217" s="23">
        <v>0</v>
      </c>
      <c r="AC217" s="26">
        <f>IFERROR(VLOOKUP(D217,[5]CRUCE!$D:$AQ,40,0),0)</f>
        <v>0</v>
      </c>
      <c r="AD217" s="23">
        <v>0</v>
      </c>
      <c r="AE217" s="26">
        <v>0</v>
      </c>
      <c r="AF217" s="23">
        <v>0</v>
      </c>
      <c r="AG217" s="27">
        <f t="shared" si="12"/>
        <v>18407</v>
      </c>
      <c r="AH217" s="29"/>
      <c r="AI217" s="19" t="s">
        <v>46</v>
      </c>
    </row>
    <row r="218" spans="1:35" s="30" customFormat="1" ht="15" x14ac:dyDescent="0.25">
      <c r="A218" s="18">
        <v>210</v>
      </c>
      <c r="B218" s="19" t="s">
        <v>45</v>
      </c>
      <c r="C218" s="20"/>
      <c r="D218" s="19">
        <v>1072683</v>
      </c>
      <c r="E218" s="21"/>
      <c r="F218" s="21"/>
      <c r="G218" s="22">
        <v>192733</v>
      </c>
      <c r="H218" s="23">
        <v>0</v>
      </c>
      <c r="I218" s="23">
        <v>0</v>
      </c>
      <c r="J218" s="24">
        <f>-IFERROR(VLOOKUP(D218,'[4]GIRO DIRECTO'!$D:$F,3,0),0)</f>
        <v>0</v>
      </c>
      <c r="K218" s="24">
        <f>-IFERROR(VLOOKUP(D218,[4]TESORERIA!$D:$F,3,0),0)</f>
        <v>0</v>
      </c>
      <c r="L218" s="23">
        <v>0</v>
      </c>
      <c r="M218" s="25">
        <f>-IFERROR(VLOOKUP(D218,[4]ADRES!$D:$F,3,0),0)</f>
        <v>0</v>
      </c>
      <c r="N218" s="23">
        <f t="shared" si="13"/>
        <v>0</v>
      </c>
      <c r="O218" s="26">
        <f t="shared" si="11"/>
        <v>192733</v>
      </c>
      <c r="P218" s="19"/>
      <c r="Q218" s="24">
        <v>0</v>
      </c>
      <c r="R218" s="27">
        <v>0</v>
      </c>
      <c r="S218" s="23">
        <f>IFERROR(VLOOKUP(D218,[5]CRUCE!$D:$AK,34,0),0)</f>
        <v>0</v>
      </c>
      <c r="T218" s="23">
        <v>0</v>
      </c>
      <c r="U218" s="26">
        <f>IFERROR(VLOOKUP(D218,[5]CRUCE!$D:$AL,35,0),0)</f>
        <v>0</v>
      </c>
      <c r="V218" s="23">
        <v>0</v>
      </c>
      <c r="W218" s="23">
        <v>0</v>
      </c>
      <c r="X218" s="26">
        <f>IFERROR(VLOOKUP(D218,[5]CRUCE!$D:$AJ,33,0),0)</f>
        <v>0</v>
      </c>
      <c r="Y218" s="23">
        <v>0</v>
      </c>
      <c r="Z218" s="28"/>
      <c r="AA218" s="26"/>
      <c r="AB218" s="23">
        <v>0</v>
      </c>
      <c r="AC218" s="26">
        <f>IFERROR(VLOOKUP(D218,[5]CRUCE!$D:$AQ,40,0),0)</f>
        <v>0</v>
      </c>
      <c r="AD218" s="23">
        <v>0</v>
      </c>
      <c r="AE218" s="26">
        <v>0</v>
      </c>
      <c r="AF218" s="23">
        <v>0</v>
      </c>
      <c r="AG218" s="27">
        <f t="shared" si="12"/>
        <v>192733</v>
      </c>
      <c r="AH218" s="29"/>
      <c r="AI218" s="19" t="s">
        <v>46</v>
      </c>
    </row>
    <row r="219" spans="1:35" s="30" customFormat="1" ht="15" x14ac:dyDescent="0.25">
      <c r="A219" s="18">
        <v>211</v>
      </c>
      <c r="B219" s="19" t="s">
        <v>45</v>
      </c>
      <c r="C219" s="20"/>
      <c r="D219" s="19">
        <v>1072566</v>
      </c>
      <c r="E219" s="21"/>
      <c r="F219" s="21"/>
      <c r="G219" s="22">
        <v>80832</v>
      </c>
      <c r="H219" s="23">
        <v>0</v>
      </c>
      <c r="I219" s="23">
        <v>0</v>
      </c>
      <c r="J219" s="24">
        <f>-IFERROR(VLOOKUP(D219,'[4]GIRO DIRECTO'!$D:$F,3,0),0)</f>
        <v>0</v>
      </c>
      <c r="K219" s="24">
        <f>-IFERROR(VLOOKUP(D219,[4]TESORERIA!$D:$F,3,0),0)</f>
        <v>0</v>
      </c>
      <c r="L219" s="23">
        <v>0</v>
      </c>
      <c r="M219" s="25">
        <f>-IFERROR(VLOOKUP(D219,[4]ADRES!$D:$F,3,0),0)</f>
        <v>0</v>
      </c>
      <c r="N219" s="23">
        <f t="shared" si="13"/>
        <v>0</v>
      </c>
      <c r="O219" s="26">
        <f t="shared" si="11"/>
        <v>80832</v>
      </c>
      <c r="P219" s="19"/>
      <c r="Q219" s="24">
        <v>0</v>
      </c>
      <c r="R219" s="27">
        <v>0</v>
      </c>
      <c r="S219" s="23">
        <f>IFERROR(VLOOKUP(D219,[5]CRUCE!$D:$AK,34,0),0)</f>
        <v>0</v>
      </c>
      <c r="T219" s="23">
        <v>0</v>
      </c>
      <c r="U219" s="26">
        <f>+G219</f>
        <v>80832</v>
      </c>
      <c r="V219" s="23">
        <v>0</v>
      </c>
      <c r="W219" s="23">
        <v>0</v>
      </c>
      <c r="X219" s="26">
        <f>IFERROR(VLOOKUP(D219,[5]CRUCE!$D:$AJ,33,0),0)</f>
        <v>0</v>
      </c>
      <c r="Y219" s="23">
        <v>0</v>
      </c>
      <c r="Z219" s="28"/>
      <c r="AA219" s="26"/>
      <c r="AB219" s="23">
        <v>0</v>
      </c>
      <c r="AC219" s="26">
        <f>IFERROR(VLOOKUP(D219,[5]CRUCE!$D:$AQ,40,0),0)</f>
        <v>0</v>
      </c>
      <c r="AD219" s="23">
        <v>0</v>
      </c>
      <c r="AE219" s="26">
        <v>0</v>
      </c>
      <c r="AF219" s="23">
        <v>0</v>
      </c>
      <c r="AG219" s="27">
        <f t="shared" si="12"/>
        <v>0</v>
      </c>
      <c r="AH219" s="29"/>
      <c r="AI219" s="19" t="s">
        <v>47</v>
      </c>
    </row>
    <row r="220" spans="1:35" s="30" customFormat="1" ht="15" x14ac:dyDescent="0.25">
      <c r="A220" s="18">
        <v>212</v>
      </c>
      <c r="B220" s="19" t="s">
        <v>45</v>
      </c>
      <c r="C220" s="20"/>
      <c r="D220" s="19">
        <v>1071833</v>
      </c>
      <c r="E220" s="21"/>
      <c r="F220" s="21"/>
      <c r="G220" s="22">
        <v>400000</v>
      </c>
      <c r="H220" s="23">
        <v>0</v>
      </c>
      <c r="I220" s="23">
        <v>0</v>
      </c>
      <c r="J220" s="24">
        <f>-IFERROR(VLOOKUP(D220,'[4]GIRO DIRECTO'!$D:$F,3,0),0)</f>
        <v>0</v>
      </c>
      <c r="K220" s="24">
        <f>-IFERROR(VLOOKUP(D220,[4]TESORERIA!$D:$F,3,0),0)</f>
        <v>0</v>
      </c>
      <c r="L220" s="23">
        <v>0</v>
      </c>
      <c r="M220" s="25">
        <f>-IFERROR(VLOOKUP(D220,[4]ADRES!$D:$F,3,0),0)</f>
        <v>0</v>
      </c>
      <c r="N220" s="23">
        <f t="shared" si="13"/>
        <v>0</v>
      </c>
      <c r="O220" s="26">
        <f t="shared" si="11"/>
        <v>400000</v>
      </c>
      <c r="P220" s="19"/>
      <c r="Q220" s="24">
        <v>0</v>
      </c>
      <c r="R220" s="27">
        <v>0</v>
      </c>
      <c r="S220" s="23">
        <f>IFERROR(VLOOKUP(D220,[5]CRUCE!$D:$AK,34,0),0)</f>
        <v>0</v>
      </c>
      <c r="T220" s="23">
        <v>0</v>
      </c>
      <c r="U220" s="26">
        <f>IFERROR(VLOOKUP(D220,[5]CRUCE!$D:$AL,35,0),0)</f>
        <v>0</v>
      </c>
      <c r="V220" s="23">
        <v>0</v>
      </c>
      <c r="W220" s="23">
        <v>0</v>
      </c>
      <c r="X220" s="26">
        <f>IFERROR(VLOOKUP(D220,[5]CRUCE!$D:$AJ,33,0),0)</f>
        <v>0</v>
      </c>
      <c r="Y220" s="23">
        <v>0</v>
      </c>
      <c r="Z220" s="28"/>
      <c r="AA220" s="26"/>
      <c r="AB220" s="23">
        <v>0</v>
      </c>
      <c r="AC220" s="26">
        <f>IFERROR(VLOOKUP(D220,[5]CRUCE!$D:$AQ,40,0),0)</f>
        <v>0</v>
      </c>
      <c r="AD220" s="23">
        <v>0</v>
      </c>
      <c r="AE220" s="26">
        <v>0</v>
      </c>
      <c r="AF220" s="23">
        <v>0</v>
      </c>
      <c r="AG220" s="27">
        <f t="shared" si="12"/>
        <v>400000</v>
      </c>
      <c r="AH220" s="29"/>
      <c r="AI220" s="19" t="s">
        <v>46</v>
      </c>
    </row>
    <row r="221" spans="1:35" s="30" customFormat="1" ht="15" x14ac:dyDescent="0.25">
      <c r="A221" s="18">
        <v>213</v>
      </c>
      <c r="B221" s="19" t="s">
        <v>45</v>
      </c>
      <c r="C221" s="20"/>
      <c r="D221" s="19">
        <v>1072658</v>
      </c>
      <c r="E221" s="21"/>
      <c r="F221" s="21"/>
      <c r="G221" s="22">
        <v>400000</v>
      </c>
      <c r="H221" s="23">
        <v>0</v>
      </c>
      <c r="I221" s="23">
        <v>0</v>
      </c>
      <c r="J221" s="24">
        <f>-IFERROR(VLOOKUP(D221,'[4]GIRO DIRECTO'!$D:$F,3,0),0)</f>
        <v>0</v>
      </c>
      <c r="K221" s="24">
        <f>-IFERROR(VLOOKUP(D221,[4]TESORERIA!$D:$F,3,0),0)</f>
        <v>0</v>
      </c>
      <c r="L221" s="23">
        <v>0</v>
      </c>
      <c r="M221" s="25">
        <f>-IFERROR(VLOOKUP(D221,[4]ADRES!$D:$F,3,0),0)</f>
        <v>0</v>
      </c>
      <c r="N221" s="23">
        <f t="shared" si="13"/>
        <v>0</v>
      </c>
      <c r="O221" s="26">
        <f t="shared" si="11"/>
        <v>400000</v>
      </c>
      <c r="P221" s="19"/>
      <c r="Q221" s="24">
        <v>0</v>
      </c>
      <c r="R221" s="27">
        <v>0</v>
      </c>
      <c r="S221" s="23">
        <f>IFERROR(VLOOKUP(D221,[5]CRUCE!$D:$AK,34,0),0)</f>
        <v>0</v>
      </c>
      <c r="T221" s="23">
        <v>0</v>
      </c>
      <c r="U221" s="26">
        <f>IFERROR(VLOOKUP(D221,[5]CRUCE!$D:$AL,35,0),0)</f>
        <v>0</v>
      </c>
      <c r="V221" s="23">
        <v>0</v>
      </c>
      <c r="W221" s="23">
        <v>0</v>
      </c>
      <c r="X221" s="26">
        <f>IFERROR(VLOOKUP(D221,[5]CRUCE!$D:$AJ,33,0),0)</f>
        <v>0</v>
      </c>
      <c r="Y221" s="23">
        <v>0</v>
      </c>
      <c r="Z221" s="28"/>
      <c r="AA221" s="26"/>
      <c r="AB221" s="23">
        <v>0</v>
      </c>
      <c r="AC221" s="26">
        <f>IFERROR(VLOOKUP(D221,[5]CRUCE!$D:$AQ,40,0),0)</f>
        <v>0</v>
      </c>
      <c r="AD221" s="23">
        <v>0</v>
      </c>
      <c r="AE221" s="26">
        <v>0</v>
      </c>
      <c r="AF221" s="23">
        <v>0</v>
      </c>
      <c r="AG221" s="27">
        <f t="shared" si="12"/>
        <v>400000</v>
      </c>
      <c r="AH221" s="29"/>
      <c r="AI221" s="19" t="s">
        <v>46</v>
      </c>
    </row>
    <row r="222" spans="1:35" s="30" customFormat="1" ht="15" x14ac:dyDescent="0.25">
      <c r="A222" s="18">
        <v>214</v>
      </c>
      <c r="B222" s="19" t="s">
        <v>45</v>
      </c>
      <c r="C222" s="20"/>
      <c r="D222" s="19">
        <v>1072804</v>
      </c>
      <c r="E222" s="21"/>
      <c r="F222" s="21"/>
      <c r="G222" s="22">
        <v>151400</v>
      </c>
      <c r="H222" s="23">
        <v>0</v>
      </c>
      <c r="I222" s="23">
        <v>0</v>
      </c>
      <c r="J222" s="24">
        <f>-IFERROR(VLOOKUP(D222,'[4]GIRO DIRECTO'!$D:$F,3,0),0)</f>
        <v>0</v>
      </c>
      <c r="K222" s="24">
        <f>-IFERROR(VLOOKUP(D222,[4]TESORERIA!$D:$F,3,0),0)</f>
        <v>0</v>
      </c>
      <c r="L222" s="23">
        <v>0</v>
      </c>
      <c r="M222" s="25">
        <f>-IFERROR(VLOOKUP(D222,[4]ADRES!$D:$F,3,0),0)</f>
        <v>0</v>
      </c>
      <c r="N222" s="23">
        <f t="shared" si="13"/>
        <v>0</v>
      </c>
      <c r="O222" s="26">
        <f t="shared" si="11"/>
        <v>151400</v>
      </c>
      <c r="P222" s="19"/>
      <c r="Q222" s="24">
        <v>0</v>
      </c>
      <c r="R222" s="27">
        <v>0</v>
      </c>
      <c r="S222" s="23">
        <f>IFERROR(VLOOKUP(D222,[5]CRUCE!$D:$AK,34,0),0)</f>
        <v>0</v>
      </c>
      <c r="T222" s="23">
        <v>0</v>
      </c>
      <c r="U222" s="26">
        <f>IFERROR(VLOOKUP(D222,[5]CRUCE!$D:$AL,35,0),0)</f>
        <v>0</v>
      </c>
      <c r="V222" s="23">
        <v>0</v>
      </c>
      <c r="W222" s="23">
        <v>0</v>
      </c>
      <c r="X222" s="26">
        <f>IFERROR(VLOOKUP(D222,[5]CRUCE!$D:$AJ,33,0),0)</f>
        <v>0</v>
      </c>
      <c r="Y222" s="23">
        <v>0</v>
      </c>
      <c r="Z222" s="28"/>
      <c r="AA222" s="26"/>
      <c r="AB222" s="23">
        <v>0</v>
      </c>
      <c r="AC222" s="26">
        <f>IFERROR(VLOOKUP(D222,[5]CRUCE!$D:$AQ,40,0),0)</f>
        <v>0</v>
      </c>
      <c r="AD222" s="23">
        <v>0</v>
      </c>
      <c r="AE222" s="26">
        <v>0</v>
      </c>
      <c r="AF222" s="23">
        <v>0</v>
      </c>
      <c r="AG222" s="27">
        <f t="shared" si="12"/>
        <v>151400</v>
      </c>
      <c r="AH222" s="29"/>
      <c r="AI222" s="19" t="s">
        <v>46</v>
      </c>
    </row>
    <row r="223" spans="1:35" s="30" customFormat="1" ht="15" x14ac:dyDescent="0.25">
      <c r="A223" s="18">
        <v>215</v>
      </c>
      <c r="B223" s="19" t="s">
        <v>45</v>
      </c>
      <c r="C223" s="20"/>
      <c r="D223" s="19">
        <v>1073746</v>
      </c>
      <c r="E223" s="21"/>
      <c r="F223" s="21"/>
      <c r="G223" s="22">
        <v>119496</v>
      </c>
      <c r="H223" s="23">
        <v>0</v>
      </c>
      <c r="I223" s="23">
        <v>0</v>
      </c>
      <c r="J223" s="24">
        <f>-IFERROR(VLOOKUP(D223,'[4]GIRO DIRECTO'!$D:$F,3,0),0)</f>
        <v>0</v>
      </c>
      <c r="K223" s="24">
        <f>-IFERROR(VLOOKUP(D223,[4]TESORERIA!$D:$F,3,0),0)</f>
        <v>0</v>
      </c>
      <c r="L223" s="23">
        <v>0</v>
      </c>
      <c r="M223" s="25">
        <f>-IFERROR(VLOOKUP(D223,[4]ADRES!$D:$F,3,0),0)</f>
        <v>0</v>
      </c>
      <c r="N223" s="23">
        <f t="shared" si="13"/>
        <v>0</v>
      </c>
      <c r="O223" s="26">
        <f t="shared" si="11"/>
        <v>119496</v>
      </c>
      <c r="P223" s="19"/>
      <c r="Q223" s="24">
        <v>0</v>
      </c>
      <c r="R223" s="27">
        <v>0</v>
      </c>
      <c r="S223" s="23">
        <f>IFERROR(VLOOKUP(D223,[5]CRUCE!$D:$AK,34,0),0)</f>
        <v>0</v>
      </c>
      <c r="T223" s="23">
        <v>0</v>
      </c>
      <c r="U223" s="26">
        <f>IFERROR(VLOOKUP(D223,[5]CRUCE!$D:$AL,35,0),0)</f>
        <v>0</v>
      </c>
      <c r="V223" s="23">
        <v>0</v>
      </c>
      <c r="W223" s="23">
        <v>0</v>
      </c>
      <c r="X223" s="26">
        <f>IFERROR(VLOOKUP(D223,[5]CRUCE!$D:$AJ,33,0),0)</f>
        <v>0</v>
      </c>
      <c r="Y223" s="23">
        <v>0</v>
      </c>
      <c r="Z223" s="28"/>
      <c r="AA223" s="26"/>
      <c r="AB223" s="23">
        <v>0</v>
      </c>
      <c r="AC223" s="26">
        <f>IFERROR(VLOOKUP(D223,[5]CRUCE!$D:$AQ,40,0),0)</f>
        <v>0</v>
      </c>
      <c r="AD223" s="23">
        <v>0</v>
      </c>
      <c r="AE223" s="26">
        <v>0</v>
      </c>
      <c r="AF223" s="23">
        <v>0</v>
      </c>
      <c r="AG223" s="27">
        <f t="shared" si="12"/>
        <v>119496</v>
      </c>
      <c r="AH223" s="29"/>
      <c r="AI223" s="19" t="s">
        <v>46</v>
      </c>
    </row>
    <row r="224" spans="1:35" s="30" customFormat="1" ht="15" x14ac:dyDescent="0.25">
      <c r="A224" s="18">
        <v>216</v>
      </c>
      <c r="B224" s="19" t="s">
        <v>45</v>
      </c>
      <c r="C224" s="20"/>
      <c r="D224" s="19">
        <v>1073756</v>
      </c>
      <c r="E224" s="21"/>
      <c r="F224" s="21"/>
      <c r="G224" s="22">
        <v>111958</v>
      </c>
      <c r="H224" s="23">
        <v>0</v>
      </c>
      <c r="I224" s="23">
        <v>0</v>
      </c>
      <c r="J224" s="24">
        <f>-IFERROR(VLOOKUP(D224,'[4]GIRO DIRECTO'!$D:$F,3,0),0)</f>
        <v>0</v>
      </c>
      <c r="K224" s="24">
        <f>-IFERROR(VLOOKUP(D224,[4]TESORERIA!$D:$F,3,0),0)</f>
        <v>0</v>
      </c>
      <c r="L224" s="23">
        <v>0</v>
      </c>
      <c r="M224" s="25">
        <f>-IFERROR(VLOOKUP(D224,[4]ADRES!$D:$F,3,0),0)</f>
        <v>0</v>
      </c>
      <c r="N224" s="23">
        <f t="shared" si="13"/>
        <v>0</v>
      </c>
      <c r="O224" s="26">
        <f t="shared" si="11"/>
        <v>111958</v>
      </c>
      <c r="P224" s="19"/>
      <c r="Q224" s="24">
        <v>0</v>
      </c>
      <c r="R224" s="27">
        <v>0</v>
      </c>
      <c r="S224" s="23">
        <f>IFERROR(VLOOKUP(D224,[5]CRUCE!$D:$AK,34,0),0)</f>
        <v>0</v>
      </c>
      <c r="T224" s="23">
        <v>0</v>
      </c>
      <c r="U224" s="26">
        <f>IFERROR(VLOOKUP(D224,[5]CRUCE!$D:$AL,35,0),0)</f>
        <v>0</v>
      </c>
      <c r="V224" s="23">
        <v>0</v>
      </c>
      <c r="W224" s="23">
        <v>0</v>
      </c>
      <c r="X224" s="26">
        <f>IFERROR(VLOOKUP(D224,[5]CRUCE!$D:$AJ,33,0),0)</f>
        <v>0</v>
      </c>
      <c r="Y224" s="23">
        <v>0</v>
      </c>
      <c r="Z224" s="28"/>
      <c r="AA224" s="26"/>
      <c r="AB224" s="23">
        <v>0</v>
      </c>
      <c r="AC224" s="26">
        <f>IFERROR(VLOOKUP(D224,[5]CRUCE!$D:$AQ,40,0),0)</f>
        <v>0</v>
      </c>
      <c r="AD224" s="23">
        <v>0</v>
      </c>
      <c r="AE224" s="26">
        <v>0</v>
      </c>
      <c r="AF224" s="23">
        <v>0</v>
      </c>
      <c r="AG224" s="27">
        <f t="shared" si="12"/>
        <v>111958</v>
      </c>
      <c r="AH224" s="29"/>
      <c r="AI224" s="19" t="s">
        <v>46</v>
      </c>
    </row>
    <row r="225" spans="1:35" s="30" customFormat="1" ht="15" x14ac:dyDescent="0.25">
      <c r="A225" s="18">
        <v>217</v>
      </c>
      <c r="B225" s="19" t="s">
        <v>45</v>
      </c>
      <c r="C225" s="20"/>
      <c r="D225" s="19">
        <v>1072877</v>
      </c>
      <c r="E225" s="21"/>
      <c r="F225" s="21"/>
      <c r="G225" s="22">
        <v>41455</v>
      </c>
      <c r="H225" s="23">
        <v>0</v>
      </c>
      <c r="I225" s="23">
        <v>0</v>
      </c>
      <c r="J225" s="24">
        <f>-IFERROR(VLOOKUP(D225,'[4]GIRO DIRECTO'!$D:$F,3,0),0)</f>
        <v>0</v>
      </c>
      <c r="K225" s="24">
        <f>-IFERROR(VLOOKUP(D225,[4]TESORERIA!$D:$F,3,0),0)</f>
        <v>0</v>
      </c>
      <c r="L225" s="23">
        <v>0</v>
      </c>
      <c r="M225" s="25">
        <f>-IFERROR(VLOOKUP(D225,[4]ADRES!$D:$F,3,0),0)</f>
        <v>0</v>
      </c>
      <c r="N225" s="23">
        <f t="shared" si="13"/>
        <v>0</v>
      </c>
      <c r="O225" s="26">
        <f t="shared" si="11"/>
        <v>41455</v>
      </c>
      <c r="P225" s="19"/>
      <c r="Q225" s="24">
        <v>0</v>
      </c>
      <c r="R225" s="27">
        <v>0</v>
      </c>
      <c r="S225" s="23">
        <f>IFERROR(VLOOKUP(D225,[5]CRUCE!$D:$AK,34,0),0)</f>
        <v>0</v>
      </c>
      <c r="T225" s="23">
        <v>0</v>
      </c>
      <c r="U225" s="26">
        <f>IFERROR(VLOOKUP(D225,[5]CRUCE!$D:$AL,35,0),0)</f>
        <v>0</v>
      </c>
      <c r="V225" s="23">
        <v>0</v>
      </c>
      <c r="W225" s="23">
        <v>0</v>
      </c>
      <c r="X225" s="26">
        <f>IFERROR(VLOOKUP(D225,[5]CRUCE!$D:$AJ,33,0),0)</f>
        <v>0</v>
      </c>
      <c r="Y225" s="23">
        <v>0</v>
      </c>
      <c r="Z225" s="28"/>
      <c r="AA225" s="26"/>
      <c r="AB225" s="23">
        <v>0</v>
      </c>
      <c r="AC225" s="26">
        <f>IFERROR(VLOOKUP(D225,[5]CRUCE!$D:$AQ,40,0),0)</f>
        <v>0</v>
      </c>
      <c r="AD225" s="23">
        <v>0</v>
      </c>
      <c r="AE225" s="26">
        <v>0</v>
      </c>
      <c r="AF225" s="23">
        <v>0</v>
      </c>
      <c r="AG225" s="27">
        <f t="shared" si="12"/>
        <v>41455</v>
      </c>
      <c r="AH225" s="29"/>
      <c r="AI225" s="19" t="s">
        <v>46</v>
      </c>
    </row>
    <row r="226" spans="1:35" s="30" customFormat="1" ht="15" x14ac:dyDescent="0.25">
      <c r="A226" s="18">
        <v>218</v>
      </c>
      <c r="B226" s="19" t="s">
        <v>45</v>
      </c>
      <c r="C226" s="20"/>
      <c r="D226" s="19">
        <v>1072375</v>
      </c>
      <c r="E226" s="21"/>
      <c r="F226" s="21"/>
      <c r="G226" s="22">
        <v>16774</v>
      </c>
      <c r="H226" s="23">
        <v>0</v>
      </c>
      <c r="I226" s="23">
        <v>0</v>
      </c>
      <c r="J226" s="24">
        <f>-IFERROR(VLOOKUP(D226,'[4]GIRO DIRECTO'!$D:$F,3,0),0)</f>
        <v>0</v>
      </c>
      <c r="K226" s="24">
        <f>-IFERROR(VLOOKUP(D226,[4]TESORERIA!$D:$F,3,0),0)</f>
        <v>0</v>
      </c>
      <c r="L226" s="23">
        <v>0</v>
      </c>
      <c r="M226" s="25">
        <f>-IFERROR(VLOOKUP(D226,[4]ADRES!$D:$F,3,0),0)</f>
        <v>0</v>
      </c>
      <c r="N226" s="23">
        <f t="shared" si="13"/>
        <v>0</v>
      </c>
      <c r="O226" s="26">
        <f t="shared" si="11"/>
        <v>16774</v>
      </c>
      <c r="P226" s="19"/>
      <c r="Q226" s="24">
        <v>0</v>
      </c>
      <c r="R226" s="27">
        <v>0</v>
      </c>
      <c r="S226" s="23">
        <f>IFERROR(VLOOKUP(D226,[5]CRUCE!$D:$AK,34,0),0)</f>
        <v>0</v>
      </c>
      <c r="T226" s="23">
        <v>0</v>
      </c>
      <c r="U226" s="26">
        <f>IFERROR(VLOOKUP(D226,[5]CRUCE!$D:$AL,35,0),0)</f>
        <v>0</v>
      </c>
      <c r="V226" s="23">
        <v>0</v>
      </c>
      <c r="W226" s="23">
        <v>0</v>
      </c>
      <c r="X226" s="26">
        <f>IFERROR(VLOOKUP(D226,[5]CRUCE!$D:$AJ,33,0),0)</f>
        <v>0</v>
      </c>
      <c r="Y226" s="23">
        <v>0</v>
      </c>
      <c r="Z226" s="28"/>
      <c r="AA226" s="26"/>
      <c r="AB226" s="23">
        <v>0</v>
      </c>
      <c r="AC226" s="26">
        <f>IFERROR(VLOOKUP(D226,[5]CRUCE!$D:$AQ,40,0),0)</f>
        <v>0</v>
      </c>
      <c r="AD226" s="23">
        <v>0</v>
      </c>
      <c r="AE226" s="26">
        <v>0</v>
      </c>
      <c r="AF226" s="23">
        <v>0</v>
      </c>
      <c r="AG226" s="27">
        <f t="shared" si="12"/>
        <v>16774</v>
      </c>
      <c r="AH226" s="29"/>
      <c r="AI226" s="19" t="s">
        <v>46</v>
      </c>
    </row>
    <row r="227" spans="1:35" s="30" customFormat="1" ht="15" x14ac:dyDescent="0.25">
      <c r="A227" s="18">
        <v>219</v>
      </c>
      <c r="B227" s="19" t="s">
        <v>45</v>
      </c>
      <c r="C227" s="20"/>
      <c r="D227" s="19">
        <v>1072880</v>
      </c>
      <c r="E227" s="21"/>
      <c r="F227" s="21"/>
      <c r="G227" s="22">
        <v>144794</v>
      </c>
      <c r="H227" s="23">
        <v>0</v>
      </c>
      <c r="I227" s="23">
        <v>0</v>
      </c>
      <c r="J227" s="24">
        <f>-IFERROR(VLOOKUP(D227,'[4]GIRO DIRECTO'!$D:$F,3,0),0)</f>
        <v>0</v>
      </c>
      <c r="K227" s="24">
        <f>-IFERROR(VLOOKUP(D227,[4]TESORERIA!$D:$F,3,0),0)</f>
        <v>0</v>
      </c>
      <c r="L227" s="23">
        <v>0</v>
      </c>
      <c r="M227" s="25">
        <f>-IFERROR(VLOOKUP(D227,[4]ADRES!$D:$F,3,0),0)</f>
        <v>0</v>
      </c>
      <c r="N227" s="23">
        <f t="shared" si="13"/>
        <v>0</v>
      </c>
      <c r="O227" s="26">
        <f t="shared" si="11"/>
        <v>144794</v>
      </c>
      <c r="P227" s="19"/>
      <c r="Q227" s="24">
        <v>0</v>
      </c>
      <c r="R227" s="27">
        <v>0</v>
      </c>
      <c r="S227" s="23">
        <f>IFERROR(VLOOKUP(D227,[5]CRUCE!$D:$AK,34,0),0)</f>
        <v>0</v>
      </c>
      <c r="T227" s="23">
        <v>0</v>
      </c>
      <c r="U227" s="26">
        <f>IFERROR(VLOOKUP(D227,[5]CRUCE!$D:$AL,35,0),0)</f>
        <v>0</v>
      </c>
      <c r="V227" s="23">
        <v>0</v>
      </c>
      <c r="W227" s="23">
        <v>0</v>
      </c>
      <c r="X227" s="26">
        <f>IFERROR(VLOOKUP(D227,[5]CRUCE!$D:$AJ,33,0),0)</f>
        <v>0</v>
      </c>
      <c r="Y227" s="23">
        <v>0</v>
      </c>
      <c r="Z227" s="28"/>
      <c r="AA227" s="26"/>
      <c r="AB227" s="23">
        <v>0</v>
      </c>
      <c r="AC227" s="26">
        <f>IFERROR(VLOOKUP(D227,[5]CRUCE!$D:$AQ,40,0),0)</f>
        <v>0</v>
      </c>
      <c r="AD227" s="23">
        <v>0</v>
      </c>
      <c r="AE227" s="26">
        <v>0</v>
      </c>
      <c r="AF227" s="23">
        <v>0</v>
      </c>
      <c r="AG227" s="27">
        <f t="shared" si="12"/>
        <v>144794</v>
      </c>
      <c r="AH227" s="29"/>
      <c r="AI227" s="19" t="s">
        <v>46</v>
      </c>
    </row>
    <row r="228" spans="1:35" s="30" customFormat="1" ht="15" x14ac:dyDescent="0.25">
      <c r="A228" s="18">
        <v>220</v>
      </c>
      <c r="B228" s="19" t="s">
        <v>45</v>
      </c>
      <c r="C228" s="20"/>
      <c r="D228" s="19">
        <v>1072376</v>
      </c>
      <c r="E228" s="21"/>
      <c r="F228" s="21"/>
      <c r="G228" s="22">
        <v>80832</v>
      </c>
      <c r="H228" s="23">
        <v>0</v>
      </c>
      <c r="I228" s="23">
        <v>0</v>
      </c>
      <c r="J228" s="24">
        <f>-IFERROR(VLOOKUP(D228,'[4]GIRO DIRECTO'!$D:$F,3,0),0)</f>
        <v>0</v>
      </c>
      <c r="K228" s="24">
        <f>-IFERROR(VLOOKUP(D228,[4]TESORERIA!$D:$F,3,0),0)</f>
        <v>0</v>
      </c>
      <c r="L228" s="23">
        <v>0</v>
      </c>
      <c r="M228" s="25">
        <f>-IFERROR(VLOOKUP(D228,[4]ADRES!$D:$F,3,0),0)</f>
        <v>0</v>
      </c>
      <c r="N228" s="23">
        <f t="shared" si="13"/>
        <v>0</v>
      </c>
      <c r="O228" s="26">
        <f t="shared" si="11"/>
        <v>80832</v>
      </c>
      <c r="P228" s="19"/>
      <c r="Q228" s="24">
        <v>0</v>
      </c>
      <c r="R228" s="27">
        <v>0</v>
      </c>
      <c r="S228" s="23">
        <f>IFERROR(VLOOKUP(D228,[5]CRUCE!$D:$AK,34,0),0)</f>
        <v>0</v>
      </c>
      <c r="T228" s="23">
        <v>0</v>
      </c>
      <c r="U228" s="26">
        <f>+G228</f>
        <v>80832</v>
      </c>
      <c r="V228" s="23">
        <v>0</v>
      </c>
      <c r="W228" s="23">
        <v>0</v>
      </c>
      <c r="X228" s="26">
        <f>IFERROR(VLOOKUP(D228,[5]CRUCE!$D:$AJ,33,0),0)</f>
        <v>0</v>
      </c>
      <c r="Y228" s="23">
        <v>0</v>
      </c>
      <c r="Z228" s="28"/>
      <c r="AA228" s="26"/>
      <c r="AB228" s="23">
        <v>0</v>
      </c>
      <c r="AC228" s="26">
        <f>IFERROR(VLOOKUP(D228,[5]CRUCE!$D:$AQ,40,0),0)</f>
        <v>0</v>
      </c>
      <c r="AD228" s="23">
        <v>0</v>
      </c>
      <c r="AE228" s="26">
        <v>0</v>
      </c>
      <c r="AF228" s="23">
        <v>0</v>
      </c>
      <c r="AG228" s="27">
        <f t="shared" si="12"/>
        <v>0</v>
      </c>
      <c r="AH228" s="29"/>
      <c r="AI228" s="19" t="s">
        <v>47</v>
      </c>
    </row>
    <row r="229" spans="1:35" s="30" customFormat="1" ht="15" x14ac:dyDescent="0.25">
      <c r="A229" s="18">
        <v>221</v>
      </c>
      <c r="B229" s="19" t="s">
        <v>45</v>
      </c>
      <c r="C229" s="20"/>
      <c r="D229" s="19">
        <v>1072964</v>
      </c>
      <c r="E229" s="21"/>
      <c r="F229" s="21"/>
      <c r="G229" s="22">
        <v>208479</v>
      </c>
      <c r="H229" s="23">
        <v>0</v>
      </c>
      <c r="I229" s="23">
        <v>0</v>
      </c>
      <c r="J229" s="24">
        <f>-IFERROR(VLOOKUP(D229,'[4]GIRO DIRECTO'!$D:$F,3,0),0)</f>
        <v>0</v>
      </c>
      <c r="K229" s="24">
        <f>-IFERROR(VLOOKUP(D229,[4]TESORERIA!$D:$F,3,0),0)</f>
        <v>0</v>
      </c>
      <c r="L229" s="23">
        <v>0</v>
      </c>
      <c r="M229" s="25">
        <f>-IFERROR(VLOOKUP(D229,[4]ADRES!$D:$F,3,0),0)</f>
        <v>0</v>
      </c>
      <c r="N229" s="23">
        <f t="shared" si="13"/>
        <v>0</v>
      </c>
      <c r="O229" s="26">
        <f t="shared" si="11"/>
        <v>208479</v>
      </c>
      <c r="P229" s="19"/>
      <c r="Q229" s="24">
        <v>0</v>
      </c>
      <c r="R229" s="27">
        <v>0</v>
      </c>
      <c r="S229" s="23">
        <f>IFERROR(VLOOKUP(D229,[5]CRUCE!$D:$AK,34,0),0)</f>
        <v>0</v>
      </c>
      <c r="T229" s="23">
        <v>0</v>
      </c>
      <c r="U229" s="26">
        <f>IFERROR(VLOOKUP(D229,[5]CRUCE!$D:$AL,35,0),0)</f>
        <v>0</v>
      </c>
      <c r="V229" s="23">
        <v>0</v>
      </c>
      <c r="W229" s="23">
        <v>0</v>
      </c>
      <c r="X229" s="26">
        <f>IFERROR(VLOOKUP(D229,[5]CRUCE!$D:$AJ,33,0),0)</f>
        <v>0</v>
      </c>
      <c r="Y229" s="23">
        <v>0</v>
      </c>
      <c r="Z229" s="28"/>
      <c r="AA229" s="26"/>
      <c r="AB229" s="23">
        <v>0</v>
      </c>
      <c r="AC229" s="26">
        <f>IFERROR(VLOOKUP(D229,[5]CRUCE!$D:$AQ,40,0),0)</f>
        <v>0</v>
      </c>
      <c r="AD229" s="23">
        <v>0</v>
      </c>
      <c r="AE229" s="26">
        <v>0</v>
      </c>
      <c r="AF229" s="23">
        <v>0</v>
      </c>
      <c r="AG229" s="27">
        <f t="shared" si="12"/>
        <v>208479</v>
      </c>
      <c r="AH229" s="29"/>
      <c r="AI229" s="19" t="s">
        <v>46</v>
      </c>
    </row>
    <row r="230" spans="1:35" s="30" customFormat="1" ht="15" x14ac:dyDescent="0.25">
      <c r="A230" s="18">
        <v>222</v>
      </c>
      <c r="B230" s="19" t="s">
        <v>45</v>
      </c>
      <c r="C230" s="20"/>
      <c r="D230" s="19">
        <v>1073079</v>
      </c>
      <c r="E230" s="21"/>
      <c r="F230" s="21"/>
      <c r="G230" s="22">
        <v>337556</v>
      </c>
      <c r="H230" s="23">
        <v>0</v>
      </c>
      <c r="I230" s="23">
        <v>0</v>
      </c>
      <c r="J230" s="24">
        <f>-IFERROR(VLOOKUP(D230,'[4]GIRO DIRECTO'!$D:$F,3,0),0)</f>
        <v>0</v>
      </c>
      <c r="K230" s="24">
        <f>-IFERROR(VLOOKUP(D230,[4]TESORERIA!$D:$F,3,0),0)</f>
        <v>0</v>
      </c>
      <c r="L230" s="23">
        <v>0</v>
      </c>
      <c r="M230" s="25">
        <f>-IFERROR(VLOOKUP(D230,[4]ADRES!$D:$F,3,0),0)</f>
        <v>0</v>
      </c>
      <c r="N230" s="23">
        <f t="shared" si="13"/>
        <v>0</v>
      </c>
      <c r="O230" s="26">
        <f t="shared" si="11"/>
        <v>337556</v>
      </c>
      <c r="P230" s="19"/>
      <c r="Q230" s="24">
        <v>0</v>
      </c>
      <c r="R230" s="27">
        <v>0</v>
      </c>
      <c r="S230" s="23">
        <f>IFERROR(VLOOKUP(D230,[5]CRUCE!$D:$AK,34,0),0)</f>
        <v>0</v>
      </c>
      <c r="T230" s="23">
        <v>0</v>
      </c>
      <c r="U230" s="26">
        <f>IFERROR(VLOOKUP(D230,[5]CRUCE!$D:$AL,35,0),0)</f>
        <v>0</v>
      </c>
      <c r="V230" s="23">
        <v>0</v>
      </c>
      <c r="W230" s="23">
        <v>0</v>
      </c>
      <c r="X230" s="26">
        <f>IFERROR(VLOOKUP(D230,[5]CRUCE!$D:$AJ,33,0),0)</f>
        <v>0</v>
      </c>
      <c r="Y230" s="23">
        <v>0</v>
      </c>
      <c r="Z230" s="28"/>
      <c r="AA230" s="26"/>
      <c r="AB230" s="23">
        <v>0</v>
      </c>
      <c r="AC230" s="26">
        <f>IFERROR(VLOOKUP(D230,[5]CRUCE!$D:$AQ,40,0),0)</f>
        <v>0</v>
      </c>
      <c r="AD230" s="23">
        <v>0</v>
      </c>
      <c r="AE230" s="26">
        <v>0</v>
      </c>
      <c r="AF230" s="23">
        <v>0</v>
      </c>
      <c r="AG230" s="27">
        <f t="shared" si="12"/>
        <v>337556</v>
      </c>
      <c r="AH230" s="29"/>
      <c r="AI230" s="19" t="s">
        <v>46</v>
      </c>
    </row>
    <row r="231" spans="1:35" s="30" customFormat="1" ht="15" x14ac:dyDescent="0.25">
      <c r="A231" s="18">
        <v>223</v>
      </c>
      <c r="B231" s="19" t="s">
        <v>45</v>
      </c>
      <c r="C231" s="20"/>
      <c r="D231" s="19">
        <v>1072152</v>
      </c>
      <c r="E231" s="21"/>
      <c r="F231" s="21"/>
      <c r="G231" s="22">
        <v>60000</v>
      </c>
      <c r="H231" s="23">
        <v>0</v>
      </c>
      <c r="I231" s="23">
        <v>0</v>
      </c>
      <c r="J231" s="24">
        <f>-IFERROR(VLOOKUP(D231,'[4]GIRO DIRECTO'!$D:$F,3,0),0)</f>
        <v>0</v>
      </c>
      <c r="K231" s="24">
        <f>-IFERROR(VLOOKUP(D231,[4]TESORERIA!$D:$F,3,0),0)</f>
        <v>0</v>
      </c>
      <c r="L231" s="23">
        <v>0</v>
      </c>
      <c r="M231" s="25">
        <f>-IFERROR(VLOOKUP(D231,[4]ADRES!$D:$F,3,0),0)</f>
        <v>0</v>
      </c>
      <c r="N231" s="23">
        <f t="shared" si="13"/>
        <v>0</v>
      </c>
      <c r="O231" s="26">
        <f t="shared" si="11"/>
        <v>60000</v>
      </c>
      <c r="P231" s="19"/>
      <c r="Q231" s="24">
        <v>0</v>
      </c>
      <c r="R231" s="27">
        <v>0</v>
      </c>
      <c r="S231" s="23">
        <f>IFERROR(VLOOKUP(D231,[5]CRUCE!$D:$AK,34,0),0)</f>
        <v>0</v>
      </c>
      <c r="T231" s="23">
        <v>0</v>
      </c>
      <c r="U231" s="26">
        <f>IFERROR(VLOOKUP(D231,[5]CRUCE!$D:$AL,35,0),0)</f>
        <v>0</v>
      </c>
      <c r="V231" s="23">
        <v>0</v>
      </c>
      <c r="W231" s="23">
        <v>0</v>
      </c>
      <c r="X231" s="26">
        <f>IFERROR(VLOOKUP(D231,[5]CRUCE!$D:$AJ,33,0),0)</f>
        <v>0</v>
      </c>
      <c r="Y231" s="23">
        <v>0</v>
      </c>
      <c r="Z231" s="28"/>
      <c r="AA231" s="26"/>
      <c r="AB231" s="23">
        <v>0</v>
      </c>
      <c r="AC231" s="26">
        <f>IFERROR(VLOOKUP(D231,[5]CRUCE!$D:$AQ,40,0),0)</f>
        <v>0</v>
      </c>
      <c r="AD231" s="23">
        <v>0</v>
      </c>
      <c r="AE231" s="26">
        <v>0</v>
      </c>
      <c r="AF231" s="23">
        <v>0</v>
      </c>
      <c r="AG231" s="27">
        <f t="shared" si="12"/>
        <v>60000</v>
      </c>
      <c r="AH231" s="29"/>
      <c r="AI231" s="19" t="s">
        <v>46</v>
      </c>
    </row>
    <row r="232" spans="1:35" s="30" customFormat="1" ht="15" x14ac:dyDescent="0.25">
      <c r="A232" s="18">
        <v>224</v>
      </c>
      <c r="B232" s="19" t="s">
        <v>45</v>
      </c>
      <c r="C232" s="20"/>
      <c r="D232" s="19">
        <v>1075979</v>
      </c>
      <c r="E232" s="21"/>
      <c r="F232" s="21"/>
      <c r="G232" s="22">
        <v>15400074</v>
      </c>
      <c r="H232" s="23">
        <v>0</v>
      </c>
      <c r="I232" s="23">
        <v>0</v>
      </c>
      <c r="J232" s="24">
        <f>-IFERROR(VLOOKUP(D232,'[4]GIRO DIRECTO'!$D:$F,3,0),0)</f>
        <v>0</v>
      </c>
      <c r="K232" s="24">
        <f>-IFERROR(VLOOKUP(D232,[4]TESORERIA!$D:$F,3,0),0)</f>
        <v>0</v>
      </c>
      <c r="L232" s="23">
        <v>0</v>
      </c>
      <c r="M232" s="25">
        <f>-IFERROR(VLOOKUP(D232,[4]ADRES!$D:$F,3,0),0)</f>
        <v>0</v>
      </c>
      <c r="N232" s="23">
        <f t="shared" si="13"/>
        <v>0</v>
      </c>
      <c r="O232" s="26">
        <f t="shared" si="11"/>
        <v>15400074</v>
      </c>
      <c r="P232" s="19"/>
      <c r="Q232" s="24">
        <v>0</v>
      </c>
      <c r="R232" s="27">
        <v>0</v>
      </c>
      <c r="S232" s="23">
        <f>IFERROR(VLOOKUP(D232,[5]CRUCE!$D:$AK,34,0),0)</f>
        <v>0</v>
      </c>
      <c r="T232" s="23">
        <v>0</v>
      </c>
      <c r="U232" s="26">
        <f>IFERROR(VLOOKUP(D232,[5]CRUCE!$D:$AL,35,0),0)</f>
        <v>0</v>
      </c>
      <c r="V232" s="23">
        <v>0</v>
      </c>
      <c r="W232" s="23">
        <v>0</v>
      </c>
      <c r="X232" s="26">
        <f>IFERROR(VLOOKUP(D232,[5]CRUCE!$D:$AJ,33,0),0)</f>
        <v>0</v>
      </c>
      <c r="Y232" s="23">
        <v>0</v>
      </c>
      <c r="Z232" s="28"/>
      <c r="AA232" s="26"/>
      <c r="AB232" s="23">
        <v>0</v>
      </c>
      <c r="AC232" s="26">
        <f>IFERROR(VLOOKUP(D232,[5]CRUCE!$D:$AQ,40,0),0)</f>
        <v>0</v>
      </c>
      <c r="AD232" s="23">
        <v>0</v>
      </c>
      <c r="AE232" s="26">
        <v>0</v>
      </c>
      <c r="AF232" s="23">
        <v>0</v>
      </c>
      <c r="AG232" s="27">
        <f t="shared" si="12"/>
        <v>15400074</v>
      </c>
      <c r="AH232" s="29"/>
      <c r="AI232" s="19" t="s">
        <v>46</v>
      </c>
    </row>
    <row r="233" spans="1:35" s="30" customFormat="1" ht="15" x14ac:dyDescent="0.25">
      <c r="A233" s="18">
        <v>225</v>
      </c>
      <c r="B233" s="19" t="s">
        <v>45</v>
      </c>
      <c r="C233" s="20"/>
      <c r="D233" s="19">
        <v>1075792</v>
      </c>
      <c r="E233" s="21"/>
      <c r="F233" s="21"/>
      <c r="G233" s="22">
        <v>80832</v>
      </c>
      <c r="H233" s="23">
        <v>0</v>
      </c>
      <c r="I233" s="23">
        <v>0</v>
      </c>
      <c r="J233" s="24">
        <f>-IFERROR(VLOOKUP(D233,'[4]GIRO DIRECTO'!$D:$F,3,0),0)</f>
        <v>0</v>
      </c>
      <c r="K233" s="24">
        <f>-IFERROR(VLOOKUP(D233,[4]TESORERIA!$D:$F,3,0),0)</f>
        <v>0</v>
      </c>
      <c r="L233" s="23">
        <v>0</v>
      </c>
      <c r="M233" s="25">
        <f>-IFERROR(VLOOKUP(D233,[4]ADRES!$D:$F,3,0),0)</f>
        <v>0</v>
      </c>
      <c r="N233" s="23">
        <f t="shared" si="13"/>
        <v>0</v>
      </c>
      <c r="O233" s="26">
        <f t="shared" si="11"/>
        <v>80832</v>
      </c>
      <c r="P233" s="19"/>
      <c r="Q233" s="24">
        <v>0</v>
      </c>
      <c r="R233" s="27">
        <v>0</v>
      </c>
      <c r="S233" s="23">
        <f>IFERROR(VLOOKUP(D233,[5]CRUCE!$D:$AK,34,0),0)</f>
        <v>0</v>
      </c>
      <c r="T233" s="23">
        <v>0</v>
      </c>
      <c r="U233" s="26">
        <f>+G233</f>
        <v>80832</v>
      </c>
      <c r="V233" s="23">
        <v>0</v>
      </c>
      <c r="W233" s="23">
        <v>0</v>
      </c>
      <c r="X233" s="26">
        <f>IFERROR(VLOOKUP(D233,[5]CRUCE!$D:$AJ,33,0),0)</f>
        <v>0</v>
      </c>
      <c r="Y233" s="23">
        <v>0</v>
      </c>
      <c r="Z233" s="28"/>
      <c r="AA233" s="26"/>
      <c r="AB233" s="23">
        <v>0</v>
      </c>
      <c r="AC233" s="26">
        <f>IFERROR(VLOOKUP(D233,[5]CRUCE!$D:$AQ,40,0),0)</f>
        <v>0</v>
      </c>
      <c r="AD233" s="23">
        <v>0</v>
      </c>
      <c r="AE233" s="26">
        <v>0</v>
      </c>
      <c r="AF233" s="23">
        <v>0</v>
      </c>
      <c r="AG233" s="27">
        <f t="shared" si="12"/>
        <v>0</v>
      </c>
      <c r="AH233" s="29"/>
      <c r="AI233" s="19" t="s">
        <v>47</v>
      </c>
    </row>
    <row r="234" spans="1:35" s="30" customFormat="1" ht="15" x14ac:dyDescent="0.25">
      <c r="A234" s="18">
        <v>226</v>
      </c>
      <c r="B234" s="19" t="s">
        <v>45</v>
      </c>
      <c r="C234" s="20"/>
      <c r="D234" s="19">
        <v>1073124</v>
      </c>
      <c r="E234" s="21"/>
      <c r="F234" s="21"/>
      <c r="G234" s="22">
        <v>113555</v>
      </c>
      <c r="H234" s="23">
        <v>0</v>
      </c>
      <c r="I234" s="23">
        <v>0</v>
      </c>
      <c r="J234" s="24">
        <f>-IFERROR(VLOOKUP(D234,'[4]GIRO DIRECTO'!$D:$F,3,0),0)</f>
        <v>0</v>
      </c>
      <c r="K234" s="24">
        <f>-IFERROR(VLOOKUP(D234,[4]TESORERIA!$D:$F,3,0),0)</f>
        <v>0</v>
      </c>
      <c r="L234" s="23">
        <v>0</v>
      </c>
      <c r="M234" s="25">
        <f>-IFERROR(VLOOKUP(D234,[4]ADRES!$D:$F,3,0),0)</f>
        <v>0</v>
      </c>
      <c r="N234" s="23">
        <f t="shared" si="13"/>
        <v>0</v>
      </c>
      <c r="O234" s="26">
        <f t="shared" si="11"/>
        <v>113555</v>
      </c>
      <c r="P234" s="19"/>
      <c r="Q234" s="24">
        <v>0</v>
      </c>
      <c r="R234" s="27">
        <v>0</v>
      </c>
      <c r="S234" s="23">
        <f>IFERROR(VLOOKUP(D234,[5]CRUCE!$D:$AK,34,0),0)</f>
        <v>0</v>
      </c>
      <c r="T234" s="23">
        <v>0</v>
      </c>
      <c r="U234" s="26">
        <f>IFERROR(VLOOKUP(D234,[5]CRUCE!$D:$AL,35,0),0)</f>
        <v>0</v>
      </c>
      <c r="V234" s="23">
        <v>0</v>
      </c>
      <c r="W234" s="23">
        <v>0</v>
      </c>
      <c r="X234" s="26">
        <f>IFERROR(VLOOKUP(D234,[5]CRUCE!$D:$AJ,33,0),0)</f>
        <v>0</v>
      </c>
      <c r="Y234" s="23">
        <v>0</v>
      </c>
      <c r="Z234" s="28"/>
      <c r="AA234" s="26"/>
      <c r="AB234" s="23">
        <v>0</v>
      </c>
      <c r="AC234" s="26">
        <f>IFERROR(VLOOKUP(D234,[5]CRUCE!$D:$AQ,40,0),0)</f>
        <v>0</v>
      </c>
      <c r="AD234" s="23">
        <v>0</v>
      </c>
      <c r="AE234" s="26">
        <v>0</v>
      </c>
      <c r="AF234" s="23">
        <v>0</v>
      </c>
      <c r="AG234" s="27">
        <f t="shared" si="12"/>
        <v>113555</v>
      </c>
      <c r="AH234" s="29"/>
      <c r="AI234" s="19" t="s">
        <v>46</v>
      </c>
    </row>
    <row r="235" spans="1:35" s="30" customFormat="1" ht="15" x14ac:dyDescent="0.25">
      <c r="A235" s="18">
        <v>227</v>
      </c>
      <c r="B235" s="19" t="s">
        <v>45</v>
      </c>
      <c r="C235" s="20"/>
      <c r="D235" s="19">
        <v>1074064</v>
      </c>
      <c r="E235" s="21"/>
      <c r="F235" s="21"/>
      <c r="G235" s="22">
        <v>500000</v>
      </c>
      <c r="H235" s="23">
        <v>0</v>
      </c>
      <c r="I235" s="23">
        <v>0</v>
      </c>
      <c r="J235" s="24">
        <f>-IFERROR(VLOOKUP(D235,'[4]GIRO DIRECTO'!$D:$F,3,0),0)</f>
        <v>0</v>
      </c>
      <c r="K235" s="24">
        <f>-IFERROR(VLOOKUP(D235,[4]TESORERIA!$D:$F,3,0),0)</f>
        <v>0</v>
      </c>
      <c r="L235" s="23">
        <v>0</v>
      </c>
      <c r="M235" s="25">
        <f>-IFERROR(VLOOKUP(D235,[4]ADRES!$D:$F,3,0),0)</f>
        <v>0</v>
      </c>
      <c r="N235" s="23">
        <f t="shared" si="13"/>
        <v>0</v>
      </c>
      <c r="O235" s="26">
        <f t="shared" si="11"/>
        <v>500000</v>
      </c>
      <c r="P235" s="19"/>
      <c r="Q235" s="24">
        <v>0</v>
      </c>
      <c r="R235" s="27">
        <v>0</v>
      </c>
      <c r="S235" s="23">
        <f>IFERROR(VLOOKUP(D235,[5]CRUCE!$D:$AK,34,0),0)</f>
        <v>0</v>
      </c>
      <c r="T235" s="23">
        <v>0</v>
      </c>
      <c r="U235" s="26">
        <f>IFERROR(VLOOKUP(D235,[5]CRUCE!$D:$AL,35,0),0)</f>
        <v>0</v>
      </c>
      <c r="V235" s="23">
        <v>0</v>
      </c>
      <c r="W235" s="23">
        <v>0</v>
      </c>
      <c r="X235" s="26">
        <f>IFERROR(VLOOKUP(D235,[5]CRUCE!$D:$AJ,33,0),0)</f>
        <v>0</v>
      </c>
      <c r="Y235" s="23">
        <v>0</v>
      </c>
      <c r="Z235" s="28"/>
      <c r="AA235" s="26"/>
      <c r="AB235" s="23">
        <v>0</v>
      </c>
      <c r="AC235" s="26">
        <f>IFERROR(VLOOKUP(D235,[5]CRUCE!$D:$AQ,40,0),0)</f>
        <v>0</v>
      </c>
      <c r="AD235" s="23">
        <v>0</v>
      </c>
      <c r="AE235" s="26">
        <v>0</v>
      </c>
      <c r="AF235" s="23">
        <v>0</v>
      </c>
      <c r="AG235" s="27">
        <f t="shared" si="12"/>
        <v>500000</v>
      </c>
      <c r="AH235" s="29"/>
      <c r="AI235" s="19" t="s">
        <v>46</v>
      </c>
    </row>
    <row r="236" spans="1:35" s="30" customFormat="1" ht="15" x14ac:dyDescent="0.25">
      <c r="A236" s="18">
        <v>228</v>
      </c>
      <c r="B236" s="19" t="s">
        <v>45</v>
      </c>
      <c r="C236" s="20"/>
      <c r="D236" s="19">
        <v>1073235</v>
      </c>
      <c r="E236" s="21"/>
      <c r="F236" s="21"/>
      <c r="G236" s="22">
        <v>2658822</v>
      </c>
      <c r="H236" s="23">
        <v>0</v>
      </c>
      <c r="I236" s="23">
        <v>0</v>
      </c>
      <c r="J236" s="24">
        <f>-IFERROR(VLOOKUP(D236,'[4]GIRO DIRECTO'!$D:$F,3,0),0)</f>
        <v>0</v>
      </c>
      <c r="K236" s="24">
        <f>-IFERROR(VLOOKUP(D236,[4]TESORERIA!$D:$F,3,0),0)</f>
        <v>0</v>
      </c>
      <c r="L236" s="23">
        <v>0</v>
      </c>
      <c r="M236" s="25">
        <f>-IFERROR(VLOOKUP(D236,[4]ADRES!$D:$F,3,0),0)</f>
        <v>0</v>
      </c>
      <c r="N236" s="23">
        <f t="shared" si="13"/>
        <v>0</v>
      </c>
      <c r="O236" s="26">
        <f t="shared" si="11"/>
        <v>2658822</v>
      </c>
      <c r="P236" s="19"/>
      <c r="Q236" s="24">
        <v>0</v>
      </c>
      <c r="R236" s="27">
        <v>0</v>
      </c>
      <c r="S236" s="23">
        <f>IFERROR(VLOOKUP(D236,[5]CRUCE!$D:$AK,34,0),0)</f>
        <v>0</v>
      </c>
      <c r="T236" s="23">
        <v>0</v>
      </c>
      <c r="U236" s="26">
        <f>IFERROR(VLOOKUP(D236,[5]CRUCE!$D:$AL,35,0),0)</f>
        <v>0</v>
      </c>
      <c r="V236" s="23">
        <v>0</v>
      </c>
      <c r="W236" s="23">
        <v>0</v>
      </c>
      <c r="X236" s="26">
        <f>IFERROR(VLOOKUP(D236,[5]CRUCE!$D:$AJ,33,0),0)</f>
        <v>0</v>
      </c>
      <c r="Y236" s="23">
        <v>0</v>
      </c>
      <c r="Z236" s="28"/>
      <c r="AA236" s="26"/>
      <c r="AB236" s="23">
        <v>0</v>
      </c>
      <c r="AC236" s="26">
        <f>IFERROR(VLOOKUP(D236,[5]CRUCE!$D:$AQ,40,0),0)</f>
        <v>0</v>
      </c>
      <c r="AD236" s="23">
        <v>0</v>
      </c>
      <c r="AE236" s="26">
        <v>0</v>
      </c>
      <c r="AF236" s="23">
        <v>0</v>
      </c>
      <c r="AG236" s="27">
        <f t="shared" si="12"/>
        <v>2658822</v>
      </c>
      <c r="AH236" s="29"/>
      <c r="AI236" s="19" t="s">
        <v>46</v>
      </c>
    </row>
    <row r="237" spans="1:35" s="30" customFormat="1" ht="15" x14ac:dyDescent="0.25">
      <c r="A237" s="18">
        <v>229</v>
      </c>
      <c r="B237" s="19" t="s">
        <v>45</v>
      </c>
      <c r="C237" s="20"/>
      <c r="D237" s="19">
        <v>1073239</v>
      </c>
      <c r="E237" s="21"/>
      <c r="F237" s="21"/>
      <c r="G237" s="22">
        <v>2800000</v>
      </c>
      <c r="H237" s="23">
        <v>0</v>
      </c>
      <c r="I237" s="23">
        <v>0</v>
      </c>
      <c r="J237" s="24">
        <f>-IFERROR(VLOOKUP(D237,'[4]GIRO DIRECTO'!$D:$F,3,0),0)</f>
        <v>0</v>
      </c>
      <c r="K237" s="24">
        <f>-IFERROR(VLOOKUP(D237,[4]TESORERIA!$D:$F,3,0),0)</f>
        <v>0</v>
      </c>
      <c r="L237" s="23">
        <v>0</v>
      </c>
      <c r="M237" s="25">
        <f>-IFERROR(VLOOKUP(D237,[4]ADRES!$D:$F,3,0),0)</f>
        <v>0</v>
      </c>
      <c r="N237" s="23">
        <f t="shared" si="13"/>
        <v>0</v>
      </c>
      <c r="O237" s="26">
        <f t="shared" si="11"/>
        <v>2800000</v>
      </c>
      <c r="P237" s="19"/>
      <c r="Q237" s="24">
        <v>0</v>
      </c>
      <c r="R237" s="27">
        <v>0</v>
      </c>
      <c r="S237" s="23">
        <f>IFERROR(VLOOKUP(D237,[5]CRUCE!$D:$AK,34,0),0)</f>
        <v>0</v>
      </c>
      <c r="T237" s="23">
        <v>0</v>
      </c>
      <c r="U237" s="26">
        <f>IFERROR(VLOOKUP(D237,[5]CRUCE!$D:$AL,35,0),0)</f>
        <v>0</v>
      </c>
      <c r="V237" s="23">
        <v>0</v>
      </c>
      <c r="W237" s="23">
        <v>0</v>
      </c>
      <c r="X237" s="26">
        <f>IFERROR(VLOOKUP(D237,[5]CRUCE!$D:$AJ,33,0),0)</f>
        <v>0</v>
      </c>
      <c r="Y237" s="23">
        <v>0</v>
      </c>
      <c r="Z237" s="28"/>
      <c r="AA237" s="26"/>
      <c r="AB237" s="23">
        <v>0</v>
      </c>
      <c r="AC237" s="26">
        <f>IFERROR(VLOOKUP(D237,[5]CRUCE!$D:$AQ,40,0),0)</f>
        <v>0</v>
      </c>
      <c r="AD237" s="23">
        <v>0</v>
      </c>
      <c r="AE237" s="26">
        <v>0</v>
      </c>
      <c r="AF237" s="23">
        <v>0</v>
      </c>
      <c r="AG237" s="27">
        <f t="shared" si="12"/>
        <v>2800000</v>
      </c>
      <c r="AH237" s="29"/>
      <c r="AI237" s="19" t="s">
        <v>46</v>
      </c>
    </row>
    <row r="238" spans="1:35" s="30" customFormat="1" ht="15" x14ac:dyDescent="0.25">
      <c r="A238" s="18">
        <v>230</v>
      </c>
      <c r="B238" s="19" t="s">
        <v>45</v>
      </c>
      <c r="C238" s="20"/>
      <c r="D238" s="19">
        <v>1073508</v>
      </c>
      <c r="E238" s="21"/>
      <c r="F238" s="21"/>
      <c r="G238" s="22">
        <v>2701843</v>
      </c>
      <c r="H238" s="23">
        <v>0</v>
      </c>
      <c r="I238" s="23">
        <v>0</v>
      </c>
      <c r="J238" s="24">
        <f>-IFERROR(VLOOKUP(D238,'[4]GIRO DIRECTO'!$D:$F,3,0),0)</f>
        <v>0</v>
      </c>
      <c r="K238" s="24">
        <f>-IFERROR(VLOOKUP(D238,[4]TESORERIA!$D:$F,3,0),0)</f>
        <v>0</v>
      </c>
      <c r="L238" s="23">
        <v>0</v>
      </c>
      <c r="M238" s="25">
        <f>-IFERROR(VLOOKUP(D238,[4]ADRES!$D:$F,3,0),0)</f>
        <v>0</v>
      </c>
      <c r="N238" s="23">
        <f t="shared" si="13"/>
        <v>0</v>
      </c>
      <c r="O238" s="26">
        <f t="shared" si="11"/>
        <v>2701843</v>
      </c>
      <c r="P238" s="19"/>
      <c r="Q238" s="24">
        <v>0</v>
      </c>
      <c r="R238" s="27">
        <v>0</v>
      </c>
      <c r="S238" s="23">
        <f>IFERROR(VLOOKUP(D238,[5]CRUCE!$D:$AK,34,0),0)</f>
        <v>0</v>
      </c>
      <c r="T238" s="23">
        <v>0</v>
      </c>
      <c r="U238" s="26">
        <f>IFERROR(VLOOKUP(D238,[5]CRUCE!$D:$AL,35,0),0)</f>
        <v>0</v>
      </c>
      <c r="V238" s="23">
        <v>0</v>
      </c>
      <c r="W238" s="23">
        <v>0</v>
      </c>
      <c r="X238" s="26">
        <f>IFERROR(VLOOKUP(D238,[5]CRUCE!$D:$AJ,33,0),0)</f>
        <v>0</v>
      </c>
      <c r="Y238" s="23">
        <v>0</v>
      </c>
      <c r="Z238" s="28"/>
      <c r="AA238" s="26"/>
      <c r="AB238" s="23">
        <v>0</v>
      </c>
      <c r="AC238" s="26">
        <f>IFERROR(VLOOKUP(D238,[5]CRUCE!$D:$AQ,40,0),0)</f>
        <v>0</v>
      </c>
      <c r="AD238" s="23">
        <v>0</v>
      </c>
      <c r="AE238" s="26">
        <v>0</v>
      </c>
      <c r="AF238" s="23">
        <v>0</v>
      </c>
      <c r="AG238" s="27">
        <f t="shared" si="12"/>
        <v>2701843</v>
      </c>
      <c r="AH238" s="29"/>
      <c r="AI238" s="19" t="s">
        <v>46</v>
      </c>
    </row>
    <row r="239" spans="1:35" s="30" customFormat="1" ht="15" x14ac:dyDescent="0.25">
      <c r="A239" s="18">
        <v>231</v>
      </c>
      <c r="B239" s="19" t="s">
        <v>45</v>
      </c>
      <c r="C239" s="20"/>
      <c r="D239" s="19">
        <v>1072475</v>
      </c>
      <c r="E239" s="21"/>
      <c r="F239" s="21"/>
      <c r="G239" s="22">
        <v>60000</v>
      </c>
      <c r="H239" s="23">
        <v>0</v>
      </c>
      <c r="I239" s="23">
        <v>0</v>
      </c>
      <c r="J239" s="24">
        <f>-IFERROR(VLOOKUP(D239,'[4]GIRO DIRECTO'!$D:$F,3,0),0)</f>
        <v>0</v>
      </c>
      <c r="K239" s="24">
        <f>-IFERROR(VLOOKUP(D239,[4]TESORERIA!$D:$F,3,0),0)</f>
        <v>0</v>
      </c>
      <c r="L239" s="23">
        <v>0</v>
      </c>
      <c r="M239" s="25">
        <f>-IFERROR(VLOOKUP(D239,[4]ADRES!$D:$F,3,0),0)</f>
        <v>0</v>
      </c>
      <c r="N239" s="23">
        <f t="shared" si="13"/>
        <v>0</v>
      </c>
      <c r="O239" s="26">
        <f t="shared" si="11"/>
        <v>60000</v>
      </c>
      <c r="P239" s="19"/>
      <c r="Q239" s="24">
        <v>0</v>
      </c>
      <c r="R239" s="27">
        <v>0</v>
      </c>
      <c r="S239" s="23">
        <f>IFERROR(VLOOKUP(D239,[5]CRUCE!$D:$AK,34,0),0)</f>
        <v>0</v>
      </c>
      <c r="T239" s="23">
        <v>0</v>
      </c>
      <c r="U239" s="26">
        <f>IFERROR(VLOOKUP(D239,[5]CRUCE!$D:$AL,35,0),0)</f>
        <v>0</v>
      </c>
      <c r="V239" s="23">
        <v>0</v>
      </c>
      <c r="W239" s="23">
        <v>0</v>
      </c>
      <c r="X239" s="26">
        <f>IFERROR(VLOOKUP(D239,[5]CRUCE!$D:$AJ,33,0),0)</f>
        <v>0</v>
      </c>
      <c r="Y239" s="23">
        <v>0</v>
      </c>
      <c r="Z239" s="28"/>
      <c r="AA239" s="26"/>
      <c r="AB239" s="23">
        <v>0</v>
      </c>
      <c r="AC239" s="26">
        <f>IFERROR(VLOOKUP(D239,[5]CRUCE!$D:$AQ,40,0),0)</f>
        <v>0</v>
      </c>
      <c r="AD239" s="23">
        <v>0</v>
      </c>
      <c r="AE239" s="26">
        <v>0</v>
      </c>
      <c r="AF239" s="23">
        <v>0</v>
      </c>
      <c r="AG239" s="27">
        <f t="shared" si="12"/>
        <v>60000</v>
      </c>
      <c r="AH239" s="29"/>
      <c r="AI239" s="19" t="s">
        <v>46</v>
      </c>
    </row>
    <row r="240" spans="1:35" s="30" customFormat="1" ht="15" x14ac:dyDescent="0.25">
      <c r="A240" s="18">
        <v>232</v>
      </c>
      <c r="B240" s="19" t="s">
        <v>45</v>
      </c>
      <c r="C240" s="20"/>
      <c r="D240" s="19">
        <v>1073471</v>
      </c>
      <c r="E240" s="21"/>
      <c r="F240" s="21"/>
      <c r="G240" s="22">
        <v>29997329</v>
      </c>
      <c r="H240" s="23">
        <v>454299</v>
      </c>
      <c r="I240" s="23">
        <v>0</v>
      </c>
      <c r="J240" s="24">
        <f>-IFERROR(VLOOKUP(D240,'[4]GIRO DIRECTO'!$D:$F,3,0),0)</f>
        <v>0</v>
      </c>
      <c r="K240" s="24">
        <f>-IFERROR(VLOOKUP(D240,[4]TESORERIA!$D:$F,3,0),0)</f>
        <v>0</v>
      </c>
      <c r="L240" s="23">
        <v>0</v>
      </c>
      <c r="M240" s="25">
        <f>-IFERROR(VLOOKUP(D240,[4]ADRES!$D:$F,3,0),0)</f>
        <v>0</v>
      </c>
      <c r="N240" s="23">
        <f t="shared" si="13"/>
        <v>0</v>
      </c>
      <c r="O240" s="26">
        <f t="shared" si="11"/>
        <v>29543030</v>
      </c>
      <c r="P240" s="19"/>
      <c r="Q240" s="24">
        <v>0</v>
      </c>
      <c r="R240" s="27">
        <v>0</v>
      </c>
      <c r="S240" s="23">
        <f>IFERROR(VLOOKUP(D240,[5]CRUCE!$D:$AK,34,0),0)</f>
        <v>0</v>
      </c>
      <c r="T240" s="23">
        <v>0</v>
      </c>
      <c r="U240" s="26">
        <f>IFERROR(VLOOKUP(D240,[5]CRUCE!$D:$AL,35,0),0)</f>
        <v>0</v>
      </c>
      <c r="V240" s="23">
        <v>0</v>
      </c>
      <c r="W240" s="23">
        <v>0</v>
      </c>
      <c r="X240" s="26">
        <f>IFERROR(VLOOKUP(D240,[5]CRUCE!$D:$AJ,33,0),0)</f>
        <v>0</v>
      </c>
      <c r="Y240" s="23">
        <v>0</v>
      </c>
      <c r="Z240" s="28"/>
      <c r="AA240" s="26"/>
      <c r="AB240" s="23">
        <v>0</v>
      </c>
      <c r="AC240" s="26">
        <f>IFERROR(VLOOKUP(D240,[5]CRUCE!$D:$AQ,40,0),0)</f>
        <v>0</v>
      </c>
      <c r="AD240" s="23">
        <v>0</v>
      </c>
      <c r="AE240" s="26">
        <v>0</v>
      </c>
      <c r="AF240" s="23">
        <v>0</v>
      </c>
      <c r="AG240" s="27">
        <f t="shared" si="12"/>
        <v>29543030</v>
      </c>
      <c r="AH240" s="29"/>
      <c r="AI240" s="19" t="s">
        <v>46</v>
      </c>
    </row>
    <row r="241" spans="1:35" s="30" customFormat="1" ht="15" x14ac:dyDescent="0.25">
      <c r="A241" s="18">
        <v>233</v>
      </c>
      <c r="B241" s="19" t="s">
        <v>45</v>
      </c>
      <c r="C241" s="20"/>
      <c r="D241" s="19">
        <v>1072911</v>
      </c>
      <c r="E241" s="21"/>
      <c r="F241" s="21"/>
      <c r="G241" s="22">
        <v>2800000</v>
      </c>
      <c r="H241" s="23">
        <v>0</v>
      </c>
      <c r="I241" s="23">
        <v>0</v>
      </c>
      <c r="J241" s="24">
        <f>-IFERROR(VLOOKUP(D241,'[4]GIRO DIRECTO'!$D:$F,3,0),0)</f>
        <v>0</v>
      </c>
      <c r="K241" s="24">
        <f>-IFERROR(VLOOKUP(D241,[4]TESORERIA!$D:$F,3,0),0)</f>
        <v>0</v>
      </c>
      <c r="L241" s="23">
        <v>0</v>
      </c>
      <c r="M241" s="25">
        <f>-IFERROR(VLOOKUP(D241,[4]ADRES!$D:$F,3,0),0)</f>
        <v>0</v>
      </c>
      <c r="N241" s="23">
        <f t="shared" si="13"/>
        <v>0</v>
      </c>
      <c r="O241" s="26">
        <f t="shared" si="11"/>
        <v>2800000</v>
      </c>
      <c r="P241" s="19"/>
      <c r="Q241" s="24">
        <v>0</v>
      </c>
      <c r="R241" s="27">
        <v>0</v>
      </c>
      <c r="S241" s="23">
        <f>IFERROR(VLOOKUP(D241,[5]CRUCE!$D:$AK,34,0),0)</f>
        <v>0</v>
      </c>
      <c r="T241" s="23">
        <v>0</v>
      </c>
      <c r="U241" s="26">
        <f>IFERROR(VLOOKUP(D241,[5]CRUCE!$D:$AL,35,0),0)</f>
        <v>0</v>
      </c>
      <c r="V241" s="23">
        <v>0</v>
      </c>
      <c r="W241" s="23">
        <v>0</v>
      </c>
      <c r="X241" s="26">
        <f>IFERROR(VLOOKUP(D241,[5]CRUCE!$D:$AJ,33,0),0)</f>
        <v>0</v>
      </c>
      <c r="Y241" s="23">
        <v>0</v>
      </c>
      <c r="Z241" s="28"/>
      <c r="AA241" s="26"/>
      <c r="AB241" s="23">
        <v>0</v>
      </c>
      <c r="AC241" s="26">
        <f>IFERROR(VLOOKUP(D241,[5]CRUCE!$D:$AQ,40,0),0)</f>
        <v>0</v>
      </c>
      <c r="AD241" s="23">
        <v>0</v>
      </c>
      <c r="AE241" s="26">
        <v>0</v>
      </c>
      <c r="AF241" s="23">
        <v>0</v>
      </c>
      <c r="AG241" s="27">
        <f t="shared" si="12"/>
        <v>2800000</v>
      </c>
      <c r="AH241" s="29"/>
      <c r="AI241" s="19" t="s">
        <v>46</v>
      </c>
    </row>
    <row r="242" spans="1:35" s="30" customFormat="1" ht="15" x14ac:dyDescent="0.25">
      <c r="A242" s="18">
        <v>234</v>
      </c>
      <c r="B242" s="19" t="s">
        <v>45</v>
      </c>
      <c r="C242" s="20"/>
      <c r="D242" s="19">
        <v>1072570</v>
      </c>
      <c r="E242" s="21"/>
      <c r="F242" s="21"/>
      <c r="G242" s="22">
        <v>60000</v>
      </c>
      <c r="H242" s="23">
        <v>0</v>
      </c>
      <c r="I242" s="23">
        <v>0</v>
      </c>
      <c r="J242" s="24">
        <f>-IFERROR(VLOOKUP(D242,'[4]GIRO DIRECTO'!$D:$F,3,0),0)</f>
        <v>0</v>
      </c>
      <c r="K242" s="24">
        <f>-IFERROR(VLOOKUP(D242,[4]TESORERIA!$D:$F,3,0),0)</f>
        <v>0</v>
      </c>
      <c r="L242" s="23">
        <v>0</v>
      </c>
      <c r="M242" s="25">
        <f>-IFERROR(VLOOKUP(D242,[4]ADRES!$D:$F,3,0),0)</f>
        <v>0</v>
      </c>
      <c r="N242" s="23">
        <f t="shared" si="13"/>
        <v>0</v>
      </c>
      <c r="O242" s="26">
        <f t="shared" si="11"/>
        <v>60000</v>
      </c>
      <c r="P242" s="19"/>
      <c r="Q242" s="24">
        <v>0</v>
      </c>
      <c r="R242" s="27">
        <v>0</v>
      </c>
      <c r="S242" s="23">
        <f>IFERROR(VLOOKUP(D242,[5]CRUCE!$D:$AK,34,0),0)</f>
        <v>0</v>
      </c>
      <c r="T242" s="23">
        <v>0</v>
      </c>
      <c r="U242" s="26">
        <f>IFERROR(VLOOKUP(D242,[5]CRUCE!$D:$AL,35,0),0)</f>
        <v>0</v>
      </c>
      <c r="V242" s="23">
        <v>0</v>
      </c>
      <c r="W242" s="23">
        <v>0</v>
      </c>
      <c r="X242" s="26">
        <f>IFERROR(VLOOKUP(D242,[5]CRUCE!$D:$AJ,33,0),0)</f>
        <v>0</v>
      </c>
      <c r="Y242" s="23">
        <v>0</v>
      </c>
      <c r="Z242" s="28"/>
      <c r="AA242" s="26"/>
      <c r="AB242" s="23">
        <v>0</v>
      </c>
      <c r="AC242" s="26">
        <f>IFERROR(VLOOKUP(D242,[5]CRUCE!$D:$AQ,40,0),0)</f>
        <v>0</v>
      </c>
      <c r="AD242" s="23">
        <v>0</v>
      </c>
      <c r="AE242" s="26">
        <v>0</v>
      </c>
      <c r="AF242" s="23">
        <v>0</v>
      </c>
      <c r="AG242" s="27">
        <f t="shared" si="12"/>
        <v>60000</v>
      </c>
      <c r="AH242" s="29"/>
      <c r="AI242" s="19" t="s">
        <v>46</v>
      </c>
    </row>
    <row r="243" spans="1:35" s="30" customFormat="1" ht="15" x14ac:dyDescent="0.25">
      <c r="A243" s="18">
        <v>235</v>
      </c>
      <c r="B243" s="19" t="s">
        <v>45</v>
      </c>
      <c r="C243" s="20"/>
      <c r="D243" s="19">
        <v>1072654</v>
      </c>
      <c r="E243" s="21"/>
      <c r="F243" s="21"/>
      <c r="G243" s="22">
        <v>60000</v>
      </c>
      <c r="H243" s="23">
        <v>0</v>
      </c>
      <c r="I243" s="23">
        <v>0</v>
      </c>
      <c r="J243" s="24">
        <f>-IFERROR(VLOOKUP(D243,'[4]GIRO DIRECTO'!$D:$F,3,0),0)</f>
        <v>0</v>
      </c>
      <c r="K243" s="24">
        <f>-IFERROR(VLOOKUP(D243,[4]TESORERIA!$D:$F,3,0),0)</f>
        <v>0</v>
      </c>
      <c r="L243" s="23">
        <v>0</v>
      </c>
      <c r="M243" s="25">
        <f>-IFERROR(VLOOKUP(D243,[4]ADRES!$D:$F,3,0),0)</f>
        <v>0</v>
      </c>
      <c r="N243" s="23">
        <f t="shared" si="13"/>
        <v>0</v>
      </c>
      <c r="O243" s="26">
        <f t="shared" si="11"/>
        <v>60000</v>
      </c>
      <c r="P243" s="19"/>
      <c r="Q243" s="24">
        <v>0</v>
      </c>
      <c r="R243" s="27">
        <v>0</v>
      </c>
      <c r="S243" s="23">
        <f>IFERROR(VLOOKUP(D243,[5]CRUCE!$D:$AK,34,0),0)</f>
        <v>0</v>
      </c>
      <c r="T243" s="23">
        <v>0</v>
      </c>
      <c r="U243" s="26">
        <f>IFERROR(VLOOKUP(D243,[5]CRUCE!$D:$AL,35,0),0)</f>
        <v>0</v>
      </c>
      <c r="V243" s="23">
        <v>0</v>
      </c>
      <c r="W243" s="23">
        <v>0</v>
      </c>
      <c r="X243" s="26">
        <f>IFERROR(VLOOKUP(D243,[5]CRUCE!$D:$AJ,33,0),0)</f>
        <v>0</v>
      </c>
      <c r="Y243" s="23">
        <v>0</v>
      </c>
      <c r="Z243" s="28"/>
      <c r="AA243" s="26"/>
      <c r="AB243" s="23">
        <v>0</v>
      </c>
      <c r="AC243" s="26">
        <f>IFERROR(VLOOKUP(D243,[5]CRUCE!$D:$AQ,40,0),0)</f>
        <v>0</v>
      </c>
      <c r="AD243" s="23">
        <v>0</v>
      </c>
      <c r="AE243" s="26">
        <v>0</v>
      </c>
      <c r="AF243" s="23">
        <v>0</v>
      </c>
      <c r="AG243" s="27">
        <f t="shared" si="12"/>
        <v>60000</v>
      </c>
      <c r="AH243" s="29"/>
      <c r="AI243" s="19" t="s">
        <v>46</v>
      </c>
    </row>
    <row r="244" spans="1:35" s="30" customFormat="1" ht="15" x14ac:dyDescent="0.25">
      <c r="A244" s="18">
        <v>236</v>
      </c>
      <c r="B244" s="19" t="s">
        <v>45</v>
      </c>
      <c r="C244" s="20"/>
      <c r="D244" s="19">
        <v>1072968</v>
      </c>
      <c r="E244" s="21"/>
      <c r="F244" s="21"/>
      <c r="G244" s="22">
        <v>279695</v>
      </c>
      <c r="H244" s="23">
        <v>0</v>
      </c>
      <c r="I244" s="23">
        <v>0</v>
      </c>
      <c r="J244" s="24">
        <f>-IFERROR(VLOOKUP(D244,'[4]GIRO DIRECTO'!$D:$F,3,0),0)</f>
        <v>0</v>
      </c>
      <c r="K244" s="24">
        <f>-IFERROR(VLOOKUP(D244,[4]TESORERIA!$D:$F,3,0),0)</f>
        <v>0</v>
      </c>
      <c r="L244" s="23">
        <v>0</v>
      </c>
      <c r="M244" s="25">
        <f>-IFERROR(VLOOKUP(D244,[4]ADRES!$D:$F,3,0),0)</f>
        <v>0</v>
      </c>
      <c r="N244" s="23">
        <f t="shared" si="13"/>
        <v>0</v>
      </c>
      <c r="O244" s="26">
        <f t="shared" si="11"/>
        <v>279695</v>
      </c>
      <c r="P244" s="19"/>
      <c r="Q244" s="24">
        <v>0</v>
      </c>
      <c r="R244" s="27">
        <v>0</v>
      </c>
      <c r="S244" s="23">
        <f>IFERROR(VLOOKUP(D244,[5]CRUCE!$D:$AK,34,0),0)</f>
        <v>0</v>
      </c>
      <c r="T244" s="23">
        <v>0</v>
      </c>
      <c r="U244" s="26">
        <f>IFERROR(VLOOKUP(D244,[5]CRUCE!$D:$AL,35,0),0)</f>
        <v>0</v>
      </c>
      <c r="V244" s="23">
        <v>0</v>
      </c>
      <c r="W244" s="23">
        <v>0</v>
      </c>
      <c r="X244" s="26">
        <f>IFERROR(VLOOKUP(D244,[5]CRUCE!$D:$AJ,33,0),0)</f>
        <v>0</v>
      </c>
      <c r="Y244" s="23">
        <v>0</v>
      </c>
      <c r="Z244" s="28"/>
      <c r="AA244" s="26"/>
      <c r="AB244" s="23">
        <v>0</v>
      </c>
      <c r="AC244" s="26">
        <f>IFERROR(VLOOKUP(D244,[5]CRUCE!$D:$AQ,40,0),0)</f>
        <v>0</v>
      </c>
      <c r="AD244" s="23">
        <v>0</v>
      </c>
      <c r="AE244" s="26">
        <v>0</v>
      </c>
      <c r="AF244" s="23">
        <v>0</v>
      </c>
      <c r="AG244" s="27">
        <f t="shared" si="12"/>
        <v>279695</v>
      </c>
      <c r="AH244" s="29"/>
      <c r="AI244" s="19" t="s">
        <v>46</v>
      </c>
    </row>
    <row r="245" spans="1:35" s="30" customFormat="1" ht="15" x14ac:dyDescent="0.25">
      <c r="A245" s="18">
        <v>237</v>
      </c>
      <c r="B245" s="19" t="s">
        <v>45</v>
      </c>
      <c r="C245" s="20"/>
      <c r="D245" s="19">
        <v>1073066</v>
      </c>
      <c r="E245" s="21"/>
      <c r="F245" s="21"/>
      <c r="G245" s="22">
        <v>407482</v>
      </c>
      <c r="H245" s="23">
        <v>0</v>
      </c>
      <c r="I245" s="23">
        <v>0</v>
      </c>
      <c r="J245" s="24">
        <f>-IFERROR(VLOOKUP(D245,'[4]GIRO DIRECTO'!$D:$F,3,0),0)</f>
        <v>0</v>
      </c>
      <c r="K245" s="24">
        <f>-IFERROR(VLOOKUP(D245,[4]TESORERIA!$D:$F,3,0),0)</f>
        <v>0</v>
      </c>
      <c r="L245" s="23">
        <v>0</v>
      </c>
      <c r="M245" s="25">
        <f>-IFERROR(VLOOKUP(D245,[4]ADRES!$D:$F,3,0),0)</f>
        <v>0</v>
      </c>
      <c r="N245" s="23">
        <f t="shared" si="13"/>
        <v>0</v>
      </c>
      <c r="O245" s="26">
        <f t="shared" si="11"/>
        <v>407482</v>
      </c>
      <c r="P245" s="19"/>
      <c r="Q245" s="24">
        <v>0</v>
      </c>
      <c r="R245" s="27">
        <v>0</v>
      </c>
      <c r="S245" s="23">
        <f>IFERROR(VLOOKUP(D245,[5]CRUCE!$D:$AK,34,0),0)</f>
        <v>0</v>
      </c>
      <c r="T245" s="23">
        <v>0</v>
      </c>
      <c r="U245" s="26">
        <f>IFERROR(VLOOKUP(D245,[5]CRUCE!$D:$AL,35,0),0)</f>
        <v>0</v>
      </c>
      <c r="V245" s="23">
        <v>0</v>
      </c>
      <c r="W245" s="23">
        <v>0</v>
      </c>
      <c r="X245" s="26">
        <f>IFERROR(VLOOKUP(D245,[5]CRUCE!$D:$AJ,33,0),0)</f>
        <v>0</v>
      </c>
      <c r="Y245" s="23">
        <v>0</v>
      </c>
      <c r="Z245" s="28"/>
      <c r="AA245" s="26"/>
      <c r="AB245" s="23">
        <v>0</v>
      </c>
      <c r="AC245" s="26">
        <f>IFERROR(VLOOKUP(D245,[5]CRUCE!$D:$AQ,40,0),0)</f>
        <v>0</v>
      </c>
      <c r="AD245" s="23">
        <v>0</v>
      </c>
      <c r="AE245" s="26">
        <v>0</v>
      </c>
      <c r="AF245" s="23">
        <v>0</v>
      </c>
      <c r="AG245" s="27">
        <f t="shared" si="12"/>
        <v>407482</v>
      </c>
      <c r="AH245" s="29"/>
      <c r="AI245" s="19" t="s">
        <v>46</v>
      </c>
    </row>
    <row r="246" spans="1:35" s="30" customFormat="1" ht="15" x14ac:dyDescent="0.25">
      <c r="A246" s="18">
        <v>238</v>
      </c>
      <c r="B246" s="19" t="s">
        <v>45</v>
      </c>
      <c r="C246" s="20"/>
      <c r="D246" s="19">
        <v>1073127</v>
      </c>
      <c r="E246" s="21"/>
      <c r="F246" s="21"/>
      <c r="G246" s="22">
        <v>223405</v>
      </c>
      <c r="H246" s="23">
        <v>0</v>
      </c>
      <c r="I246" s="23">
        <v>0</v>
      </c>
      <c r="J246" s="24">
        <f>-IFERROR(VLOOKUP(D246,'[4]GIRO DIRECTO'!$D:$F,3,0),0)</f>
        <v>0</v>
      </c>
      <c r="K246" s="24">
        <f>-IFERROR(VLOOKUP(D246,[4]TESORERIA!$D:$F,3,0),0)</f>
        <v>0</v>
      </c>
      <c r="L246" s="23">
        <v>0</v>
      </c>
      <c r="M246" s="25">
        <f>-IFERROR(VLOOKUP(D246,[4]ADRES!$D:$F,3,0),0)</f>
        <v>0</v>
      </c>
      <c r="N246" s="23">
        <f t="shared" si="13"/>
        <v>0</v>
      </c>
      <c r="O246" s="26">
        <f t="shared" si="11"/>
        <v>223405</v>
      </c>
      <c r="P246" s="19"/>
      <c r="Q246" s="24">
        <v>0</v>
      </c>
      <c r="R246" s="27">
        <v>0</v>
      </c>
      <c r="S246" s="23">
        <f>IFERROR(VLOOKUP(D246,[5]CRUCE!$D:$AK,34,0),0)</f>
        <v>0</v>
      </c>
      <c r="T246" s="23">
        <v>0</v>
      </c>
      <c r="U246" s="26">
        <f>IFERROR(VLOOKUP(D246,[5]CRUCE!$D:$AL,35,0),0)</f>
        <v>0</v>
      </c>
      <c r="V246" s="23">
        <v>0</v>
      </c>
      <c r="W246" s="23">
        <v>0</v>
      </c>
      <c r="X246" s="26">
        <f>IFERROR(VLOOKUP(D246,[5]CRUCE!$D:$AJ,33,0),0)</f>
        <v>0</v>
      </c>
      <c r="Y246" s="23">
        <v>0</v>
      </c>
      <c r="Z246" s="28"/>
      <c r="AA246" s="26"/>
      <c r="AB246" s="23">
        <v>0</v>
      </c>
      <c r="AC246" s="26">
        <f>IFERROR(VLOOKUP(D246,[5]CRUCE!$D:$AQ,40,0),0)</f>
        <v>0</v>
      </c>
      <c r="AD246" s="23">
        <v>0</v>
      </c>
      <c r="AE246" s="26">
        <v>0</v>
      </c>
      <c r="AF246" s="23">
        <v>0</v>
      </c>
      <c r="AG246" s="27">
        <f t="shared" si="12"/>
        <v>223405</v>
      </c>
      <c r="AH246" s="29"/>
      <c r="AI246" s="19" t="s">
        <v>46</v>
      </c>
    </row>
    <row r="247" spans="1:35" s="30" customFormat="1" ht="15" x14ac:dyDescent="0.25">
      <c r="A247" s="18">
        <v>239</v>
      </c>
      <c r="B247" s="19" t="s">
        <v>45</v>
      </c>
      <c r="C247" s="20"/>
      <c r="D247" s="19">
        <v>1073073</v>
      </c>
      <c r="E247" s="21"/>
      <c r="F247" s="21"/>
      <c r="G247" s="22">
        <v>266694</v>
      </c>
      <c r="H247" s="23">
        <v>0</v>
      </c>
      <c r="I247" s="23">
        <v>0</v>
      </c>
      <c r="J247" s="24">
        <f>-IFERROR(VLOOKUP(D247,'[4]GIRO DIRECTO'!$D:$F,3,0),0)</f>
        <v>0</v>
      </c>
      <c r="K247" s="24">
        <f>-IFERROR(VLOOKUP(D247,[4]TESORERIA!$D:$F,3,0),0)</f>
        <v>0</v>
      </c>
      <c r="L247" s="23">
        <v>0</v>
      </c>
      <c r="M247" s="25">
        <f>-IFERROR(VLOOKUP(D247,[4]ADRES!$D:$F,3,0),0)</f>
        <v>0</v>
      </c>
      <c r="N247" s="23">
        <f t="shared" si="13"/>
        <v>0</v>
      </c>
      <c r="O247" s="26">
        <f t="shared" si="11"/>
        <v>266694</v>
      </c>
      <c r="P247" s="19"/>
      <c r="Q247" s="24">
        <v>0</v>
      </c>
      <c r="R247" s="27">
        <v>0</v>
      </c>
      <c r="S247" s="23">
        <f>IFERROR(VLOOKUP(D247,[5]CRUCE!$D:$AK,34,0),0)</f>
        <v>0</v>
      </c>
      <c r="T247" s="23">
        <v>0</v>
      </c>
      <c r="U247" s="26">
        <f>IFERROR(VLOOKUP(D247,[5]CRUCE!$D:$AL,35,0),0)</f>
        <v>0</v>
      </c>
      <c r="V247" s="23">
        <v>0</v>
      </c>
      <c r="W247" s="23">
        <v>0</v>
      </c>
      <c r="X247" s="26">
        <f>IFERROR(VLOOKUP(D247,[5]CRUCE!$D:$AJ,33,0),0)</f>
        <v>0</v>
      </c>
      <c r="Y247" s="23">
        <v>0</v>
      </c>
      <c r="Z247" s="28"/>
      <c r="AA247" s="26"/>
      <c r="AB247" s="23">
        <v>0</v>
      </c>
      <c r="AC247" s="26">
        <f>IFERROR(VLOOKUP(D247,[5]CRUCE!$D:$AQ,40,0),0)</f>
        <v>0</v>
      </c>
      <c r="AD247" s="23">
        <v>0</v>
      </c>
      <c r="AE247" s="26">
        <v>0</v>
      </c>
      <c r="AF247" s="23">
        <v>0</v>
      </c>
      <c r="AG247" s="27">
        <f t="shared" si="12"/>
        <v>266694</v>
      </c>
      <c r="AH247" s="29"/>
      <c r="AI247" s="19" t="s">
        <v>46</v>
      </c>
    </row>
    <row r="248" spans="1:35" s="30" customFormat="1" ht="15" x14ac:dyDescent="0.25">
      <c r="A248" s="18">
        <v>240</v>
      </c>
      <c r="B248" s="19" t="s">
        <v>45</v>
      </c>
      <c r="C248" s="20"/>
      <c r="D248" s="19">
        <v>1073163</v>
      </c>
      <c r="E248" s="21"/>
      <c r="F248" s="21"/>
      <c r="G248" s="22">
        <v>93105</v>
      </c>
      <c r="H248" s="23">
        <v>0</v>
      </c>
      <c r="I248" s="23">
        <v>0</v>
      </c>
      <c r="J248" s="24">
        <f>-IFERROR(VLOOKUP(D248,'[4]GIRO DIRECTO'!$D:$F,3,0),0)</f>
        <v>0</v>
      </c>
      <c r="K248" s="24">
        <f>-IFERROR(VLOOKUP(D248,[4]TESORERIA!$D:$F,3,0),0)</f>
        <v>0</v>
      </c>
      <c r="L248" s="23">
        <v>0</v>
      </c>
      <c r="M248" s="25">
        <f>-IFERROR(VLOOKUP(D248,[4]ADRES!$D:$F,3,0),0)</f>
        <v>0</v>
      </c>
      <c r="N248" s="23">
        <f t="shared" si="13"/>
        <v>0</v>
      </c>
      <c r="O248" s="26">
        <f t="shared" si="11"/>
        <v>93105</v>
      </c>
      <c r="P248" s="19"/>
      <c r="Q248" s="24">
        <v>0</v>
      </c>
      <c r="R248" s="27">
        <v>0</v>
      </c>
      <c r="S248" s="23">
        <f>IFERROR(VLOOKUP(D248,[5]CRUCE!$D:$AK,34,0),0)</f>
        <v>0</v>
      </c>
      <c r="T248" s="23">
        <v>0</v>
      </c>
      <c r="U248" s="26">
        <f>IFERROR(VLOOKUP(D248,[5]CRUCE!$D:$AL,35,0),0)</f>
        <v>0</v>
      </c>
      <c r="V248" s="23">
        <v>0</v>
      </c>
      <c r="W248" s="23">
        <v>0</v>
      </c>
      <c r="X248" s="26">
        <f>IFERROR(VLOOKUP(D248,[5]CRUCE!$D:$AJ,33,0),0)</f>
        <v>0</v>
      </c>
      <c r="Y248" s="23">
        <v>0</v>
      </c>
      <c r="Z248" s="28"/>
      <c r="AA248" s="26"/>
      <c r="AB248" s="23">
        <v>0</v>
      </c>
      <c r="AC248" s="26">
        <f>IFERROR(VLOOKUP(D248,[5]CRUCE!$D:$AQ,40,0),0)</f>
        <v>0</v>
      </c>
      <c r="AD248" s="23">
        <v>0</v>
      </c>
      <c r="AE248" s="26">
        <v>0</v>
      </c>
      <c r="AF248" s="23">
        <v>0</v>
      </c>
      <c r="AG248" s="27">
        <f t="shared" si="12"/>
        <v>93105</v>
      </c>
      <c r="AH248" s="29"/>
      <c r="AI248" s="19" t="s">
        <v>46</v>
      </c>
    </row>
    <row r="249" spans="1:35" s="30" customFormat="1" ht="15" x14ac:dyDescent="0.25">
      <c r="A249" s="18">
        <v>241</v>
      </c>
      <c r="B249" s="19" t="s">
        <v>45</v>
      </c>
      <c r="C249" s="20"/>
      <c r="D249" s="19">
        <v>1073262</v>
      </c>
      <c r="E249" s="21"/>
      <c r="F249" s="21"/>
      <c r="G249" s="22">
        <v>190815</v>
      </c>
      <c r="H249" s="23">
        <v>0</v>
      </c>
      <c r="I249" s="23">
        <v>0</v>
      </c>
      <c r="J249" s="24">
        <f>-IFERROR(VLOOKUP(D249,'[4]GIRO DIRECTO'!$D:$F,3,0),0)</f>
        <v>0</v>
      </c>
      <c r="K249" s="24">
        <f>-IFERROR(VLOOKUP(D249,[4]TESORERIA!$D:$F,3,0),0)</f>
        <v>0</v>
      </c>
      <c r="L249" s="23">
        <v>0</v>
      </c>
      <c r="M249" s="25">
        <f>-IFERROR(VLOOKUP(D249,[4]ADRES!$D:$F,3,0),0)</f>
        <v>0</v>
      </c>
      <c r="N249" s="23">
        <f t="shared" si="13"/>
        <v>0</v>
      </c>
      <c r="O249" s="26">
        <f t="shared" si="11"/>
        <v>190815</v>
      </c>
      <c r="P249" s="19"/>
      <c r="Q249" s="24">
        <v>0</v>
      </c>
      <c r="R249" s="27">
        <v>0</v>
      </c>
      <c r="S249" s="23">
        <f>IFERROR(VLOOKUP(D249,[5]CRUCE!$D:$AK,34,0),0)</f>
        <v>0</v>
      </c>
      <c r="T249" s="23">
        <v>0</v>
      </c>
      <c r="U249" s="26">
        <f>IFERROR(VLOOKUP(D249,[5]CRUCE!$D:$AL,35,0),0)</f>
        <v>0</v>
      </c>
      <c r="V249" s="23">
        <v>0</v>
      </c>
      <c r="W249" s="23">
        <v>0</v>
      </c>
      <c r="X249" s="26">
        <f>IFERROR(VLOOKUP(D249,[5]CRUCE!$D:$AJ,33,0),0)</f>
        <v>0</v>
      </c>
      <c r="Y249" s="23">
        <v>0</v>
      </c>
      <c r="Z249" s="28"/>
      <c r="AA249" s="26"/>
      <c r="AB249" s="23">
        <v>0</v>
      </c>
      <c r="AC249" s="26">
        <f>IFERROR(VLOOKUP(D249,[5]CRUCE!$D:$AQ,40,0),0)</f>
        <v>0</v>
      </c>
      <c r="AD249" s="23">
        <v>0</v>
      </c>
      <c r="AE249" s="26">
        <v>0</v>
      </c>
      <c r="AF249" s="23">
        <v>0</v>
      </c>
      <c r="AG249" s="27">
        <f t="shared" si="12"/>
        <v>190815</v>
      </c>
      <c r="AH249" s="29"/>
      <c r="AI249" s="19" t="s">
        <v>46</v>
      </c>
    </row>
    <row r="250" spans="1:35" s="30" customFormat="1" ht="15" x14ac:dyDescent="0.25">
      <c r="A250" s="18">
        <v>242</v>
      </c>
      <c r="B250" s="19" t="s">
        <v>45</v>
      </c>
      <c r="C250" s="20"/>
      <c r="D250" s="19">
        <v>1074060</v>
      </c>
      <c r="E250" s="21"/>
      <c r="F250" s="21"/>
      <c r="G250" s="22">
        <v>241812</v>
      </c>
      <c r="H250" s="23">
        <v>0</v>
      </c>
      <c r="I250" s="23">
        <v>0</v>
      </c>
      <c r="J250" s="24">
        <f>-IFERROR(VLOOKUP(D250,'[4]GIRO DIRECTO'!$D:$F,3,0),0)</f>
        <v>0</v>
      </c>
      <c r="K250" s="24">
        <f>-IFERROR(VLOOKUP(D250,[4]TESORERIA!$D:$F,3,0),0)</f>
        <v>0</v>
      </c>
      <c r="L250" s="23">
        <v>0</v>
      </c>
      <c r="M250" s="25">
        <f>-IFERROR(VLOOKUP(D250,[4]ADRES!$D:$F,3,0),0)</f>
        <v>0</v>
      </c>
      <c r="N250" s="23">
        <f t="shared" si="13"/>
        <v>0</v>
      </c>
      <c r="O250" s="26">
        <f t="shared" si="11"/>
        <v>241812</v>
      </c>
      <c r="P250" s="19"/>
      <c r="Q250" s="24">
        <v>0</v>
      </c>
      <c r="R250" s="27">
        <v>0</v>
      </c>
      <c r="S250" s="23">
        <f>IFERROR(VLOOKUP(D250,[5]CRUCE!$D:$AK,34,0),0)</f>
        <v>0</v>
      </c>
      <c r="T250" s="23">
        <v>0</v>
      </c>
      <c r="U250" s="26">
        <f>IFERROR(VLOOKUP(D250,[5]CRUCE!$D:$AL,35,0),0)</f>
        <v>0</v>
      </c>
      <c r="V250" s="23">
        <v>0</v>
      </c>
      <c r="W250" s="23">
        <v>0</v>
      </c>
      <c r="X250" s="26">
        <f>IFERROR(VLOOKUP(D250,[5]CRUCE!$D:$AJ,33,0),0)</f>
        <v>0</v>
      </c>
      <c r="Y250" s="23">
        <v>0</v>
      </c>
      <c r="Z250" s="28"/>
      <c r="AA250" s="26"/>
      <c r="AB250" s="23">
        <v>0</v>
      </c>
      <c r="AC250" s="26">
        <f>IFERROR(VLOOKUP(D250,[5]CRUCE!$D:$AQ,40,0),0)</f>
        <v>0</v>
      </c>
      <c r="AD250" s="23">
        <v>0</v>
      </c>
      <c r="AE250" s="26">
        <v>0</v>
      </c>
      <c r="AF250" s="23">
        <v>0</v>
      </c>
      <c r="AG250" s="27">
        <f t="shared" si="12"/>
        <v>241812</v>
      </c>
      <c r="AH250" s="29"/>
      <c r="AI250" s="19" t="s">
        <v>46</v>
      </c>
    </row>
    <row r="251" spans="1:35" s="30" customFormat="1" ht="15" x14ac:dyDescent="0.25">
      <c r="A251" s="18">
        <v>243</v>
      </c>
      <c r="B251" s="19" t="s">
        <v>45</v>
      </c>
      <c r="C251" s="20"/>
      <c r="D251" s="19">
        <v>1073502</v>
      </c>
      <c r="E251" s="21"/>
      <c r="F251" s="21"/>
      <c r="G251" s="22">
        <v>145813</v>
      </c>
      <c r="H251" s="23">
        <v>0</v>
      </c>
      <c r="I251" s="23">
        <v>0</v>
      </c>
      <c r="J251" s="24">
        <f>-IFERROR(VLOOKUP(D251,'[4]GIRO DIRECTO'!$D:$F,3,0),0)</f>
        <v>0</v>
      </c>
      <c r="K251" s="24">
        <f>-IFERROR(VLOOKUP(D251,[4]TESORERIA!$D:$F,3,0),0)</f>
        <v>0</v>
      </c>
      <c r="L251" s="23">
        <v>0</v>
      </c>
      <c r="M251" s="25">
        <f>-IFERROR(VLOOKUP(D251,[4]ADRES!$D:$F,3,0),0)</f>
        <v>0</v>
      </c>
      <c r="N251" s="23">
        <f t="shared" si="13"/>
        <v>0</v>
      </c>
      <c r="O251" s="26">
        <f t="shared" si="11"/>
        <v>145813</v>
      </c>
      <c r="P251" s="19"/>
      <c r="Q251" s="24">
        <v>0</v>
      </c>
      <c r="R251" s="27">
        <v>0</v>
      </c>
      <c r="S251" s="23">
        <f>IFERROR(VLOOKUP(D251,[5]CRUCE!$D:$AK,34,0),0)</f>
        <v>0</v>
      </c>
      <c r="T251" s="23">
        <v>0</v>
      </c>
      <c r="U251" s="26">
        <f>IFERROR(VLOOKUP(D251,[5]CRUCE!$D:$AL,35,0),0)</f>
        <v>0</v>
      </c>
      <c r="V251" s="23">
        <v>0</v>
      </c>
      <c r="W251" s="23">
        <v>0</v>
      </c>
      <c r="X251" s="26">
        <f>IFERROR(VLOOKUP(D251,[5]CRUCE!$D:$AJ,33,0),0)</f>
        <v>0</v>
      </c>
      <c r="Y251" s="23">
        <v>0</v>
      </c>
      <c r="Z251" s="28"/>
      <c r="AA251" s="26"/>
      <c r="AB251" s="23">
        <v>0</v>
      </c>
      <c r="AC251" s="26">
        <f>IFERROR(VLOOKUP(D251,[5]CRUCE!$D:$AQ,40,0),0)</f>
        <v>0</v>
      </c>
      <c r="AD251" s="23">
        <v>0</v>
      </c>
      <c r="AE251" s="26">
        <v>0</v>
      </c>
      <c r="AF251" s="23">
        <v>0</v>
      </c>
      <c r="AG251" s="27">
        <f t="shared" si="12"/>
        <v>145813</v>
      </c>
      <c r="AH251" s="29"/>
      <c r="AI251" s="19" t="s">
        <v>46</v>
      </c>
    </row>
    <row r="252" spans="1:35" s="30" customFormat="1" ht="15" x14ac:dyDescent="0.25">
      <c r="A252" s="18">
        <v>244</v>
      </c>
      <c r="B252" s="19" t="s">
        <v>45</v>
      </c>
      <c r="C252" s="20"/>
      <c r="D252" s="19">
        <v>1073507</v>
      </c>
      <c r="E252" s="21"/>
      <c r="F252" s="21"/>
      <c r="G252" s="22">
        <v>60000</v>
      </c>
      <c r="H252" s="23">
        <v>0</v>
      </c>
      <c r="I252" s="23">
        <v>0</v>
      </c>
      <c r="J252" s="24">
        <f>-IFERROR(VLOOKUP(D252,'[4]GIRO DIRECTO'!$D:$F,3,0),0)</f>
        <v>0</v>
      </c>
      <c r="K252" s="24">
        <f>-IFERROR(VLOOKUP(D252,[4]TESORERIA!$D:$F,3,0),0)</f>
        <v>0</v>
      </c>
      <c r="L252" s="23">
        <v>0</v>
      </c>
      <c r="M252" s="25">
        <f>-IFERROR(VLOOKUP(D252,[4]ADRES!$D:$F,3,0),0)</f>
        <v>0</v>
      </c>
      <c r="N252" s="23">
        <f t="shared" si="13"/>
        <v>0</v>
      </c>
      <c r="O252" s="26">
        <f t="shared" si="11"/>
        <v>60000</v>
      </c>
      <c r="P252" s="19"/>
      <c r="Q252" s="24">
        <v>0</v>
      </c>
      <c r="R252" s="27">
        <v>0</v>
      </c>
      <c r="S252" s="23">
        <f>IFERROR(VLOOKUP(D252,[5]CRUCE!$D:$AK,34,0),0)</f>
        <v>0</v>
      </c>
      <c r="T252" s="23">
        <v>0</v>
      </c>
      <c r="U252" s="26">
        <f>IFERROR(VLOOKUP(D252,[5]CRUCE!$D:$AL,35,0),0)</f>
        <v>0</v>
      </c>
      <c r="V252" s="23">
        <v>0</v>
      </c>
      <c r="W252" s="23">
        <v>0</v>
      </c>
      <c r="X252" s="26">
        <f>IFERROR(VLOOKUP(D252,[5]CRUCE!$D:$AJ,33,0),0)</f>
        <v>0</v>
      </c>
      <c r="Y252" s="23">
        <v>0</v>
      </c>
      <c r="Z252" s="28"/>
      <c r="AA252" s="26"/>
      <c r="AB252" s="23">
        <v>0</v>
      </c>
      <c r="AC252" s="26">
        <f>IFERROR(VLOOKUP(D252,[5]CRUCE!$D:$AQ,40,0),0)</f>
        <v>0</v>
      </c>
      <c r="AD252" s="23">
        <v>0</v>
      </c>
      <c r="AE252" s="26">
        <v>0</v>
      </c>
      <c r="AF252" s="23">
        <v>0</v>
      </c>
      <c r="AG252" s="27">
        <f t="shared" si="12"/>
        <v>60000</v>
      </c>
      <c r="AH252" s="29"/>
      <c r="AI252" s="19" t="s">
        <v>46</v>
      </c>
    </row>
    <row r="253" spans="1:35" s="30" customFormat="1" ht="15" x14ac:dyDescent="0.25">
      <c r="A253" s="18">
        <v>245</v>
      </c>
      <c r="B253" s="19" t="s">
        <v>45</v>
      </c>
      <c r="C253" s="20"/>
      <c r="D253" s="19">
        <v>1073573</v>
      </c>
      <c r="E253" s="21"/>
      <c r="F253" s="21"/>
      <c r="G253" s="22">
        <v>2668797</v>
      </c>
      <c r="H253" s="23">
        <v>0</v>
      </c>
      <c r="I253" s="23">
        <v>0</v>
      </c>
      <c r="J253" s="24">
        <f>-IFERROR(VLOOKUP(D253,'[4]GIRO DIRECTO'!$D:$F,3,0),0)</f>
        <v>0</v>
      </c>
      <c r="K253" s="24">
        <f>-IFERROR(VLOOKUP(D253,[4]TESORERIA!$D:$F,3,0),0)</f>
        <v>0</v>
      </c>
      <c r="L253" s="23">
        <v>0</v>
      </c>
      <c r="M253" s="25">
        <f>-IFERROR(VLOOKUP(D253,[4]ADRES!$D:$F,3,0),0)</f>
        <v>0</v>
      </c>
      <c r="N253" s="23">
        <f t="shared" si="13"/>
        <v>0</v>
      </c>
      <c r="O253" s="26">
        <f t="shared" si="11"/>
        <v>2668797</v>
      </c>
      <c r="P253" s="19"/>
      <c r="Q253" s="24">
        <v>0</v>
      </c>
      <c r="R253" s="27">
        <v>0</v>
      </c>
      <c r="S253" s="23">
        <f>IFERROR(VLOOKUP(D253,[5]CRUCE!$D:$AK,34,0),0)</f>
        <v>0</v>
      </c>
      <c r="T253" s="23">
        <v>0</v>
      </c>
      <c r="U253" s="26">
        <f>IFERROR(VLOOKUP(D253,[5]CRUCE!$D:$AL,35,0),0)</f>
        <v>0</v>
      </c>
      <c r="V253" s="23">
        <v>0</v>
      </c>
      <c r="W253" s="23">
        <v>0</v>
      </c>
      <c r="X253" s="26">
        <f>IFERROR(VLOOKUP(D253,[5]CRUCE!$D:$AJ,33,0),0)</f>
        <v>0</v>
      </c>
      <c r="Y253" s="23">
        <v>0</v>
      </c>
      <c r="Z253" s="28"/>
      <c r="AA253" s="26"/>
      <c r="AB253" s="23">
        <v>0</v>
      </c>
      <c r="AC253" s="26">
        <f>IFERROR(VLOOKUP(D253,[5]CRUCE!$D:$AQ,40,0),0)</f>
        <v>0</v>
      </c>
      <c r="AD253" s="23">
        <v>0</v>
      </c>
      <c r="AE253" s="26">
        <v>0</v>
      </c>
      <c r="AF253" s="23">
        <v>0</v>
      </c>
      <c r="AG253" s="27">
        <f t="shared" si="12"/>
        <v>2668797</v>
      </c>
      <c r="AH253" s="29"/>
      <c r="AI253" s="19" t="s">
        <v>46</v>
      </c>
    </row>
    <row r="254" spans="1:35" s="30" customFormat="1" ht="15" x14ac:dyDescent="0.25">
      <c r="A254" s="18">
        <v>246</v>
      </c>
      <c r="B254" s="19" t="s">
        <v>45</v>
      </c>
      <c r="C254" s="20"/>
      <c r="D254" s="19">
        <v>1073499</v>
      </c>
      <c r="E254" s="21"/>
      <c r="F254" s="21"/>
      <c r="G254" s="22">
        <v>113555</v>
      </c>
      <c r="H254" s="23">
        <v>0</v>
      </c>
      <c r="I254" s="23">
        <v>0</v>
      </c>
      <c r="J254" s="24">
        <f>-IFERROR(VLOOKUP(D254,'[4]GIRO DIRECTO'!$D:$F,3,0),0)</f>
        <v>0</v>
      </c>
      <c r="K254" s="24">
        <f>-IFERROR(VLOOKUP(D254,[4]TESORERIA!$D:$F,3,0),0)</f>
        <v>0</v>
      </c>
      <c r="L254" s="23">
        <v>0</v>
      </c>
      <c r="M254" s="25">
        <f>-IFERROR(VLOOKUP(D254,[4]ADRES!$D:$F,3,0),0)</f>
        <v>0</v>
      </c>
      <c r="N254" s="23">
        <f t="shared" si="13"/>
        <v>0</v>
      </c>
      <c r="O254" s="26">
        <f t="shared" si="11"/>
        <v>113555</v>
      </c>
      <c r="P254" s="19"/>
      <c r="Q254" s="24">
        <v>0</v>
      </c>
      <c r="R254" s="27">
        <v>0</v>
      </c>
      <c r="S254" s="23">
        <f>IFERROR(VLOOKUP(D254,[5]CRUCE!$D:$AK,34,0),0)</f>
        <v>0</v>
      </c>
      <c r="T254" s="23">
        <v>0</v>
      </c>
      <c r="U254" s="26">
        <f>IFERROR(VLOOKUP(D254,[5]CRUCE!$D:$AL,35,0),0)</f>
        <v>0</v>
      </c>
      <c r="V254" s="23">
        <v>0</v>
      </c>
      <c r="W254" s="23">
        <v>0</v>
      </c>
      <c r="X254" s="26">
        <f>IFERROR(VLOOKUP(D254,[5]CRUCE!$D:$AJ,33,0),0)</f>
        <v>0</v>
      </c>
      <c r="Y254" s="23">
        <v>0</v>
      </c>
      <c r="Z254" s="28"/>
      <c r="AA254" s="26"/>
      <c r="AB254" s="23">
        <v>0</v>
      </c>
      <c r="AC254" s="26">
        <f>IFERROR(VLOOKUP(D254,[5]CRUCE!$D:$AQ,40,0),0)</f>
        <v>0</v>
      </c>
      <c r="AD254" s="23">
        <v>0</v>
      </c>
      <c r="AE254" s="26">
        <v>0</v>
      </c>
      <c r="AF254" s="23">
        <v>0</v>
      </c>
      <c r="AG254" s="27">
        <f t="shared" si="12"/>
        <v>113555</v>
      </c>
      <c r="AH254" s="29"/>
      <c r="AI254" s="19" t="s">
        <v>46</v>
      </c>
    </row>
    <row r="255" spans="1:35" s="30" customFormat="1" ht="15" x14ac:dyDescent="0.25">
      <c r="A255" s="18">
        <v>247</v>
      </c>
      <c r="B255" s="19" t="s">
        <v>45</v>
      </c>
      <c r="C255" s="20"/>
      <c r="D255" s="19">
        <v>1073750</v>
      </c>
      <c r="E255" s="21"/>
      <c r="F255" s="21"/>
      <c r="G255" s="22">
        <v>600000</v>
      </c>
      <c r="H255" s="23">
        <v>0</v>
      </c>
      <c r="I255" s="23">
        <v>0</v>
      </c>
      <c r="J255" s="24">
        <f>-IFERROR(VLOOKUP(D255,'[4]GIRO DIRECTO'!$D:$F,3,0),0)</f>
        <v>0</v>
      </c>
      <c r="K255" s="24">
        <f>-IFERROR(VLOOKUP(D255,[4]TESORERIA!$D:$F,3,0),0)</f>
        <v>0</v>
      </c>
      <c r="L255" s="23">
        <v>0</v>
      </c>
      <c r="M255" s="25">
        <f>-IFERROR(VLOOKUP(D255,[4]ADRES!$D:$F,3,0),0)</f>
        <v>0</v>
      </c>
      <c r="N255" s="23">
        <f t="shared" si="13"/>
        <v>0</v>
      </c>
      <c r="O255" s="26">
        <f t="shared" si="11"/>
        <v>600000</v>
      </c>
      <c r="P255" s="19"/>
      <c r="Q255" s="24">
        <v>0</v>
      </c>
      <c r="R255" s="27">
        <v>0</v>
      </c>
      <c r="S255" s="23">
        <f>IFERROR(VLOOKUP(D255,[5]CRUCE!$D:$AK,34,0),0)</f>
        <v>0</v>
      </c>
      <c r="T255" s="23">
        <v>0</v>
      </c>
      <c r="U255" s="26">
        <f>IFERROR(VLOOKUP(D255,[5]CRUCE!$D:$AL,35,0),0)</f>
        <v>0</v>
      </c>
      <c r="V255" s="23">
        <v>0</v>
      </c>
      <c r="W255" s="23">
        <v>0</v>
      </c>
      <c r="X255" s="26">
        <f>IFERROR(VLOOKUP(D255,[5]CRUCE!$D:$AJ,33,0),0)</f>
        <v>0</v>
      </c>
      <c r="Y255" s="23">
        <v>0</v>
      </c>
      <c r="Z255" s="28"/>
      <c r="AA255" s="26"/>
      <c r="AB255" s="23">
        <v>0</v>
      </c>
      <c r="AC255" s="26">
        <f>IFERROR(VLOOKUP(D255,[5]CRUCE!$D:$AQ,40,0),0)</f>
        <v>0</v>
      </c>
      <c r="AD255" s="23">
        <v>0</v>
      </c>
      <c r="AE255" s="26">
        <v>0</v>
      </c>
      <c r="AF255" s="23">
        <v>0</v>
      </c>
      <c r="AG255" s="27">
        <f t="shared" si="12"/>
        <v>600000</v>
      </c>
      <c r="AH255" s="29"/>
      <c r="AI255" s="19" t="s">
        <v>46</v>
      </c>
    </row>
    <row r="256" spans="1:35" s="30" customFormat="1" ht="15" x14ac:dyDescent="0.25">
      <c r="A256" s="18">
        <v>248</v>
      </c>
      <c r="B256" s="19" t="s">
        <v>45</v>
      </c>
      <c r="C256" s="20"/>
      <c r="D256" s="19">
        <v>1073847</v>
      </c>
      <c r="E256" s="21"/>
      <c r="F256" s="21"/>
      <c r="G256" s="22">
        <v>2682397</v>
      </c>
      <c r="H256" s="23">
        <v>0</v>
      </c>
      <c r="I256" s="23">
        <v>0</v>
      </c>
      <c r="J256" s="24">
        <f>-IFERROR(VLOOKUP(D256,'[4]GIRO DIRECTO'!$D:$F,3,0),0)</f>
        <v>0</v>
      </c>
      <c r="K256" s="24">
        <f>-IFERROR(VLOOKUP(D256,[4]TESORERIA!$D:$F,3,0),0)</f>
        <v>0</v>
      </c>
      <c r="L256" s="23">
        <v>0</v>
      </c>
      <c r="M256" s="25">
        <f>-IFERROR(VLOOKUP(D256,[4]ADRES!$D:$F,3,0),0)</f>
        <v>0</v>
      </c>
      <c r="N256" s="23">
        <f t="shared" si="13"/>
        <v>0</v>
      </c>
      <c r="O256" s="26">
        <f t="shared" si="11"/>
        <v>2682397</v>
      </c>
      <c r="P256" s="19"/>
      <c r="Q256" s="24">
        <v>0</v>
      </c>
      <c r="R256" s="27">
        <v>0</v>
      </c>
      <c r="S256" s="23">
        <f>IFERROR(VLOOKUP(D256,[5]CRUCE!$D:$AK,34,0),0)</f>
        <v>0</v>
      </c>
      <c r="T256" s="23">
        <v>0</v>
      </c>
      <c r="U256" s="26">
        <f>IFERROR(VLOOKUP(D256,[5]CRUCE!$D:$AL,35,0),0)</f>
        <v>0</v>
      </c>
      <c r="V256" s="23">
        <v>0</v>
      </c>
      <c r="W256" s="23">
        <v>0</v>
      </c>
      <c r="X256" s="26">
        <f>IFERROR(VLOOKUP(D256,[5]CRUCE!$D:$AJ,33,0),0)</f>
        <v>0</v>
      </c>
      <c r="Y256" s="23">
        <v>0</v>
      </c>
      <c r="Z256" s="28"/>
      <c r="AA256" s="26"/>
      <c r="AB256" s="23">
        <v>0</v>
      </c>
      <c r="AC256" s="26">
        <f>IFERROR(VLOOKUP(D256,[5]CRUCE!$D:$AQ,40,0),0)</f>
        <v>0</v>
      </c>
      <c r="AD256" s="23">
        <v>0</v>
      </c>
      <c r="AE256" s="26">
        <v>0</v>
      </c>
      <c r="AF256" s="23">
        <v>0</v>
      </c>
      <c r="AG256" s="27">
        <f t="shared" si="12"/>
        <v>2682397</v>
      </c>
      <c r="AH256" s="29"/>
      <c r="AI256" s="19" t="s">
        <v>46</v>
      </c>
    </row>
    <row r="257" spans="1:35" s="30" customFormat="1" ht="15" x14ac:dyDescent="0.25">
      <c r="A257" s="18">
        <v>249</v>
      </c>
      <c r="B257" s="19" t="s">
        <v>45</v>
      </c>
      <c r="C257" s="20"/>
      <c r="D257" s="19">
        <v>1074080</v>
      </c>
      <c r="E257" s="21"/>
      <c r="F257" s="21"/>
      <c r="G257" s="22">
        <v>2800000</v>
      </c>
      <c r="H257" s="23">
        <v>0</v>
      </c>
      <c r="I257" s="23">
        <v>0</v>
      </c>
      <c r="J257" s="24">
        <f>-IFERROR(VLOOKUP(D257,'[4]GIRO DIRECTO'!$D:$F,3,0),0)</f>
        <v>0</v>
      </c>
      <c r="K257" s="24">
        <f>-IFERROR(VLOOKUP(D257,[4]TESORERIA!$D:$F,3,0),0)</f>
        <v>0</v>
      </c>
      <c r="L257" s="23">
        <v>0</v>
      </c>
      <c r="M257" s="25">
        <f>-IFERROR(VLOOKUP(D257,[4]ADRES!$D:$F,3,0),0)</f>
        <v>0</v>
      </c>
      <c r="N257" s="23">
        <f t="shared" si="13"/>
        <v>0</v>
      </c>
      <c r="O257" s="26">
        <f t="shared" si="11"/>
        <v>2800000</v>
      </c>
      <c r="P257" s="19"/>
      <c r="Q257" s="24">
        <v>0</v>
      </c>
      <c r="R257" s="27">
        <v>0</v>
      </c>
      <c r="S257" s="23">
        <f>IFERROR(VLOOKUP(D257,[5]CRUCE!$D:$AK,34,0),0)</f>
        <v>0</v>
      </c>
      <c r="T257" s="23">
        <v>0</v>
      </c>
      <c r="U257" s="26">
        <f>IFERROR(VLOOKUP(D257,[5]CRUCE!$D:$AL,35,0),0)</f>
        <v>0</v>
      </c>
      <c r="V257" s="23">
        <v>0</v>
      </c>
      <c r="W257" s="23">
        <v>0</v>
      </c>
      <c r="X257" s="26">
        <f>IFERROR(VLOOKUP(D257,[5]CRUCE!$D:$AJ,33,0),0)</f>
        <v>0</v>
      </c>
      <c r="Y257" s="23">
        <v>0</v>
      </c>
      <c r="Z257" s="28"/>
      <c r="AA257" s="26"/>
      <c r="AB257" s="23">
        <v>0</v>
      </c>
      <c r="AC257" s="26">
        <f>IFERROR(VLOOKUP(D257,[5]CRUCE!$D:$AQ,40,0),0)</f>
        <v>0</v>
      </c>
      <c r="AD257" s="23">
        <v>0</v>
      </c>
      <c r="AE257" s="26">
        <v>0</v>
      </c>
      <c r="AF257" s="23">
        <v>0</v>
      </c>
      <c r="AG257" s="27">
        <f t="shared" si="12"/>
        <v>2800000</v>
      </c>
      <c r="AH257" s="29"/>
      <c r="AI257" s="19" t="s">
        <v>46</v>
      </c>
    </row>
    <row r="258" spans="1:35" s="30" customFormat="1" ht="15" x14ac:dyDescent="0.25">
      <c r="A258" s="18">
        <v>250</v>
      </c>
      <c r="B258" s="19" t="s">
        <v>45</v>
      </c>
      <c r="C258" s="20"/>
      <c r="D258" s="19">
        <v>1073505</v>
      </c>
      <c r="E258" s="21"/>
      <c r="F258" s="21"/>
      <c r="G258" s="22">
        <v>800000</v>
      </c>
      <c r="H258" s="23">
        <v>0</v>
      </c>
      <c r="I258" s="23">
        <v>0</v>
      </c>
      <c r="J258" s="24">
        <f>-IFERROR(VLOOKUP(D258,'[4]GIRO DIRECTO'!$D:$F,3,0),0)</f>
        <v>0</v>
      </c>
      <c r="K258" s="24">
        <f>-IFERROR(VLOOKUP(D258,[4]TESORERIA!$D:$F,3,0),0)</f>
        <v>0</v>
      </c>
      <c r="L258" s="23">
        <v>0</v>
      </c>
      <c r="M258" s="25">
        <f>-IFERROR(VLOOKUP(D258,[4]ADRES!$D:$F,3,0),0)</f>
        <v>0</v>
      </c>
      <c r="N258" s="23">
        <f t="shared" si="13"/>
        <v>0</v>
      </c>
      <c r="O258" s="26">
        <f t="shared" si="11"/>
        <v>800000</v>
      </c>
      <c r="P258" s="19"/>
      <c r="Q258" s="24">
        <v>0</v>
      </c>
      <c r="R258" s="27">
        <v>0</v>
      </c>
      <c r="S258" s="23">
        <f>IFERROR(VLOOKUP(D258,[5]CRUCE!$D:$AK,34,0),0)</f>
        <v>0</v>
      </c>
      <c r="T258" s="23">
        <v>0</v>
      </c>
      <c r="U258" s="26">
        <f>IFERROR(VLOOKUP(D258,[5]CRUCE!$D:$AL,35,0),0)</f>
        <v>0</v>
      </c>
      <c r="V258" s="23">
        <v>0</v>
      </c>
      <c r="W258" s="23">
        <v>0</v>
      </c>
      <c r="X258" s="26">
        <f>IFERROR(VLOOKUP(D258,[5]CRUCE!$D:$AJ,33,0),0)</f>
        <v>0</v>
      </c>
      <c r="Y258" s="23">
        <v>0</v>
      </c>
      <c r="Z258" s="28"/>
      <c r="AA258" s="26"/>
      <c r="AB258" s="23">
        <v>0</v>
      </c>
      <c r="AC258" s="26">
        <f>IFERROR(VLOOKUP(D258,[5]CRUCE!$D:$AQ,40,0),0)</f>
        <v>0</v>
      </c>
      <c r="AD258" s="23">
        <v>0</v>
      </c>
      <c r="AE258" s="26">
        <v>0</v>
      </c>
      <c r="AF258" s="23">
        <v>0</v>
      </c>
      <c r="AG258" s="27">
        <f t="shared" si="12"/>
        <v>800000</v>
      </c>
      <c r="AH258" s="29"/>
      <c r="AI258" s="19" t="s">
        <v>46</v>
      </c>
    </row>
    <row r="259" spans="1:35" s="30" customFormat="1" ht="15" x14ac:dyDescent="0.25">
      <c r="A259" s="18">
        <v>251</v>
      </c>
      <c r="B259" s="19" t="s">
        <v>45</v>
      </c>
      <c r="C259" s="20"/>
      <c r="D259" s="19">
        <v>1074095</v>
      </c>
      <c r="E259" s="21"/>
      <c r="F259" s="21"/>
      <c r="G259" s="22">
        <v>220726</v>
      </c>
      <c r="H259" s="23">
        <v>0</v>
      </c>
      <c r="I259" s="23">
        <v>0</v>
      </c>
      <c r="J259" s="24">
        <f>-IFERROR(VLOOKUP(D259,'[4]GIRO DIRECTO'!$D:$F,3,0),0)</f>
        <v>0</v>
      </c>
      <c r="K259" s="24">
        <f>-IFERROR(VLOOKUP(D259,[4]TESORERIA!$D:$F,3,0),0)</f>
        <v>0</v>
      </c>
      <c r="L259" s="23">
        <v>0</v>
      </c>
      <c r="M259" s="25">
        <f>-IFERROR(VLOOKUP(D259,[4]ADRES!$D:$F,3,0),0)</f>
        <v>0</v>
      </c>
      <c r="N259" s="23">
        <f t="shared" si="13"/>
        <v>0</v>
      </c>
      <c r="O259" s="26">
        <f t="shared" si="11"/>
        <v>220726</v>
      </c>
      <c r="P259" s="19"/>
      <c r="Q259" s="24">
        <v>0</v>
      </c>
      <c r="R259" s="27">
        <v>0</v>
      </c>
      <c r="S259" s="23">
        <f>IFERROR(VLOOKUP(D259,[5]CRUCE!$D:$AK,34,0),0)</f>
        <v>0</v>
      </c>
      <c r="T259" s="23">
        <v>0</v>
      </c>
      <c r="U259" s="26">
        <f>IFERROR(VLOOKUP(D259,[5]CRUCE!$D:$AL,35,0),0)</f>
        <v>0</v>
      </c>
      <c r="V259" s="23">
        <v>0</v>
      </c>
      <c r="W259" s="23">
        <v>0</v>
      </c>
      <c r="X259" s="26">
        <f>IFERROR(VLOOKUP(D259,[5]CRUCE!$D:$AJ,33,0),0)</f>
        <v>0</v>
      </c>
      <c r="Y259" s="23">
        <v>0</v>
      </c>
      <c r="Z259" s="28"/>
      <c r="AA259" s="26"/>
      <c r="AB259" s="23">
        <v>0</v>
      </c>
      <c r="AC259" s="26">
        <f>IFERROR(VLOOKUP(D259,[5]CRUCE!$D:$AQ,40,0),0)</f>
        <v>0</v>
      </c>
      <c r="AD259" s="23">
        <v>0</v>
      </c>
      <c r="AE259" s="26">
        <v>0</v>
      </c>
      <c r="AF259" s="23">
        <v>0</v>
      </c>
      <c r="AG259" s="27">
        <f t="shared" si="12"/>
        <v>220726</v>
      </c>
      <c r="AH259" s="29"/>
      <c r="AI259" s="19" t="s">
        <v>46</v>
      </c>
    </row>
    <row r="260" spans="1:35" s="30" customFormat="1" ht="15" x14ac:dyDescent="0.25">
      <c r="A260" s="18">
        <v>252</v>
      </c>
      <c r="B260" s="19" t="s">
        <v>45</v>
      </c>
      <c r="C260" s="20"/>
      <c r="D260" s="19">
        <v>1073579</v>
      </c>
      <c r="E260" s="21"/>
      <c r="F260" s="21"/>
      <c r="G260" s="22">
        <v>223405</v>
      </c>
      <c r="H260" s="23">
        <v>0</v>
      </c>
      <c r="I260" s="23">
        <v>0</v>
      </c>
      <c r="J260" s="24">
        <f>-IFERROR(VLOOKUP(D260,'[4]GIRO DIRECTO'!$D:$F,3,0),0)</f>
        <v>0</v>
      </c>
      <c r="K260" s="24">
        <f>-IFERROR(VLOOKUP(D260,[4]TESORERIA!$D:$F,3,0),0)</f>
        <v>0</v>
      </c>
      <c r="L260" s="23">
        <v>0</v>
      </c>
      <c r="M260" s="25">
        <f>-IFERROR(VLOOKUP(D260,[4]ADRES!$D:$F,3,0),0)</f>
        <v>0</v>
      </c>
      <c r="N260" s="23">
        <f t="shared" si="13"/>
        <v>0</v>
      </c>
      <c r="O260" s="26">
        <f t="shared" si="11"/>
        <v>223405</v>
      </c>
      <c r="P260" s="19"/>
      <c r="Q260" s="24">
        <v>0</v>
      </c>
      <c r="R260" s="27">
        <v>0</v>
      </c>
      <c r="S260" s="23">
        <f>IFERROR(VLOOKUP(D260,[5]CRUCE!$D:$AK,34,0),0)</f>
        <v>0</v>
      </c>
      <c r="T260" s="23">
        <v>0</v>
      </c>
      <c r="U260" s="26">
        <f>IFERROR(VLOOKUP(D260,[5]CRUCE!$D:$AL,35,0),0)</f>
        <v>0</v>
      </c>
      <c r="V260" s="23">
        <v>0</v>
      </c>
      <c r="W260" s="23">
        <v>0</v>
      </c>
      <c r="X260" s="26">
        <f>IFERROR(VLOOKUP(D260,[5]CRUCE!$D:$AJ,33,0),0)</f>
        <v>0</v>
      </c>
      <c r="Y260" s="23">
        <v>0</v>
      </c>
      <c r="Z260" s="28"/>
      <c r="AA260" s="26"/>
      <c r="AB260" s="23">
        <v>0</v>
      </c>
      <c r="AC260" s="26">
        <f>IFERROR(VLOOKUP(D260,[5]CRUCE!$D:$AQ,40,0),0)</f>
        <v>0</v>
      </c>
      <c r="AD260" s="23">
        <v>0</v>
      </c>
      <c r="AE260" s="26">
        <v>0</v>
      </c>
      <c r="AF260" s="23">
        <v>0</v>
      </c>
      <c r="AG260" s="27">
        <f t="shared" si="12"/>
        <v>223405</v>
      </c>
      <c r="AH260" s="29"/>
      <c r="AI260" s="19" t="s">
        <v>46</v>
      </c>
    </row>
    <row r="261" spans="1:35" s="30" customFormat="1" ht="15" x14ac:dyDescent="0.25">
      <c r="A261" s="18">
        <v>253</v>
      </c>
      <c r="B261" s="19" t="s">
        <v>45</v>
      </c>
      <c r="C261" s="20"/>
      <c r="D261" s="19">
        <v>1073580</v>
      </c>
      <c r="E261" s="21"/>
      <c r="F261" s="21"/>
      <c r="G261" s="22">
        <v>18407</v>
      </c>
      <c r="H261" s="23">
        <v>0</v>
      </c>
      <c r="I261" s="23">
        <v>0</v>
      </c>
      <c r="J261" s="24">
        <f>-IFERROR(VLOOKUP(D261,'[4]GIRO DIRECTO'!$D:$F,3,0),0)</f>
        <v>0</v>
      </c>
      <c r="K261" s="24">
        <f>-IFERROR(VLOOKUP(D261,[4]TESORERIA!$D:$F,3,0),0)</f>
        <v>0</v>
      </c>
      <c r="L261" s="23">
        <v>0</v>
      </c>
      <c r="M261" s="25">
        <f>-IFERROR(VLOOKUP(D261,[4]ADRES!$D:$F,3,0),0)</f>
        <v>0</v>
      </c>
      <c r="N261" s="23">
        <f t="shared" si="13"/>
        <v>0</v>
      </c>
      <c r="O261" s="26">
        <f t="shared" si="11"/>
        <v>18407</v>
      </c>
      <c r="P261" s="19"/>
      <c r="Q261" s="24">
        <v>0</v>
      </c>
      <c r="R261" s="27">
        <v>0</v>
      </c>
      <c r="S261" s="23">
        <f>IFERROR(VLOOKUP(D261,[5]CRUCE!$D:$AK,34,0),0)</f>
        <v>0</v>
      </c>
      <c r="T261" s="23">
        <v>0</v>
      </c>
      <c r="U261" s="26">
        <f>IFERROR(VLOOKUP(D261,[5]CRUCE!$D:$AL,35,0),0)</f>
        <v>0</v>
      </c>
      <c r="V261" s="23">
        <v>0</v>
      </c>
      <c r="W261" s="23">
        <v>0</v>
      </c>
      <c r="X261" s="26">
        <f>IFERROR(VLOOKUP(D261,[5]CRUCE!$D:$AJ,33,0),0)</f>
        <v>0</v>
      </c>
      <c r="Y261" s="23">
        <v>0</v>
      </c>
      <c r="Z261" s="28"/>
      <c r="AA261" s="26"/>
      <c r="AB261" s="23">
        <v>0</v>
      </c>
      <c r="AC261" s="26">
        <f>IFERROR(VLOOKUP(D261,[5]CRUCE!$D:$AQ,40,0),0)</f>
        <v>0</v>
      </c>
      <c r="AD261" s="23">
        <v>0</v>
      </c>
      <c r="AE261" s="26">
        <v>0</v>
      </c>
      <c r="AF261" s="23">
        <v>0</v>
      </c>
      <c r="AG261" s="27">
        <f t="shared" si="12"/>
        <v>18407</v>
      </c>
      <c r="AH261" s="29"/>
      <c r="AI261" s="19" t="s">
        <v>46</v>
      </c>
    </row>
    <row r="262" spans="1:35" s="30" customFormat="1" ht="15" x14ac:dyDescent="0.25">
      <c r="A262" s="18">
        <v>254</v>
      </c>
      <c r="B262" s="19" t="s">
        <v>45</v>
      </c>
      <c r="C262" s="20"/>
      <c r="D262" s="19">
        <v>1074049</v>
      </c>
      <c r="E262" s="21"/>
      <c r="F262" s="21"/>
      <c r="G262" s="22">
        <v>800000</v>
      </c>
      <c r="H262" s="23">
        <v>0</v>
      </c>
      <c r="I262" s="23">
        <v>0</v>
      </c>
      <c r="J262" s="24">
        <f>-IFERROR(VLOOKUP(D262,'[4]GIRO DIRECTO'!$D:$F,3,0),0)</f>
        <v>0</v>
      </c>
      <c r="K262" s="24">
        <f>-IFERROR(VLOOKUP(D262,[4]TESORERIA!$D:$F,3,0),0)</f>
        <v>0</v>
      </c>
      <c r="L262" s="23">
        <v>0</v>
      </c>
      <c r="M262" s="25">
        <f>-IFERROR(VLOOKUP(D262,[4]ADRES!$D:$F,3,0),0)</f>
        <v>0</v>
      </c>
      <c r="N262" s="23">
        <f t="shared" si="13"/>
        <v>0</v>
      </c>
      <c r="O262" s="26">
        <f t="shared" si="11"/>
        <v>800000</v>
      </c>
      <c r="P262" s="19"/>
      <c r="Q262" s="24">
        <v>0</v>
      </c>
      <c r="R262" s="27">
        <v>0</v>
      </c>
      <c r="S262" s="23">
        <f>IFERROR(VLOOKUP(D262,[5]CRUCE!$D:$AK,34,0),0)</f>
        <v>0</v>
      </c>
      <c r="T262" s="23">
        <v>0</v>
      </c>
      <c r="U262" s="26">
        <f>IFERROR(VLOOKUP(D262,[5]CRUCE!$D:$AL,35,0),0)</f>
        <v>0</v>
      </c>
      <c r="V262" s="23">
        <v>0</v>
      </c>
      <c r="W262" s="23">
        <v>0</v>
      </c>
      <c r="X262" s="26">
        <f>IFERROR(VLOOKUP(D262,[5]CRUCE!$D:$AJ,33,0),0)</f>
        <v>0</v>
      </c>
      <c r="Y262" s="23">
        <v>0</v>
      </c>
      <c r="Z262" s="28"/>
      <c r="AA262" s="26"/>
      <c r="AB262" s="23">
        <v>0</v>
      </c>
      <c r="AC262" s="26">
        <f>IFERROR(VLOOKUP(D262,[5]CRUCE!$D:$AQ,40,0),0)</f>
        <v>0</v>
      </c>
      <c r="AD262" s="23">
        <v>0</v>
      </c>
      <c r="AE262" s="26">
        <v>0</v>
      </c>
      <c r="AF262" s="23">
        <v>0</v>
      </c>
      <c r="AG262" s="27">
        <f t="shared" si="12"/>
        <v>800000</v>
      </c>
      <c r="AH262" s="29"/>
      <c r="AI262" s="19" t="s">
        <v>46</v>
      </c>
    </row>
    <row r="263" spans="1:35" s="30" customFormat="1" ht="15" x14ac:dyDescent="0.25">
      <c r="A263" s="18">
        <v>255</v>
      </c>
      <c r="B263" s="19" t="s">
        <v>45</v>
      </c>
      <c r="C263" s="20"/>
      <c r="D263" s="19">
        <v>1073910</v>
      </c>
      <c r="E263" s="21"/>
      <c r="F263" s="21"/>
      <c r="G263" s="22">
        <v>149303</v>
      </c>
      <c r="H263" s="23">
        <v>0</v>
      </c>
      <c r="I263" s="23">
        <v>0</v>
      </c>
      <c r="J263" s="24">
        <f>-IFERROR(VLOOKUP(D263,'[4]GIRO DIRECTO'!$D:$F,3,0),0)</f>
        <v>0</v>
      </c>
      <c r="K263" s="24">
        <f>-IFERROR(VLOOKUP(D263,[4]TESORERIA!$D:$F,3,0),0)</f>
        <v>0</v>
      </c>
      <c r="L263" s="23">
        <v>0</v>
      </c>
      <c r="M263" s="25">
        <f>-IFERROR(VLOOKUP(D263,[4]ADRES!$D:$F,3,0),0)</f>
        <v>0</v>
      </c>
      <c r="N263" s="23">
        <f t="shared" si="13"/>
        <v>0</v>
      </c>
      <c r="O263" s="26">
        <f t="shared" si="11"/>
        <v>149303</v>
      </c>
      <c r="P263" s="19"/>
      <c r="Q263" s="24">
        <v>0</v>
      </c>
      <c r="R263" s="27">
        <v>0</v>
      </c>
      <c r="S263" s="23">
        <f>IFERROR(VLOOKUP(D263,[5]CRUCE!$D:$AK,34,0),0)</f>
        <v>0</v>
      </c>
      <c r="T263" s="23">
        <v>0</v>
      </c>
      <c r="U263" s="26">
        <f>IFERROR(VLOOKUP(D263,[5]CRUCE!$D:$AL,35,0),0)</f>
        <v>0</v>
      </c>
      <c r="V263" s="23">
        <v>0</v>
      </c>
      <c r="W263" s="23">
        <v>0</v>
      </c>
      <c r="X263" s="26">
        <f>IFERROR(VLOOKUP(D263,[5]CRUCE!$D:$AJ,33,0),0)</f>
        <v>0</v>
      </c>
      <c r="Y263" s="23">
        <v>0</v>
      </c>
      <c r="Z263" s="28"/>
      <c r="AA263" s="26"/>
      <c r="AB263" s="23">
        <v>0</v>
      </c>
      <c r="AC263" s="26">
        <f>IFERROR(VLOOKUP(D263,[5]CRUCE!$D:$AQ,40,0),0)</f>
        <v>0</v>
      </c>
      <c r="AD263" s="23">
        <v>0</v>
      </c>
      <c r="AE263" s="26">
        <v>0</v>
      </c>
      <c r="AF263" s="23">
        <v>0</v>
      </c>
      <c r="AG263" s="27">
        <f t="shared" si="12"/>
        <v>149303</v>
      </c>
      <c r="AH263" s="29"/>
      <c r="AI263" s="19" t="s">
        <v>46</v>
      </c>
    </row>
    <row r="264" spans="1:35" s="30" customFormat="1" ht="15" x14ac:dyDescent="0.25">
      <c r="A264" s="18">
        <v>256</v>
      </c>
      <c r="B264" s="19" t="s">
        <v>45</v>
      </c>
      <c r="C264" s="20"/>
      <c r="D264" s="19">
        <v>1077818</v>
      </c>
      <c r="E264" s="21"/>
      <c r="F264" s="21"/>
      <c r="G264" s="22">
        <v>223405</v>
      </c>
      <c r="H264" s="23">
        <v>0</v>
      </c>
      <c r="I264" s="23">
        <v>0</v>
      </c>
      <c r="J264" s="24">
        <f>-IFERROR(VLOOKUP(D264,'[4]GIRO DIRECTO'!$D:$F,3,0),0)</f>
        <v>0</v>
      </c>
      <c r="K264" s="24">
        <f>-IFERROR(VLOOKUP(D264,[4]TESORERIA!$D:$F,3,0),0)</f>
        <v>0</v>
      </c>
      <c r="L264" s="23">
        <v>0</v>
      </c>
      <c r="M264" s="25">
        <f>-IFERROR(VLOOKUP(D264,[4]ADRES!$D:$F,3,0),0)</f>
        <v>0</v>
      </c>
      <c r="N264" s="23">
        <f t="shared" si="13"/>
        <v>0</v>
      </c>
      <c r="O264" s="26">
        <f t="shared" si="11"/>
        <v>223405</v>
      </c>
      <c r="P264" s="19"/>
      <c r="Q264" s="24">
        <v>0</v>
      </c>
      <c r="R264" s="27">
        <v>0</v>
      </c>
      <c r="S264" s="23">
        <f>IFERROR(VLOOKUP(D264,[5]CRUCE!$D:$AK,34,0),0)</f>
        <v>0</v>
      </c>
      <c r="T264" s="23">
        <v>0</v>
      </c>
      <c r="U264" s="26">
        <f>IFERROR(VLOOKUP(D264,[5]CRUCE!$D:$AL,35,0),0)</f>
        <v>0</v>
      </c>
      <c r="V264" s="23">
        <v>0</v>
      </c>
      <c r="W264" s="23">
        <v>0</v>
      </c>
      <c r="X264" s="26">
        <f>IFERROR(VLOOKUP(D264,[5]CRUCE!$D:$AJ,33,0),0)</f>
        <v>0</v>
      </c>
      <c r="Y264" s="23">
        <v>0</v>
      </c>
      <c r="Z264" s="28"/>
      <c r="AA264" s="26"/>
      <c r="AB264" s="23">
        <v>0</v>
      </c>
      <c r="AC264" s="26">
        <f>IFERROR(VLOOKUP(D264,[5]CRUCE!$D:$AQ,40,0),0)</f>
        <v>0</v>
      </c>
      <c r="AD264" s="23">
        <v>0</v>
      </c>
      <c r="AE264" s="26">
        <v>0</v>
      </c>
      <c r="AF264" s="23">
        <v>0</v>
      </c>
      <c r="AG264" s="27">
        <f t="shared" si="12"/>
        <v>223405</v>
      </c>
      <c r="AH264" s="29"/>
      <c r="AI264" s="19" t="s">
        <v>46</v>
      </c>
    </row>
    <row r="265" spans="1:35" s="30" customFormat="1" ht="15" x14ac:dyDescent="0.25">
      <c r="A265" s="18">
        <v>257</v>
      </c>
      <c r="B265" s="19" t="s">
        <v>45</v>
      </c>
      <c r="C265" s="20"/>
      <c r="D265" s="19">
        <v>1073742</v>
      </c>
      <c r="E265" s="21"/>
      <c r="F265" s="21"/>
      <c r="G265" s="22">
        <v>60000</v>
      </c>
      <c r="H265" s="23">
        <v>0</v>
      </c>
      <c r="I265" s="23">
        <v>0</v>
      </c>
      <c r="J265" s="24">
        <f>-IFERROR(VLOOKUP(D265,'[4]GIRO DIRECTO'!$D:$F,3,0),0)</f>
        <v>0</v>
      </c>
      <c r="K265" s="24">
        <f>-IFERROR(VLOOKUP(D265,[4]TESORERIA!$D:$F,3,0),0)</f>
        <v>0</v>
      </c>
      <c r="L265" s="23">
        <v>0</v>
      </c>
      <c r="M265" s="25">
        <f>-IFERROR(VLOOKUP(D265,[4]ADRES!$D:$F,3,0),0)</f>
        <v>0</v>
      </c>
      <c r="N265" s="23">
        <f t="shared" si="13"/>
        <v>0</v>
      </c>
      <c r="O265" s="26">
        <f t="shared" si="11"/>
        <v>60000</v>
      </c>
      <c r="P265" s="19"/>
      <c r="Q265" s="24">
        <v>0</v>
      </c>
      <c r="R265" s="27">
        <v>0</v>
      </c>
      <c r="S265" s="23">
        <f>IFERROR(VLOOKUP(D265,[5]CRUCE!$D:$AK,34,0),0)</f>
        <v>0</v>
      </c>
      <c r="T265" s="23">
        <v>0</v>
      </c>
      <c r="U265" s="26">
        <f>IFERROR(VLOOKUP(D265,[5]CRUCE!$D:$AL,35,0),0)</f>
        <v>0</v>
      </c>
      <c r="V265" s="23">
        <v>0</v>
      </c>
      <c r="W265" s="23">
        <v>0</v>
      </c>
      <c r="X265" s="26">
        <f>IFERROR(VLOOKUP(D265,[5]CRUCE!$D:$AJ,33,0),0)</f>
        <v>0</v>
      </c>
      <c r="Y265" s="23">
        <v>0</v>
      </c>
      <c r="Z265" s="28"/>
      <c r="AA265" s="26"/>
      <c r="AB265" s="23">
        <v>0</v>
      </c>
      <c r="AC265" s="26">
        <f>IFERROR(VLOOKUP(D265,[5]CRUCE!$D:$AQ,40,0),0)</f>
        <v>0</v>
      </c>
      <c r="AD265" s="23">
        <v>0</v>
      </c>
      <c r="AE265" s="26">
        <v>0</v>
      </c>
      <c r="AF265" s="23">
        <v>0</v>
      </c>
      <c r="AG265" s="27">
        <f t="shared" si="12"/>
        <v>60000</v>
      </c>
      <c r="AH265" s="29"/>
      <c r="AI265" s="19" t="s">
        <v>46</v>
      </c>
    </row>
    <row r="266" spans="1:35" s="30" customFormat="1" ht="15" x14ac:dyDescent="0.25">
      <c r="A266" s="18">
        <v>258</v>
      </c>
      <c r="B266" s="19" t="s">
        <v>45</v>
      </c>
      <c r="C266" s="20"/>
      <c r="D266" s="19">
        <v>1074046</v>
      </c>
      <c r="E266" s="21"/>
      <c r="F266" s="21"/>
      <c r="G266" s="22">
        <v>400000</v>
      </c>
      <c r="H266" s="23">
        <v>0</v>
      </c>
      <c r="I266" s="23">
        <v>0</v>
      </c>
      <c r="J266" s="24">
        <f>-IFERROR(VLOOKUP(D266,'[4]GIRO DIRECTO'!$D:$F,3,0),0)</f>
        <v>0</v>
      </c>
      <c r="K266" s="24">
        <f>-IFERROR(VLOOKUP(D266,[4]TESORERIA!$D:$F,3,0),0)</f>
        <v>0</v>
      </c>
      <c r="L266" s="23">
        <v>0</v>
      </c>
      <c r="M266" s="25">
        <f>-IFERROR(VLOOKUP(D266,[4]ADRES!$D:$F,3,0),0)</f>
        <v>0</v>
      </c>
      <c r="N266" s="23">
        <f t="shared" si="13"/>
        <v>0</v>
      </c>
      <c r="O266" s="26">
        <f t="shared" ref="O266:O329" si="14">G266-H266-I266-N266</f>
        <v>400000</v>
      </c>
      <c r="P266" s="19"/>
      <c r="Q266" s="24">
        <v>0</v>
      </c>
      <c r="R266" s="27">
        <v>0</v>
      </c>
      <c r="S266" s="23">
        <f>IFERROR(VLOOKUP(D266,[5]CRUCE!$D:$AK,34,0),0)</f>
        <v>0</v>
      </c>
      <c r="T266" s="23">
        <v>0</v>
      </c>
      <c r="U266" s="26">
        <f>IFERROR(VLOOKUP(D266,[5]CRUCE!$D:$AL,35,0),0)</f>
        <v>0</v>
      </c>
      <c r="V266" s="23">
        <v>0</v>
      </c>
      <c r="W266" s="23">
        <v>0</v>
      </c>
      <c r="X266" s="26">
        <f>IFERROR(VLOOKUP(D266,[5]CRUCE!$D:$AJ,33,0),0)</f>
        <v>0</v>
      </c>
      <c r="Y266" s="23">
        <v>0</v>
      </c>
      <c r="Z266" s="28"/>
      <c r="AA266" s="26"/>
      <c r="AB266" s="23">
        <v>0</v>
      </c>
      <c r="AC266" s="26">
        <f>IFERROR(VLOOKUP(D266,[5]CRUCE!$D:$AQ,40,0),0)</f>
        <v>0</v>
      </c>
      <c r="AD266" s="23">
        <v>0</v>
      </c>
      <c r="AE266" s="26">
        <v>0</v>
      </c>
      <c r="AF266" s="23">
        <v>0</v>
      </c>
      <c r="AG266" s="27">
        <f t="shared" ref="AG266:AG329" si="15">G266-H266-I266-N266-R266-X266-S266-U266-V266-AA266-AC266</f>
        <v>400000</v>
      </c>
      <c r="AH266" s="29"/>
      <c r="AI266" s="19" t="s">
        <v>46</v>
      </c>
    </row>
    <row r="267" spans="1:35" s="30" customFormat="1" ht="15" x14ac:dyDescent="0.25">
      <c r="A267" s="18">
        <v>259</v>
      </c>
      <c r="B267" s="19" t="s">
        <v>45</v>
      </c>
      <c r="C267" s="20"/>
      <c r="D267" s="19">
        <v>1074160</v>
      </c>
      <c r="E267" s="21"/>
      <c r="F267" s="21"/>
      <c r="G267" s="22">
        <v>2648700</v>
      </c>
      <c r="H267" s="23">
        <v>0</v>
      </c>
      <c r="I267" s="23">
        <v>0</v>
      </c>
      <c r="J267" s="24">
        <f>-IFERROR(VLOOKUP(D267,'[4]GIRO DIRECTO'!$D:$F,3,0),0)</f>
        <v>0</v>
      </c>
      <c r="K267" s="24">
        <f>-IFERROR(VLOOKUP(D267,[4]TESORERIA!$D:$F,3,0),0)</f>
        <v>0</v>
      </c>
      <c r="L267" s="23">
        <v>0</v>
      </c>
      <c r="M267" s="25">
        <f>-IFERROR(VLOOKUP(D267,[4]ADRES!$D:$F,3,0),0)</f>
        <v>0</v>
      </c>
      <c r="N267" s="23">
        <f t="shared" ref="N267:N330" si="16">+SUM(J267:M267)</f>
        <v>0</v>
      </c>
      <c r="O267" s="26">
        <f t="shared" si="14"/>
        <v>2648700</v>
      </c>
      <c r="P267" s="19"/>
      <c r="Q267" s="24">
        <v>0</v>
      </c>
      <c r="R267" s="27">
        <v>0</v>
      </c>
      <c r="S267" s="23">
        <f>IFERROR(VLOOKUP(D267,[5]CRUCE!$D:$AK,34,0),0)</f>
        <v>0</v>
      </c>
      <c r="T267" s="23">
        <v>0</v>
      </c>
      <c r="U267" s="26">
        <f>IFERROR(VLOOKUP(D267,[5]CRUCE!$D:$AL,35,0),0)</f>
        <v>0</v>
      </c>
      <c r="V267" s="23">
        <v>0</v>
      </c>
      <c r="W267" s="23">
        <v>0</v>
      </c>
      <c r="X267" s="26">
        <f>IFERROR(VLOOKUP(D267,[5]CRUCE!$D:$AJ,33,0),0)</f>
        <v>0</v>
      </c>
      <c r="Y267" s="23">
        <v>0</v>
      </c>
      <c r="Z267" s="28"/>
      <c r="AA267" s="26"/>
      <c r="AB267" s="23">
        <v>0</v>
      </c>
      <c r="AC267" s="26">
        <f>IFERROR(VLOOKUP(D267,[5]CRUCE!$D:$AQ,40,0),0)</f>
        <v>0</v>
      </c>
      <c r="AD267" s="23">
        <v>0</v>
      </c>
      <c r="AE267" s="26">
        <v>0</v>
      </c>
      <c r="AF267" s="23">
        <v>0</v>
      </c>
      <c r="AG267" s="27">
        <f t="shared" si="15"/>
        <v>2648700</v>
      </c>
      <c r="AH267" s="29"/>
      <c r="AI267" s="19" t="s">
        <v>46</v>
      </c>
    </row>
    <row r="268" spans="1:35" s="30" customFormat="1" ht="15" x14ac:dyDescent="0.25">
      <c r="A268" s="18">
        <v>260</v>
      </c>
      <c r="B268" s="19" t="s">
        <v>45</v>
      </c>
      <c r="C268" s="20"/>
      <c r="D268" s="19">
        <v>1074157</v>
      </c>
      <c r="E268" s="21"/>
      <c r="F268" s="21"/>
      <c r="G268" s="22">
        <v>2200000</v>
      </c>
      <c r="H268" s="23">
        <v>0</v>
      </c>
      <c r="I268" s="23">
        <v>0</v>
      </c>
      <c r="J268" s="24">
        <f>-IFERROR(VLOOKUP(D268,'[4]GIRO DIRECTO'!$D:$F,3,0),0)</f>
        <v>0</v>
      </c>
      <c r="K268" s="24">
        <f>-IFERROR(VLOOKUP(D268,[4]TESORERIA!$D:$F,3,0),0)</f>
        <v>0</v>
      </c>
      <c r="L268" s="23">
        <v>0</v>
      </c>
      <c r="M268" s="25">
        <f>-IFERROR(VLOOKUP(D268,[4]ADRES!$D:$F,3,0),0)</f>
        <v>0</v>
      </c>
      <c r="N268" s="23">
        <f t="shared" si="16"/>
        <v>0</v>
      </c>
      <c r="O268" s="26">
        <f t="shared" si="14"/>
        <v>2200000</v>
      </c>
      <c r="P268" s="19"/>
      <c r="Q268" s="24">
        <v>0</v>
      </c>
      <c r="R268" s="27">
        <v>0</v>
      </c>
      <c r="S268" s="23">
        <f>IFERROR(VLOOKUP(D268,[5]CRUCE!$D:$AK,34,0),0)</f>
        <v>0</v>
      </c>
      <c r="T268" s="23">
        <v>0</v>
      </c>
      <c r="U268" s="26">
        <f>IFERROR(VLOOKUP(D268,[5]CRUCE!$D:$AL,35,0),0)</f>
        <v>0</v>
      </c>
      <c r="V268" s="23">
        <v>0</v>
      </c>
      <c r="W268" s="23">
        <v>0</v>
      </c>
      <c r="X268" s="26">
        <f>IFERROR(VLOOKUP(D268,[5]CRUCE!$D:$AJ,33,0),0)</f>
        <v>0</v>
      </c>
      <c r="Y268" s="23">
        <v>0</v>
      </c>
      <c r="Z268" s="28"/>
      <c r="AA268" s="26"/>
      <c r="AB268" s="23">
        <v>0</v>
      </c>
      <c r="AC268" s="26">
        <f>IFERROR(VLOOKUP(D268,[5]CRUCE!$D:$AQ,40,0),0)</f>
        <v>0</v>
      </c>
      <c r="AD268" s="23">
        <v>0</v>
      </c>
      <c r="AE268" s="26">
        <v>0</v>
      </c>
      <c r="AF268" s="23">
        <v>0</v>
      </c>
      <c r="AG268" s="27">
        <f t="shared" si="15"/>
        <v>2200000</v>
      </c>
      <c r="AH268" s="29"/>
      <c r="AI268" s="19" t="s">
        <v>46</v>
      </c>
    </row>
    <row r="269" spans="1:35" s="30" customFormat="1" ht="15" x14ac:dyDescent="0.25">
      <c r="A269" s="18">
        <v>261</v>
      </c>
      <c r="B269" s="19" t="s">
        <v>45</v>
      </c>
      <c r="C269" s="20"/>
      <c r="D269" s="19">
        <v>1075048</v>
      </c>
      <c r="E269" s="21"/>
      <c r="F269" s="21"/>
      <c r="G269" s="22">
        <v>1753321</v>
      </c>
      <c r="H269" s="23">
        <v>0</v>
      </c>
      <c r="I269" s="23">
        <v>0</v>
      </c>
      <c r="J269" s="24">
        <f>-IFERROR(VLOOKUP(D269,'[4]GIRO DIRECTO'!$D:$F,3,0),0)</f>
        <v>0</v>
      </c>
      <c r="K269" s="24">
        <f>-IFERROR(VLOOKUP(D269,[4]TESORERIA!$D:$F,3,0),0)</f>
        <v>0</v>
      </c>
      <c r="L269" s="23">
        <v>0</v>
      </c>
      <c r="M269" s="25">
        <f>-IFERROR(VLOOKUP(D269,[4]ADRES!$D:$F,3,0),0)</f>
        <v>0</v>
      </c>
      <c r="N269" s="23">
        <f t="shared" si="16"/>
        <v>0</v>
      </c>
      <c r="O269" s="26">
        <f t="shared" si="14"/>
        <v>1753321</v>
      </c>
      <c r="P269" s="19"/>
      <c r="Q269" s="24">
        <v>0</v>
      </c>
      <c r="R269" s="27">
        <v>0</v>
      </c>
      <c r="S269" s="23">
        <f>IFERROR(VLOOKUP(D269,[5]CRUCE!$D:$AK,34,0),0)</f>
        <v>0</v>
      </c>
      <c r="T269" s="23">
        <v>0</v>
      </c>
      <c r="U269" s="26">
        <f>IFERROR(VLOOKUP(D269,[5]CRUCE!$D:$AL,35,0),0)</f>
        <v>0</v>
      </c>
      <c r="V269" s="23">
        <v>0</v>
      </c>
      <c r="W269" s="23">
        <v>0</v>
      </c>
      <c r="X269" s="26">
        <f>IFERROR(VLOOKUP(D269,[5]CRUCE!$D:$AJ,33,0),0)</f>
        <v>0</v>
      </c>
      <c r="Y269" s="23">
        <v>0</v>
      </c>
      <c r="Z269" s="28"/>
      <c r="AA269" s="26"/>
      <c r="AB269" s="23">
        <v>0</v>
      </c>
      <c r="AC269" s="26">
        <f>IFERROR(VLOOKUP(D269,[5]CRUCE!$D:$AQ,40,0),0)</f>
        <v>0</v>
      </c>
      <c r="AD269" s="23">
        <v>0</v>
      </c>
      <c r="AE269" s="26">
        <v>0</v>
      </c>
      <c r="AF269" s="23">
        <v>0</v>
      </c>
      <c r="AG269" s="27">
        <f t="shared" si="15"/>
        <v>1753321</v>
      </c>
      <c r="AH269" s="29"/>
      <c r="AI269" s="19" t="s">
        <v>46</v>
      </c>
    </row>
    <row r="270" spans="1:35" s="30" customFormat="1" ht="15" x14ac:dyDescent="0.25">
      <c r="A270" s="18">
        <v>262</v>
      </c>
      <c r="B270" s="19" t="s">
        <v>45</v>
      </c>
      <c r="C270" s="20"/>
      <c r="D270" s="19">
        <v>1074447</v>
      </c>
      <c r="E270" s="21"/>
      <c r="F270" s="21"/>
      <c r="G270" s="22">
        <v>126996</v>
      </c>
      <c r="H270" s="23">
        <v>0</v>
      </c>
      <c r="I270" s="23">
        <v>0</v>
      </c>
      <c r="J270" s="24">
        <f>-IFERROR(VLOOKUP(D270,'[4]GIRO DIRECTO'!$D:$F,3,0),0)</f>
        <v>0</v>
      </c>
      <c r="K270" s="24">
        <f>-IFERROR(VLOOKUP(D270,[4]TESORERIA!$D:$F,3,0),0)</f>
        <v>0</v>
      </c>
      <c r="L270" s="23">
        <v>0</v>
      </c>
      <c r="M270" s="25">
        <f>-IFERROR(VLOOKUP(D270,[4]ADRES!$D:$F,3,0),0)</f>
        <v>0</v>
      </c>
      <c r="N270" s="23">
        <f t="shared" si="16"/>
        <v>0</v>
      </c>
      <c r="O270" s="26">
        <f t="shared" si="14"/>
        <v>126996</v>
      </c>
      <c r="P270" s="19"/>
      <c r="Q270" s="24">
        <v>0</v>
      </c>
      <c r="R270" s="27">
        <v>0</v>
      </c>
      <c r="S270" s="23">
        <f>IFERROR(VLOOKUP(D270,[5]CRUCE!$D:$AK,34,0),0)</f>
        <v>0</v>
      </c>
      <c r="T270" s="23">
        <v>0</v>
      </c>
      <c r="U270" s="26">
        <f>IFERROR(VLOOKUP(D270,[5]CRUCE!$D:$AL,35,0),0)</f>
        <v>0</v>
      </c>
      <c r="V270" s="23">
        <v>0</v>
      </c>
      <c r="W270" s="23">
        <v>0</v>
      </c>
      <c r="X270" s="26">
        <f>IFERROR(VLOOKUP(D270,[5]CRUCE!$D:$AJ,33,0),0)</f>
        <v>0</v>
      </c>
      <c r="Y270" s="23">
        <v>0</v>
      </c>
      <c r="Z270" s="28"/>
      <c r="AA270" s="26"/>
      <c r="AB270" s="23">
        <v>0</v>
      </c>
      <c r="AC270" s="26">
        <f>IFERROR(VLOOKUP(D270,[5]CRUCE!$D:$AQ,40,0),0)</f>
        <v>0</v>
      </c>
      <c r="AD270" s="23">
        <v>0</v>
      </c>
      <c r="AE270" s="26">
        <v>0</v>
      </c>
      <c r="AF270" s="23">
        <v>0</v>
      </c>
      <c r="AG270" s="27">
        <f t="shared" si="15"/>
        <v>126996</v>
      </c>
      <c r="AH270" s="29"/>
      <c r="AI270" s="19" t="s">
        <v>46</v>
      </c>
    </row>
    <row r="271" spans="1:35" s="30" customFormat="1" ht="15" x14ac:dyDescent="0.25">
      <c r="A271" s="18">
        <v>263</v>
      </c>
      <c r="B271" s="19" t="s">
        <v>45</v>
      </c>
      <c r="C271" s="20"/>
      <c r="D271" s="19">
        <v>1074438</v>
      </c>
      <c r="E271" s="21"/>
      <c r="F271" s="21"/>
      <c r="G271" s="22">
        <v>192488</v>
      </c>
      <c r="H271" s="23">
        <v>0</v>
      </c>
      <c r="I271" s="23">
        <v>0</v>
      </c>
      <c r="J271" s="24">
        <f>-IFERROR(VLOOKUP(D271,'[4]GIRO DIRECTO'!$D:$F,3,0),0)</f>
        <v>0</v>
      </c>
      <c r="K271" s="24">
        <f>-IFERROR(VLOOKUP(D271,[4]TESORERIA!$D:$F,3,0),0)</f>
        <v>0</v>
      </c>
      <c r="L271" s="23">
        <v>0</v>
      </c>
      <c r="M271" s="25">
        <f>-IFERROR(VLOOKUP(D271,[4]ADRES!$D:$F,3,0),0)</f>
        <v>0</v>
      </c>
      <c r="N271" s="23">
        <f t="shared" si="16"/>
        <v>0</v>
      </c>
      <c r="O271" s="26">
        <f t="shared" si="14"/>
        <v>192488</v>
      </c>
      <c r="P271" s="19"/>
      <c r="Q271" s="24">
        <v>0</v>
      </c>
      <c r="R271" s="27">
        <v>0</v>
      </c>
      <c r="S271" s="23">
        <f>IFERROR(VLOOKUP(D271,[5]CRUCE!$D:$AK,34,0),0)</f>
        <v>0</v>
      </c>
      <c r="T271" s="23">
        <v>0</v>
      </c>
      <c r="U271" s="26">
        <f>IFERROR(VLOOKUP(D271,[5]CRUCE!$D:$AL,35,0),0)</f>
        <v>0</v>
      </c>
      <c r="V271" s="23">
        <v>0</v>
      </c>
      <c r="W271" s="23">
        <v>0</v>
      </c>
      <c r="X271" s="26">
        <f>IFERROR(VLOOKUP(D271,[5]CRUCE!$D:$AJ,33,0),0)</f>
        <v>0</v>
      </c>
      <c r="Y271" s="23">
        <v>0</v>
      </c>
      <c r="Z271" s="28"/>
      <c r="AA271" s="26"/>
      <c r="AB271" s="23">
        <v>0</v>
      </c>
      <c r="AC271" s="26">
        <f>IFERROR(VLOOKUP(D271,[5]CRUCE!$D:$AQ,40,0),0)</f>
        <v>0</v>
      </c>
      <c r="AD271" s="23">
        <v>0</v>
      </c>
      <c r="AE271" s="26">
        <v>0</v>
      </c>
      <c r="AF271" s="23">
        <v>0</v>
      </c>
      <c r="AG271" s="27">
        <f t="shared" si="15"/>
        <v>192488</v>
      </c>
      <c r="AH271" s="29"/>
      <c r="AI271" s="19" t="s">
        <v>46</v>
      </c>
    </row>
    <row r="272" spans="1:35" s="30" customFormat="1" ht="15" x14ac:dyDescent="0.25">
      <c r="A272" s="18">
        <v>264</v>
      </c>
      <c r="B272" s="19" t="s">
        <v>45</v>
      </c>
      <c r="C272" s="20"/>
      <c r="D272" s="19">
        <v>1074732</v>
      </c>
      <c r="E272" s="21"/>
      <c r="F272" s="21"/>
      <c r="G272" s="22">
        <v>339355</v>
      </c>
      <c r="H272" s="23">
        <v>0</v>
      </c>
      <c r="I272" s="23">
        <v>0</v>
      </c>
      <c r="J272" s="24">
        <f>-IFERROR(VLOOKUP(D272,'[4]GIRO DIRECTO'!$D:$F,3,0),0)</f>
        <v>0</v>
      </c>
      <c r="K272" s="24">
        <f>-IFERROR(VLOOKUP(D272,[4]TESORERIA!$D:$F,3,0),0)</f>
        <v>0</v>
      </c>
      <c r="L272" s="23">
        <v>0</v>
      </c>
      <c r="M272" s="25">
        <f>-IFERROR(VLOOKUP(D272,[4]ADRES!$D:$F,3,0),0)</f>
        <v>0</v>
      </c>
      <c r="N272" s="23">
        <f t="shared" si="16"/>
        <v>0</v>
      </c>
      <c r="O272" s="26">
        <f t="shared" si="14"/>
        <v>339355</v>
      </c>
      <c r="P272" s="19"/>
      <c r="Q272" s="24">
        <v>0</v>
      </c>
      <c r="R272" s="27">
        <v>0</v>
      </c>
      <c r="S272" s="23">
        <f>IFERROR(VLOOKUP(D272,[5]CRUCE!$D:$AK,34,0),0)</f>
        <v>0</v>
      </c>
      <c r="T272" s="23">
        <v>0</v>
      </c>
      <c r="U272" s="26">
        <f>IFERROR(VLOOKUP(D272,[5]CRUCE!$D:$AL,35,0),0)</f>
        <v>0</v>
      </c>
      <c r="V272" s="23">
        <v>0</v>
      </c>
      <c r="W272" s="23">
        <v>0</v>
      </c>
      <c r="X272" s="26">
        <f>IFERROR(VLOOKUP(D272,[5]CRUCE!$D:$AJ,33,0),0)</f>
        <v>0</v>
      </c>
      <c r="Y272" s="23">
        <v>0</v>
      </c>
      <c r="Z272" s="28"/>
      <c r="AA272" s="26"/>
      <c r="AB272" s="23">
        <v>0</v>
      </c>
      <c r="AC272" s="26">
        <f>IFERROR(VLOOKUP(D272,[5]CRUCE!$D:$AQ,40,0),0)</f>
        <v>0</v>
      </c>
      <c r="AD272" s="23">
        <v>0</v>
      </c>
      <c r="AE272" s="26">
        <v>0</v>
      </c>
      <c r="AF272" s="23">
        <v>0</v>
      </c>
      <c r="AG272" s="27">
        <f t="shared" si="15"/>
        <v>339355</v>
      </c>
      <c r="AH272" s="29"/>
      <c r="AI272" s="19" t="s">
        <v>46</v>
      </c>
    </row>
    <row r="273" spans="1:35" s="30" customFormat="1" ht="15" x14ac:dyDescent="0.25">
      <c r="A273" s="18">
        <v>265</v>
      </c>
      <c r="B273" s="19" t="s">
        <v>45</v>
      </c>
      <c r="C273" s="20"/>
      <c r="D273" s="19">
        <v>1075052</v>
      </c>
      <c r="E273" s="21"/>
      <c r="F273" s="21"/>
      <c r="G273" s="22">
        <v>2243892</v>
      </c>
      <c r="H273" s="23">
        <v>0</v>
      </c>
      <c r="I273" s="23">
        <v>0</v>
      </c>
      <c r="J273" s="24">
        <f>-IFERROR(VLOOKUP(D273,'[4]GIRO DIRECTO'!$D:$F,3,0),0)</f>
        <v>0</v>
      </c>
      <c r="K273" s="24">
        <f>-IFERROR(VLOOKUP(D273,[4]TESORERIA!$D:$F,3,0),0)</f>
        <v>0</v>
      </c>
      <c r="L273" s="23">
        <v>0</v>
      </c>
      <c r="M273" s="25">
        <f>-IFERROR(VLOOKUP(D273,[4]ADRES!$D:$F,3,0),0)</f>
        <v>0</v>
      </c>
      <c r="N273" s="23">
        <f t="shared" si="16"/>
        <v>0</v>
      </c>
      <c r="O273" s="26">
        <f t="shared" si="14"/>
        <v>2243892</v>
      </c>
      <c r="P273" s="19"/>
      <c r="Q273" s="24">
        <v>0</v>
      </c>
      <c r="R273" s="27">
        <v>0</v>
      </c>
      <c r="S273" s="23">
        <f>IFERROR(VLOOKUP(D273,[5]CRUCE!$D:$AK,34,0),0)</f>
        <v>0</v>
      </c>
      <c r="T273" s="23">
        <v>0</v>
      </c>
      <c r="U273" s="26">
        <f>IFERROR(VLOOKUP(D273,[5]CRUCE!$D:$AL,35,0),0)</f>
        <v>0</v>
      </c>
      <c r="V273" s="23">
        <v>0</v>
      </c>
      <c r="W273" s="23">
        <v>0</v>
      </c>
      <c r="X273" s="26">
        <f>IFERROR(VLOOKUP(D273,[5]CRUCE!$D:$AJ,33,0),0)</f>
        <v>0</v>
      </c>
      <c r="Y273" s="23">
        <v>0</v>
      </c>
      <c r="Z273" s="28"/>
      <c r="AA273" s="26"/>
      <c r="AB273" s="23">
        <v>0</v>
      </c>
      <c r="AC273" s="26">
        <f>IFERROR(VLOOKUP(D273,[5]CRUCE!$D:$AQ,40,0),0)</f>
        <v>0</v>
      </c>
      <c r="AD273" s="23">
        <v>0</v>
      </c>
      <c r="AE273" s="26">
        <v>0</v>
      </c>
      <c r="AF273" s="23">
        <v>0</v>
      </c>
      <c r="AG273" s="27">
        <f t="shared" si="15"/>
        <v>2243892</v>
      </c>
      <c r="AH273" s="29"/>
      <c r="AI273" s="19" t="s">
        <v>46</v>
      </c>
    </row>
    <row r="274" spans="1:35" s="30" customFormat="1" ht="15" x14ac:dyDescent="0.25">
      <c r="A274" s="18">
        <v>266</v>
      </c>
      <c r="B274" s="19" t="s">
        <v>45</v>
      </c>
      <c r="C274" s="20"/>
      <c r="D274" s="19">
        <v>1074217</v>
      </c>
      <c r="E274" s="21"/>
      <c r="F274" s="21"/>
      <c r="G274" s="22">
        <v>60000</v>
      </c>
      <c r="H274" s="23">
        <v>0</v>
      </c>
      <c r="I274" s="23">
        <v>0</v>
      </c>
      <c r="J274" s="24">
        <f>-IFERROR(VLOOKUP(D274,'[4]GIRO DIRECTO'!$D:$F,3,0),0)</f>
        <v>0</v>
      </c>
      <c r="K274" s="24">
        <f>-IFERROR(VLOOKUP(D274,[4]TESORERIA!$D:$F,3,0),0)</f>
        <v>0</v>
      </c>
      <c r="L274" s="23">
        <v>0</v>
      </c>
      <c r="M274" s="25">
        <f>-IFERROR(VLOOKUP(D274,[4]ADRES!$D:$F,3,0),0)</f>
        <v>0</v>
      </c>
      <c r="N274" s="23">
        <f t="shared" si="16"/>
        <v>0</v>
      </c>
      <c r="O274" s="26">
        <f t="shared" si="14"/>
        <v>60000</v>
      </c>
      <c r="P274" s="19"/>
      <c r="Q274" s="24">
        <v>0</v>
      </c>
      <c r="R274" s="27">
        <v>0</v>
      </c>
      <c r="S274" s="23">
        <f>IFERROR(VLOOKUP(D274,[5]CRUCE!$D:$AK,34,0),0)</f>
        <v>0</v>
      </c>
      <c r="T274" s="23">
        <v>0</v>
      </c>
      <c r="U274" s="26">
        <f>IFERROR(VLOOKUP(D274,[5]CRUCE!$D:$AL,35,0),0)</f>
        <v>0</v>
      </c>
      <c r="V274" s="23">
        <v>0</v>
      </c>
      <c r="W274" s="23">
        <v>0</v>
      </c>
      <c r="X274" s="26">
        <f>IFERROR(VLOOKUP(D274,[5]CRUCE!$D:$AJ,33,0),0)</f>
        <v>0</v>
      </c>
      <c r="Y274" s="23">
        <v>0</v>
      </c>
      <c r="Z274" s="28"/>
      <c r="AA274" s="26"/>
      <c r="AB274" s="23">
        <v>0</v>
      </c>
      <c r="AC274" s="26">
        <f>IFERROR(VLOOKUP(D274,[5]CRUCE!$D:$AQ,40,0),0)</f>
        <v>0</v>
      </c>
      <c r="AD274" s="23">
        <v>0</v>
      </c>
      <c r="AE274" s="26">
        <v>0</v>
      </c>
      <c r="AF274" s="23">
        <v>0</v>
      </c>
      <c r="AG274" s="27">
        <f t="shared" si="15"/>
        <v>60000</v>
      </c>
      <c r="AH274" s="29"/>
      <c r="AI274" s="19" t="s">
        <v>46</v>
      </c>
    </row>
    <row r="275" spans="1:35" s="30" customFormat="1" ht="15" x14ac:dyDescent="0.25">
      <c r="A275" s="18">
        <v>267</v>
      </c>
      <c r="B275" s="19" t="s">
        <v>45</v>
      </c>
      <c r="C275" s="20"/>
      <c r="D275" s="19">
        <v>1074223</v>
      </c>
      <c r="E275" s="21"/>
      <c r="F275" s="21"/>
      <c r="G275" s="22">
        <v>60000</v>
      </c>
      <c r="H275" s="23">
        <v>0</v>
      </c>
      <c r="I275" s="23">
        <v>0</v>
      </c>
      <c r="J275" s="24">
        <f>-IFERROR(VLOOKUP(D275,'[4]GIRO DIRECTO'!$D:$F,3,0),0)</f>
        <v>0</v>
      </c>
      <c r="K275" s="24">
        <f>-IFERROR(VLOOKUP(D275,[4]TESORERIA!$D:$F,3,0),0)</f>
        <v>0</v>
      </c>
      <c r="L275" s="23">
        <v>0</v>
      </c>
      <c r="M275" s="25">
        <f>-IFERROR(VLOOKUP(D275,[4]ADRES!$D:$F,3,0),0)</f>
        <v>0</v>
      </c>
      <c r="N275" s="23">
        <f t="shared" si="16"/>
        <v>0</v>
      </c>
      <c r="O275" s="26">
        <f t="shared" si="14"/>
        <v>60000</v>
      </c>
      <c r="P275" s="19"/>
      <c r="Q275" s="24">
        <v>0</v>
      </c>
      <c r="R275" s="27">
        <v>0</v>
      </c>
      <c r="S275" s="23">
        <f>IFERROR(VLOOKUP(D275,[5]CRUCE!$D:$AK,34,0),0)</f>
        <v>0</v>
      </c>
      <c r="T275" s="23">
        <v>0</v>
      </c>
      <c r="U275" s="26">
        <f>IFERROR(VLOOKUP(D275,[5]CRUCE!$D:$AL,35,0),0)</f>
        <v>0</v>
      </c>
      <c r="V275" s="23">
        <v>0</v>
      </c>
      <c r="W275" s="23">
        <v>0</v>
      </c>
      <c r="X275" s="26">
        <f>IFERROR(VLOOKUP(D275,[5]CRUCE!$D:$AJ,33,0),0)</f>
        <v>0</v>
      </c>
      <c r="Y275" s="23">
        <v>0</v>
      </c>
      <c r="Z275" s="28"/>
      <c r="AA275" s="26"/>
      <c r="AB275" s="23">
        <v>0</v>
      </c>
      <c r="AC275" s="26">
        <f>IFERROR(VLOOKUP(D275,[5]CRUCE!$D:$AQ,40,0),0)</f>
        <v>0</v>
      </c>
      <c r="AD275" s="23">
        <v>0</v>
      </c>
      <c r="AE275" s="26">
        <v>0</v>
      </c>
      <c r="AF275" s="23">
        <v>0</v>
      </c>
      <c r="AG275" s="27">
        <f t="shared" si="15"/>
        <v>60000</v>
      </c>
      <c r="AH275" s="29"/>
      <c r="AI275" s="19" t="s">
        <v>46</v>
      </c>
    </row>
    <row r="276" spans="1:35" s="30" customFormat="1" ht="15" x14ac:dyDescent="0.25">
      <c r="A276" s="18">
        <v>268</v>
      </c>
      <c r="B276" s="19" t="s">
        <v>45</v>
      </c>
      <c r="C276" s="20"/>
      <c r="D276" s="19">
        <v>1074757</v>
      </c>
      <c r="E276" s="21"/>
      <c r="F276" s="21"/>
      <c r="G276" s="22">
        <v>221086</v>
      </c>
      <c r="H276" s="23">
        <v>0</v>
      </c>
      <c r="I276" s="23">
        <v>0</v>
      </c>
      <c r="J276" s="24">
        <f>-IFERROR(VLOOKUP(D276,'[4]GIRO DIRECTO'!$D:$F,3,0),0)</f>
        <v>0</v>
      </c>
      <c r="K276" s="24">
        <f>-IFERROR(VLOOKUP(D276,[4]TESORERIA!$D:$F,3,0),0)</f>
        <v>0</v>
      </c>
      <c r="L276" s="23">
        <v>0</v>
      </c>
      <c r="M276" s="25">
        <f>-IFERROR(VLOOKUP(D276,[4]ADRES!$D:$F,3,0),0)</f>
        <v>0</v>
      </c>
      <c r="N276" s="23">
        <f t="shared" si="16"/>
        <v>0</v>
      </c>
      <c r="O276" s="26">
        <f t="shared" si="14"/>
        <v>221086</v>
      </c>
      <c r="P276" s="19"/>
      <c r="Q276" s="24">
        <v>0</v>
      </c>
      <c r="R276" s="27">
        <v>0</v>
      </c>
      <c r="S276" s="23">
        <f>IFERROR(VLOOKUP(D276,[5]CRUCE!$D:$AK,34,0),0)</f>
        <v>0</v>
      </c>
      <c r="T276" s="23">
        <v>0</v>
      </c>
      <c r="U276" s="26">
        <f>IFERROR(VLOOKUP(D276,[5]CRUCE!$D:$AL,35,0),0)</f>
        <v>0</v>
      </c>
      <c r="V276" s="23">
        <v>0</v>
      </c>
      <c r="W276" s="23">
        <v>0</v>
      </c>
      <c r="X276" s="26">
        <f>IFERROR(VLOOKUP(D276,[5]CRUCE!$D:$AJ,33,0),0)</f>
        <v>0</v>
      </c>
      <c r="Y276" s="23">
        <v>0</v>
      </c>
      <c r="Z276" s="28"/>
      <c r="AA276" s="26"/>
      <c r="AB276" s="23">
        <v>0</v>
      </c>
      <c r="AC276" s="26">
        <f>IFERROR(VLOOKUP(D276,[5]CRUCE!$D:$AQ,40,0),0)</f>
        <v>0</v>
      </c>
      <c r="AD276" s="23">
        <v>0</v>
      </c>
      <c r="AE276" s="26">
        <v>0</v>
      </c>
      <c r="AF276" s="23">
        <v>0</v>
      </c>
      <c r="AG276" s="27">
        <f t="shared" si="15"/>
        <v>221086</v>
      </c>
      <c r="AH276" s="29"/>
      <c r="AI276" s="19" t="s">
        <v>46</v>
      </c>
    </row>
    <row r="277" spans="1:35" s="30" customFormat="1" ht="15" x14ac:dyDescent="0.25">
      <c r="A277" s="18">
        <v>269</v>
      </c>
      <c r="B277" s="19" t="s">
        <v>45</v>
      </c>
      <c r="C277" s="20"/>
      <c r="D277" s="19">
        <v>1079611</v>
      </c>
      <c r="E277" s="21"/>
      <c r="F277" s="21"/>
      <c r="G277" s="22">
        <v>80832</v>
      </c>
      <c r="H277" s="23">
        <v>0</v>
      </c>
      <c r="I277" s="23">
        <v>0</v>
      </c>
      <c r="J277" s="24">
        <f>-IFERROR(VLOOKUP(D277,'[4]GIRO DIRECTO'!$D:$F,3,0),0)</f>
        <v>0</v>
      </c>
      <c r="K277" s="24">
        <f>-IFERROR(VLOOKUP(D277,[4]TESORERIA!$D:$F,3,0),0)</f>
        <v>0</v>
      </c>
      <c r="L277" s="23">
        <v>0</v>
      </c>
      <c r="M277" s="25">
        <f>-IFERROR(VLOOKUP(D277,[4]ADRES!$D:$F,3,0),0)</f>
        <v>0</v>
      </c>
      <c r="N277" s="23">
        <f t="shared" si="16"/>
        <v>0</v>
      </c>
      <c r="O277" s="26">
        <f t="shared" si="14"/>
        <v>80832</v>
      </c>
      <c r="P277" s="19"/>
      <c r="Q277" s="24">
        <v>0</v>
      </c>
      <c r="R277" s="27">
        <v>0</v>
      </c>
      <c r="S277" s="23">
        <f>IFERROR(VLOOKUP(D277,[5]CRUCE!$D:$AK,34,0),0)</f>
        <v>0</v>
      </c>
      <c r="T277" s="23">
        <v>0</v>
      </c>
      <c r="U277" s="26">
        <f>+G277</f>
        <v>80832</v>
      </c>
      <c r="V277" s="23">
        <v>0</v>
      </c>
      <c r="W277" s="23">
        <v>0</v>
      </c>
      <c r="X277" s="26">
        <f>IFERROR(VLOOKUP(D277,[5]CRUCE!$D:$AJ,33,0),0)</f>
        <v>0</v>
      </c>
      <c r="Y277" s="23">
        <v>0</v>
      </c>
      <c r="Z277" s="28"/>
      <c r="AA277" s="26"/>
      <c r="AB277" s="23">
        <v>0</v>
      </c>
      <c r="AC277" s="26">
        <f>IFERROR(VLOOKUP(D277,[5]CRUCE!$D:$AQ,40,0),0)</f>
        <v>0</v>
      </c>
      <c r="AD277" s="23">
        <v>0</v>
      </c>
      <c r="AE277" s="26">
        <v>0</v>
      </c>
      <c r="AF277" s="23">
        <v>0</v>
      </c>
      <c r="AG277" s="27">
        <f t="shared" si="15"/>
        <v>0</v>
      </c>
      <c r="AH277" s="29"/>
      <c r="AI277" s="19" t="s">
        <v>47</v>
      </c>
    </row>
    <row r="278" spans="1:35" s="30" customFormat="1" ht="15" x14ac:dyDescent="0.25">
      <c r="A278" s="18">
        <v>270</v>
      </c>
      <c r="B278" s="19" t="s">
        <v>45</v>
      </c>
      <c r="C278" s="20"/>
      <c r="D278" s="19">
        <v>1074420</v>
      </c>
      <c r="E278" s="21"/>
      <c r="F278" s="21"/>
      <c r="G278" s="22">
        <v>60000</v>
      </c>
      <c r="H278" s="23">
        <v>0</v>
      </c>
      <c r="I278" s="23">
        <v>0</v>
      </c>
      <c r="J278" s="24">
        <f>-IFERROR(VLOOKUP(D278,'[4]GIRO DIRECTO'!$D:$F,3,0),0)</f>
        <v>0</v>
      </c>
      <c r="K278" s="24">
        <f>-IFERROR(VLOOKUP(D278,[4]TESORERIA!$D:$F,3,0),0)</f>
        <v>0</v>
      </c>
      <c r="L278" s="23">
        <v>0</v>
      </c>
      <c r="M278" s="25">
        <f>-IFERROR(VLOOKUP(D278,[4]ADRES!$D:$F,3,0),0)</f>
        <v>0</v>
      </c>
      <c r="N278" s="23">
        <v>0</v>
      </c>
      <c r="O278" s="26">
        <f t="shared" si="14"/>
        <v>60000</v>
      </c>
      <c r="P278" s="19"/>
      <c r="Q278" s="24">
        <v>0</v>
      </c>
      <c r="R278" s="27">
        <v>0</v>
      </c>
      <c r="S278" s="23">
        <f>IFERROR(VLOOKUP(D278,[5]CRUCE!$D:$AK,34,0),0)</f>
        <v>0</v>
      </c>
      <c r="T278" s="23">
        <v>0</v>
      </c>
      <c r="U278" s="26">
        <f>IFERROR(VLOOKUP(D278,[5]CRUCE!$D:$AL,35,0),0)</f>
        <v>0</v>
      </c>
      <c r="V278" s="23">
        <v>0</v>
      </c>
      <c r="W278" s="23">
        <v>0</v>
      </c>
      <c r="X278" s="26">
        <f>IFERROR(VLOOKUP(D278,[5]CRUCE!$D:$AJ,33,0),0)</f>
        <v>0</v>
      </c>
      <c r="Y278" s="23">
        <v>0</v>
      </c>
      <c r="Z278" s="28"/>
      <c r="AA278" s="26"/>
      <c r="AB278" s="23">
        <v>0</v>
      </c>
      <c r="AC278" s="26">
        <f>IFERROR(VLOOKUP(D278,[5]CRUCE!$D:$AQ,40,0),0)</f>
        <v>0</v>
      </c>
      <c r="AD278" s="23">
        <v>0</v>
      </c>
      <c r="AE278" s="26">
        <v>0</v>
      </c>
      <c r="AF278" s="23">
        <v>0</v>
      </c>
      <c r="AG278" s="27">
        <f t="shared" si="15"/>
        <v>60000</v>
      </c>
      <c r="AH278" s="29"/>
      <c r="AI278" s="19" t="s">
        <v>46</v>
      </c>
    </row>
    <row r="279" spans="1:35" s="30" customFormat="1" ht="15" x14ac:dyDescent="0.25">
      <c r="A279" s="18">
        <v>271</v>
      </c>
      <c r="B279" s="19" t="s">
        <v>45</v>
      </c>
      <c r="C279" s="20"/>
      <c r="D279" s="19">
        <v>1074414</v>
      </c>
      <c r="E279" s="21"/>
      <c r="F279" s="21"/>
      <c r="G279" s="22">
        <v>53555</v>
      </c>
      <c r="H279" s="23">
        <v>0</v>
      </c>
      <c r="I279" s="23">
        <v>0</v>
      </c>
      <c r="J279" s="24">
        <f>-IFERROR(VLOOKUP(D279,'[4]GIRO DIRECTO'!$D:$F,3,0),0)</f>
        <v>0</v>
      </c>
      <c r="K279" s="24">
        <f>-IFERROR(VLOOKUP(D279,[4]TESORERIA!$D:$F,3,0),0)</f>
        <v>0</v>
      </c>
      <c r="L279" s="23">
        <v>0</v>
      </c>
      <c r="M279" s="25">
        <f>-IFERROR(VLOOKUP(D279,[4]ADRES!$D:$F,3,0),0)</f>
        <v>0</v>
      </c>
      <c r="N279" s="23">
        <f t="shared" si="16"/>
        <v>0</v>
      </c>
      <c r="O279" s="26">
        <f t="shared" si="14"/>
        <v>53555</v>
      </c>
      <c r="P279" s="19"/>
      <c r="Q279" s="24">
        <v>0</v>
      </c>
      <c r="R279" s="27">
        <v>0</v>
      </c>
      <c r="S279" s="23">
        <f>IFERROR(VLOOKUP(D279,[5]CRUCE!$D:$AK,34,0),0)</f>
        <v>0</v>
      </c>
      <c r="T279" s="23">
        <v>0</v>
      </c>
      <c r="U279" s="26">
        <f>IFERROR(VLOOKUP(D279,[5]CRUCE!$D:$AL,35,0),0)</f>
        <v>0</v>
      </c>
      <c r="V279" s="23">
        <v>0</v>
      </c>
      <c r="W279" s="23">
        <v>0</v>
      </c>
      <c r="X279" s="26">
        <f>IFERROR(VLOOKUP(D279,[5]CRUCE!$D:$AJ,33,0),0)</f>
        <v>0</v>
      </c>
      <c r="Y279" s="23">
        <v>0</v>
      </c>
      <c r="Z279" s="28"/>
      <c r="AA279" s="26"/>
      <c r="AB279" s="23">
        <v>0</v>
      </c>
      <c r="AC279" s="26">
        <f>IFERROR(VLOOKUP(D279,[5]CRUCE!$D:$AQ,40,0),0)</f>
        <v>0</v>
      </c>
      <c r="AD279" s="23">
        <v>0</v>
      </c>
      <c r="AE279" s="26">
        <v>0</v>
      </c>
      <c r="AF279" s="23">
        <v>0</v>
      </c>
      <c r="AG279" s="27">
        <f t="shared" si="15"/>
        <v>53555</v>
      </c>
      <c r="AH279" s="29"/>
      <c r="AI279" s="19" t="s">
        <v>46</v>
      </c>
    </row>
    <row r="280" spans="1:35" s="30" customFormat="1" ht="15" x14ac:dyDescent="0.25">
      <c r="A280" s="18">
        <v>272</v>
      </c>
      <c r="B280" s="19" t="s">
        <v>45</v>
      </c>
      <c r="C280" s="20"/>
      <c r="D280" s="19">
        <v>1074421</v>
      </c>
      <c r="E280" s="21"/>
      <c r="F280" s="21"/>
      <c r="G280" s="22">
        <v>60000</v>
      </c>
      <c r="H280" s="23">
        <v>0</v>
      </c>
      <c r="I280" s="23">
        <v>0</v>
      </c>
      <c r="J280" s="24">
        <f>-IFERROR(VLOOKUP(D280,'[4]GIRO DIRECTO'!$D:$F,3,0),0)</f>
        <v>0</v>
      </c>
      <c r="K280" s="24">
        <f>-IFERROR(VLOOKUP(D280,[4]TESORERIA!$D:$F,3,0),0)</f>
        <v>0</v>
      </c>
      <c r="L280" s="23">
        <v>0</v>
      </c>
      <c r="M280" s="25">
        <f>-IFERROR(VLOOKUP(D280,[4]ADRES!$D:$F,3,0),0)</f>
        <v>0</v>
      </c>
      <c r="N280" s="23">
        <f t="shared" si="16"/>
        <v>0</v>
      </c>
      <c r="O280" s="26">
        <f t="shared" si="14"/>
        <v>60000</v>
      </c>
      <c r="P280" s="19"/>
      <c r="Q280" s="24">
        <v>0</v>
      </c>
      <c r="R280" s="27">
        <v>0</v>
      </c>
      <c r="S280" s="23">
        <f>IFERROR(VLOOKUP(D280,[5]CRUCE!$D:$AK,34,0),0)</f>
        <v>0</v>
      </c>
      <c r="T280" s="23">
        <v>0</v>
      </c>
      <c r="U280" s="26">
        <f>IFERROR(VLOOKUP(D280,[5]CRUCE!$D:$AL,35,0),0)</f>
        <v>0</v>
      </c>
      <c r="V280" s="23">
        <v>0</v>
      </c>
      <c r="W280" s="23">
        <v>0</v>
      </c>
      <c r="X280" s="26">
        <f>IFERROR(VLOOKUP(D280,[5]CRUCE!$D:$AJ,33,0),0)</f>
        <v>0</v>
      </c>
      <c r="Y280" s="23">
        <v>0</v>
      </c>
      <c r="Z280" s="28"/>
      <c r="AA280" s="26"/>
      <c r="AB280" s="23">
        <v>0</v>
      </c>
      <c r="AC280" s="26">
        <f>IFERROR(VLOOKUP(D280,[5]CRUCE!$D:$AQ,40,0),0)</f>
        <v>0</v>
      </c>
      <c r="AD280" s="23">
        <v>0</v>
      </c>
      <c r="AE280" s="26">
        <v>0</v>
      </c>
      <c r="AF280" s="23">
        <v>0</v>
      </c>
      <c r="AG280" s="27">
        <f t="shared" si="15"/>
        <v>60000</v>
      </c>
      <c r="AH280" s="29"/>
      <c r="AI280" s="19" t="s">
        <v>46</v>
      </c>
    </row>
    <row r="281" spans="1:35" s="30" customFormat="1" ht="15" x14ac:dyDescent="0.25">
      <c r="A281" s="18">
        <v>273</v>
      </c>
      <c r="B281" s="19" t="s">
        <v>45</v>
      </c>
      <c r="C281" s="20"/>
      <c r="D281" s="19">
        <v>1076842</v>
      </c>
      <c r="E281" s="21"/>
      <c r="F281" s="21"/>
      <c r="G281" s="22">
        <v>8567322</v>
      </c>
      <c r="H281" s="23">
        <v>0</v>
      </c>
      <c r="I281" s="23">
        <v>0</v>
      </c>
      <c r="J281" s="24">
        <f>-IFERROR(VLOOKUP(D281,'[4]GIRO DIRECTO'!$D:$F,3,0),0)</f>
        <v>0</v>
      </c>
      <c r="K281" s="24">
        <f>-IFERROR(VLOOKUP(D281,[4]TESORERIA!$D:$F,3,0),0)</f>
        <v>0</v>
      </c>
      <c r="L281" s="23">
        <v>0</v>
      </c>
      <c r="M281" s="25">
        <f>-IFERROR(VLOOKUP(D281,[4]ADRES!$D:$F,3,0),0)</f>
        <v>0</v>
      </c>
      <c r="N281" s="23">
        <f t="shared" si="16"/>
        <v>0</v>
      </c>
      <c r="O281" s="26">
        <f t="shared" si="14"/>
        <v>8567322</v>
      </c>
      <c r="P281" s="19"/>
      <c r="Q281" s="24">
        <v>0</v>
      </c>
      <c r="R281" s="27">
        <v>0</v>
      </c>
      <c r="S281" s="23">
        <f>IFERROR(VLOOKUP(D281,[5]CRUCE!$D:$AK,34,0),0)</f>
        <v>0</v>
      </c>
      <c r="T281" s="23">
        <v>0</v>
      </c>
      <c r="U281" s="26">
        <f>IFERROR(VLOOKUP(D281,[5]CRUCE!$D:$AL,35,0),0)</f>
        <v>0</v>
      </c>
      <c r="V281" s="23">
        <v>0</v>
      </c>
      <c r="W281" s="23">
        <v>0</v>
      </c>
      <c r="X281" s="26">
        <f>IFERROR(VLOOKUP(D281,[5]CRUCE!$D:$AJ,33,0),0)</f>
        <v>0</v>
      </c>
      <c r="Y281" s="23">
        <v>0</v>
      </c>
      <c r="Z281" s="28"/>
      <c r="AA281" s="26"/>
      <c r="AB281" s="23">
        <v>0</v>
      </c>
      <c r="AC281" s="26">
        <f>IFERROR(VLOOKUP(D281,[5]CRUCE!$D:$AQ,40,0),0)</f>
        <v>0</v>
      </c>
      <c r="AD281" s="23">
        <v>0</v>
      </c>
      <c r="AE281" s="26">
        <v>0</v>
      </c>
      <c r="AF281" s="23">
        <v>0</v>
      </c>
      <c r="AG281" s="27">
        <f t="shared" si="15"/>
        <v>8567322</v>
      </c>
      <c r="AH281" s="29"/>
      <c r="AI281" s="19" t="s">
        <v>46</v>
      </c>
    </row>
    <row r="282" spans="1:35" s="30" customFormat="1" ht="15" x14ac:dyDescent="0.25">
      <c r="A282" s="18">
        <v>274</v>
      </c>
      <c r="B282" s="19" t="s">
        <v>45</v>
      </c>
      <c r="C282" s="20"/>
      <c r="D282" s="19">
        <v>1074543</v>
      </c>
      <c r="E282" s="21"/>
      <c r="F282" s="21"/>
      <c r="G282" s="22">
        <v>167454</v>
      </c>
      <c r="H282" s="23">
        <v>0</v>
      </c>
      <c r="I282" s="23">
        <v>0</v>
      </c>
      <c r="J282" s="24">
        <f>-IFERROR(VLOOKUP(D282,'[4]GIRO DIRECTO'!$D:$F,3,0),0)</f>
        <v>0</v>
      </c>
      <c r="K282" s="24">
        <f>-IFERROR(VLOOKUP(D282,[4]TESORERIA!$D:$F,3,0),0)</f>
        <v>0</v>
      </c>
      <c r="L282" s="23">
        <v>0</v>
      </c>
      <c r="M282" s="25">
        <f>-IFERROR(VLOOKUP(D282,[4]ADRES!$D:$F,3,0),0)</f>
        <v>0</v>
      </c>
      <c r="N282" s="23">
        <f t="shared" si="16"/>
        <v>0</v>
      </c>
      <c r="O282" s="26">
        <f t="shared" si="14"/>
        <v>167454</v>
      </c>
      <c r="P282" s="19"/>
      <c r="Q282" s="24">
        <v>0</v>
      </c>
      <c r="R282" s="27">
        <v>0</v>
      </c>
      <c r="S282" s="23">
        <f>IFERROR(VLOOKUP(D282,[5]CRUCE!$D:$AK,34,0),0)</f>
        <v>0</v>
      </c>
      <c r="T282" s="23">
        <v>0</v>
      </c>
      <c r="U282" s="26">
        <f>IFERROR(VLOOKUP(D282,[5]CRUCE!$D:$AL,35,0),0)</f>
        <v>0</v>
      </c>
      <c r="V282" s="23">
        <v>0</v>
      </c>
      <c r="W282" s="23">
        <v>0</v>
      </c>
      <c r="X282" s="26">
        <f>IFERROR(VLOOKUP(D282,[5]CRUCE!$D:$AJ,33,0),0)</f>
        <v>0</v>
      </c>
      <c r="Y282" s="23">
        <v>0</v>
      </c>
      <c r="Z282" s="28"/>
      <c r="AA282" s="26"/>
      <c r="AB282" s="23">
        <v>0</v>
      </c>
      <c r="AC282" s="26">
        <f>IFERROR(VLOOKUP(D282,[5]CRUCE!$D:$AQ,40,0),0)</f>
        <v>0</v>
      </c>
      <c r="AD282" s="23">
        <v>0</v>
      </c>
      <c r="AE282" s="26">
        <v>0</v>
      </c>
      <c r="AF282" s="23">
        <v>0</v>
      </c>
      <c r="AG282" s="27">
        <f t="shared" si="15"/>
        <v>167454</v>
      </c>
      <c r="AH282" s="29"/>
      <c r="AI282" s="19" t="s">
        <v>46</v>
      </c>
    </row>
    <row r="283" spans="1:35" s="30" customFormat="1" ht="15" x14ac:dyDescent="0.25">
      <c r="A283" s="18">
        <v>275</v>
      </c>
      <c r="B283" s="19" t="s">
        <v>45</v>
      </c>
      <c r="C283" s="20"/>
      <c r="D283" s="19">
        <v>1074544</v>
      </c>
      <c r="E283" s="21"/>
      <c r="F283" s="21"/>
      <c r="G283" s="22">
        <v>167454</v>
      </c>
      <c r="H283" s="23">
        <v>0</v>
      </c>
      <c r="I283" s="23">
        <v>0</v>
      </c>
      <c r="J283" s="24">
        <f>-IFERROR(VLOOKUP(D283,'[4]GIRO DIRECTO'!$D:$F,3,0),0)</f>
        <v>0</v>
      </c>
      <c r="K283" s="24">
        <f>-IFERROR(VLOOKUP(D283,[4]TESORERIA!$D:$F,3,0),0)</f>
        <v>0</v>
      </c>
      <c r="L283" s="23">
        <v>0</v>
      </c>
      <c r="M283" s="25">
        <f>-IFERROR(VLOOKUP(D283,[4]ADRES!$D:$F,3,0),0)</f>
        <v>0</v>
      </c>
      <c r="N283" s="23">
        <f t="shared" si="16"/>
        <v>0</v>
      </c>
      <c r="O283" s="26">
        <f t="shared" si="14"/>
        <v>167454</v>
      </c>
      <c r="P283" s="19"/>
      <c r="Q283" s="24">
        <v>0</v>
      </c>
      <c r="R283" s="27">
        <v>0</v>
      </c>
      <c r="S283" s="23">
        <f>IFERROR(VLOOKUP(D283,[5]CRUCE!$D:$AK,34,0),0)</f>
        <v>0</v>
      </c>
      <c r="T283" s="23">
        <v>0</v>
      </c>
      <c r="U283" s="26">
        <f>IFERROR(VLOOKUP(D283,[5]CRUCE!$D:$AL,35,0),0)</f>
        <v>0</v>
      </c>
      <c r="V283" s="23">
        <v>0</v>
      </c>
      <c r="W283" s="23">
        <v>0</v>
      </c>
      <c r="X283" s="26">
        <f>IFERROR(VLOOKUP(D283,[5]CRUCE!$D:$AJ,33,0),0)</f>
        <v>0</v>
      </c>
      <c r="Y283" s="23">
        <v>0</v>
      </c>
      <c r="Z283" s="28"/>
      <c r="AA283" s="26"/>
      <c r="AB283" s="23">
        <v>0</v>
      </c>
      <c r="AC283" s="26">
        <f>IFERROR(VLOOKUP(D283,[5]CRUCE!$D:$AQ,40,0),0)</f>
        <v>0</v>
      </c>
      <c r="AD283" s="23">
        <v>0</v>
      </c>
      <c r="AE283" s="26">
        <v>0</v>
      </c>
      <c r="AF283" s="23">
        <v>0</v>
      </c>
      <c r="AG283" s="27">
        <f t="shared" si="15"/>
        <v>167454</v>
      </c>
      <c r="AH283" s="29"/>
      <c r="AI283" s="19" t="s">
        <v>46</v>
      </c>
    </row>
    <row r="284" spans="1:35" s="30" customFormat="1" ht="15" x14ac:dyDescent="0.25">
      <c r="A284" s="18">
        <v>276</v>
      </c>
      <c r="B284" s="19" t="s">
        <v>45</v>
      </c>
      <c r="C284" s="20"/>
      <c r="D284" s="19">
        <v>1074729</v>
      </c>
      <c r="E284" s="21"/>
      <c r="F284" s="21"/>
      <c r="G284" s="22">
        <v>220726</v>
      </c>
      <c r="H284" s="23">
        <v>0</v>
      </c>
      <c r="I284" s="23">
        <v>0</v>
      </c>
      <c r="J284" s="24">
        <f>-IFERROR(VLOOKUP(D284,'[4]GIRO DIRECTO'!$D:$F,3,0),0)</f>
        <v>0</v>
      </c>
      <c r="K284" s="24">
        <f>-IFERROR(VLOOKUP(D284,[4]TESORERIA!$D:$F,3,0),0)</f>
        <v>0</v>
      </c>
      <c r="L284" s="23">
        <v>0</v>
      </c>
      <c r="M284" s="25">
        <f>-IFERROR(VLOOKUP(D284,[4]ADRES!$D:$F,3,0),0)</f>
        <v>0</v>
      </c>
      <c r="N284" s="23">
        <f t="shared" si="16"/>
        <v>0</v>
      </c>
      <c r="O284" s="26">
        <f t="shared" si="14"/>
        <v>220726</v>
      </c>
      <c r="P284" s="19"/>
      <c r="Q284" s="24">
        <v>0</v>
      </c>
      <c r="R284" s="27">
        <v>0</v>
      </c>
      <c r="S284" s="23">
        <f>IFERROR(VLOOKUP(D284,[5]CRUCE!$D:$AK,34,0),0)</f>
        <v>0</v>
      </c>
      <c r="T284" s="23">
        <v>0</v>
      </c>
      <c r="U284" s="26">
        <f>IFERROR(VLOOKUP(D284,[5]CRUCE!$D:$AL,35,0),0)</f>
        <v>0</v>
      </c>
      <c r="V284" s="23">
        <v>0</v>
      </c>
      <c r="W284" s="23">
        <v>0</v>
      </c>
      <c r="X284" s="26">
        <f>IFERROR(VLOOKUP(D284,[5]CRUCE!$D:$AJ,33,0),0)</f>
        <v>0</v>
      </c>
      <c r="Y284" s="23">
        <v>0</v>
      </c>
      <c r="Z284" s="28"/>
      <c r="AA284" s="26"/>
      <c r="AB284" s="23">
        <v>0</v>
      </c>
      <c r="AC284" s="26">
        <f>IFERROR(VLOOKUP(D284,[5]CRUCE!$D:$AQ,40,0),0)</f>
        <v>0</v>
      </c>
      <c r="AD284" s="23">
        <v>0</v>
      </c>
      <c r="AE284" s="26">
        <v>0</v>
      </c>
      <c r="AF284" s="23">
        <v>0</v>
      </c>
      <c r="AG284" s="27">
        <f t="shared" si="15"/>
        <v>220726</v>
      </c>
      <c r="AH284" s="29"/>
      <c r="AI284" s="19" t="s">
        <v>46</v>
      </c>
    </row>
    <row r="285" spans="1:35" s="30" customFormat="1" ht="15" x14ac:dyDescent="0.25">
      <c r="A285" s="18">
        <v>277</v>
      </c>
      <c r="B285" s="19" t="s">
        <v>45</v>
      </c>
      <c r="C285" s="20"/>
      <c r="D285" s="19">
        <v>1075081</v>
      </c>
      <c r="E285" s="21"/>
      <c r="F285" s="21"/>
      <c r="G285" s="22">
        <v>694598</v>
      </c>
      <c r="H285" s="23">
        <v>0</v>
      </c>
      <c r="I285" s="23">
        <v>0</v>
      </c>
      <c r="J285" s="24">
        <f>-IFERROR(VLOOKUP(D285,'[4]GIRO DIRECTO'!$D:$F,3,0),0)</f>
        <v>0</v>
      </c>
      <c r="K285" s="24">
        <f>-IFERROR(VLOOKUP(D285,[4]TESORERIA!$D:$F,3,0),0)</f>
        <v>0</v>
      </c>
      <c r="L285" s="23">
        <v>0</v>
      </c>
      <c r="M285" s="25">
        <f>-IFERROR(VLOOKUP(D285,[4]ADRES!$D:$F,3,0),0)</f>
        <v>0</v>
      </c>
      <c r="N285" s="23">
        <f t="shared" si="16"/>
        <v>0</v>
      </c>
      <c r="O285" s="26">
        <f t="shared" si="14"/>
        <v>694598</v>
      </c>
      <c r="P285" s="19"/>
      <c r="Q285" s="24">
        <v>0</v>
      </c>
      <c r="R285" s="27">
        <v>0</v>
      </c>
      <c r="S285" s="23">
        <f>IFERROR(VLOOKUP(D285,[5]CRUCE!$D:$AK,34,0),0)</f>
        <v>0</v>
      </c>
      <c r="T285" s="23">
        <v>0</v>
      </c>
      <c r="U285" s="26">
        <f>IFERROR(VLOOKUP(D285,[5]CRUCE!$D:$AL,35,0),0)</f>
        <v>0</v>
      </c>
      <c r="V285" s="23">
        <v>0</v>
      </c>
      <c r="W285" s="23">
        <v>0</v>
      </c>
      <c r="X285" s="26">
        <f>IFERROR(VLOOKUP(D285,[5]CRUCE!$D:$AJ,33,0),0)</f>
        <v>0</v>
      </c>
      <c r="Y285" s="23">
        <v>0</v>
      </c>
      <c r="Z285" s="28"/>
      <c r="AA285" s="26"/>
      <c r="AB285" s="23">
        <v>0</v>
      </c>
      <c r="AC285" s="26">
        <f>IFERROR(VLOOKUP(D285,[5]CRUCE!$D:$AQ,40,0),0)</f>
        <v>0</v>
      </c>
      <c r="AD285" s="23">
        <v>0</v>
      </c>
      <c r="AE285" s="26">
        <v>0</v>
      </c>
      <c r="AF285" s="23">
        <v>0</v>
      </c>
      <c r="AG285" s="27">
        <f t="shared" si="15"/>
        <v>694598</v>
      </c>
      <c r="AH285" s="29"/>
      <c r="AI285" s="19" t="s">
        <v>46</v>
      </c>
    </row>
    <row r="286" spans="1:35" s="30" customFormat="1" ht="15" x14ac:dyDescent="0.25">
      <c r="A286" s="18">
        <v>278</v>
      </c>
      <c r="B286" s="19" t="s">
        <v>45</v>
      </c>
      <c r="C286" s="20"/>
      <c r="D286" s="19">
        <v>1075685</v>
      </c>
      <c r="E286" s="21"/>
      <c r="F286" s="21"/>
      <c r="G286" s="22">
        <v>255082</v>
      </c>
      <c r="H286" s="23">
        <v>0</v>
      </c>
      <c r="I286" s="23">
        <v>0</v>
      </c>
      <c r="J286" s="24">
        <f>-IFERROR(VLOOKUP(D286,'[4]GIRO DIRECTO'!$D:$F,3,0),0)</f>
        <v>0</v>
      </c>
      <c r="K286" s="24">
        <f>-IFERROR(VLOOKUP(D286,[4]TESORERIA!$D:$F,3,0),0)</f>
        <v>0</v>
      </c>
      <c r="L286" s="23">
        <v>0</v>
      </c>
      <c r="M286" s="25">
        <f>-IFERROR(VLOOKUP(D286,[4]ADRES!$D:$F,3,0),0)</f>
        <v>0</v>
      </c>
      <c r="N286" s="23">
        <f t="shared" si="16"/>
        <v>0</v>
      </c>
      <c r="O286" s="26">
        <f t="shared" si="14"/>
        <v>255082</v>
      </c>
      <c r="P286" s="19"/>
      <c r="Q286" s="24">
        <v>0</v>
      </c>
      <c r="R286" s="27">
        <v>0</v>
      </c>
      <c r="S286" s="23">
        <f>IFERROR(VLOOKUP(D286,[5]CRUCE!$D:$AK,34,0),0)</f>
        <v>0</v>
      </c>
      <c r="T286" s="23">
        <v>0</v>
      </c>
      <c r="U286" s="26">
        <f>IFERROR(VLOOKUP(D286,[5]CRUCE!$D:$AL,35,0),0)</f>
        <v>0</v>
      </c>
      <c r="V286" s="23">
        <v>0</v>
      </c>
      <c r="W286" s="23">
        <v>0</v>
      </c>
      <c r="X286" s="26">
        <f>IFERROR(VLOOKUP(D286,[5]CRUCE!$D:$AJ,33,0),0)</f>
        <v>0</v>
      </c>
      <c r="Y286" s="23">
        <v>0</v>
      </c>
      <c r="Z286" s="28"/>
      <c r="AA286" s="26"/>
      <c r="AB286" s="23">
        <v>0</v>
      </c>
      <c r="AC286" s="26">
        <f>IFERROR(VLOOKUP(D286,[5]CRUCE!$D:$AQ,40,0),0)</f>
        <v>0</v>
      </c>
      <c r="AD286" s="23">
        <v>0</v>
      </c>
      <c r="AE286" s="26">
        <v>0</v>
      </c>
      <c r="AF286" s="23">
        <v>0</v>
      </c>
      <c r="AG286" s="27">
        <f t="shared" si="15"/>
        <v>255082</v>
      </c>
      <c r="AH286" s="29"/>
      <c r="AI286" s="19" t="s">
        <v>46</v>
      </c>
    </row>
    <row r="287" spans="1:35" s="30" customFormat="1" ht="15" x14ac:dyDescent="0.25">
      <c r="A287" s="18">
        <v>279</v>
      </c>
      <c r="B287" s="19" t="s">
        <v>45</v>
      </c>
      <c r="C287" s="20"/>
      <c r="D287" s="19">
        <v>1075056</v>
      </c>
      <c r="E287" s="21"/>
      <c r="F287" s="21"/>
      <c r="G287" s="22">
        <v>36970</v>
      </c>
      <c r="H287" s="23">
        <v>0</v>
      </c>
      <c r="I287" s="23">
        <v>0</v>
      </c>
      <c r="J287" s="24">
        <f>-IFERROR(VLOOKUP(D287,'[4]GIRO DIRECTO'!$D:$F,3,0),0)</f>
        <v>0</v>
      </c>
      <c r="K287" s="24">
        <f>-IFERROR(VLOOKUP(D287,[4]TESORERIA!$D:$F,3,0),0)</f>
        <v>0</v>
      </c>
      <c r="L287" s="23">
        <v>0</v>
      </c>
      <c r="M287" s="25">
        <f>-IFERROR(VLOOKUP(D287,[4]ADRES!$D:$F,3,0),0)</f>
        <v>0</v>
      </c>
      <c r="N287" s="23">
        <f t="shared" si="16"/>
        <v>0</v>
      </c>
      <c r="O287" s="26">
        <f t="shared" si="14"/>
        <v>36970</v>
      </c>
      <c r="P287" s="19"/>
      <c r="Q287" s="24">
        <v>0</v>
      </c>
      <c r="R287" s="27">
        <v>0</v>
      </c>
      <c r="S287" s="23">
        <f>IFERROR(VLOOKUP(D287,[5]CRUCE!$D:$AK,34,0),0)</f>
        <v>0</v>
      </c>
      <c r="T287" s="23">
        <v>0</v>
      </c>
      <c r="U287" s="26">
        <f>IFERROR(VLOOKUP(D287,[5]CRUCE!$D:$AL,35,0),0)</f>
        <v>0</v>
      </c>
      <c r="V287" s="23">
        <v>0</v>
      </c>
      <c r="W287" s="23">
        <v>0</v>
      </c>
      <c r="X287" s="26">
        <f>IFERROR(VLOOKUP(D287,[5]CRUCE!$D:$AJ,33,0),0)</f>
        <v>0</v>
      </c>
      <c r="Y287" s="23">
        <v>0</v>
      </c>
      <c r="Z287" s="28"/>
      <c r="AA287" s="26"/>
      <c r="AB287" s="23">
        <v>0</v>
      </c>
      <c r="AC287" s="26">
        <f>IFERROR(VLOOKUP(D287,[5]CRUCE!$D:$AQ,40,0),0)</f>
        <v>0</v>
      </c>
      <c r="AD287" s="23">
        <v>0</v>
      </c>
      <c r="AE287" s="26">
        <v>0</v>
      </c>
      <c r="AF287" s="23">
        <v>0</v>
      </c>
      <c r="AG287" s="27">
        <f t="shared" si="15"/>
        <v>36970</v>
      </c>
      <c r="AH287" s="29"/>
      <c r="AI287" s="19" t="s">
        <v>46</v>
      </c>
    </row>
    <row r="288" spans="1:35" s="30" customFormat="1" ht="15" x14ac:dyDescent="0.25">
      <c r="A288" s="18">
        <v>280</v>
      </c>
      <c r="B288" s="19" t="s">
        <v>45</v>
      </c>
      <c r="C288" s="20"/>
      <c r="D288" s="19">
        <v>1074816</v>
      </c>
      <c r="E288" s="21"/>
      <c r="F288" s="21"/>
      <c r="G288" s="22">
        <v>60000</v>
      </c>
      <c r="H288" s="23">
        <v>0</v>
      </c>
      <c r="I288" s="23">
        <v>0</v>
      </c>
      <c r="J288" s="24">
        <f>-IFERROR(VLOOKUP(D288,'[4]GIRO DIRECTO'!$D:$F,3,0),0)</f>
        <v>0</v>
      </c>
      <c r="K288" s="24">
        <f>-IFERROR(VLOOKUP(D288,[4]TESORERIA!$D:$F,3,0),0)</f>
        <v>0</v>
      </c>
      <c r="L288" s="23">
        <v>0</v>
      </c>
      <c r="M288" s="25">
        <f>-IFERROR(VLOOKUP(D288,[4]ADRES!$D:$F,3,0),0)</f>
        <v>0</v>
      </c>
      <c r="N288" s="23">
        <f t="shared" si="16"/>
        <v>0</v>
      </c>
      <c r="O288" s="26">
        <f t="shared" si="14"/>
        <v>60000</v>
      </c>
      <c r="P288" s="19"/>
      <c r="Q288" s="24">
        <v>0</v>
      </c>
      <c r="R288" s="27">
        <v>0</v>
      </c>
      <c r="S288" s="23">
        <f>IFERROR(VLOOKUP(D288,[5]CRUCE!$D:$AK,34,0),0)</f>
        <v>0</v>
      </c>
      <c r="T288" s="23">
        <v>0</v>
      </c>
      <c r="U288" s="26">
        <f>IFERROR(VLOOKUP(D288,[5]CRUCE!$D:$AL,35,0),0)</f>
        <v>0</v>
      </c>
      <c r="V288" s="23">
        <v>0</v>
      </c>
      <c r="W288" s="23">
        <v>0</v>
      </c>
      <c r="X288" s="26">
        <f>IFERROR(VLOOKUP(D288,[5]CRUCE!$D:$AJ,33,0),0)</f>
        <v>0</v>
      </c>
      <c r="Y288" s="23">
        <v>0</v>
      </c>
      <c r="Z288" s="28"/>
      <c r="AA288" s="26"/>
      <c r="AB288" s="23">
        <v>0</v>
      </c>
      <c r="AC288" s="26">
        <f>IFERROR(VLOOKUP(D288,[5]CRUCE!$D:$AQ,40,0),0)</f>
        <v>0</v>
      </c>
      <c r="AD288" s="23">
        <v>0</v>
      </c>
      <c r="AE288" s="26">
        <v>0</v>
      </c>
      <c r="AF288" s="23">
        <v>0</v>
      </c>
      <c r="AG288" s="27">
        <f t="shared" si="15"/>
        <v>60000</v>
      </c>
      <c r="AH288" s="29"/>
      <c r="AI288" s="19" t="s">
        <v>46</v>
      </c>
    </row>
    <row r="289" spans="1:35" s="30" customFormat="1" ht="15" x14ac:dyDescent="0.25">
      <c r="A289" s="18">
        <v>281</v>
      </c>
      <c r="B289" s="19" t="s">
        <v>45</v>
      </c>
      <c r="C289" s="20"/>
      <c r="D289" s="19">
        <v>1075408</v>
      </c>
      <c r="E289" s="21"/>
      <c r="F289" s="21"/>
      <c r="G289" s="22">
        <v>2249653</v>
      </c>
      <c r="H289" s="23">
        <v>0</v>
      </c>
      <c r="I289" s="23">
        <v>0</v>
      </c>
      <c r="J289" s="24">
        <f>-IFERROR(VLOOKUP(D289,'[4]GIRO DIRECTO'!$D:$F,3,0),0)</f>
        <v>0</v>
      </c>
      <c r="K289" s="24">
        <f>-IFERROR(VLOOKUP(D289,[4]TESORERIA!$D:$F,3,0),0)</f>
        <v>0</v>
      </c>
      <c r="L289" s="23">
        <v>0</v>
      </c>
      <c r="M289" s="25">
        <f>-IFERROR(VLOOKUP(D289,[4]ADRES!$D:$F,3,0),0)</f>
        <v>0</v>
      </c>
      <c r="N289" s="23">
        <f t="shared" si="16"/>
        <v>0</v>
      </c>
      <c r="O289" s="26">
        <f t="shared" si="14"/>
        <v>2249653</v>
      </c>
      <c r="P289" s="19"/>
      <c r="Q289" s="24">
        <v>0</v>
      </c>
      <c r="R289" s="27">
        <v>0</v>
      </c>
      <c r="S289" s="23">
        <f>IFERROR(VLOOKUP(D289,[5]CRUCE!$D:$AK,34,0),0)</f>
        <v>0</v>
      </c>
      <c r="T289" s="23">
        <v>0</v>
      </c>
      <c r="U289" s="26">
        <f>IFERROR(VLOOKUP(D289,[5]CRUCE!$D:$AL,35,0),0)</f>
        <v>0</v>
      </c>
      <c r="V289" s="23">
        <v>0</v>
      </c>
      <c r="W289" s="23">
        <v>0</v>
      </c>
      <c r="X289" s="26">
        <f>IFERROR(VLOOKUP(D289,[5]CRUCE!$D:$AJ,33,0),0)</f>
        <v>0</v>
      </c>
      <c r="Y289" s="23">
        <v>0</v>
      </c>
      <c r="Z289" s="28"/>
      <c r="AA289" s="26"/>
      <c r="AB289" s="23">
        <v>0</v>
      </c>
      <c r="AC289" s="26">
        <f>IFERROR(VLOOKUP(D289,[5]CRUCE!$D:$AQ,40,0),0)</f>
        <v>0</v>
      </c>
      <c r="AD289" s="23">
        <v>0</v>
      </c>
      <c r="AE289" s="26">
        <v>0</v>
      </c>
      <c r="AF289" s="23">
        <v>0</v>
      </c>
      <c r="AG289" s="27">
        <f t="shared" si="15"/>
        <v>2249653</v>
      </c>
      <c r="AH289" s="29"/>
      <c r="AI289" s="19" t="s">
        <v>46</v>
      </c>
    </row>
    <row r="290" spans="1:35" s="30" customFormat="1" ht="15" x14ac:dyDescent="0.25">
      <c r="A290" s="18">
        <v>282</v>
      </c>
      <c r="B290" s="19" t="s">
        <v>45</v>
      </c>
      <c r="C290" s="20"/>
      <c r="D290" s="19">
        <v>1074887</v>
      </c>
      <c r="E290" s="21"/>
      <c r="F290" s="21"/>
      <c r="G290" s="22">
        <v>60000</v>
      </c>
      <c r="H290" s="23">
        <v>0</v>
      </c>
      <c r="I290" s="23">
        <v>0</v>
      </c>
      <c r="J290" s="24">
        <f>-IFERROR(VLOOKUP(D290,'[4]GIRO DIRECTO'!$D:$F,3,0),0)</f>
        <v>0</v>
      </c>
      <c r="K290" s="24">
        <f>-IFERROR(VLOOKUP(D290,[4]TESORERIA!$D:$F,3,0),0)</f>
        <v>0</v>
      </c>
      <c r="L290" s="23">
        <v>0</v>
      </c>
      <c r="M290" s="25">
        <f>-IFERROR(VLOOKUP(D290,[4]ADRES!$D:$F,3,0),0)</f>
        <v>0</v>
      </c>
      <c r="N290" s="23">
        <f t="shared" si="16"/>
        <v>0</v>
      </c>
      <c r="O290" s="26">
        <f t="shared" si="14"/>
        <v>60000</v>
      </c>
      <c r="P290" s="19"/>
      <c r="Q290" s="24">
        <v>0</v>
      </c>
      <c r="R290" s="27">
        <v>0</v>
      </c>
      <c r="S290" s="23">
        <f>IFERROR(VLOOKUP(D290,[5]CRUCE!$D:$AK,34,0),0)</f>
        <v>0</v>
      </c>
      <c r="T290" s="23">
        <v>0</v>
      </c>
      <c r="U290" s="26">
        <f>IFERROR(VLOOKUP(D290,[5]CRUCE!$D:$AL,35,0),0)</f>
        <v>0</v>
      </c>
      <c r="V290" s="23">
        <v>0</v>
      </c>
      <c r="W290" s="23">
        <v>0</v>
      </c>
      <c r="X290" s="26">
        <f>IFERROR(VLOOKUP(D290,[5]CRUCE!$D:$AJ,33,0),0)</f>
        <v>0</v>
      </c>
      <c r="Y290" s="23">
        <v>0</v>
      </c>
      <c r="Z290" s="28"/>
      <c r="AA290" s="26"/>
      <c r="AB290" s="23">
        <v>0</v>
      </c>
      <c r="AC290" s="26">
        <f>IFERROR(VLOOKUP(D290,[5]CRUCE!$D:$AQ,40,0),0)</f>
        <v>0</v>
      </c>
      <c r="AD290" s="23">
        <v>0</v>
      </c>
      <c r="AE290" s="26">
        <v>0</v>
      </c>
      <c r="AF290" s="23">
        <v>0</v>
      </c>
      <c r="AG290" s="27">
        <f t="shared" si="15"/>
        <v>60000</v>
      </c>
      <c r="AH290" s="29"/>
      <c r="AI290" s="19" t="s">
        <v>46</v>
      </c>
    </row>
    <row r="291" spans="1:35" s="30" customFormat="1" ht="15" x14ac:dyDescent="0.25">
      <c r="A291" s="18">
        <v>283</v>
      </c>
      <c r="B291" s="19" t="s">
        <v>45</v>
      </c>
      <c r="C291" s="20"/>
      <c r="D291" s="19">
        <v>1075024</v>
      </c>
      <c r="E291" s="21"/>
      <c r="F291" s="21"/>
      <c r="G291" s="22">
        <v>400000</v>
      </c>
      <c r="H291" s="23">
        <v>0</v>
      </c>
      <c r="I291" s="23">
        <v>0</v>
      </c>
      <c r="J291" s="24">
        <f>-IFERROR(VLOOKUP(D291,'[4]GIRO DIRECTO'!$D:$F,3,0),0)</f>
        <v>0</v>
      </c>
      <c r="K291" s="24">
        <f>-IFERROR(VLOOKUP(D291,[4]TESORERIA!$D:$F,3,0),0)</f>
        <v>0</v>
      </c>
      <c r="L291" s="23">
        <v>0</v>
      </c>
      <c r="M291" s="25">
        <f>-IFERROR(VLOOKUP(D291,[4]ADRES!$D:$F,3,0),0)</f>
        <v>0</v>
      </c>
      <c r="N291" s="23">
        <f t="shared" si="16"/>
        <v>0</v>
      </c>
      <c r="O291" s="26">
        <f t="shared" si="14"/>
        <v>400000</v>
      </c>
      <c r="P291" s="19"/>
      <c r="Q291" s="24">
        <v>0</v>
      </c>
      <c r="R291" s="27">
        <v>0</v>
      </c>
      <c r="S291" s="23">
        <f>IFERROR(VLOOKUP(D291,[5]CRUCE!$D:$AK,34,0),0)</f>
        <v>0</v>
      </c>
      <c r="T291" s="23">
        <v>0</v>
      </c>
      <c r="U291" s="26">
        <f>IFERROR(VLOOKUP(D291,[5]CRUCE!$D:$AL,35,0),0)</f>
        <v>0</v>
      </c>
      <c r="V291" s="23">
        <v>0</v>
      </c>
      <c r="W291" s="23">
        <v>0</v>
      </c>
      <c r="X291" s="26">
        <f>IFERROR(VLOOKUP(D291,[5]CRUCE!$D:$AJ,33,0),0)</f>
        <v>0</v>
      </c>
      <c r="Y291" s="23">
        <v>0</v>
      </c>
      <c r="Z291" s="28"/>
      <c r="AA291" s="26"/>
      <c r="AB291" s="23">
        <v>0</v>
      </c>
      <c r="AC291" s="26">
        <f>IFERROR(VLOOKUP(D291,[5]CRUCE!$D:$AQ,40,0),0)</f>
        <v>0</v>
      </c>
      <c r="AD291" s="23">
        <v>0</v>
      </c>
      <c r="AE291" s="26">
        <v>0</v>
      </c>
      <c r="AF291" s="23">
        <v>0</v>
      </c>
      <c r="AG291" s="27">
        <f t="shared" si="15"/>
        <v>400000</v>
      </c>
      <c r="AH291" s="29"/>
      <c r="AI291" s="19" t="s">
        <v>46</v>
      </c>
    </row>
    <row r="292" spans="1:35" s="30" customFormat="1" ht="15" x14ac:dyDescent="0.25">
      <c r="A292" s="18">
        <v>284</v>
      </c>
      <c r="B292" s="19" t="s">
        <v>45</v>
      </c>
      <c r="C292" s="20"/>
      <c r="D292" s="19">
        <v>1075091</v>
      </c>
      <c r="E292" s="21"/>
      <c r="F292" s="21"/>
      <c r="G292" s="22">
        <v>60000</v>
      </c>
      <c r="H292" s="23">
        <v>0</v>
      </c>
      <c r="I292" s="23">
        <v>0</v>
      </c>
      <c r="J292" s="24">
        <f>-IFERROR(VLOOKUP(D292,'[4]GIRO DIRECTO'!$D:$F,3,0),0)</f>
        <v>0</v>
      </c>
      <c r="K292" s="24">
        <f>-IFERROR(VLOOKUP(D292,[4]TESORERIA!$D:$F,3,0),0)</f>
        <v>0</v>
      </c>
      <c r="L292" s="23">
        <v>0</v>
      </c>
      <c r="M292" s="25">
        <f>-IFERROR(VLOOKUP(D292,[4]ADRES!$D:$F,3,0),0)</f>
        <v>0</v>
      </c>
      <c r="N292" s="23">
        <f t="shared" si="16"/>
        <v>0</v>
      </c>
      <c r="O292" s="26">
        <f t="shared" si="14"/>
        <v>60000</v>
      </c>
      <c r="P292" s="19"/>
      <c r="Q292" s="24">
        <v>0</v>
      </c>
      <c r="R292" s="27">
        <v>0</v>
      </c>
      <c r="S292" s="23">
        <f>IFERROR(VLOOKUP(D292,[5]CRUCE!$D:$AK,34,0),0)</f>
        <v>0</v>
      </c>
      <c r="T292" s="23">
        <v>0</v>
      </c>
      <c r="U292" s="26">
        <f>IFERROR(VLOOKUP(D292,[5]CRUCE!$D:$AL,35,0),0)</f>
        <v>0</v>
      </c>
      <c r="V292" s="23">
        <v>0</v>
      </c>
      <c r="W292" s="23">
        <v>0</v>
      </c>
      <c r="X292" s="26">
        <f>IFERROR(VLOOKUP(D292,[5]CRUCE!$D:$AJ,33,0),0)</f>
        <v>0</v>
      </c>
      <c r="Y292" s="23">
        <v>0</v>
      </c>
      <c r="Z292" s="28"/>
      <c r="AA292" s="26"/>
      <c r="AB292" s="23">
        <v>0</v>
      </c>
      <c r="AC292" s="26">
        <f>IFERROR(VLOOKUP(D292,[5]CRUCE!$D:$AQ,40,0),0)</f>
        <v>0</v>
      </c>
      <c r="AD292" s="23">
        <v>0</v>
      </c>
      <c r="AE292" s="26">
        <v>0</v>
      </c>
      <c r="AF292" s="23">
        <v>0</v>
      </c>
      <c r="AG292" s="27">
        <f t="shared" si="15"/>
        <v>60000</v>
      </c>
      <c r="AH292" s="29"/>
      <c r="AI292" s="19" t="s">
        <v>46</v>
      </c>
    </row>
    <row r="293" spans="1:35" s="30" customFormat="1" ht="15" x14ac:dyDescent="0.25">
      <c r="A293" s="18">
        <v>285</v>
      </c>
      <c r="B293" s="19" t="s">
        <v>45</v>
      </c>
      <c r="C293" s="20"/>
      <c r="D293" s="19">
        <v>1078215</v>
      </c>
      <c r="E293" s="21"/>
      <c r="F293" s="21"/>
      <c r="G293" s="22">
        <v>24361364</v>
      </c>
      <c r="H293" s="23">
        <v>0</v>
      </c>
      <c r="I293" s="23">
        <v>0</v>
      </c>
      <c r="J293" s="24">
        <f>-IFERROR(VLOOKUP(D293,'[4]GIRO DIRECTO'!$D:$F,3,0),0)</f>
        <v>0</v>
      </c>
      <c r="K293" s="24">
        <f>-IFERROR(VLOOKUP(D293,[4]TESORERIA!$D:$F,3,0),0)</f>
        <v>0</v>
      </c>
      <c r="L293" s="23">
        <v>0</v>
      </c>
      <c r="M293" s="25">
        <f>-IFERROR(VLOOKUP(D293,[4]ADRES!$D:$F,3,0),0)</f>
        <v>0</v>
      </c>
      <c r="N293" s="23">
        <f t="shared" si="16"/>
        <v>0</v>
      </c>
      <c r="O293" s="26">
        <f t="shared" si="14"/>
        <v>24361364</v>
      </c>
      <c r="P293" s="19"/>
      <c r="Q293" s="24">
        <v>0</v>
      </c>
      <c r="R293" s="27">
        <v>0</v>
      </c>
      <c r="S293" s="23">
        <f>IFERROR(VLOOKUP(D293,[5]CRUCE!$D:$AK,34,0),0)</f>
        <v>0</v>
      </c>
      <c r="T293" s="23">
        <v>0</v>
      </c>
      <c r="U293" s="26">
        <f>IFERROR(VLOOKUP(D293,[5]CRUCE!$D:$AL,35,0),0)</f>
        <v>0</v>
      </c>
      <c r="V293" s="23">
        <v>0</v>
      </c>
      <c r="W293" s="23">
        <v>0</v>
      </c>
      <c r="X293" s="26">
        <f>IFERROR(VLOOKUP(D293,[5]CRUCE!$D:$AJ,33,0),0)</f>
        <v>0</v>
      </c>
      <c r="Y293" s="23">
        <v>0</v>
      </c>
      <c r="Z293" s="28"/>
      <c r="AA293" s="26"/>
      <c r="AB293" s="23">
        <v>0</v>
      </c>
      <c r="AC293" s="26">
        <f>IFERROR(VLOOKUP(D293,[5]CRUCE!$D:$AQ,40,0),0)</f>
        <v>0</v>
      </c>
      <c r="AD293" s="23">
        <v>0</v>
      </c>
      <c r="AE293" s="26">
        <v>0</v>
      </c>
      <c r="AF293" s="23">
        <v>0</v>
      </c>
      <c r="AG293" s="27">
        <f t="shared" si="15"/>
        <v>24361364</v>
      </c>
      <c r="AH293" s="29"/>
      <c r="AI293" s="19" t="s">
        <v>46</v>
      </c>
    </row>
    <row r="294" spans="1:35" s="30" customFormat="1" ht="15" x14ac:dyDescent="0.25">
      <c r="A294" s="18">
        <v>286</v>
      </c>
      <c r="B294" s="19" t="s">
        <v>45</v>
      </c>
      <c r="C294" s="20"/>
      <c r="D294" s="19">
        <v>1075837</v>
      </c>
      <c r="E294" s="21"/>
      <c r="F294" s="21"/>
      <c r="G294" s="22">
        <v>16198496</v>
      </c>
      <c r="H294" s="23">
        <v>0</v>
      </c>
      <c r="I294" s="23">
        <v>0</v>
      </c>
      <c r="J294" s="24">
        <f>-IFERROR(VLOOKUP(D294,'[4]GIRO DIRECTO'!$D:$F,3,0),0)</f>
        <v>0</v>
      </c>
      <c r="K294" s="24">
        <f>-IFERROR(VLOOKUP(D294,[4]TESORERIA!$D:$F,3,0),0)</f>
        <v>0</v>
      </c>
      <c r="L294" s="23">
        <v>0</v>
      </c>
      <c r="M294" s="25">
        <f>-IFERROR(VLOOKUP(D294,[4]ADRES!$D:$F,3,0),0)</f>
        <v>0</v>
      </c>
      <c r="N294" s="23">
        <f t="shared" si="16"/>
        <v>0</v>
      </c>
      <c r="O294" s="26">
        <f t="shared" si="14"/>
        <v>16198496</v>
      </c>
      <c r="P294" s="19"/>
      <c r="Q294" s="24">
        <v>0</v>
      </c>
      <c r="R294" s="27">
        <v>0</v>
      </c>
      <c r="S294" s="23">
        <f>IFERROR(VLOOKUP(D294,[5]CRUCE!$D:$AK,34,0),0)</f>
        <v>0</v>
      </c>
      <c r="T294" s="23">
        <v>0</v>
      </c>
      <c r="U294" s="26">
        <f>IFERROR(VLOOKUP(D294,[5]CRUCE!$D:$AL,35,0),0)</f>
        <v>0</v>
      </c>
      <c r="V294" s="23">
        <v>0</v>
      </c>
      <c r="W294" s="23">
        <v>0</v>
      </c>
      <c r="X294" s="26">
        <f>IFERROR(VLOOKUP(D294,[5]CRUCE!$D:$AJ,33,0),0)</f>
        <v>0</v>
      </c>
      <c r="Y294" s="23">
        <v>0</v>
      </c>
      <c r="Z294" s="28"/>
      <c r="AA294" s="26"/>
      <c r="AB294" s="23">
        <v>0</v>
      </c>
      <c r="AC294" s="26">
        <f>IFERROR(VLOOKUP(D294,[5]CRUCE!$D:$AQ,40,0),0)</f>
        <v>0</v>
      </c>
      <c r="AD294" s="23">
        <v>0</v>
      </c>
      <c r="AE294" s="26">
        <v>0</v>
      </c>
      <c r="AF294" s="23">
        <v>0</v>
      </c>
      <c r="AG294" s="27">
        <f t="shared" si="15"/>
        <v>16198496</v>
      </c>
      <c r="AH294" s="29"/>
      <c r="AI294" s="19" t="s">
        <v>46</v>
      </c>
    </row>
    <row r="295" spans="1:35" s="30" customFormat="1" ht="15" x14ac:dyDescent="0.25">
      <c r="A295" s="18">
        <v>287</v>
      </c>
      <c r="B295" s="19" t="s">
        <v>45</v>
      </c>
      <c r="C295" s="20"/>
      <c r="D295" s="19">
        <v>1075225</v>
      </c>
      <c r="E295" s="21"/>
      <c r="F295" s="21"/>
      <c r="G295" s="22">
        <v>60000</v>
      </c>
      <c r="H295" s="23">
        <v>0</v>
      </c>
      <c r="I295" s="23">
        <v>0</v>
      </c>
      <c r="J295" s="24">
        <f>-IFERROR(VLOOKUP(D295,'[4]GIRO DIRECTO'!$D:$F,3,0),0)</f>
        <v>0</v>
      </c>
      <c r="K295" s="24">
        <f>-IFERROR(VLOOKUP(D295,[4]TESORERIA!$D:$F,3,0),0)</f>
        <v>0</v>
      </c>
      <c r="L295" s="23">
        <v>0</v>
      </c>
      <c r="M295" s="25">
        <f>-IFERROR(VLOOKUP(D295,[4]ADRES!$D:$F,3,0),0)</f>
        <v>0</v>
      </c>
      <c r="N295" s="23">
        <f t="shared" si="16"/>
        <v>0</v>
      </c>
      <c r="O295" s="26">
        <f t="shared" si="14"/>
        <v>60000</v>
      </c>
      <c r="P295" s="19"/>
      <c r="Q295" s="24">
        <v>0</v>
      </c>
      <c r="R295" s="27">
        <v>0</v>
      </c>
      <c r="S295" s="23">
        <f>IFERROR(VLOOKUP(D295,[5]CRUCE!$D:$AK,34,0),0)</f>
        <v>0</v>
      </c>
      <c r="T295" s="23">
        <v>0</v>
      </c>
      <c r="U295" s="26">
        <f>IFERROR(VLOOKUP(D295,[5]CRUCE!$D:$AL,35,0),0)</f>
        <v>0</v>
      </c>
      <c r="V295" s="23">
        <v>0</v>
      </c>
      <c r="W295" s="23">
        <v>0</v>
      </c>
      <c r="X295" s="26">
        <f>IFERROR(VLOOKUP(D295,[5]CRUCE!$D:$AJ,33,0),0)</f>
        <v>0</v>
      </c>
      <c r="Y295" s="23">
        <v>0</v>
      </c>
      <c r="Z295" s="28"/>
      <c r="AA295" s="26"/>
      <c r="AB295" s="23">
        <v>0</v>
      </c>
      <c r="AC295" s="26">
        <f>IFERROR(VLOOKUP(D295,[5]CRUCE!$D:$AQ,40,0),0)</f>
        <v>0</v>
      </c>
      <c r="AD295" s="23">
        <v>0</v>
      </c>
      <c r="AE295" s="26">
        <v>0</v>
      </c>
      <c r="AF295" s="23">
        <v>0</v>
      </c>
      <c r="AG295" s="27">
        <f t="shared" si="15"/>
        <v>60000</v>
      </c>
      <c r="AH295" s="29"/>
      <c r="AI295" s="19" t="s">
        <v>46</v>
      </c>
    </row>
    <row r="296" spans="1:35" s="30" customFormat="1" ht="15" x14ac:dyDescent="0.25">
      <c r="A296" s="18">
        <v>288</v>
      </c>
      <c r="B296" s="19" t="s">
        <v>45</v>
      </c>
      <c r="C296" s="20"/>
      <c r="D296" s="19">
        <v>1075412</v>
      </c>
      <c r="E296" s="21"/>
      <c r="F296" s="21"/>
      <c r="G296" s="22">
        <v>2200000</v>
      </c>
      <c r="H296" s="23">
        <v>0</v>
      </c>
      <c r="I296" s="23">
        <v>0</v>
      </c>
      <c r="J296" s="24">
        <f>-IFERROR(VLOOKUP(D296,'[4]GIRO DIRECTO'!$D:$F,3,0),0)</f>
        <v>0</v>
      </c>
      <c r="K296" s="24">
        <f>-IFERROR(VLOOKUP(D296,[4]TESORERIA!$D:$F,3,0),0)</f>
        <v>0</v>
      </c>
      <c r="L296" s="23">
        <v>0</v>
      </c>
      <c r="M296" s="25">
        <f>-IFERROR(VLOOKUP(D296,[4]ADRES!$D:$F,3,0),0)</f>
        <v>0</v>
      </c>
      <c r="N296" s="23">
        <f t="shared" si="16"/>
        <v>0</v>
      </c>
      <c r="O296" s="26">
        <f t="shared" si="14"/>
        <v>2200000</v>
      </c>
      <c r="P296" s="19"/>
      <c r="Q296" s="24">
        <v>0</v>
      </c>
      <c r="R296" s="27">
        <v>0</v>
      </c>
      <c r="S296" s="23">
        <f>IFERROR(VLOOKUP(D296,[5]CRUCE!$D:$AK,34,0),0)</f>
        <v>0</v>
      </c>
      <c r="T296" s="23">
        <v>0</v>
      </c>
      <c r="U296" s="26">
        <f>IFERROR(VLOOKUP(D296,[5]CRUCE!$D:$AL,35,0),0)</f>
        <v>0</v>
      </c>
      <c r="V296" s="23">
        <v>0</v>
      </c>
      <c r="W296" s="23">
        <v>0</v>
      </c>
      <c r="X296" s="26">
        <f>IFERROR(VLOOKUP(D296,[5]CRUCE!$D:$AJ,33,0),0)</f>
        <v>0</v>
      </c>
      <c r="Y296" s="23">
        <v>0</v>
      </c>
      <c r="Z296" s="28"/>
      <c r="AA296" s="26"/>
      <c r="AB296" s="23">
        <v>0</v>
      </c>
      <c r="AC296" s="26">
        <f>IFERROR(VLOOKUP(D296,[5]CRUCE!$D:$AQ,40,0),0)</f>
        <v>0</v>
      </c>
      <c r="AD296" s="23">
        <v>0</v>
      </c>
      <c r="AE296" s="26">
        <v>0</v>
      </c>
      <c r="AF296" s="23">
        <v>0</v>
      </c>
      <c r="AG296" s="27">
        <f t="shared" si="15"/>
        <v>2200000</v>
      </c>
      <c r="AH296" s="29"/>
      <c r="AI296" s="19" t="s">
        <v>46</v>
      </c>
    </row>
    <row r="297" spans="1:35" s="30" customFormat="1" ht="15" x14ac:dyDescent="0.25">
      <c r="A297" s="18">
        <v>289</v>
      </c>
      <c r="B297" s="19" t="s">
        <v>45</v>
      </c>
      <c r="C297" s="20"/>
      <c r="D297" s="19">
        <v>1076019</v>
      </c>
      <c r="E297" s="21"/>
      <c r="F297" s="21"/>
      <c r="G297" s="22">
        <v>60000</v>
      </c>
      <c r="H297" s="23">
        <v>0</v>
      </c>
      <c r="I297" s="23">
        <v>0</v>
      </c>
      <c r="J297" s="24">
        <f>-IFERROR(VLOOKUP(D297,'[4]GIRO DIRECTO'!$D:$F,3,0),0)</f>
        <v>0</v>
      </c>
      <c r="K297" s="24">
        <f>-IFERROR(VLOOKUP(D297,[4]TESORERIA!$D:$F,3,0),0)</f>
        <v>0</v>
      </c>
      <c r="L297" s="23">
        <v>0</v>
      </c>
      <c r="M297" s="25">
        <f>-IFERROR(VLOOKUP(D297,[4]ADRES!$D:$F,3,0),0)</f>
        <v>0</v>
      </c>
      <c r="N297" s="23">
        <f t="shared" si="16"/>
        <v>0</v>
      </c>
      <c r="O297" s="26">
        <f t="shared" si="14"/>
        <v>60000</v>
      </c>
      <c r="P297" s="19"/>
      <c r="Q297" s="24">
        <v>0</v>
      </c>
      <c r="R297" s="27">
        <v>0</v>
      </c>
      <c r="S297" s="23">
        <f>IFERROR(VLOOKUP(D297,[5]CRUCE!$D:$AK,34,0),0)</f>
        <v>0</v>
      </c>
      <c r="T297" s="23">
        <v>0</v>
      </c>
      <c r="U297" s="26">
        <f>IFERROR(VLOOKUP(D297,[5]CRUCE!$D:$AL,35,0),0)</f>
        <v>0</v>
      </c>
      <c r="V297" s="23">
        <v>0</v>
      </c>
      <c r="W297" s="23">
        <v>0</v>
      </c>
      <c r="X297" s="26">
        <f>IFERROR(VLOOKUP(D297,[5]CRUCE!$D:$AJ,33,0),0)</f>
        <v>0</v>
      </c>
      <c r="Y297" s="23">
        <v>0</v>
      </c>
      <c r="Z297" s="28"/>
      <c r="AA297" s="26"/>
      <c r="AB297" s="23">
        <v>0</v>
      </c>
      <c r="AC297" s="26">
        <f>IFERROR(VLOOKUP(D297,[5]CRUCE!$D:$AQ,40,0),0)</f>
        <v>0</v>
      </c>
      <c r="AD297" s="23">
        <v>0</v>
      </c>
      <c r="AE297" s="26">
        <v>0</v>
      </c>
      <c r="AF297" s="23">
        <v>0</v>
      </c>
      <c r="AG297" s="27">
        <f t="shared" si="15"/>
        <v>60000</v>
      </c>
      <c r="AH297" s="29"/>
      <c r="AI297" s="19" t="s">
        <v>46</v>
      </c>
    </row>
    <row r="298" spans="1:35" s="30" customFormat="1" ht="15" x14ac:dyDescent="0.25">
      <c r="A298" s="18">
        <v>290</v>
      </c>
      <c r="B298" s="19" t="s">
        <v>45</v>
      </c>
      <c r="C298" s="20"/>
      <c r="D298" s="19">
        <v>1078481</v>
      </c>
      <c r="E298" s="21"/>
      <c r="F298" s="21"/>
      <c r="G298" s="22">
        <v>10740341</v>
      </c>
      <c r="H298" s="23">
        <v>0</v>
      </c>
      <c r="I298" s="23">
        <v>0</v>
      </c>
      <c r="J298" s="24">
        <f>-IFERROR(VLOOKUP(D298,'[4]GIRO DIRECTO'!$D:$F,3,0),0)</f>
        <v>0</v>
      </c>
      <c r="K298" s="24">
        <f>-IFERROR(VLOOKUP(D298,[4]TESORERIA!$D:$F,3,0),0)</f>
        <v>0</v>
      </c>
      <c r="L298" s="23">
        <v>0</v>
      </c>
      <c r="M298" s="25">
        <f>-IFERROR(VLOOKUP(D298,[4]ADRES!$D:$F,3,0),0)</f>
        <v>0</v>
      </c>
      <c r="N298" s="23">
        <f t="shared" si="16"/>
        <v>0</v>
      </c>
      <c r="O298" s="26">
        <f t="shared" si="14"/>
        <v>10740341</v>
      </c>
      <c r="P298" s="19"/>
      <c r="Q298" s="24">
        <v>0</v>
      </c>
      <c r="R298" s="27">
        <v>0</v>
      </c>
      <c r="S298" s="23">
        <f>IFERROR(VLOOKUP(D298,[5]CRUCE!$D:$AK,34,0),0)</f>
        <v>0</v>
      </c>
      <c r="T298" s="23">
        <v>0</v>
      </c>
      <c r="U298" s="26">
        <f>IFERROR(VLOOKUP(D298,[5]CRUCE!$D:$AL,35,0),0)</f>
        <v>0</v>
      </c>
      <c r="V298" s="23">
        <v>0</v>
      </c>
      <c r="W298" s="23">
        <v>0</v>
      </c>
      <c r="X298" s="26">
        <f>IFERROR(VLOOKUP(D298,[5]CRUCE!$D:$AJ,33,0),0)</f>
        <v>0</v>
      </c>
      <c r="Y298" s="23">
        <v>0</v>
      </c>
      <c r="Z298" s="28"/>
      <c r="AA298" s="26"/>
      <c r="AB298" s="23">
        <v>0</v>
      </c>
      <c r="AC298" s="26">
        <f>IFERROR(VLOOKUP(D298,[5]CRUCE!$D:$AQ,40,0),0)</f>
        <v>0</v>
      </c>
      <c r="AD298" s="23">
        <v>0</v>
      </c>
      <c r="AE298" s="26">
        <v>0</v>
      </c>
      <c r="AF298" s="23">
        <v>0</v>
      </c>
      <c r="AG298" s="27">
        <f t="shared" si="15"/>
        <v>10740341</v>
      </c>
      <c r="AH298" s="29"/>
      <c r="AI298" s="19" t="s">
        <v>46</v>
      </c>
    </row>
    <row r="299" spans="1:35" s="30" customFormat="1" ht="15" x14ac:dyDescent="0.25">
      <c r="A299" s="18">
        <v>291</v>
      </c>
      <c r="B299" s="19" t="s">
        <v>45</v>
      </c>
      <c r="C299" s="20"/>
      <c r="D299" s="19">
        <v>1075235</v>
      </c>
      <c r="E299" s="21"/>
      <c r="F299" s="21"/>
      <c r="G299" s="22">
        <v>60000</v>
      </c>
      <c r="H299" s="23">
        <v>0</v>
      </c>
      <c r="I299" s="23">
        <v>0</v>
      </c>
      <c r="J299" s="24">
        <f>-IFERROR(VLOOKUP(D299,'[4]GIRO DIRECTO'!$D:$F,3,0),0)</f>
        <v>0</v>
      </c>
      <c r="K299" s="24">
        <f>-IFERROR(VLOOKUP(D299,[4]TESORERIA!$D:$F,3,0),0)</f>
        <v>0</v>
      </c>
      <c r="L299" s="23">
        <v>0</v>
      </c>
      <c r="M299" s="25">
        <f>-IFERROR(VLOOKUP(D299,[4]ADRES!$D:$F,3,0),0)</f>
        <v>0</v>
      </c>
      <c r="N299" s="23">
        <f t="shared" si="16"/>
        <v>0</v>
      </c>
      <c r="O299" s="26">
        <f t="shared" si="14"/>
        <v>60000</v>
      </c>
      <c r="P299" s="19"/>
      <c r="Q299" s="24">
        <v>0</v>
      </c>
      <c r="R299" s="27">
        <v>0</v>
      </c>
      <c r="S299" s="23">
        <f>IFERROR(VLOOKUP(D299,[5]CRUCE!$D:$AK,34,0),0)</f>
        <v>0</v>
      </c>
      <c r="T299" s="23">
        <v>0</v>
      </c>
      <c r="U299" s="26">
        <f>IFERROR(VLOOKUP(D299,[5]CRUCE!$D:$AL,35,0),0)</f>
        <v>0</v>
      </c>
      <c r="V299" s="23">
        <v>0</v>
      </c>
      <c r="W299" s="23">
        <v>0</v>
      </c>
      <c r="X299" s="26">
        <f>IFERROR(VLOOKUP(D299,[5]CRUCE!$D:$AJ,33,0),0)</f>
        <v>0</v>
      </c>
      <c r="Y299" s="23">
        <v>0</v>
      </c>
      <c r="Z299" s="28"/>
      <c r="AA299" s="26"/>
      <c r="AB299" s="23">
        <v>0</v>
      </c>
      <c r="AC299" s="26">
        <f>IFERROR(VLOOKUP(D299,[5]CRUCE!$D:$AQ,40,0),0)</f>
        <v>0</v>
      </c>
      <c r="AD299" s="23">
        <v>0</v>
      </c>
      <c r="AE299" s="26">
        <v>0</v>
      </c>
      <c r="AF299" s="23">
        <v>0</v>
      </c>
      <c r="AG299" s="27">
        <f t="shared" si="15"/>
        <v>60000</v>
      </c>
      <c r="AH299" s="29"/>
      <c r="AI299" s="19" t="s">
        <v>46</v>
      </c>
    </row>
    <row r="300" spans="1:35" s="30" customFormat="1" ht="15" x14ac:dyDescent="0.25">
      <c r="A300" s="18">
        <v>292</v>
      </c>
      <c r="B300" s="19" t="s">
        <v>45</v>
      </c>
      <c r="C300" s="20"/>
      <c r="D300" s="19">
        <v>1078575</v>
      </c>
      <c r="E300" s="21"/>
      <c r="F300" s="21"/>
      <c r="G300" s="22">
        <v>9080613</v>
      </c>
      <c r="H300" s="23">
        <v>0</v>
      </c>
      <c r="I300" s="23">
        <v>0</v>
      </c>
      <c r="J300" s="24">
        <f>-IFERROR(VLOOKUP(D300,'[4]GIRO DIRECTO'!$D:$F,3,0),0)</f>
        <v>0</v>
      </c>
      <c r="K300" s="24">
        <f>-IFERROR(VLOOKUP(D300,[4]TESORERIA!$D:$F,3,0),0)</f>
        <v>0</v>
      </c>
      <c r="L300" s="23">
        <v>0</v>
      </c>
      <c r="M300" s="25">
        <f>-IFERROR(VLOOKUP(D300,[4]ADRES!$D:$F,3,0),0)</f>
        <v>0</v>
      </c>
      <c r="N300" s="23">
        <f t="shared" si="16"/>
        <v>0</v>
      </c>
      <c r="O300" s="26">
        <f t="shared" si="14"/>
        <v>9080613</v>
      </c>
      <c r="P300" s="19"/>
      <c r="Q300" s="24">
        <v>0</v>
      </c>
      <c r="R300" s="27">
        <v>0</v>
      </c>
      <c r="S300" s="23">
        <f>IFERROR(VLOOKUP(D300,[5]CRUCE!$D:$AK,34,0),0)</f>
        <v>0</v>
      </c>
      <c r="T300" s="23">
        <v>0</v>
      </c>
      <c r="U300" s="26">
        <f>IFERROR(VLOOKUP(D300,[5]CRUCE!$D:$AL,35,0),0)</f>
        <v>0</v>
      </c>
      <c r="V300" s="23">
        <v>0</v>
      </c>
      <c r="W300" s="23">
        <v>0</v>
      </c>
      <c r="X300" s="26">
        <f>IFERROR(VLOOKUP(D300,[5]CRUCE!$D:$AJ,33,0),0)</f>
        <v>0</v>
      </c>
      <c r="Y300" s="23">
        <v>0</v>
      </c>
      <c r="Z300" s="28"/>
      <c r="AA300" s="26"/>
      <c r="AB300" s="23">
        <v>0</v>
      </c>
      <c r="AC300" s="26">
        <f>IFERROR(VLOOKUP(D300,[5]CRUCE!$D:$AQ,40,0),0)</f>
        <v>0</v>
      </c>
      <c r="AD300" s="23">
        <v>0</v>
      </c>
      <c r="AE300" s="26">
        <v>0</v>
      </c>
      <c r="AF300" s="23">
        <v>0</v>
      </c>
      <c r="AG300" s="27">
        <f t="shared" si="15"/>
        <v>9080613</v>
      </c>
      <c r="AH300" s="29"/>
      <c r="AI300" s="19" t="s">
        <v>46</v>
      </c>
    </row>
    <row r="301" spans="1:35" s="30" customFormat="1" ht="15" x14ac:dyDescent="0.25">
      <c r="A301" s="18">
        <v>293</v>
      </c>
      <c r="B301" s="19" t="s">
        <v>45</v>
      </c>
      <c r="C301" s="20"/>
      <c r="D301" s="19">
        <v>1075271</v>
      </c>
      <c r="E301" s="21"/>
      <c r="F301" s="21"/>
      <c r="G301" s="22">
        <v>167454</v>
      </c>
      <c r="H301" s="23">
        <v>0</v>
      </c>
      <c r="I301" s="23">
        <v>0</v>
      </c>
      <c r="J301" s="24">
        <f>-IFERROR(VLOOKUP(D301,'[4]GIRO DIRECTO'!$D:$F,3,0),0)</f>
        <v>0</v>
      </c>
      <c r="K301" s="24">
        <f>-IFERROR(VLOOKUP(D301,[4]TESORERIA!$D:$F,3,0),0)</f>
        <v>0</v>
      </c>
      <c r="L301" s="23">
        <v>0</v>
      </c>
      <c r="M301" s="25">
        <f>-IFERROR(VLOOKUP(D301,[4]ADRES!$D:$F,3,0),0)</f>
        <v>0</v>
      </c>
      <c r="N301" s="23">
        <f t="shared" si="16"/>
        <v>0</v>
      </c>
      <c r="O301" s="26">
        <f t="shared" si="14"/>
        <v>167454</v>
      </c>
      <c r="P301" s="19"/>
      <c r="Q301" s="24">
        <v>0</v>
      </c>
      <c r="R301" s="27">
        <v>0</v>
      </c>
      <c r="S301" s="23">
        <f>IFERROR(VLOOKUP(D301,[5]CRUCE!$D:$AK,34,0),0)</f>
        <v>0</v>
      </c>
      <c r="T301" s="23">
        <v>0</v>
      </c>
      <c r="U301" s="26">
        <f>IFERROR(VLOOKUP(D301,[5]CRUCE!$D:$AL,35,0),0)</f>
        <v>0</v>
      </c>
      <c r="V301" s="23">
        <v>0</v>
      </c>
      <c r="W301" s="23">
        <v>0</v>
      </c>
      <c r="X301" s="26">
        <f>IFERROR(VLOOKUP(D301,[5]CRUCE!$D:$AJ,33,0),0)</f>
        <v>0</v>
      </c>
      <c r="Y301" s="23">
        <v>0</v>
      </c>
      <c r="Z301" s="28"/>
      <c r="AA301" s="26"/>
      <c r="AB301" s="23">
        <v>0</v>
      </c>
      <c r="AC301" s="26">
        <f>IFERROR(VLOOKUP(D301,[5]CRUCE!$D:$AQ,40,0),0)</f>
        <v>0</v>
      </c>
      <c r="AD301" s="23">
        <v>0</v>
      </c>
      <c r="AE301" s="26">
        <v>0</v>
      </c>
      <c r="AF301" s="23">
        <v>0</v>
      </c>
      <c r="AG301" s="27">
        <f t="shared" si="15"/>
        <v>167454</v>
      </c>
      <c r="AH301" s="29"/>
      <c r="AI301" s="19" t="s">
        <v>46</v>
      </c>
    </row>
    <row r="302" spans="1:35" s="30" customFormat="1" ht="15" x14ac:dyDescent="0.25">
      <c r="A302" s="18">
        <v>294</v>
      </c>
      <c r="B302" s="19" t="s">
        <v>45</v>
      </c>
      <c r="C302" s="20"/>
      <c r="D302" s="19">
        <v>1076018</v>
      </c>
      <c r="E302" s="21"/>
      <c r="F302" s="21"/>
      <c r="G302" s="22">
        <v>53555</v>
      </c>
      <c r="H302" s="23">
        <v>0</v>
      </c>
      <c r="I302" s="23">
        <v>0</v>
      </c>
      <c r="J302" s="24">
        <f>-IFERROR(VLOOKUP(D302,'[4]GIRO DIRECTO'!$D:$F,3,0),0)</f>
        <v>0</v>
      </c>
      <c r="K302" s="24">
        <f>-IFERROR(VLOOKUP(D302,[4]TESORERIA!$D:$F,3,0),0)</f>
        <v>0</v>
      </c>
      <c r="L302" s="23">
        <v>0</v>
      </c>
      <c r="M302" s="25">
        <f>-IFERROR(VLOOKUP(D302,[4]ADRES!$D:$F,3,0),0)</f>
        <v>0</v>
      </c>
      <c r="N302" s="23">
        <f t="shared" si="16"/>
        <v>0</v>
      </c>
      <c r="O302" s="26">
        <f t="shared" si="14"/>
        <v>53555</v>
      </c>
      <c r="P302" s="19"/>
      <c r="Q302" s="24">
        <v>0</v>
      </c>
      <c r="R302" s="27">
        <v>0</v>
      </c>
      <c r="S302" s="23">
        <f>IFERROR(VLOOKUP(D302,[5]CRUCE!$D:$AK,34,0),0)</f>
        <v>0</v>
      </c>
      <c r="T302" s="23">
        <v>0</v>
      </c>
      <c r="U302" s="26">
        <f>IFERROR(VLOOKUP(D302,[5]CRUCE!$D:$AL,35,0),0)</f>
        <v>0</v>
      </c>
      <c r="V302" s="23">
        <v>0</v>
      </c>
      <c r="W302" s="23">
        <v>0</v>
      </c>
      <c r="X302" s="26">
        <f>IFERROR(VLOOKUP(D302,[5]CRUCE!$D:$AJ,33,0),0)</f>
        <v>0</v>
      </c>
      <c r="Y302" s="23">
        <v>0</v>
      </c>
      <c r="Z302" s="28"/>
      <c r="AA302" s="26"/>
      <c r="AB302" s="23">
        <v>0</v>
      </c>
      <c r="AC302" s="26">
        <f>IFERROR(VLOOKUP(D302,[5]CRUCE!$D:$AQ,40,0),0)</f>
        <v>0</v>
      </c>
      <c r="AD302" s="23">
        <v>0</v>
      </c>
      <c r="AE302" s="26">
        <v>0</v>
      </c>
      <c r="AF302" s="23">
        <v>0</v>
      </c>
      <c r="AG302" s="27">
        <f t="shared" si="15"/>
        <v>53555</v>
      </c>
      <c r="AH302" s="29"/>
      <c r="AI302" s="19" t="s">
        <v>46</v>
      </c>
    </row>
    <row r="303" spans="1:35" s="30" customFormat="1" ht="15" x14ac:dyDescent="0.25">
      <c r="A303" s="18">
        <v>295</v>
      </c>
      <c r="B303" s="19" t="s">
        <v>45</v>
      </c>
      <c r="C303" s="20"/>
      <c r="D303" s="19">
        <v>1078630</v>
      </c>
      <c r="E303" s="21"/>
      <c r="F303" s="21"/>
      <c r="G303" s="22">
        <v>4311975</v>
      </c>
      <c r="H303" s="23">
        <v>431199</v>
      </c>
      <c r="I303" s="23">
        <v>0</v>
      </c>
      <c r="J303" s="24">
        <f>-IFERROR(VLOOKUP(D303,'[4]GIRO DIRECTO'!$D:$F,3,0),0)</f>
        <v>0</v>
      </c>
      <c r="K303" s="24">
        <f>-IFERROR(VLOOKUP(D303,[4]TESORERIA!$D:$F,3,0),0)</f>
        <v>0</v>
      </c>
      <c r="L303" s="23">
        <v>0</v>
      </c>
      <c r="M303" s="25">
        <f>-IFERROR(VLOOKUP(D303,[4]ADRES!$D:$F,3,0),0)</f>
        <v>0</v>
      </c>
      <c r="N303" s="23">
        <f t="shared" si="16"/>
        <v>0</v>
      </c>
      <c r="O303" s="26">
        <f t="shared" si="14"/>
        <v>3880776</v>
      </c>
      <c r="P303" s="19"/>
      <c r="Q303" s="24">
        <v>0</v>
      </c>
      <c r="R303" s="27">
        <v>0</v>
      </c>
      <c r="S303" s="23">
        <f>IFERROR(VLOOKUP(D303,[5]CRUCE!$D:$AK,34,0),0)</f>
        <v>0</v>
      </c>
      <c r="T303" s="23">
        <v>0</v>
      </c>
      <c r="U303" s="26">
        <f>IFERROR(VLOOKUP(D303,[5]CRUCE!$D:$AL,35,0),0)</f>
        <v>0</v>
      </c>
      <c r="V303" s="23">
        <v>0</v>
      </c>
      <c r="W303" s="23">
        <v>0</v>
      </c>
      <c r="X303" s="26">
        <f>IFERROR(VLOOKUP(D303,[5]CRUCE!$D:$AJ,33,0),0)</f>
        <v>0</v>
      </c>
      <c r="Y303" s="23">
        <v>0</v>
      </c>
      <c r="Z303" s="28"/>
      <c r="AA303" s="26"/>
      <c r="AB303" s="23">
        <v>0</v>
      </c>
      <c r="AC303" s="26">
        <f>IFERROR(VLOOKUP(D303,[5]CRUCE!$D:$AQ,40,0),0)</f>
        <v>0</v>
      </c>
      <c r="AD303" s="23">
        <v>0</v>
      </c>
      <c r="AE303" s="26">
        <v>0</v>
      </c>
      <c r="AF303" s="23">
        <v>0</v>
      </c>
      <c r="AG303" s="27">
        <f t="shared" si="15"/>
        <v>3880776</v>
      </c>
      <c r="AH303" s="29"/>
      <c r="AI303" s="19" t="s">
        <v>46</v>
      </c>
    </row>
    <row r="304" spans="1:35" s="30" customFormat="1" ht="15" x14ac:dyDescent="0.25">
      <c r="A304" s="18">
        <v>296</v>
      </c>
      <c r="B304" s="19" t="s">
        <v>45</v>
      </c>
      <c r="C304" s="20"/>
      <c r="D304" s="19">
        <v>1075290</v>
      </c>
      <c r="E304" s="21"/>
      <c r="F304" s="21"/>
      <c r="G304" s="22">
        <v>53555</v>
      </c>
      <c r="H304" s="23">
        <v>0</v>
      </c>
      <c r="I304" s="23">
        <v>0</v>
      </c>
      <c r="J304" s="24">
        <f>-IFERROR(VLOOKUP(D304,'[4]GIRO DIRECTO'!$D:$F,3,0),0)</f>
        <v>0</v>
      </c>
      <c r="K304" s="24">
        <f>-IFERROR(VLOOKUP(D304,[4]TESORERIA!$D:$F,3,0),0)</f>
        <v>0</v>
      </c>
      <c r="L304" s="23">
        <v>0</v>
      </c>
      <c r="M304" s="25">
        <f>-IFERROR(VLOOKUP(D304,[4]ADRES!$D:$F,3,0),0)</f>
        <v>0</v>
      </c>
      <c r="N304" s="23">
        <f t="shared" si="16"/>
        <v>0</v>
      </c>
      <c r="O304" s="26">
        <f t="shared" si="14"/>
        <v>53555</v>
      </c>
      <c r="P304" s="19"/>
      <c r="Q304" s="24">
        <v>0</v>
      </c>
      <c r="R304" s="27">
        <v>0</v>
      </c>
      <c r="S304" s="23">
        <f>IFERROR(VLOOKUP(D304,[5]CRUCE!$D:$AK,34,0),0)</f>
        <v>0</v>
      </c>
      <c r="T304" s="23">
        <v>0</v>
      </c>
      <c r="U304" s="26">
        <f>IFERROR(VLOOKUP(D304,[5]CRUCE!$D:$AL,35,0),0)</f>
        <v>0</v>
      </c>
      <c r="V304" s="23">
        <v>0</v>
      </c>
      <c r="W304" s="23">
        <v>0</v>
      </c>
      <c r="X304" s="26">
        <f>IFERROR(VLOOKUP(D304,[5]CRUCE!$D:$AJ,33,0),0)</f>
        <v>0</v>
      </c>
      <c r="Y304" s="23">
        <v>0</v>
      </c>
      <c r="Z304" s="28"/>
      <c r="AA304" s="26"/>
      <c r="AB304" s="23">
        <v>0</v>
      </c>
      <c r="AC304" s="26">
        <f>IFERROR(VLOOKUP(D304,[5]CRUCE!$D:$AQ,40,0),0)</f>
        <v>0</v>
      </c>
      <c r="AD304" s="23">
        <v>0</v>
      </c>
      <c r="AE304" s="26">
        <v>0</v>
      </c>
      <c r="AF304" s="23">
        <v>0</v>
      </c>
      <c r="AG304" s="27">
        <f t="shared" si="15"/>
        <v>53555</v>
      </c>
      <c r="AH304" s="29"/>
      <c r="AI304" s="19" t="s">
        <v>46</v>
      </c>
    </row>
    <row r="305" spans="1:35" s="30" customFormat="1" ht="15" x14ac:dyDescent="0.25">
      <c r="A305" s="18">
        <v>297</v>
      </c>
      <c r="B305" s="19" t="s">
        <v>45</v>
      </c>
      <c r="C305" s="20"/>
      <c r="D305" s="19">
        <v>1075949</v>
      </c>
      <c r="E305" s="21"/>
      <c r="F305" s="21"/>
      <c r="G305" s="22">
        <v>24500000</v>
      </c>
      <c r="H305" s="23">
        <v>0</v>
      </c>
      <c r="I305" s="23">
        <v>0</v>
      </c>
      <c r="J305" s="24">
        <f>-IFERROR(VLOOKUP(D305,'[4]GIRO DIRECTO'!$D:$F,3,0),0)</f>
        <v>0</v>
      </c>
      <c r="K305" s="24">
        <f>-IFERROR(VLOOKUP(D305,[4]TESORERIA!$D:$F,3,0),0)</f>
        <v>0</v>
      </c>
      <c r="L305" s="23">
        <v>0</v>
      </c>
      <c r="M305" s="25">
        <f>-IFERROR(VLOOKUP(D305,[4]ADRES!$D:$F,3,0),0)</f>
        <v>0</v>
      </c>
      <c r="N305" s="23">
        <f t="shared" si="16"/>
        <v>0</v>
      </c>
      <c r="O305" s="26">
        <f t="shared" si="14"/>
        <v>24500000</v>
      </c>
      <c r="P305" s="19"/>
      <c r="Q305" s="24">
        <v>0</v>
      </c>
      <c r="R305" s="27">
        <v>0</v>
      </c>
      <c r="S305" s="23">
        <f>IFERROR(VLOOKUP(D305,[5]CRUCE!$D:$AK,34,0),0)</f>
        <v>0</v>
      </c>
      <c r="T305" s="23">
        <v>0</v>
      </c>
      <c r="U305" s="26">
        <f>IFERROR(VLOOKUP(D305,[5]CRUCE!$D:$AL,35,0),0)</f>
        <v>0</v>
      </c>
      <c r="V305" s="23">
        <v>0</v>
      </c>
      <c r="W305" s="23">
        <v>0</v>
      </c>
      <c r="X305" s="26">
        <f>IFERROR(VLOOKUP(D305,[5]CRUCE!$D:$AJ,33,0),0)</f>
        <v>0</v>
      </c>
      <c r="Y305" s="23">
        <v>0</v>
      </c>
      <c r="Z305" s="28"/>
      <c r="AA305" s="26"/>
      <c r="AB305" s="23">
        <v>0</v>
      </c>
      <c r="AC305" s="26">
        <f>IFERROR(VLOOKUP(D305,[5]CRUCE!$D:$AQ,40,0),0)</f>
        <v>0</v>
      </c>
      <c r="AD305" s="23">
        <v>0</v>
      </c>
      <c r="AE305" s="26">
        <v>0</v>
      </c>
      <c r="AF305" s="23">
        <v>0</v>
      </c>
      <c r="AG305" s="27">
        <f t="shared" si="15"/>
        <v>24500000</v>
      </c>
      <c r="AH305" s="29"/>
      <c r="AI305" s="19" t="s">
        <v>46</v>
      </c>
    </row>
    <row r="306" spans="1:35" s="30" customFormat="1" ht="15" x14ac:dyDescent="0.25">
      <c r="A306" s="18">
        <v>298</v>
      </c>
      <c r="B306" s="19" t="s">
        <v>45</v>
      </c>
      <c r="C306" s="20"/>
      <c r="D306" s="19">
        <v>1075836</v>
      </c>
      <c r="E306" s="21"/>
      <c r="F306" s="21"/>
      <c r="G306" s="22">
        <v>243591</v>
      </c>
      <c r="H306" s="23">
        <v>0</v>
      </c>
      <c r="I306" s="23">
        <v>0</v>
      </c>
      <c r="J306" s="24">
        <f>-IFERROR(VLOOKUP(D306,'[4]GIRO DIRECTO'!$D:$F,3,0),0)</f>
        <v>0</v>
      </c>
      <c r="K306" s="24">
        <f>-IFERROR(VLOOKUP(D306,[4]TESORERIA!$D:$F,3,0),0)</f>
        <v>0</v>
      </c>
      <c r="L306" s="23">
        <v>0</v>
      </c>
      <c r="M306" s="25">
        <f>-IFERROR(VLOOKUP(D306,[4]ADRES!$D:$F,3,0),0)</f>
        <v>0</v>
      </c>
      <c r="N306" s="23">
        <f t="shared" si="16"/>
        <v>0</v>
      </c>
      <c r="O306" s="26">
        <f t="shared" si="14"/>
        <v>243591</v>
      </c>
      <c r="P306" s="19"/>
      <c r="Q306" s="24">
        <v>0</v>
      </c>
      <c r="R306" s="27">
        <v>0</v>
      </c>
      <c r="S306" s="23">
        <f>IFERROR(VLOOKUP(D306,[5]CRUCE!$D:$AK,34,0),0)</f>
        <v>0</v>
      </c>
      <c r="T306" s="23">
        <v>0</v>
      </c>
      <c r="U306" s="26">
        <f>IFERROR(VLOOKUP(D306,[5]CRUCE!$D:$AL,35,0),0)</f>
        <v>0</v>
      </c>
      <c r="V306" s="23">
        <v>0</v>
      </c>
      <c r="W306" s="23">
        <v>0</v>
      </c>
      <c r="X306" s="26">
        <f>IFERROR(VLOOKUP(D306,[5]CRUCE!$D:$AJ,33,0),0)</f>
        <v>0</v>
      </c>
      <c r="Y306" s="23">
        <v>0</v>
      </c>
      <c r="Z306" s="28"/>
      <c r="AA306" s="26"/>
      <c r="AB306" s="23">
        <v>0</v>
      </c>
      <c r="AC306" s="26">
        <f>IFERROR(VLOOKUP(D306,[5]CRUCE!$D:$AQ,40,0),0)</f>
        <v>0</v>
      </c>
      <c r="AD306" s="23">
        <v>0</v>
      </c>
      <c r="AE306" s="26">
        <v>0</v>
      </c>
      <c r="AF306" s="23">
        <v>0</v>
      </c>
      <c r="AG306" s="27">
        <f t="shared" si="15"/>
        <v>243591</v>
      </c>
      <c r="AH306" s="29"/>
      <c r="AI306" s="19" t="s">
        <v>46</v>
      </c>
    </row>
    <row r="307" spans="1:35" s="30" customFormat="1" ht="15" x14ac:dyDescent="0.25">
      <c r="A307" s="18">
        <v>299</v>
      </c>
      <c r="B307" s="19" t="s">
        <v>45</v>
      </c>
      <c r="C307" s="20"/>
      <c r="D307" s="19">
        <v>1076278</v>
      </c>
      <c r="E307" s="21"/>
      <c r="F307" s="21"/>
      <c r="G307" s="22">
        <v>2663153</v>
      </c>
      <c r="H307" s="23">
        <v>0</v>
      </c>
      <c r="I307" s="23">
        <v>0</v>
      </c>
      <c r="J307" s="24">
        <f>-IFERROR(VLOOKUP(D307,'[4]GIRO DIRECTO'!$D:$F,3,0),0)</f>
        <v>0</v>
      </c>
      <c r="K307" s="24">
        <f>-IFERROR(VLOOKUP(D307,[4]TESORERIA!$D:$F,3,0),0)</f>
        <v>0</v>
      </c>
      <c r="L307" s="23">
        <v>0</v>
      </c>
      <c r="M307" s="25">
        <f>-IFERROR(VLOOKUP(D307,[4]ADRES!$D:$F,3,0),0)</f>
        <v>0</v>
      </c>
      <c r="N307" s="23">
        <f t="shared" si="16"/>
        <v>0</v>
      </c>
      <c r="O307" s="26">
        <f t="shared" si="14"/>
        <v>2663153</v>
      </c>
      <c r="P307" s="19"/>
      <c r="Q307" s="24">
        <v>0</v>
      </c>
      <c r="R307" s="27">
        <v>0</v>
      </c>
      <c r="S307" s="23">
        <f>IFERROR(VLOOKUP(D307,[5]CRUCE!$D:$AK,34,0),0)</f>
        <v>0</v>
      </c>
      <c r="T307" s="23">
        <v>0</v>
      </c>
      <c r="U307" s="26">
        <f>IFERROR(VLOOKUP(D307,[5]CRUCE!$D:$AL,35,0),0)</f>
        <v>0</v>
      </c>
      <c r="V307" s="23">
        <v>0</v>
      </c>
      <c r="W307" s="23">
        <v>0</v>
      </c>
      <c r="X307" s="26">
        <f>IFERROR(VLOOKUP(D307,[5]CRUCE!$D:$AJ,33,0),0)</f>
        <v>0</v>
      </c>
      <c r="Y307" s="23">
        <v>0</v>
      </c>
      <c r="Z307" s="28"/>
      <c r="AA307" s="26"/>
      <c r="AB307" s="23">
        <v>0</v>
      </c>
      <c r="AC307" s="26">
        <f>IFERROR(VLOOKUP(D307,[5]CRUCE!$D:$AQ,40,0),0)</f>
        <v>0</v>
      </c>
      <c r="AD307" s="23">
        <v>0</v>
      </c>
      <c r="AE307" s="26">
        <v>0</v>
      </c>
      <c r="AF307" s="23">
        <v>0</v>
      </c>
      <c r="AG307" s="27">
        <f t="shared" si="15"/>
        <v>2663153</v>
      </c>
      <c r="AH307" s="29"/>
      <c r="AI307" s="19" t="s">
        <v>46</v>
      </c>
    </row>
    <row r="308" spans="1:35" s="30" customFormat="1" ht="15" x14ac:dyDescent="0.25">
      <c r="A308" s="18">
        <v>300</v>
      </c>
      <c r="B308" s="19" t="s">
        <v>45</v>
      </c>
      <c r="C308" s="20"/>
      <c r="D308" s="19">
        <v>1077057</v>
      </c>
      <c r="E308" s="21"/>
      <c r="F308" s="21"/>
      <c r="G308" s="22">
        <v>2200000</v>
      </c>
      <c r="H308" s="23">
        <v>0</v>
      </c>
      <c r="I308" s="23">
        <v>0</v>
      </c>
      <c r="J308" s="24">
        <f>-IFERROR(VLOOKUP(D308,'[4]GIRO DIRECTO'!$D:$F,3,0),0)</f>
        <v>0</v>
      </c>
      <c r="K308" s="24">
        <f>-IFERROR(VLOOKUP(D308,[4]TESORERIA!$D:$F,3,0),0)</f>
        <v>0</v>
      </c>
      <c r="L308" s="23">
        <v>0</v>
      </c>
      <c r="M308" s="25">
        <f>-IFERROR(VLOOKUP(D308,[4]ADRES!$D:$F,3,0),0)</f>
        <v>0</v>
      </c>
      <c r="N308" s="23">
        <f t="shared" si="16"/>
        <v>0</v>
      </c>
      <c r="O308" s="26">
        <f t="shared" si="14"/>
        <v>2200000</v>
      </c>
      <c r="P308" s="19"/>
      <c r="Q308" s="24">
        <v>0</v>
      </c>
      <c r="R308" s="27">
        <v>0</v>
      </c>
      <c r="S308" s="23">
        <f>IFERROR(VLOOKUP(D308,[5]CRUCE!$D:$AK,34,0),0)</f>
        <v>0</v>
      </c>
      <c r="T308" s="23">
        <v>0</v>
      </c>
      <c r="U308" s="26">
        <f>IFERROR(VLOOKUP(D308,[5]CRUCE!$D:$AL,35,0),0)</f>
        <v>0</v>
      </c>
      <c r="V308" s="23">
        <v>0</v>
      </c>
      <c r="W308" s="23">
        <v>0</v>
      </c>
      <c r="X308" s="26">
        <f>IFERROR(VLOOKUP(D308,[5]CRUCE!$D:$AJ,33,0),0)</f>
        <v>0</v>
      </c>
      <c r="Y308" s="23">
        <v>0</v>
      </c>
      <c r="Z308" s="28"/>
      <c r="AA308" s="26"/>
      <c r="AB308" s="23">
        <v>0</v>
      </c>
      <c r="AC308" s="26">
        <f>IFERROR(VLOOKUP(D308,[5]CRUCE!$D:$AQ,40,0),0)</f>
        <v>0</v>
      </c>
      <c r="AD308" s="23">
        <v>0</v>
      </c>
      <c r="AE308" s="26">
        <v>0</v>
      </c>
      <c r="AF308" s="23">
        <v>0</v>
      </c>
      <c r="AG308" s="27">
        <f t="shared" si="15"/>
        <v>2200000</v>
      </c>
      <c r="AH308" s="29"/>
      <c r="AI308" s="19" t="s">
        <v>46</v>
      </c>
    </row>
    <row r="309" spans="1:35" s="30" customFormat="1" ht="15" x14ac:dyDescent="0.25">
      <c r="A309" s="18">
        <v>301</v>
      </c>
      <c r="B309" s="19" t="s">
        <v>45</v>
      </c>
      <c r="C309" s="20"/>
      <c r="D309" s="19">
        <v>1076020</v>
      </c>
      <c r="E309" s="21"/>
      <c r="F309" s="21"/>
      <c r="G309" s="22">
        <v>60000</v>
      </c>
      <c r="H309" s="23">
        <v>0</v>
      </c>
      <c r="I309" s="23">
        <v>0</v>
      </c>
      <c r="J309" s="24">
        <f>-IFERROR(VLOOKUP(D309,'[4]GIRO DIRECTO'!$D:$F,3,0),0)</f>
        <v>0</v>
      </c>
      <c r="K309" s="24">
        <f>-IFERROR(VLOOKUP(D309,[4]TESORERIA!$D:$F,3,0),0)</f>
        <v>0</v>
      </c>
      <c r="L309" s="23">
        <v>0</v>
      </c>
      <c r="M309" s="25">
        <f>-IFERROR(VLOOKUP(D309,[4]ADRES!$D:$F,3,0),0)</f>
        <v>0</v>
      </c>
      <c r="N309" s="23">
        <f t="shared" si="16"/>
        <v>0</v>
      </c>
      <c r="O309" s="26">
        <f t="shared" si="14"/>
        <v>60000</v>
      </c>
      <c r="P309" s="19"/>
      <c r="Q309" s="24">
        <v>0</v>
      </c>
      <c r="R309" s="27">
        <v>0</v>
      </c>
      <c r="S309" s="23">
        <f>IFERROR(VLOOKUP(D309,[5]CRUCE!$D:$AK,34,0),0)</f>
        <v>0</v>
      </c>
      <c r="T309" s="23">
        <v>0</v>
      </c>
      <c r="U309" s="26">
        <f>IFERROR(VLOOKUP(D309,[5]CRUCE!$D:$AL,35,0),0)</f>
        <v>0</v>
      </c>
      <c r="V309" s="23">
        <v>0</v>
      </c>
      <c r="W309" s="23">
        <v>0</v>
      </c>
      <c r="X309" s="26">
        <f>IFERROR(VLOOKUP(D309,[5]CRUCE!$D:$AJ,33,0),0)</f>
        <v>0</v>
      </c>
      <c r="Y309" s="23">
        <v>0</v>
      </c>
      <c r="Z309" s="28"/>
      <c r="AA309" s="26"/>
      <c r="AB309" s="23">
        <v>0</v>
      </c>
      <c r="AC309" s="26">
        <f>IFERROR(VLOOKUP(D309,[5]CRUCE!$D:$AQ,40,0),0)</f>
        <v>0</v>
      </c>
      <c r="AD309" s="23">
        <v>0</v>
      </c>
      <c r="AE309" s="26">
        <v>0</v>
      </c>
      <c r="AF309" s="23">
        <v>0</v>
      </c>
      <c r="AG309" s="27">
        <f t="shared" si="15"/>
        <v>60000</v>
      </c>
      <c r="AH309" s="29"/>
      <c r="AI309" s="19" t="s">
        <v>46</v>
      </c>
    </row>
    <row r="310" spans="1:35" s="30" customFormat="1" ht="15" x14ac:dyDescent="0.25">
      <c r="A310" s="18">
        <v>302</v>
      </c>
      <c r="B310" s="19" t="s">
        <v>45</v>
      </c>
      <c r="C310" s="20"/>
      <c r="D310" s="19">
        <v>1077058</v>
      </c>
      <c r="E310" s="21"/>
      <c r="F310" s="21"/>
      <c r="G310" s="22">
        <v>3672900</v>
      </c>
      <c r="H310" s="23">
        <v>0</v>
      </c>
      <c r="I310" s="23">
        <v>0</v>
      </c>
      <c r="J310" s="24">
        <f>-IFERROR(VLOOKUP(D310,'[4]GIRO DIRECTO'!$D:$F,3,0),0)</f>
        <v>0</v>
      </c>
      <c r="K310" s="24">
        <f>-IFERROR(VLOOKUP(D310,[4]TESORERIA!$D:$F,3,0),0)</f>
        <v>0</v>
      </c>
      <c r="L310" s="23">
        <v>0</v>
      </c>
      <c r="M310" s="25">
        <f>-IFERROR(VLOOKUP(D310,[4]ADRES!$D:$F,3,0),0)</f>
        <v>0</v>
      </c>
      <c r="N310" s="23">
        <f t="shared" si="16"/>
        <v>0</v>
      </c>
      <c r="O310" s="26">
        <f t="shared" si="14"/>
        <v>3672900</v>
      </c>
      <c r="P310" s="19"/>
      <c r="Q310" s="24">
        <v>0</v>
      </c>
      <c r="R310" s="27">
        <v>0</v>
      </c>
      <c r="S310" s="23">
        <f>IFERROR(VLOOKUP(D310,[5]CRUCE!$D:$AK,34,0),0)</f>
        <v>0</v>
      </c>
      <c r="T310" s="23">
        <v>0</v>
      </c>
      <c r="U310" s="26">
        <f>IFERROR(VLOOKUP(D310,[5]CRUCE!$D:$AL,35,0),0)</f>
        <v>0</v>
      </c>
      <c r="V310" s="23">
        <v>0</v>
      </c>
      <c r="W310" s="23">
        <v>0</v>
      </c>
      <c r="X310" s="26">
        <f>IFERROR(VLOOKUP(D310,[5]CRUCE!$D:$AJ,33,0),0)</f>
        <v>0</v>
      </c>
      <c r="Y310" s="23">
        <v>0</v>
      </c>
      <c r="Z310" s="28"/>
      <c r="AA310" s="26"/>
      <c r="AB310" s="23">
        <v>0</v>
      </c>
      <c r="AC310" s="26">
        <f>IFERROR(VLOOKUP(D310,[5]CRUCE!$D:$AQ,40,0),0)</f>
        <v>0</v>
      </c>
      <c r="AD310" s="23">
        <v>0</v>
      </c>
      <c r="AE310" s="26">
        <v>0</v>
      </c>
      <c r="AF310" s="23">
        <v>0</v>
      </c>
      <c r="AG310" s="27">
        <f t="shared" si="15"/>
        <v>3672900</v>
      </c>
      <c r="AH310" s="29"/>
      <c r="AI310" s="19" t="s">
        <v>46</v>
      </c>
    </row>
    <row r="311" spans="1:35" s="30" customFormat="1" ht="15" x14ac:dyDescent="0.25">
      <c r="A311" s="18">
        <v>303</v>
      </c>
      <c r="B311" s="19" t="s">
        <v>45</v>
      </c>
      <c r="C311" s="20"/>
      <c r="D311" s="19">
        <v>1076978</v>
      </c>
      <c r="E311" s="21"/>
      <c r="F311" s="21"/>
      <c r="G311" s="22">
        <v>4820118</v>
      </c>
      <c r="H311" s="23">
        <v>0</v>
      </c>
      <c r="I311" s="23">
        <v>0</v>
      </c>
      <c r="J311" s="24">
        <f>-IFERROR(VLOOKUP(D311,'[4]GIRO DIRECTO'!$D:$F,3,0),0)</f>
        <v>0</v>
      </c>
      <c r="K311" s="24">
        <f>-IFERROR(VLOOKUP(D311,[4]TESORERIA!$D:$F,3,0),0)</f>
        <v>0</v>
      </c>
      <c r="L311" s="23">
        <v>0</v>
      </c>
      <c r="M311" s="25">
        <f>-IFERROR(VLOOKUP(D311,[4]ADRES!$D:$F,3,0),0)</f>
        <v>0</v>
      </c>
      <c r="N311" s="23">
        <f t="shared" si="16"/>
        <v>0</v>
      </c>
      <c r="O311" s="26">
        <f t="shared" si="14"/>
        <v>4820118</v>
      </c>
      <c r="P311" s="19"/>
      <c r="Q311" s="24">
        <v>0</v>
      </c>
      <c r="R311" s="27">
        <v>0</v>
      </c>
      <c r="S311" s="23">
        <f>IFERROR(VLOOKUP(D311,[5]CRUCE!$D:$AK,34,0),0)</f>
        <v>0</v>
      </c>
      <c r="T311" s="23">
        <v>0</v>
      </c>
      <c r="U311" s="26">
        <f>IFERROR(VLOOKUP(D311,[5]CRUCE!$D:$AL,35,0),0)</f>
        <v>0</v>
      </c>
      <c r="V311" s="23">
        <v>0</v>
      </c>
      <c r="W311" s="23">
        <v>0</v>
      </c>
      <c r="X311" s="26">
        <f>IFERROR(VLOOKUP(D311,[5]CRUCE!$D:$AJ,33,0),0)</f>
        <v>0</v>
      </c>
      <c r="Y311" s="23">
        <v>0</v>
      </c>
      <c r="Z311" s="28"/>
      <c r="AA311" s="26"/>
      <c r="AB311" s="23">
        <v>0</v>
      </c>
      <c r="AC311" s="26">
        <f>IFERROR(VLOOKUP(D311,[5]CRUCE!$D:$AQ,40,0),0)</f>
        <v>0</v>
      </c>
      <c r="AD311" s="23">
        <v>0</v>
      </c>
      <c r="AE311" s="26">
        <v>0</v>
      </c>
      <c r="AF311" s="23">
        <v>0</v>
      </c>
      <c r="AG311" s="27">
        <f t="shared" si="15"/>
        <v>4820118</v>
      </c>
      <c r="AH311" s="29"/>
      <c r="AI311" s="19" t="s">
        <v>46</v>
      </c>
    </row>
    <row r="312" spans="1:35" s="30" customFormat="1" ht="15" x14ac:dyDescent="0.25">
      <c r="A312" s="18">
        <v>304</v>
      </c>
      <c r="B312" s="19" t="s">
        <v>45</v>
      </c>
      <c r="C312" s="20"/>
      <c r="D312" s="19">
        <v>1077286</v>
      </c>
      <c r="E312" s="21"/>
      <c r="F312" s="21"/>
      <c r="G312" s="22">
        <v>2800000</v>
      </c>
      <c r="H312" s="23">
        <v>0</v>
      </c>
      <c r="I312" s="23">
        <v>0</v>
      </c>
      <c r="J312" s="24">
        <f>-IFERROR(VLOOKUP(D312,'[4]GIRO DIRECTO'!$D:$F,3,0),0)</f>
        <v>0</v>
      </c>
      <c r="K312" s="24">
        <f>-IFERROR(VLOOKUP(D312,[4]TESORERIA!$D:$F,3,0),0)</f>
        <v>0</v>
      </c>
      <c r="L312" s="23">
        <v>0</v>
      </c>
      <c r="M312" s="25">
        <f>-IFERROR(VLOOKUP(D312,[4]ADRES!$D:$F,3,0),0)</f>
        <v>0</v>
      </c>
      <c r="N312" s="23">
        <f t="shared" si="16"/>
        <v>0</v>
      </c>
      <c r="O312" s="26">
        <f t="shared" si="14"/>
        <v>2800000</v>
      </c>
      <c r="P312" s="19"/>
      <c r="Q312" s="24">
        <v>0</v>
      </c>
      <c r="R312" s="27">
        <v>0</v>
      </c>
      <c r="S312" s="23">
        <f>IFERROR(VLOOKUP(D312,[5]CRUCE!$D:$AK,34,0),0)</f>
        <v>0</v>
      </c>
      <c r="T312" s="23">
        <v>0</v>
      </c>
      <c r="U312" s="26">
        <f>IFERROR(VLOOKUP(D312,[5]CRUCE!$D:$AL,35,0),0)</f>
        <v>0</v>
      </c>
      <c r="V312" s="23">
        <v>0</v>
      </c>
      <c r="W312" s="23">
        <v>0</v>
      </c>
      <c r="X312" s="26">
        <f>IFERROR(VLOOKUP(D312,[5]CRUCE!$D:$AJ,33,0),0)</f>
        <v>0</v>
      </c>
      <c r="Y312" s="23">
        <v>0</v>
      </c>
      <c r="Z312" s="28"/>
      <c r="AA312" s="26"/>
      <c r="AB312" s="23">
        <v>0</v>
      </c>
      <c r="AC312" s="26">
        <f>IFERROR(VLOOKUP(D312,[5]CRUCE!$D:$AQ,40,0),0)</f>
        <v>0</v>
      </c>
      <c r="AD312" s="23">
        <v>0</v>
      </c>
      <c r="AE312" s="26">
        <v>0</v>
      </c>
      <c r="AF312" s="23">
        <v>0</v>
      </c>
      <c r="AG312" s="27">
        <f t="shared" si="15"/>
        <v>2800000</v>
      </c>
      <c r="AH312" s="29"/>
      <c r="AI312" s="19" t="s">
        <v>46</v>
      </c>
    </row>
    <row r="313" spans="1:35" s="30" customFormat="1" ht="15" x14ac:dyDescent="0.25">
      <c r="A313" s="18">
        <v>305</v>
      </c>
      <c r="B313" s="19" t="s">
        <v>45</v>
      </c>
      <c r="C313" s="20"/>
      <c r="D313" s="19">
        <v>1077296</v>
      </c>
      <c r="E313" s="21"/>
      <c r="F313" s="21"/>
      <c r="G313" s="22">
        <v>1295674</v>
      </c>
      <c r="H313" s="23">
        <v>0</v>
      </c>
      <c r="I313" s="23">
        <v>0</v>
      </c>
      <c r="J313" s="24">
        <f>-IFERROR(VLOOKUP(D313,'[4]GIRO DIRECTO'!$D:$F,3,0),0)</f>
        <v>0</v>
      </c>
      <c r="K313" s="24">
        <f>-IFERROR(VLOOKUP(D313,[4]TESORERIA!$D:$F,3,0),0)</f>
        <v>0</v>
      </c>
      <c r="L313" s="23">
        <v>0</v>
      </c>
      <c r="M313" s="25">
        <f>-IFERROR(VLOOKUP(D313,[4]ADRES!$D:$F,3,0),0)</f>
        <v>0</v>
      </c>
      <c r="N313" s="23">
        <f t="shared" si="16"/>
        <v>0</v>
      </c>
      <c r="O313" s="26">
        <f t="shared" si="14"/>
        <v>1295674</v>
      </c>
      <c r="P313" s="19"/>
      <c r="Q313" s="24">
        <v>0</v>
      </c>
      <c r="R313" s="27">
        <v>0</v>
      </c>
      <c r="S313" s="23">
        <f>IFERROR(VLOOKUP(D313,[5]CRUCE!$D:$AK,34,0),0)</f>
        <v>0</v>
      </c>
      <c r="T313" s="23">
        <v>0</v>
      </c>
      <c r="U313" s="26">
        <f>IFERROR(VLOOKUP(D313,[5]CRUCE!$D:$AL,35,0),0)</f>
        <v>0</v>
      </c>
      <c r="V313" s="23">
        <v>0</v>
      </c>
      <c r="W313" s="23">
        <v>0</v>
      </c>
      <c r="X313" s="26">
        <f>IFERROR(VLOOKUP(D313,[5]CRUCE!$D:$AJ,33,0),0)</f>
        <v>0</v>
      </c>
      <c r="Y313" s="23">
        <v>0</v>
      </c>
      <c r="Z313" s="28"/>
      <c r="AA313" s="26"/>
      <c r="AB313" s="23">
        <v>0</v>
      </c>
      <c r="AC313" s="26">
        <f>IFERROR(VLOOKUP(D313,[5]CRUCE!$D:$AQ,40,0),0)</f>
        <v>0</v>
      </c>
      <c r="AD313" s="23">
        <v>0</v>
      </c>
      <c r="AE313" s="26">
        <v>0</v>
      </c>
      <c r="AF313" s="23">
        <v>0</v>
      </c>
      <c r="AG313" s="27">
        <f t="shared" si="15"/>
        <v>1295674</v>
      </c>
      <c r="AH313" s="29"/>
      <c r="AI313" s="19" t="s">
        <v>46</v>
      </c>
    </row>
    <row r="314" spans="1:35" s="30" customFormat="1" ht="15" x14ac:dyDescent="0.25">
      <c r="A314" s="18">
        <v>306</v>
      </c>
      <c r="B314" s="19" t="s">
        <v>45</v>
      </c>
      <c r="C314" s="20"/>
      <c r="D314" s="19">
        <v>1077381</v>
      </c>
      <c r="E314" s="21"/>
      <c r="F314" s="21"/>
      <c r="G314" s="22">
        <v>3511761</v>
      </c>
      <c r="H314" s="23">
        <v>0</v>
      </c>
      <c r="I314" s="23">
        <v>0</v>
      </c>
      <c r="J314" s="24">
        <f>-IFERROR(VLOOKUP(D314,'[4]GIRO DIRECTO'!$D:$F,3,0),0)</f>
        <v>0</v>
      </c>
      <c r="K314" s="24">
        <f>-IFERROR(VLOOKUP(D314,[4]TESORERIA!$D:$F,3,0),0)</f>
        <v>0</v>
      </c>
      <c r="L314" s="23">
        <v>0</v>
      </c>
      <c r="M314" s="25">
        <f>-IFERROR(VLOOKUP(D314,[4]ADRES!$D:$F,3,0),0)</f>
        <v>0</v>
      </c>
      <c r="N314" s="23">
        <f t="shared" si="16"/>
        <v>0</v>
      </c>
      <c r="O314" s="26">
        <f t="shared" si="14"/>
        <v>3511761</v>
      </c>
      <c r="P314" s="19"/>
      <c r="Q314" s="24">
        <v>0</v>
      </c>
      <c r="R314" s="27">
        <v>0</v>
      </c>
      <c r="S314" s="23">
        <f>IFERROR(VLOOKUP(D314,[5]CRUCE!$D:$AK,34,0),0)</f>
        <v>0</v>
      </c>
      <c r="T314" s="23">
        <v>0</v>
      </c>
      <c r="U314" s="26">
        <f>IFERROR(VLOOKUP(D314,[5]CRUCE!$D:$AL,35,0),0)</f>
        <v>0</v>
      </c>
      <c r="V314" s="23">
        <v>0</v>
      </c>
      <c r="W314" s="23">
        <v>0</v>
      </c>
      <c r="X314" s="26">
        <f>IFERROR(VLOOKUP(D314,[5]CRUCE!$D:$AJ,33,0),0)</f>
        <v>0</v>
      </c>
      <c r="Y314" s="23">
        <v>0</v>
      </c>
      <c r="Z314" s="28"/>
      <c r="AA314" s="26"/>
      <c r="AB314" s="23">
        <v>0</v>
      </c>
      <c r="AC314" s="26">
        <f>IFERROR(VLOOKUP(D314,[5]CRUCE!$D:$AQ,40,0),0)</f>
        <v>0</v>
      </c>
      <c r="AD314" s="23">
        <v>0</v>
      </c>
      <c r="AE314" s="26">
        <v>0</v>
      </c>
      <c r="AF314" s="23">
        <v>0</v>
      </c>
      <c r="AG314" s="27">
        <f t="shared" si="15"/>
        <v>3511761</v>
      </c>
      <c r="AH314" s="29"/>
      <c r="AI314" s="19" t="s">
        <v>46</v>
      </c>
    </row>
    <row r="315" spans="1:35" s="30" customFormat="1" ht="15" x14ac:dyDescent="0.25">
      <c r="A315" s="18">
        <v>307</v>
      </c>
      <c r="B315" s="19" t="s">
        <v>45</v>
      </c>
      <c r="C315" s="20"/>
      <c r="D315" s="19">
        <v>1077756</v>
      </c>
      <c r="E315" s="21"/>
      <c r="F315" s="21"/>
      <c r="G315" s="22">
        <v>2767449</v>
      </c>
      <c r="H315" s="23">
        <v>0</v>
      </c>
      <c r="I315" s="23">
        <v>0</v>
      </c>
      <c r="J315" s="24">
        <f>-IFERROR(VLOOKUP(D315,'[4]GIRO DIRECTO'!$D:$F,3,0),0)</f>
        <v>0</v>
      </c>
      <c r="K315" s="24">
        <f>-IFERROR(VLOOKUP(D315,[4]TESORERIA!$D:$F,3,0),0)</f>
        <v>0</v>
      </c>
      <c r="L315" s="23">
        <v>0</v>
      </c>
      <c r="M315" s="25">
        <f>-IFERROR(VLOOKUP(D315,[4]ADRES!$D:$F,3,0),0)</f>
        <v>0</v>
      </c>
      <c r="N315" s="23">
        <f t="shared" si="16"/>
        <v>0</v>
      </c>
      <c r="O315" s="26">
        <f t="shared" si="14"/>
        <v>2767449</v>
      </c>
      <c r="P315" s="19"/>
      <c r="Q315" s="24">
        <v>0</v>
      </c>
      <c r="R315" s="27">
        <v>0</v>
      </c>
      <c r="S315" s="23">
        <f>IFERROR(VLOOKUP(D315,[5]CRUCE!$D:$AK,34,0),0)</f>
        <v>0</v>
      </c>
      <c r="T315" s="23">
        <v>0</v>
      </c>
      <c r="U315" s="26">
        <f>IFERROR(VLOOKUP(D315,[5]CRUCE!$D:$AL,35,0),0)</f>
        <v>0</v>
      </c>
      <c r="V315" s="23">
        <v>0</v>
      </c>
      <c r="W315" s="23">
        <v>0</v>
      </c>
      <c r="X315" s="26">
        <f>IFERROR(VLOOKUP(D315,[5]CRUCE!$D:$AJ,33,0),0)</f>
        <v>0</v>
      </c>
      <c r="Y315" s="23">
        <v>0</v>
      </c>
      <c r="Z315" s="28"/>
      <c r="AA315" s="26"/>
      <c r="AB315" s="23">
        <v>0</v>
      </c>
      <c r="AC315" s="26">
        <f>IFERROR(VLOOKUP(D315,[5]CRUCE!$D:$AQ,40,0),0)</f>
        <v>0</v>
      </c>
      <c r="AD315" s="23">
        <v>0</v>
      </c>
      <c r="AE315" s="26">
        <v>0</v>
      </c>
      <c r="AF315" s="23">
        <v>0</v>
      </c>
      <c r="AG315" s="27">
        <f t="shared" si="15"/>
        <v>2767449</v>
      </c>
      <c r="AH315" s="29"/>
      <c r="AI315" s="19" t="s">
        <v>46</v>
      </c>
    </row>
    <row r="316" spans="1:35" s="30" customFormat="1" ht="15" x14ac:dyDescent="0.25">
      <c r="A316" s="18">
        <v>308</v>
      </c>
      <c r="B316" s="19" t="s">
        <v>45</v>
      </c>
      <c r="C316" s="20"/>
      <c r="D316" s="19">
        <v>1076850</v>
      </c>
      <c r="E316" s="21"/>
      <c r="F316" s="21"/>
      <c r="G316" s="22">
        <v>2637094</v>
      </c>
      <c r="H316" s="23">
        <v>0</v>
      </c>
      <c r="I316" s="23">
        <v>0</v>
      </c>
      <c r="J316" s="24">
        <f>-IFERROR(VLOOKUP(D316,'[4]GIRO DIRECTO'!$D:$F,3,0),0)</f>
        <v>0</v>
      </c>
      <c r="K316" s="24">
        <f>-IFERROR(VLOOKUP(D316,[4]TESORERIA!$D:$F,3,0),0)</f>
        <v>0</v>
      </c>
      <c r="L316" s="23">
        <v>0</v>
      </c>
      <c r="M316" s="25">
        <f>-IFERROR(VLOOKUP(D316,[4]ADRES!$D:$F,3,0),0)</f>
        <v>0</v>
      </c>
      <c r="N316" s="23">
        <f t="shared" si="16"/>
        <v>0</v>
      </c>
      <c r="O316" s="26">
        <f t="shared" si="14"/>
        <v>2637094</v>
      </c>
      <c r="P316" s="19"/>
      <c r="Q316" s="24">
        <v>0</v>
      </c>
      <c r="R316" s="27">
        <v>0</v>
      </c>
      <c r="S316" s="23">
        <f>IFERROR(VLOOKUP(D316,[5]CRUCE!$D:$AK,34,0),0)</f>
        <v>0</v>
      </c>
      <c r="T316" s="23">
        <v>0</v>
      </c>
      <c r="U316" s="26">
        <f>IFERROR(VLOOKUP(D316,[5]CRUCE!$D:$AL,35,0),0)</f>
        <v>0</v>
      </c>
      <c r="V316" s="23">
        <v>0</v>
      </c>
      <c r="W316" s="23">
        <v>0</v>
      </c>
      <c r="X316" s="26">
        <f>IFERROR(VLOOKUP(D316,[5]CRUCE!$D:$AJ,33,0),0)</f>
        <v>0</v>
      </c>
      <c r="Y316" s="23">
        <v>0</v>
      </c>
      <c r="Z316" s="28"/>
      <c r="AA316" s="26"/>
      <c r="AB316" s="23">
        <v>0</v>
      </c>
      <c r="AC316" s="26">
        <f>IFERROR(VLOOKUP(D316,[5]CRUCE!$D:$AQ,40,0),0)</f>
        <v>0</v>
      </c>
      <c r="AD316" s="23">
        <v>0</v>
      </c>
      <c r="AE316" s="26">
        <v>0</v>
      </c>
      <c r="AF316" s="23">
        <v>0</v>
      </c>
      <c r="AG316" s="27">
        <f t="shared" si="15"/>
        <v>2637094</v>
      </c>
      <c r="AH316" s="29"/>
      <c r="AI316" s="19" t="s">
        <v>46</v>
      </c>
    </row>
    <row r="317" spans="1:35" s="30" customFormat="1" ht="15" x14ac:dyDescent="0.25">
      <c r="A317" s="18">
        <v>309</v>
      </c>
      <c r="B317" s="19" t="s">
        <v>45</v>
      </c>
      <c r="C317" s="20"/>
      <c r="D317" s="19">
        <v>1076294</v>
      </c>
      <c r="E317" s="21"/>
      <c r="F317" s="21"/>
      <c r="G317" s="22">
        <v>53555</v>
      </c>
      <c r="H317" s="23">
        <v>0</v>
      </c>
      <c r="I317" s="23">
        <v>0</v>
      </c>
      <c r="J317" s="24">
        <f>-IFERROR(VLOOKUP(D317,'[4]GIRO DIRECTO'!$D:$F,3,0),0)</f>
        <v>0</v>
      </c>
      <c r="K317" s="24">
        <f>-IFERROR(VLOOKUP(D317,[4]TESORERIA!$D:$F,3,0),0)</f>
        <v>0</v>
      </c>
      <c r="L317" s="23">
        <v>0</v>
      </c>
      <c r="M317" s="25">
        <f>-IFERROR(VLOOKUP(D317,[4]ADRES!$D:$F,3,0),0)</f>
        <v>0</v>
      </c>
      <c r="N317" s="23">
        <f t="shared" si="16"/>
        <v>0</v>
      </c>
      <c r="O317" s="26">
        <f t="shared" si="14"/>
        <v>53555</v>
      </c>
      <c r="P317" s="19"/>
      <c r="Q317" s="24">
        <v>0</v>
      </c>
      <c r="R317" s="27">
        <v>0</v>
      </c>
      <c r="S317" s="23">
        <f>IFERROR(VLOOKUP(D317,[5]CRUCE!$D:$AK,34,0),0)</f>
        <v>0</v>
      </c>
      <c r="T317" s="23">
        <v>0</v>
      </c>
      <c r="U317" s="26">
        <f>IFERROR(VLOOKUP(D317,[5]CRUCE!$D:$AL,35,0),0)</f>
        <v>0</v>
      </c>
      <c r="V317" s="23">
        <v>0</v>
      </c>
      <c r="W317" s="23">
        <v>0</v>
      </c>
      <c r="X317" s="26">
        <f>IFERROR(VLOOKUP(D317,[5]CRUCE!$D:$AJ,33,0),0)</f>
        <v>0</v>
      </c>
      <c r="Y317" s="23">
        <v>0</v>
      </c>
      <c r="Z317" s="28"/>
      <c r="AA317" s="26"/>
      <c r="AB317" s="23">
        <v>0</v>
      </c>
      <c r="AC317" s="26">
        <f>IFERROR(VLOOKUP(D317,[5]CRUCE!$D:$AQ,40,0),0)</f>
        <v>0</v>
      </c>
      <c r="AD317" s="23">
        <v>0</v>
      </c>
      <c r="AE317" s="26">
        <v>0</v>
      </c>
      <c r="AF317" s="23">
        <v>0</v>
      </c>
      <c r="AG317" s="27">
        <f t="shared" si="15"/>
        <v>53555</v>
      </c>
      <c r="AH317" s="29"/>
      <c r="AI317" s="19" t="s">
        <v>46</v>
      </c>
    </row>
    <row r="318" spans="1:35" s="30" customFormat="1" ht="15" x14ac:dyDescent="0.25">
      <c r="A318" s="18">
        <v>310</v>
      </c>
      <c r="B318" s="19" t="s">
        <v>45</v>
      </c>
      <c r="C318" s="20"/>
      <c r="D318" s="19">
        <v>1076581</v>
      </c>
      <c r="E318" s="21"/>
      <c r="F318" s="21"/>
      <c r="G318" s="22">
        <v>60000</v>
      </c>
      <c r="H318" s="23">
        <v>0</v>
      </c>
      <c r="I318" s="23">
        <v>0</v>
      </c>
      <c r="J318" s="24">
        <f>-IFERROR(VLOOKUP(D318,'[4]GIRO DIRECTO'!$D:$F,3,0),0)</f>
        <v>0</v>
      </c>
      <c r="K318" s="24">
        <f>-IFERROR(VLOOKUP(D318,[4]TESORERIA!$D:$F,3,0),0)</f>
        <v>0</v>
      </c>
      <c r="L318" s="23">
        <v>0</v>
      </c>
      <c r="M318" s="25">
        <f>-IFERROR(VLOOKUP(D318,[4]ADRES!$D:$F,3,0),0)</f>
        <v>0</v>
      </c>
      <c r="N318" s="23">
        <f t="shared" si="16"/>
        <v>0</v>
      </c>
      <c r="O318" s="26">
        <f t="shared" si="14"/>
        <v>60000</v>
      </c>
      <c r="P318" s="19"/>
      <c r="Q318" s="24">
        <v>0</v>
      </c>
      <c r="R318" s="27">
        <v>0</v>
      </c>
      <c r="S318" s="23">
        <f>IFERROR(VLOOKUP(D318,[5]CRUCE!$D:$AK,34,0),0)</f>
        <v>0</v>
      </c>
      <c r="T318" s="23">
        <v>0</v>
      </c>
      <c r="U318" s="26">
        <f>IFERROR(VLOOKUP(D318,[5]CRUCE!$D:$AL,35,0),0)</f>
        <v>0</v>
      </c>
      <c r="V318" s="23">
        <v>0</v>
      </c>
      <c r="W318" s="23">
        <v>0</v>
      </c>
      <c r="X318" s="26">
        <f>IFERROR(VLOOKUP(D318,[5]CRUCE!$D:$AJ,33,0),0)</f>
        <v>0</v>
      </c>
      <c r="Y318" s="23">
        <v>0</v>
      </c>
      <c r="Z318" s="28"/>
      <c r="AA318" s="26"/>
      <c r="AB318" s="23">
        <v>0</v>
      </c>
      <c r="AC318" s="26">
        <f>IFERROR(VLOOKUP(D318,[5]CRUCE!$D:$AQ,40,0),0)</f>
        <v>0</v>
      </c>
      <c r="AD318" s="23">
        <v>0</v>
      </c>
      <c r="AE318" s="26">
        <v>0</v>
      </c>
      <c r="AF318" s="23">
        <v>0</v>
      </c>
      <c r="AG318" s="27">
        <f t="shared" si="15"/>
        <v>60000</v>
      </c>
      <c r="AH318" s="29"/>
      <c r="AI318" s="19" t="s">
        <v>46</v>
      </c>
    </row>
    <row r="319" spans="1:35" s="30" customFormat="1" ht="15" x14ac:dyDescent="0.25">
      <c r="A319" s="18">
        <v>311</v>
      </c>
      <c r="B319" s="19" t="s">
        <v>45</v>
      </c>
      <c r="C319" s="20"/>
      <c r="D319" s="19">
        <v>1077899</v>
      </c>
      <c r="E319" s="21"/>
      <c r="F319" s="21"/>
      <c r="G319" s="22">
        <v>60000</v>
      </c>
      <c r="H319" s="23">
        <v>0</v>
      </c>
      <c r="I319" s="23">
        <v>0</v>
      </c>
      <c r="J319" s="24">
        <f>-IFERROR(VLOOKUP(D319,'[4]GIRO DIRECTO'!$D:$F,3,0),0)</f>
        <v>0</v>
      </c>
      <c r="K319" s="24">
        <f>-IFERROR(VLOOKUP(D319,[4]TESORERIA!$D:$F,3,0),0)</f>
        <v>0</v>
      </c>
      <c r="L319" s="23">
        <v>0</v>
      </c>
      <c r="M319" s="25">
        <f>-IFERROR(VLOOKUP(D319,[4]ADRES!$D:$F,3,0),0)</f>
        <v>0</v>
      </c>
      <c r="N319" s="23">
        <f t="shared" si="16"/>
        <v>0</v>
      </c>
      <c r="O319" s="26">
        <f t="shared" si="14"/>
        <v>60000</v>
      </c>
      <c r="P319" s="19"/>
      <c r="Q319" s="24">
        <v>0</v>
      </c>
      <c r="R319" s="27">
        <v>0</v>
      </c>
      <c r="S319" s="23">
        <f>IFERROR(VLOOKUP(D319,[5]CRUCE!$D:$AK,34,0),0)</f>
        <v>0</v>
      </c>
      <c r="T319" s="23">
        <v>0</v>
      </c>
      <c r="U319" s="26">
        <f>IFERROR(VLOOKUP(D319,[5]CRUCE!$D:$AL,35,0),0)</f>
        <v>0</v>
      </c>
      <c r="V319" s="23">
        <v>0</v>
      </c>
      <c r="W319" s="23">
        <v>0</v>
      </c>
      <c r="X319" s="26">
        <f>IFERROR(VLOOKUP(D319,[5]CRUCE!$D:$AJ,33,0),0)</f>
        <v>0</v>
      </c>
      <c r="Y319" s="23">
        <v>0</v>
      </c>
      <c r="Z319" s="28"/>
      <c r="AA319" s="26"/>
      <c r="AB319" s="23">
        <v>0</v>
      </c>
      <c r="AC319" s="26">
        <f>IFERROR(VLOOKUP(D319,[5]CRUCE!$D:$AQ,40,0),0)</f>
        <v>0</v>
      </c>
      <c r="AD319" s="23">
        <v>0</v>
      </c>
      <c r="AE319" s="26">
        <v>0</v>
      </c>
      <c r="AF319" s="23">
        <v>0</v>
      </c>
      <c r="AG319" s="27">
        <f t="shared" si="15"/>
        <v>60000</v>
      </c>
      <c r="AH319" s="29"/>
      <c r="AI319" s="19" t="s">
        <v>46</v>
      </c>
    </row>
    <row r="320" spans="1:35" s="30" customFormat="1" ht="15" x14ac:dyDescent="0.25">
      <c r="A320" s="18">
        <v>312</v>
      </c>
      <c r="B320" s="19" t="s">
        <v>45</v>
      </c>
      <c r="C320" s="20"/>
      <c r="D320" s="19">
        <v>1076336</v>
      </c>
      <c r="E320" s="21"/>
      <c r="F320" s="21"/>
      <c r="G320" s="22">
        <v>223405</v>
      </c>
      <c r="H320" s="23">
        <v>0</v>
      </c>
      <c r="I320" s="23">
        <v>0</v>
      </c>
      <c r="J320" s="24">
        <f>-IFERROR(VLOOKUP(D320,'[4]GIRO DIRECTO'!$D:$F,3,0),0)</f>
        <v>0</v>
      </c>
      <c r="K320" s="24">
        <f>-IFERROR(VLOOKUP(D320,[4]TESORERIA!$D:$F,3,0),0)</f>
        <v>0</v>
      </c>
      <c r="L320" s="23">
        <v>0</v>
      </c>
      <c r="M320" s="25">
        <f>-IFERROR(VLOOKUP(D320,[4]ADRES!$D:$F,3,0),0)</f>
        <v>0</v>
      </c>
      <c r="N320" s="23">
        <f t="shared" si="16"/>
        <v>0</v>
      </c>
      <c r="O320" s="26">
        <f t="shared" si="14"/>
        <v>223405</v>
      </c>
      <c r="P320" s="19"/>
      <c r="Q320" s="24">
        <v>0</v>
      </c>
      <c r="R320" s="27">
        <v>0</v>
      </c>
      <c r="S320" s="23">
        <f>IFERROR(VLOOKUP(D320,[5]CRUCE!$D:$AK,34,0),0)</f>
        <v>0</v>
      </c>
      <c r="T320" s="23">
        <v>0</v>
      </c>
      <c r="U320" s="26">
        <f>IFERROR(VLOOKUP(D320,[5]CRUCE!$D:$AL,35,0),0)</f>
        <v>0</v>
      </c>
      <c r="V320" s="23">
        <v>0</v>
      </c>
      <c r="W320" s="23">
        <v>0</v>
      </c>
      <c r="X320" s="26">
        <f>IFERROR(VLOOKUP(D320,[5]CRUCE!$D:$AJ,33,0),0)</f>
        <v>0</v>
      </c>
      <c r="Y320" s="23">
        <v>0</v>
      </c>
      <c r="Z320" s="28"/>
      <c r="AA320" s="26"/>
      <c r="AB320" s="23">
        <v>0</v>
      </c>
      <c r="AC320" s="26">
        <f>IFERROR(VLOOKUP(D320,[5]CRUCE!$D:$AQ,40,0),0)</f>
        <v>0</v>
      </c>
      <c r="AD320" s="23">
        <v>0</v>
      </c>
      <c r="AE320" s="26">
        <v>0</v>
      </c>
      <c r="AF320" s="23">
        <v>0</v>
      </c>
      <c r="AG320" s="27">
        <f t="shared" si="15"/>
        <v>223405</v>
      </c>
      <c r="AH320" s="29"/>
      <c r="AI320" s="19" t="s">
        <v>46</v>
      </c>
    </row>
    <row r="321" spans="1:35" s="30" customFormat="1" ht="15" x14ac:dyDescent="0.25">
      <c r="A321" s="18">
        <v>313</v>
      </c>
      <c r="B321" s="19" t="s">
        <v>45</v>
      </c>
      <c r="C321" s="20"/>
      <c r="D321" s="19">
        <v>1078648</v>
      </c>
      <c r="E321" s="21"/>
      <c r="F321" s="21"/>
      <c r="G321" s="22">
        <v>24500000</v>
      </c>
      <c r="H321" s="23">
        <v>0</v>
      </c>
      <c r="I321" s="23">
        <v>0</v>
      </c>
      <c r="J321" s="24">
        <f>-IFERROR(VLOOKUP(D321,'[4]GIRO DIRECTO'!$D:$F,3,0),0)</f>
        <v>0</v>
      </c>
      <c r="K321" s="24">
        <f>-IFERROR(VLOOKUP(D321,[4]TESORERIA!$D:$F,3,0),0)</f>
        <v>0</v>
      </c>
      <c r="L321" s="23">
        <v>0</v>
      </c>
      <c r="M321" s="25">
        <f>-IFERROR(VLOOKUP(D321,[4]ADRES!$D:$F,3,0),0)</f>
        <v>0</v>
      </c>
      <c r="N321" s="23">
        <f t="shared" si="16"/>
        <v>0</v>
      </c>
      <c r="O321" s="26">
        <f t="shared" si="14"/>
        <v>24500000</v>
      </c>
      <c r="P321" s="19"/>
      <c r="Q321" s="24">
        <v>0</v>
      </c>
      <c r="R321" s="27">
        <v>0</v>
      </c>
      <c r="S321" s="23">
        <f>IFERROR(VLOOKUP(D321,[5]CRUCE!$D:$AK,34,0),0)</f>
        <v>0</v>
      </c>
      <c r="T321" s="23">
        <v>0</v>
      </c>
      <c r="U321" s="26">
        <f>IFERROR(VLOOKUP(D321,[5]CRUCE!$D:$AL,35,0),0)</f>
        <v>0</v>
      </c>
      <c r="V321" s="23">
        <v>0</v>
      </c>
      <c r="W321" s="23">
        <v>0</v>
      </c>
      <c r="X321" s="26">
        <f>IFERROR(VLOOKUP(D321,[5]CRUCE!$D:$AJ,33,0),0)</f>
        <v>0</v>
      </c>
      <c r="Y321" s="23">
        <v>0</v>
      </c>
      <c r="Z321" s="28"/>
      <c r="AA321" s="26"/>
      <c r="AB321" s="23">
        <v>0</v>
      </c>
      <c r="AC321" s="26">
        <f>IFERROR(VLOOKUP(D321,[5]CRUCE!$D:$AQ,40,0),0)</f>
        <v>0</v>
      </c>
      <c r="AD321" s="23">
        <v>0</v>
      </c>
      <c r="AE321" s="26">
        <v>0</v>
      </c>
      <c r="AF321" s="23">
        <v>0</v>
      </c>
      <c r="AG321" s="27">
        <f t="shared" si="15"/>
        <v>24500000</v>
      </c>
      <c r="AH321" s="29"/>
      <c r="AI321" s="19" t="s">
        <v>46</v>
      </c>
    </row>
    <row r="322" spans="1:35" s="30" customFormat="1" ht="15" x14ac:dyDescent="0.25">
      <c r="A322" s="18">
        <v>314</v>
      </c>
      <c r="B322" s="19" t="s">
        <v>45</v>
      </c>
      <c r="C322" s="20"/>
      <c r="D322" s="19">
        <v>1076857</v>
      </c>
      <c r="E322" s="21"/>
      <c r="F322" s="21"/>
      <c r="G322" s="22">
        <v>119496</v>
      </c>
      <c r="H322" s="23">
        <v>0</v>
      </c>
      <c r="I322" s="23">
        <v>0</v>
      </c>
      <c r="J322" s="24">
        <f>-IFERROR(VLOOKUP(D322,'[4]GIRO DIRECTO'!$D:$F,3,0),0)</f>
        <v>0</v>
      </c>
      <c r="K322" s="24">
        <f>-IFERROR(VLOOKUP(D322,[4]TESORERIA!$D:$F,3,0),0)</f>
        <v>0</v>
      </c>
      <c r="L322" s="23">
        <v>0</v>
      </c>
      <c r="M322" s="25">
        <f>-IFERROR(VLOOKUP(D322,[4]ADRES!$D:$F,3,0),0)</f>
        <v>0</v>
      </c>
      <c r="N322" s="23">
        <f t="shared" si="16"/>
        <v>0</v>
      </c>
      <c r="O322" s="26">
        <f t="shared" si="14"/>
        <v>119496</v>
      </c>
      <c r="P322" s="19"/>
      <c r="Q322" s="24">
        <v>0</v>
      </c>
      <c r="R322" s="27">
        <v>0</v>
      </c>
      <c r="S322" s="23">
        <f>IFERROR(VLOOKUP(D322,[5]CRUCE!$D:$AK,34,0),0)</f>
        <v>0</v>
      </c>
      <c r="T322" s="23">
        <v>0</v>
      </c>
      <c r="U322" s="26">
        <f>IFERROR(VLOOKUP(D322,[5]CRUCE!$D:$AL,35,0),0)</f>
        <v>0</v>
      </c>
      <c r="V322" s="23">
        <v>0</v>
      </c>
      <c r="W322" s="23">
        <v>0</v>
      </c>
      <c r="X322" s="26">
        <f>IFERROR(VLOOKUP(D322,[5]CRUCE!$D:$AJ,33,0),0)</f>
        <v>0</v>
      </c>
      <c r="Y322" s="23">
        <v>0</v>
      </c>
      <c r="Z322" s="28"/>
      <c r="AA322" s="26"/>
      <c r="AB322" s="23">
        <v>0</v>
      </c>
      <c r="AC322" s="26">
        <f>IFERROR(VLOOKUP(D322,[5]CRUCE!$D:$AQ,40,0),0)</f>
        <v>0</v>
      </c>
      <c r="AD322" s="23">
        <v>0</v>
      </c>
      <c r="AE322" s="26">
        <v>0</v>
      </c>
      <c r="AF322" s="23">
        <v>0</v>
      </c>
      <c r="AG322" s="27">
        <f t="shared" si="15"/>
        <v>119496</v>
      </c>
      <c r="AH322" s="29"/>
      <c r="AI322" s="19" t="s">
        <v>46</v>
      </c>
    </row>
    <row r="323" spans="1:35" s="30" customFormat="1" ht="15" x14ac:dyDescent="0.25">
      <c r="A323" s="18">
        <v>315</v>
      </c>
      <c r="B323" s="19" t="s">
        <v>45</v>
      </c>
      <c r="C323" s="20"/>
      <c r="D323" s="19">
        <v>1077845</v>
      </c>
      <c r="E323" s="21"/>
      <c r="F323" s="21"/>
      <c r="G323" s="22">
        <v>60000</v>
      </c>
      <c r="H323" s="23">
        <v>0</v>
      </c>
      <c r="I323" s="23">
        <v>0</v>
      </c>
      <c r="J323" s="24">
        <f>-IFERROR(VLOOKUP(D323,'[4]GIRO DIRECTO'!$D:$F,3,0),0)</f>
        <v>0</v>
      </c>
      <c r="K323" s="24">
        <f>-IFERROR(VLOOKUP(D323,[4]TESORERIA!$D:$F,3,0),0)</f>
        <v>0</v>
      </c>
      <c r="L323" s="23">
        <v>0</v>
      </c>
      <c r="M323" s="25">
        <f>-IFERROR(VLOOKUP(D323,[4]ADRES!$D:$F,3,0),0)</f>
        <v>0</v>
      </c>
      <c r="N323" s="23">
        <f t="shared" si="16"/>
        <v>0</v>
      </c>
      <c r="O323" s="26">
        <f t="shared" si="14"/>
        <v>60000</v>
      </c>
      <c r="P323" s="19"/>
      <c r="Q323" s="24">
        <v>0</v>
      </c>
      <c r="R323" s="27">
        <v>0</v>
      </c>
      <c r="S323" s="23">
        <f>IFERROR(VLOOKUP(D323,[5]CRUCE!$D:$AK,34,0),0)</f>
        <v>0</v>
      </c>
      <c r="T323" s="23">
        <v>0</v>
      </c>
      <c r="U323" s="26">
        <f>IFERROR(VLOOKUP(D323,[5]CRUCE!$D:$AL,35,0),0)</f>
        <v>0</v>
      </c>
      <c r="V323" s="23">
        <v>0</v>
      </c>
      <c r="W323" s="23">
        <v>0</v>
      </c>
      <c r="X323" s="26">
        <f>IFERROR(VLOOKUP(D323,[5]CRUCE!$D:$AJ,33,0),0)</f>
        <v>0</v>
      </c>
      <c r="Y323" s="23">
        <v>0</v>
      </c>
      <c r="Z323" s="28"/>
      <c r="AA323" s="26"/>
      <c r="AB323" s="23">
        <v>0</v>
      </c>
      <c r="AC323" s="26">
        <f>IFERROR(VLOOKUP(D323,[5]CRUCE!$D:$AQ,40,0),0)</f>
        <v>0</v>
      </c>
      <c r="AD323" s="23">
        <v>0</v>
      </c>
      <c r="AE323" s="26">
        <v>0</v>
      </c>
      <c r="AF323" s="23">
        <v>0</v>
      </c>
      <c r="AG323" s="27">
        <f t="shared" si="15"/>
        <v>60000</v>
      </c>
      <c r="AH323" s="29"/>
      <c r="AI323" s="19" t="s">
        <v>46</v>
      </c>
    </row>
    <row r="324" spans="1:35" s="30" customFormat="1" ht="15" x14ac:dyDescent="0.25">
      <c r="A324" s="18">
        <v>316</v>
      </c>
      <c r="B324" s="19" t="s">
        <v>45</v>
      </c>
      <c r="C324" s="20"/>
      <c r="D324" s="19">
        <v>1076552</v>
      </c>
      <c r="E324" s="21"/>
      <c r="F324" s="21"/>
      <c r="G324" s="22">
        <v>60000</v>
      </c>
      <c r="H324" s="23">
        <v>0</v>
      </c>
      <c r="I324" s="23">
        <v>0</v>
      </c>
      <c r="J324" s="24">
        <f>-IFERROR(VLOOKUP(D324,'[4]GIRO DIRECTO'!$D:$F,3,0),0)</f>
        <v>0</v>
      </c>
      <c r="K324" s="24">
        <f>-IFERROR(VLOOKUP(D324,[4]TESORERIA!$D:$F,3,0),0)</f>
        <v>0</v>
      </c>
      <c r="L324" s="23">
        <v>0</v>
      </c>
      <c r="M324" s="25">
        <f>-IFERROR(VLOOKUP(D324,[4]ADRES!$D:$F,3,0),0)</f>
        <v>0</v>
      </c>
      <c r="N324" s="23">
        <f t="shared" si="16"/>
        <v>0</v>
      </c>
      <c r="O324" s="26">
        <f t="shared" si="14"/>
        <v>60000</v>
      </c>
      <c r="P324" s="19"/>
      <c r="Q324" s="24">
        <v>0</v>
      </c>
      <c r="R324" s="27">
        <v>0</v>
      </c>
      <c r="S324" s="23">
        <f>IFERROR(VLOOKUP(D324,[5]CRUCE!$D:$AK,34,0),0)</f>
        <v>0</v>
      </c>
      <c r="T324" s="23">
        <v>0</v>
      </c>
      <c r="U324" s="26">
        <f>IFERROR(VLOOKUP(D324,[5]CRUCE!$D:$AL,35,0),0)</f>
        <v>0</v>
      </c>
      <c r="V324" s="23">
        <v>0</v>
      </c>
      <c r="W324" s="23">
        <v>0</v>
      </c>
      <c r="X324" s="26">
        <f>IFERROR(VLOOKUP(D324,[5]CRUCE!$D:$AJ,33,0),0)</f>
        <v>0</v>
      </c>
      <c r="Y324" s="23">
        <v>0</v>
      </c>
      <c r="Z324" s="28"/>
      <c r="AA324" s="26"/>
      <c r="AB324" s="23">
        <v>0</v>
      </c>
      <c r="AC324" s="26">
        <f>IFERROR(VLOOKUP(D324,[5]CRUCE!$D:$AQ,40,0),0)</f>
        <v>0</v>
      </c>
      <c r="AD324" s="23">
        <v>0</v>
      </c>
      <c r="AE324" s="26">
        <v>0</v>
      </c>
      <c r="AF324" s="23">
        <v>0</v>
      </c>
      <c r="AG324" s="27">
        <f t="shared" si="15"/>
        <v>60000</v>
      </c>
      <c r="AH324" s="29"/>
      <c r="AI324" s="19" t="s">
        <v>46</v>
      </c>
    </row>
    <row r="325" spans="1:35" s="30" customFormat="1" ht="15" x14ac:dyDescent="0.25">
      <c r="A325" s="18">
        <v>317</v>
      </c>
      <c r="B325" s="19" t="s">
        <v>45</v>
      </c>
      <c r="C325" s="20"/>
      <c r="D325" s="19">
        <v>1077714</v>
      </c>
      <c r="E325" s="21"/>
      <c r="F325" s="21"/>
      <c r="G325" s="22">
        <v>80832</v>
      </c>
      <c r="H325" s="23">
        <v>0</v>
      </c>
      <c r="I325" s="23">
        <v>0</v>
      </c>
      <c r="J325" s="24">
        <f>-IFERROR(VLOOKUP(D325,'[4]GIRO DIRECTO'!$D:$F,3,0),0)</f>
        <v>0</v>
      </c>
      <c r="K325" s="24">
        <f>-IFERROR(VLOOKUP(D325,[4]TESORERIA!$D:$F,3,0),0)</f>
        <v>0</v>
      </c>
      <c r="L325" s="23">
        <v>0</v>
      </c>
      <c r="M325" s="25">
        <f>-IFERROR(VLOOKUP(D325,[4]ADRES!$D:$F,3,0),0)</f>
        <v>0</v>
      </c>
      <c r="N325" s="23">
        <f t="shared" si="16"/>
        <v>0</v>
      </c>
      <c r="O325" s="26">
        <f t="shared" si="14"/>
        <v>80832</v>
      </c>
      <c r="P325" s="19"/>
      <c r="Q325" s="24">
        <v>0</v>
      </c>
      <c r="R325" s="27">
        <v>0</v>
      </c>
      <c r="S325" s="23">
        <f>IFERROR(VLOOKUP(D325,[5]CRUCE!$D:$AK,34,0),0)</f>
        <v>0</v>
      </c>
      <c r="T325" s="23">
        <v>0</v>
      </c>
      <c r="U325" s="26">
        <f>+G325</f>
        <v>80832</v>
      </c>
      <c r="V325" s="23">
        <v>0</v>
      </c>
      <c r="W325" s="23">
        <v>0</v>
      </c>
      <c r="X325" s="26">
        <f>IFERROR(VLOOKUP(D325,[5]CRUCE!$D:$AJ,33,0),0)</f>
        <v>0</v>
      </c>
      <c r="Y325" s="23">
        <v>0</v>
      </c>
      <c r="Z325" s="28"/>
      <c r="AA325" s="26"/>
      <c r="AB325" s="23">
        <v>0</v>
      </c>
      <c r="AC325" s="26">
        <f>IFERROR(VLOOKUP(D325,[5]CRUCE!$D:$AQ,40,0),0)</f>
        <v>0</v>
      </c>
      <c r="AD325" s="23">
        <v>0</v>
      </c>
      <c r="AE325" s="26">
        <v>0</v>
      </c>
      <c r="AF325" s="23">
        <v>0</v>
      </c>
      <c r="AG325" s="27">
        <f t="shared" si="15"/>
        <v>0</v>
      </c>
      <c r="AH325" s="29"/>
      <c r="AI325" s="19" t="s">
        <v>47</v>
      </c>
    </row>
    <row r="326" spans="1:35" s="30" customFormat="1" ht="15" x14ac:dyDescent="0.25">
      <c r="A326" s="18">
        <v>318</v>
      </c>
      <c r="B326" s="19" t="s">
        <v>45</v>
      </c>
      <c r="C326" s="20"/>
      <c r="D326" s="19">
        <v>1076960</v>
      </c>
      <c r="E326" s="21"/>
      <c r="F326" s="21"/>
      <c r="G326" s="22">
        <v>60000</v>
      </c>
      <c r="H326" s="23">
        <v>0</v>
      </c>
      <c r="I326" s="23">
        <v>0</v>
      </c>
      <c r="J326" s="24">
        <f>-IFERROR(VLOOKUP(D326,'[4]GIRO DIRECTO'!$D:$F,3,0),0)</f>
        <v>0</v>
      </c>
      <c r="K326" s="24">
        <f>-IFERROR(VLOOKUP(D326,[4]TESORERIA!$D:$F,3,0),0)</f>
        <v>0</v>
      </c>
      <c r="L326" s="23">
        <v>0</v>
      </c>
      <c r="M326" s="25">
        <f>-IFERROR(VLOOKUP(D326,[4]ADRES!$D:$F,3,0),0)</f>
        <v>0</v>
      </c>
      <c r="N326" s="23">
        <f t="shared" si="16"/>
        <v>0</v>
      </c>
      <c r="O326" s="26">
        <f t="shared" si="14"/>
        <v>60000</v>
      </c>
      <c r="P326" s="19"/>
      <c r="Q326" s="24">
        <v>0</v>
      </c>
      <c r="R326" s="27">
        <v>0</v>
      </c>
      <c r="S326" s="23">
        <f>IFERROR(VLOOKUP(D326,[5]CRUCE!$D:$AK,34,0),0)</f>
        <v>0</v>
      </c>
      <c r="T326" s="23">
        <v>0</v>
      </c>
      <c r="U326" s="26">
        <f>IFERROR(VLOOKUP(D326,[5]CRUCE!$D:$AL,35,0),0)</f>
        <v>0</v>
      </c>
      <c r="V326" s="23">
        <v>0</v>
      </c>
      <c r="W326" s="23">
        <v>0</v>
      </c>
      <c r="X326" s="26">
        <f>IFERROR(VLOOKUP(D326,[5]CRUCE!$D:$AJ,33,0),0)</f>
        <v>0</v>
      </c>
      <c r="Y326" s="23">
        <v>0</v>
      </c>
      <c r="Z326" s="28"/>
      <c r="AA326" s="26"/>
      <c r="AB326" s="23">
        <v>0</v>
      </c>
      <c r="AC326" s="26">
        <f>IFERROR(VLOOKUP(D326,[5]CRUCE!$D:$AQ,40,0),0)</f>
        <v>0</v>
      </c>
      <c r="AD326" s="23">
        <v>0</v>
      </c>
      <c r="AE326" s="26">
        <v>0</v>
      </c>
      <c r="AF326" s="23">
        <v>0</v>
      </c>
      <c r="AG326" s="27">
        <f t="shared" si="15"/>
        <v>60000</v>
      </c>
      <c r="AH326" s="29"/>
      <c r="AI326" s="19" t="s">
        <v>46</v>
      </c>
    </row>
    <row r="327" spans="1:35" s="30" customFormat="1" ht="15" x14ac:dyDescent="0.25">
      <c r="A327" s="18">
        <v>319</v>
      </c>
      <c r="B327" s="19" t="s">
        <v>45</v>
      </c>
      <c r="C327" s="20"/>
      <c r="D327" s="19">
        <v>1076838</v>
      </c>
      <c r="E327" s="21"/>
      <c r="F327" s="21"/>
      <c r="G327" s="22">
        <v>60000</v>
      </c>
      <c r="H327" s="23">
        <v>0</v>
      </c>
      <c r="I327" s="23">
        <v>0</v>
      </c>
      <c r="J327" s="24">
        <f>-IFERROR(VLOOKUP(D327,'[4]GIRO DIRECTO'!$D:$F,3,0),0)</f>
        <v>0</v>
      </c>
      <c r="K327" s="24">
        <f>-IFERROR(VLOOKUP(D327,[4]TESORERIA!$D:$F,3,0),0)</f>
        <v>0</v>
      </c>
      <c r="L327" s="23">
        <v>0</v>
      </c>
      <c r="M327" s="25">
        <f>-IFERROR(VLOOKUP(D327,[4]ADRES!$D:$F,3,0),0)</f>
        <v>0</v>
      </c>
      <c r="N327" s="23">
        <f t="shared" si="16"/>
        <v>0</v>
      </c>
      <c r="O327" s="26">
        <f t="shared" si="14"/>
        <v>60000</v>
      </c>
      <c r="P327" s="19"/>
      <c r="Q327" s="24">
        <v>0</v>
      </c>
      <c r="R327" s="27">
        <v>0</v>
      </c>
      <c r="S327" s="23">
        <f>IFERROR(VLOOKUP(D327,[5]CRUCE!$D:$AK,34,0),0)</f>
        <v>0</v>
      </c>
      <c r="T327" s="23">
        <v>0</v>
      </c>
      <c r="U327" s="26">
        <f>IFERROR(VLOOKUP(D327,[5]CRUCE!$D:$AL,35,0),0)</f>
        <v>0</v>
      </c>
      <c r="V327" s="23">
        <v>0</v>
      </c>
      <c r="W327" s="23">
        <v>0</v>
      </c>
      <c r="X327" s="26">
        <f>IFERROR(VLOOKUP(D327,[5]CRUCE!$D:$AJ,33,0),0)</f>
        <v>0</v>
      </c>
      <c r="Y327" s="23">
        <v>0</v>
      </c>
      <c r="Z327" s="28"/>
      <c r="AA327" s="26"/>
      <c r="AB327" s="23">
        <v>0</v>
      </c>
      <c r="AC327" s="26">
        <f>IFERROR(VLOOKUP(D327,[5]CRUCE!$D:$AQ,40,0),0)</f>
        <v>0</v>
      </c>
      <c r="AD327" s="23">
        <v>0</v>
      </c>
      <c r="AE327" s="26">
        <v>0</v>
      </c>
      <c r="AF327" s="23">
        <v>0</v>
      </c>
      <c r="AG327" s="27">
        <f t="shared" si="15"/>
        <v>60000</v>
      </c>
      <c r="AH327" s="29"/>
      <c r="AI327" s="19" t="s">
        <v>46</v>
      </c>
    </row>
    <row r="328" spans="1:35" s="30" customFormat="1" ht="15" x14ac:dyDescent="0.25">
      <c r="A328" s="18">
        <v>320</v>
      </c>
      <c r="B328" s="19" t="s">
        <v>45</v>
      </c>
      <c r="C328" s="20"/>
      <c r="D328" s="19">
        <v>1077064</v>
      </c>
      <c r="E328" s="21"/>
      <c r="F328" s="21"/>
      <c r="G328" s="22">
        <v>300534</v>
      </c>
      <c r="H328" s="23">
        <v>0</v>
      </c>
      <c r="I328" s="23">
        <v>0</v>
      </c>
      <c r="J328" s="24">
        <f>-IFERROR(VLOOKUP(D328,'[4]GIRO DIRECTO'!$D:$F,3,0),0)</f>
        <v>0</v>
      </c>
      <c r="K328" s="24">
        <f>-IFERROR(VLOOKUP(D328,[4]TESORERIA!$D:$F,3,0),0)</f>
        <v>0</v>
      </c>
      <c r="L328" s="23">
        <v>0</v>
      </c>
      <c r="M328" s="25">
        <f>-IFERROR(VLOOKUP(D328,[4]ADRES!$D:$F,3,0),0)</f>
        <v>0</v>
      </c>
      <c r="N328" s="23">
        <f t="shared" si="16"/>
        <v>0</v>
      </c>
      <c r="O328" s="26">
        <f t="shared" si="14"/>
        <v>300534</v>
      </c>
      <c r="P328" s="19"/>
      <c r="Q328" s="24">
        <v>0</v>
      </c>
      <c r="R328" s="27">
        <v>0</v>
      </c>
      <c r="S328" s="23">
        <f>IFERROR(VLOOKUP(D328,[5]CRUCE!$D:$AK,34,0),0)</f>
        <v>0</v>
      </c>
      <c r="T328" s="23">
        <v>0</v>
      </c>
      <c r="U328" s="26">
        <f>IFERROR(VLOOKUP(D328,[5]CRUCE!$D:$AL,35,0),0)</f>
        <v>0</v>
      </c>
      <c r="V328" s="23">
        <v>0</v>
      </c>
      <c r="W328" s="23">
        <v>0</v>
      </c>
      <c r="X328" s="26">
        <f>IFERROR(VLOOKUP(D328,[5]CRUCE!$D:$AJ,33,0),0)</f>
        <v>0</v>
      </c>
      <c r="Y328" s="23">
        <v>0</v>
      </c>
      <c r="Z328" s="28"/>
      <c r="AA328" s="26"/>
      <c r="AB328" s="23">
        <v>0</v>
      </c>
      <c r="AC328" s="26">
        <f>IFERROR(VLOOKUP(D328,[5]CRUCE!$D:$AQ,40,0),0)</f>
        <v>0</v>
      </c>
      <c r="AD328" s="23">
        <v>0</v>
      </c>
      <c r="AE328" s="26">
        <v>0</v>
      </c>
      <c r="AF328" s="23">
        <v>0</v>
      </c>
      <c r="AG328" s="27">
        <f t="shared" si="15"/>
        <v>300534</v>
      </c>
      <c r="AH328" s="29"/>
      <c r="AI328" s="19" t="s">
        <v>46</v>
      </c>
    </row>
    <row r="329" spans="1:35" s="30" customFormat="1" ht="15" x14ac:dyDescent="0.25">
      <c r="A329" s="18">
        <v>321</v>
      </c>
      <c r="B329" s="19" t="s">
        <v>45</v>
      </c>
      <c r="C329" s="20"/>
      <c r="D329" s="19">
        <v>1078994</v>
      </c>
      <c r="E329" s="21"/>
      <c r="F329" s="21"/>
      <c r="G329" s="22">
        <v>7837960</v>
      </c>
      <c r="H329" s="23">
        <v>0</v>
      </c>
      <c r="I329" s="23">
        <v>0</v>
      </c>
      <c r="J329" s="24">
        <f>-IFERROR(VLOOKUP(D329,'[4]GIRO DIRECTO'!$D:$F,3,0),0)</f>
        <v>0</v>
      </c>
      <c r="K329" s="24">
        <f>-IFERROR(VLOOKUP(D329,[4]TESORERIA!$D:$F,3,0),0)</f>
        <v>0</v>
      </c>
      <c r="L329" s="23">
        <v>0</v>
      </c>
      <c r="M329" s="25">
        <f>-IFERROR(VLOOKUP(D329,[4]ADRES!$D:$F,3,0),0)</f>
        <v>0</v>
      </c>
      <c r="N329" s="23">
        <f t="shared" si="16"/>
        <v>0</v>
      </c>
      <c r="O329" s="26">
        <f t="shared" si="14"/>
        <v>7837960</v>
      </c>
      <c r="P329" s="19"/>
      <c r="Q329" s="24">
        <v>0</v>
      </c>
      <c r="R329" s="27">
        <v>0</v>
      </c>
      <c r="S329" s="23">
        <f>IFERROR(VLOOKUP(D329,[5]CRUCE!$D:$AK,34,0),0)</f>
        <v>0</v>
      </c>
      <c r="T329" s="23">
        <v>0</v>
      </c>
      <c r="U329" s="26">
        <f>IFERROR(VLOOKUP(D329,[5]CRUCE!$D:$AL,35,0),0)</f>
        <v>0</v>
      </c>
      <c r="V329" s="23">
        <v>0</v>
      </c>
      <c r="W329" s="23">
        <v>0</v>
      </c>
      <c r="X329" s="26">
        <f>IFERROR(VLOOKUP(D329,[5]CRUCE!$D:$AJ,33,0),0)</f>
        <v>0</v>
      </c>
      <c r="Y329" s="23">
        <v>0</v>
      </c>
      <c r="Z329" s="28"/>
      <c r="AA329" s="26"/>
      <c r="AB329" s="23">
        <v>0</v>
      </c>
      <c r="AC329" s="26">
        <f>IFERROR(VLOOKUP(D329,[5]CRUCE!$D:$AQ,40,0),0)</f>
        <v>0</v>
      </c>
      <c r="AD329" s="23">
        <v>0</v>
      </c>
      <c r="AE329" s="26">
        <v>0</v>
      </c>
      <c r="AF329" s="23">
        <v>0</v>
      </c>
      <c r="AG329" s="27">
        <f t="shared" si="15"/>
        <v>7837960</v>
      </c>
      <c r="AH329" s="29"/>
      <c r="AI329" s="19" t="s">
        <v>46</v>
      </c>
    </row>
    <row r="330" spans="1:35" s="30" customFormat="1" ht="15" x14ac:dyDescent="0.25">
      <c r="A330" s="18">
        <v>322</v>
      </c>
      <c r="B330" s="19" t="s">
        <v>45</v>
      </c>
      <c r="C330" s="20"/>
      <c r="D330" s="19">
        <v>1077130</v>
      </c>
      <c r="E330" s="21"/>
      <c r="F330" s="21"/>
      <c r="G330" s="22">
        <v>112305</v>
      </c>
      <c r="H330" s="23">
        <v>0</v>
      </c>
      <c r="I330" s="23">
        <v>0</v>
      </c>
      <c r="J330" s="24">
        <f>-IFERROR(VLOOKUP(D330,'[4]GIRO DIRECTO'!$D:$F,3,0),0)</f>
        <v>0</v>
      </c>
      <c r="K330" s="24">
        <f>-IFERROR(VLOOKUP(D330,[4]TESORERIA!$D:$F,3,0),0)</f>
        <v>0</v>
      </c>
      <c r="L330" s="23">
        <v>0</v>
      </c>
      <c r="M330" s="25">
        <f>-IFERROR(VLOOKUP(D330,[4]ADRES!$D:$F,3,0),0)</f>
        <v>0</v>
      </c>
      <c r="N330" s="23">
        <f t="shared" si="16"/>
        <v>0</v>
      </c>
      <c r="O330" s="26">
        <f t="shared" ref="O330:O393" si="17">G330-H330-I330-N330</f>
        <v>112305</v>
      </c>
      <c r="P330" s="19"/>
      <c r="Q330" s="24">
        <v>0</v>
      </c>
      <c r="R330" s="27">
        <v>0</v>
      </c>
      <c r="S330" s="23">
        <f>IFERROR(VLOOKUP(D330,[5]CRUCE!$D:$AK,34,0),0)</f>
        <v>0</v>
      </c>
      <c r="T330" s="23">
        <v>0</v>
      </c>
      <c r="U330" s="26">
        <f>IFERROR(VLOOKUP(D330,[5]CRUCE!$D:$AL,35,0),0)</f>
        <v>0</v>
      </c>
      <c r="V330" s="23">
        <v>0</v>
      </c>
      <c r="W330" s="23">
        <v>0</v>
      </c>
      <c r="X330" s="26">
        <f>IFERROR(VLOOKUP(D330,[5]CRUCE!$D:$AJ,33,0),0)</f>
        <v>0</v>
      </c>
      <c r="Y330" s="23">
        <v>0</v>
      </c>
      <c r="Z330" s="28"/>
      <c r="AA330" s="26"/>
      <c r="AB330" s="23">
        <v>0</v>
      </c>
      <c r="AC330" s="26">
        <f>IFERROR(VLOOKUP(D330,[5]CRUCE!$D:$AQ,40,0),0)</f>
        <v>0</v>
      </c>
      <c r="AD330" s="23">
        <v>0</v>
      </c>
      <c r="AE330" s="26">
        <v>0</v>
      </c>
      <c r="AF330" s="23">
        <v>0</v>
      </c>
      <c r="AG330" s="27">
        <f t="shared" ref="AG330:AG393" si="18">G330-H330-I330-N330-R330-X330-S330-U330-V330-AA330-AC330</f>
        <v>112305</v>
      </c>
      <c r="AH330" s="29"/>
      <c r="AI330" s="19" t="s">
        <v>46</v>
      </c>
    </row>
    <row r="331" spans="1:35" s="30" customFormat="1" ht="15" x14ac:dyDescent="0.25">
      <c r="A331" s="18">
        <v>323</v>
      </c>
      <c r="B331" s="19" t="s">
        <v>45</v>
      </c>
      <c r="C331" s="20"/>
      <c r="D331" s="19">
        <v>1077200</v>
      </c>
      <c r="E331" s="21"/>
      <c r="F331" s="21"/>
      <c r="G331" s="22">
        <v>156096</v>
      </c>
      <c r="H331" s="23">
        <v>0</v>
      </c>
      <c r="I331" s="23">
        <v>0</v>
      </c>
      <c r="J331" s="24">
        <f>-IFERROR(VLOOKUP(D331,'[4]GIRO DIRECTO'!$D:$F,3,0),0)</f>
        <v>0</v>
      </c>
      <c r="K331" s="24">
        <f>-IFERROR(VLOOKUP(D331,[4]TESORERIA!$D:$F,3,0),0)</f>
        <v>0</v>
      </c>
      <c r="L331" s="23">
        <v>0</v>
      </c>
      <c r="M331" s="25">
        <f>-IFERROR(VLOOKUP(D331,[4]ADRES!$D:$F,3,0),0)</f>
        <v>0</v>
      </c>
      <c r="N331" s="23">
        <f t="shared" ref="N331:N394" si="19">+SUM(J331:M331)</f>
        <v>0</v>
      </c>
      <c r="O331" s="26">
        <f t="shared" si="17"/>
        <v>156096</v>
      </c>
      <c r="P331" s="19"/>
      <c r="Q331" s="24">
        <v>0</v>
      </c>
      <c r="R331" s="27">
        <v>0</v>
      </c>
      <c r="S331" s="23">
        <f>IFERROR(VLOOKUP(D331,[5]CRUCE!$D:$AK,34,0),0)</f>
        <v>0</v>
      </c>
      <c r="T331" s="23">
        <v>0</v>
      </c>
      <c r="U331" s="26">
        <f>IFERROR(VLOOKUP(D331,[5]CRUCE!$D:$AL,35,0),0)</f>
        <v>0</v>
      </c>
      <c r="V331" s="23">
        <v>0</v>
      </c>
      <c r="W331" s="23">
        <v>0</v>
      </c>
      <c r="X331" s="26">
        <f>IFERROR(VLOOKUP(D331,[5]CRUCE!$D:$AJ,33,0),0)</f>
        <v>0</v>
      </c>
      <c r="Y331" s="23">
        <v>0</v>
      </c>
      <c r="Z331" s="28"/>
      <c r="AA331" s="26"/>
      <c r="AB331" s="23">
        <v>0</v>
      </c>
      <c r="AC331" s="26">
        <f>IFERROR(VLOOKUP(D331,[5]CRUCE!$D:$AQ,40,0),0)</f>
        <v>0</v>
      </c>
      <c r="AD331" s="23">
        <v>0</v>
      </c>
      <c r="AE331" s="26">
        <v>0</v>
      </c>
      <c r="AF331" s="23">
        <v>0</v>
      </c>
      <c r="AG331" s="27">
        <f t="shared" si="18"/>
        <v>156096</v>
      </c>
      <c r="AH331" s="29"/>
      <c r="AI331" s="19" t="s">
        <v>46</v>
      </c>
    </row>
    <row r="332" spans="1:35" s="30" customFormat="1" ht="15" x14ac:dyDescent="0.25">
      <c r="A332" s="18">
        <v>324</v>
      </c>
      <c r="B332" s="19" t="s">
        <v>45</v>
      </c>
      <c r="C332" s="20"/>
      <c r="D332" s="19">
        <v>1077379</v>
      </c>
      <c r="E332" s="21"/>
      <c r="F332" s="21"/>
      <c r="G332" s="22">
        <v>358593</v>
      </c>
      <c r="H332" s="23">
        <v>0</v>
      </c>
      <c r="I332" s="23">
        <v>0</v>
      </c>
      <c r="J332" s="24">
        <f>-IFERROR(VLOOKUP(D332,'[4]GIRO DIRECTO'!$D:$F,3,0),0)</f>
        <v>0</v>
      </c>
      <c r="K332" s="24">
        <f>-IFERROR(VLOOKUP(D332,[4]TESORERIA!$D:$F,3,0),0)</f>
        <v>0</v>
      </c>
      <c r="L332" s="23">
        <v>0</v>
      </c>
      <c r="M332" s="25">
        <f>-IFERROR(VLOOKUP(D332,[4]ADRES!$D:$F,3,0),0)</f>
        <v>0</v>
      </c>
      <c r="N332" s="23">
        <f t="shared" si="19"/>
        <v>0</v>
      </c>
      <c r="O332" s="26">
        <f t="shared" si="17"/>
        <v>358593</v>
      </c>
      <c r="P332" s="19"/>
      <c r="Q332" s="24">
        <v>0</v>
      </c>
      <c r="R332" s="27">
        <v>0</v>
      </c>
      <c r="S332" s="23">
        <f>IFERROR(VLOOKUP(D332,[5]CRUCE!$D:$AK,34,0),0)</f>
        <v>0</v>
      </c>
      <c r="T332" s="23">
        <v>0</v>
      </c>
      <c r="U332" s="26">
        <f>IFERROR(VLOOKUP(D332,[5]CRUCE!$D:$AL,35,0),0)</f>
        <v>0</v>
      </c>
      <c r="V332" s="23">
        <v>0</v>
      </c>
      <c r="W332" s="23">
        <v>0</v>
      </c>
      <c r="X332" s="26">
        <f>IFERROR(VLOOKUP(D332,[5]CRUCE!$D:$AJ,33,0),0)</f>
        <v>0</v>
      </c>
      <c r="Y332" s="23">
        <v>0</v>
      </c>
      <c r="Z332" s="28"/>
      <c r="AA332" s="26"/>
      <c r="AB332" s="23">
        <v>0</v>
      </c>
      <c r="AC332" s="26">
        <f>IFERROR(VLOOKUP(D332,[5]CRUCE!$D:$AQ,40,0),0)</f>
        <v>0</v>
      </c>
      <c r="AD332" s="23">
        <v>0</v>
      </c>
      <c r="AE332" s="26">
        <v>0</v>
      </c>
      <c r="AF332" s="23">
        <v>0</v>
      </c>
      <c r="AG332" s="27">
        <f t="shared" si="18"/>
        <v>358593</v>
      </c>
      <c r="AH332" s="29"/>
      <c r="AI332" s="19" t="s">
        <v>46</v>
      </c>
    </row>
    <row r="333" spans="1:35" s="30" customFormat="1" ht="15" x14ac:dyDescent="0.25">
      <c r="A333" s="18">
        <v>325</v>
      </c>
      <c r="B333" s="19" t="s">
        <v>45</v>
      </c>
      <c r="C333" s="20"/>
      <c r="D333" s="19">
        <v>1077713</v>
      </c>
      <c r="E333" s="21"/>
      <c r="F333" s="21"/>
      <c r="G333" s="22">
        <v>1245990</v>
      </c>
      <c r="H333" s="23">
        <v>0</v>
      </c>
      <c r="I333" s="23">
        <v>0</v>
      </c>
      <c r="J333" s="24">
        <f>-IFERROR(VLOOKUP(D333,'[4]GIRO DIRECTO'!$D:$F,3,0),0)</f>
        <v>0</v>
      </c>
      <c r="K333" s="24">
        <f>-IFERROR(VLOOKUP(D333,[4]TESORERIA!$D:$F,3,0),0)</f>
        <v>0</v>
      </c>
      <c r="L333" s="23">
        <v>0</v>
      </c>
      <c r="M333" s="25">
        <f>-IFERROR(VLOOKUP(D333,[4]ADRES!$D:$F,3,0),0)</f>
        <v>0</v>
      </c>
      <c r="N333" s="23">
        <f t="shared" si="19"/>
        <v>0</v>
      </c>
      <c r="O333" s="26">
        <f t="shared" si="17"/>
        <v>1245990</v>
      </c>
      <c r="P333" s="19"/>
      <c r="Q333" s="24">
        <v>0</v>
      </c>
      <c r="R333" s="27">
        <v>0</v>
      </c>
      <c r="S333" s="23">
        <f>IFERROR(VLOOKUP(D333,[5]CRUCE!$D:$AK,34,0),0)</f>
        <v>0</v>
      </c>
      <c r="T333" s="23">
        <v>0</v>
      </c>
      <c r="U333" s="26">
        <f>IFERROR(VLOOKUP(D333,[5]CRUCE!$D:$AL,35,0),0)</f>
        <v>0</v>
      </c>
      <c r="V333" s="23">
        <v>0</v>
      </c>
      <c r="W333" s="23">
        <v>0</v>
      </c>
      <c r="X333" s="26">
        <f>IFERROR(VLOOKUP(D333,[5]CRUCE!$D:$AJ,33,0),0)</f>
        <v>0</v>
      </c>
      <c r="Y333" s="23">
        <v>0</v>
      </c>
      <c r="Z333" s="28"/>
      <c r="AA333" s="26"/>
      <c r="AB333" s="23">
        <v>0</v>
      </c>
      <c r="AC333" s="26">
        <f>IFERROR(VLOOKUP(D333,[5]CRUCE!$D:$AQ,40,0),0)</f>
        <v>0</v>
      </c>
      <c r="AD333" s="23">
        <v>0</v>
      </c>
      <c r="AE333" s="26">
        <v>0</v>
      </c>
      <c r="AF333" s="23">
        <v>0</v>
      </c>
      <c r="AG333" s="27">
        <f t="shared" si="18"/>
        <v>1245990</v>
      </c>
      <c r="AH333" s="29"/>
      <c r="AI333" s="19" t="s">
        <v>46</v>
      </c>
    </row>
    <row r="334" spans="1:35" s="30" customFormat="1" ht="15" x14ac:dyDescent="0.25">
      <c r="A334" s="18">
        <v>326</v>
      </c>
      <c r="B334" s="19" t="s">
        <v>45</v>
      </c>
      <c r="C334" s="20"/>
      <c r="D334" s="19">
        <v>1078240</v>
      </c>
      <c r="E334" s="21"/>
      <c r="F334" s="21"/>
      <c r="G334" s="22">
        <v>220726</v>
      </c>
      <c r="H334" s="23">
        <v>0</v>
      </c>
      <c r="I334" s="23">
        <v>0</v>
      </c>
      <c r="J334" s="24">
        <f>-IFERROR(VLOOKUP(D334,'[4]GIRO DIRECTO'!$D:$F,3,0),0)</f>
        <v>0</v>
      </c>
      <c r="K334" s="24">
        <f>-IFERROR(VLOOKUP(D334,[4]TESORERIA!$D:$F,3,0),0)</f>
        <v>0</v>
      </c>
      <c r="L334" s="23">
        <v>0</v>
      </c>
      <c r="M334" s="25">
        <f>-IFERROR(VLOOKUP(D334,[4]ADRES!$D:$F,3,0),0)</f>
        <v>0</v>
      </c>
      <c r="N334" s="23">
        <f t="shared" si="19"/>
        <v>0</v>
      </c>
      <c r="O334" s="26">
        <f t="shared" si="17"/>
        <v>220726</v>
      </c>
      <c r="P334" s="19"/>
      <c r="Q334" s="24">
        <v>0</v>
      </c>
      <c r="R334" s="27">
        <v>0</v>
      </c>
      <c r="S334" s="23">
        <f>IFERROR(VLOOKUP(D334,[5]CRUCE!$D:$AK,34,0),0)</f>
        <v>0</v>
      </c>
      <c r="T334" s="23">
        <v>0</v>
      </c>
      <c r="U334" s="26">
        <f>IFERROR(VLOOKUP(D334,[5]CRUCE!$D:$AL,35,0),0)</f>
        <v>0</v>
      </c>
      <c r="V334" s="23">
        <v>0</v>
      </c>
      <c r="W334" s="23">
        <v>0</v>
      </c>
      <c r="X334" s="26">
        <f>IFERROR(VLOOKUP(D334,[5]CRUCE!$D:$AJ,33,0),0)</f>
        <v>0</v>
      </c>
      <c r="Y334" s="23">
        <v>0</v>
      </c>
      <c r="Z334" s="28"/>
      <c r="AA334" s="26"/>
      <c r="AB334" s="23">
        <v>0</v>
      </c>
      <c r="AC334" s="26">
        <f>IFERROR(VLOOKUP(D334,[5]CRUCE!$D:$AQ,40,0),0)</f>
        <v>0</v>
      </c>
      <c r="AD334" s="23">
        <v>0</v>
      </c>
      <c r="AE334" s="26">
        <v>0</v>
      </c>
      <c r="AF334" s="23">
        <v>0</v>
      </c>
      <c r="AG334" s="27">
        <f t="shared" si="18"/>
        <v>220726</v>
      </c>
      <c r="AH334" s="29"/>
      <c r="AI334" s="19" t="s">
        <v>46</v>
      </c>
    </row>
    <row r="335" spans="1:35" s="30" customFormat="1" ht="15" x14ac:dyDescent="0.25">
      <c r="A335" s="18">
        <v>327</v>
      </c>
      <c r="B335" s="19" t="s">
        <v>45</v>
      </c>
      <c r="C335" s="20"/>
      <c r="D335" s="19">
        <v>1078250</v>
      </c>
      <c r="E335" s="21"/>
      <c r="F335" s="21"/>
      <c r="G335" s="22">
        <v>223405</v>
      </c>
      <c r="H335" s="23">
        <v>0</v>
      </c>
      <c r="I335" s="23">
        <v>0</v>
      </c>
      <c r="J335" s="24">
        <f>-IFERROR(VLOOKUP(D335,'[4]GIRO DIRECTO'!$D:$F,3,0),0)</f>
        <v>0</v>
      </c>
      <c r="K335" s="24">
        <f>-IFERROR(VLOOKUP(D335,[4]TESORERIA!$D:$F,3,0),0)</f>
        <v>0</v>
      </c>
      <c r="L335" s="23">
        <v>0</v>
      </c>
      <c r="M335" s="25">
        <f>-IFERROR(VLOOKUP(D335,[4]ADRES!$D:$F,3,0),0)</f>
        <v>0</v>
      </c>
      <c r="N335" s="23">
        <f t="shared" si="19"/>
        <v>0</v>
      </c>
      <c r="O335" s="26">
        <f t="shared" si="17"/>
        <v>223405</v>
      </c>
      <c r="P335" s="19"/>
      <c r="Q335" s="24">
        <v>0</v>
      </c>
      <c r="R335" s="27">
        <v>0</v>
      </c>
      <c r="S335" s="23">
        <f>IFERROR(VLOOKUP(D335,[5]CRUCE!$D:$AK,34,0),0)</f>
        <v>0</v>
      </c>
      <c r="T335" s="23">
        <v>0</v>
      </c>
      <c r="U335" s="26">
        <f>IFERROR(VLOOKUP(D335,[5]CRUCE!$D:$AL,35,0),0)</f>
        <v>0</v>
      </c>
      <c r="V335" s="23">
        <v>0</v>
      </c>
      <c r="W335" s="23">
        <v>0</v>
      </c>
      <c r="X335" s="26">
        <f>IFERROR(VLOOKUP(D335,[5]CRUCE!$D:$AJ,33,0),0)</f>
        <v>0</v>
      </c>
      <c r="Y335" s="23">
        <v>0</v>
      </c>
      <c r="Z335" s="28"/>
      <c r="AA335" s="26"/>
      <c r="AB335" s="23">
        <v>0</v>
      </c>
      <c r="AC335" s="26">
        <f>IFERROR(VLOOKUP(D335,[5]CRUCE!$D:$AQ,40,0),0)</f>
        <v>0</v>
      </c>
      <c r="AD335" s="23">
        <v>0</v>
      </c>
      <c r="AE335" s="26">
        <v>0</v>
      </c>
      <c r="AF335" s="23">
        <v>0</v>
      </c>
      <c r="AG335" s="27">
        <f t="shared" si="18"/>
        <v>223405</v>
      </c>
      <c r="AH335" s="29"/>
      <c r="AI335" s="19" t="s">
        <v>46</v>
      </c>
    </row>
    <row r="336" spans="1:35" s="30" customFormat="1" ht="15" x14ac:dyDescent="0.25">
      <c r="A336" s="18">
        <v>328</v>
      </c>
      <c r="B336" s="19" t="s">
        <v>45</v>
      </c>
      <c r="C336" s="20"/>
      <c r="D336" s="19">
        <v>1077456</v>
      </c>
      <c r="E336" s="21"/>
      <c r="F336" s="21"/>
      <c r="G336" s="22">
        <v>65494</v>
      </c>
      <c r="H336" s="23">
        <v>0</v>
      </c>
      <c r="I336" s="23">
        <v>0</v>
      </c>
      <c r="J336" s="24">
        <f>-IFERROR(VLOOKUP(D336,'[4]GIRO DIRECTO'!$D:$F,3,0),0)</f>
        <v>0</v>
      </c>
      <c r="K336" s="24">
        <f>-IFERROR(VLOOKUP(D336,[4]TESORERIA!$D:$F,3,0),0)</f>
        <v>0</v>
      </c>
      <c r="L336" s="23">
        <v>0</v>
      </c>
      <c r="M336" s="25">
        <f>-IFERROR(VLOOKUP(D336,[4]ADRES!$D:$F,3,0),0)</f>
        <v>0</v>
      </c>
      <c r="N336" s="23">
        <f t="shared" si="19"/>
        <v>0</v>
      </c>
      <c r="O336" s="26">
        <f t="shared" si="17"/>
        <v>65494</v>
      </c>
      <c r="P336" s="19"/>
      <c r="Q336" s="24">
        <v>0</v>
      </c>
      <c r="R336" s="27">
        <v>0</v>
      </c>
      <c r="S336" s="23">
        <f>IFERROR(VLOOKUP(D336,[5]CRUCE!$D:$AK,34,0),0)</f>
        <v>0</v>
      </c>
      <c r="T336" s="23">
        <v>0</v>
      </c>
      <c r="U336" s="26">
        <f>IFERROR(VLOOKUP(D336,[5]CRUCE!$D:$AL,35,0),0)</f>
        <v>0</v>
      </c>
      <c r="V336" s="23">
        <v>0</v>
      </c>
      <c r="W336" s="23">
        <v>0</v>
      </c>
      <c r="X336" s="26">
        <f>IFERROR(VLOOKUP(D336,[5]CRUCE!$D:$AJ,33,0),0)</f>
        <v>0</v>
      </c>
      <c r="Y336" s="23">
        <v>0</v>
      </c>
      <c r="Z336" s="28"/>
      <c r="AA336" s="26"/>
      <c r="AB336" s="23">
        <v>0</v>
      </c>
      <c r="AC336" s="26">
        <f>IFERROR(VLOOKUP(D336,[5]CRUCE!$D:$AQ,40,0),0)</f>
        <v>0</v>
      </c>
      <c r="AD336" s="23">
        <v>0</v>
      </c>
      <c r="AE336" s="26">
        <v>0</v>
      </c>
      <c r="AF336" s="23">
        <v>0</v>
      </c>
      <c r="AG336" s="27">
        <f t="shared" si="18"/>
        <v>65494</v>
      </c>
      <c r="AH336" s="29"/>
      <c r="AI336" s="19" t="s">
        <v>46</v>
      </c>
    </row>
    <row r="337" spans="1:35" s="30" customFormat="1" ht="15" x14ac:dyDescent="0.25">
      <c r="A337" s="18">
        <v>329</v>
      </c>
      <c r="B337" s="19" t="s">
        <v>45</v>
      </c>
      <c r="C337" s="20"/>
      <c r="D337" s="19">
        <v>1078352</v>
      </c>
      <c r="E337" s="21"/>
      <c r="F337" s="21"/>
      <c r="G337" s="22">
        <v>223405</v>
      </c>
      <c r="H337" s="23">
        <v>0</v>
      </c>
      <c r="I337" s="23">
        <v>0</v>
      </c>
      <c r="J337" s="24">
        <f>-IFERROR(VLOOKUP(D337,'[4]GIRO DIRECTO'!$D:$F,3,0),0)</f>
        <v>0</v>
      </c>
      <c r="K337" s="24">
        <f>-IFERROR(VLOOKUP(D337,[4]TESORERIA!$D:$F,3,0),0)</f>
        <v>0</v>
      </c>
      <c r="L337" s="23">
        <v>0</v>
      </c>
      <c r="M337" s="25">
        <f>-IFERROR(VLOOKUP(D337,[4]ADRES!$D:$F,3,0),0)</f>
        <v>0</v>
      </c>
      <c r="N337" s="23">
        <f t="shared" si="19"/>
        <v>0</v>
      </c>
      <c r="O337" s="26">
        <f t="shared" si="17"/>
        <v>223405</v>
      </c>
      <c r="P337" s="19"/>
      <c r="Q337" s="24">
        <v>0</v>
      </c>
      <c r="R337" s="27">
        <v>0</v>
      </c>
      <c r="S337" s="23">
        <f>IFERROR(VLOOKUP(D337,[5]CRUCE!$D:$AK,34,0),0)</f>
        <v>0</v>
      </c>
      <c r="T337" s="23">
        <v>0</v>
      </c>
      <c r="U337" s="26">
        <f>IFERROR(VLOOKUP(D337,[5]CRUCE!$D:$AL,35,0),0)</f>
        <v>0</v>
      </c>
      <c r="V337" s="23">
        <v>0</v>
      </c>
      <c r="W337" s="23">
        <v>0</v>
      </c>
      <c r="X337" s="26">
        <f>IFERROR(VLOOKUP(D337,[5]CRUCE!$D:$AJ,33,0),0)</f>
        <v>0</v>
      </c>
      <c r="Y337" s="23">
        <v>0</v>
      </c>
      <c r="Z337" s="28"/>
      <c r="AA337" s="26"/>
      <c r="AB337" s="23">
        <v>0</v>
      </c>
      <c r="AC337" s="26">
        <f>IFERROR(VLOOKUP(D337,[5]CRUCE!$D:$AQ,40,0),0)</f>
        <v>0</v>
      </c>
      <c r="AD337" s="23">
        <v>0</v>
      </c>
      <c r="AE337" s="26">
        <v>0</v>
      </c>
      <c r="AF337" s="23">
        <v>0</v>
      </c>
      <c r="AG337" s="27">
        <f t="shared" si="18"/>
        <v>223405</v>
      </c>
      <c r="AH337" s="29"/>
      <c r="AI337" s="19" t="s">
        <v>46</v>
      </c>
    </row>
    <row r="338" spans="1:35" s="30" customFormat="1" ht="15" x14ac:dyDescent="0.25">
      <c r="A338" s="18">
        <v>330</v>
      </c>
      <c r="B338" s="19" t="s">
        <v>45</v>
      </c>
      <c r="C338" s="20"/>
      <c r="D338" s="19">
        <v>1077236</v>
      </c>
      <c r="E338" s="21"/>
      <c r="F338" s="21"/>
      <c r="G338" s="22">
        <v>60000</v>
      </c>
      <c r="H338" s="23">
        <v>0</v>
      </c>
      <c r="I338" s="23">
        <v>0</v>
      </c>
      <c r="J338" s="24">
        <f>-IFERROR(VLOOKUP(D338,'[4]GIRO DIRECTO'!$D:$F,3,0),0)</f>
        <v>0</v>
      </c>
      <c r="K338" s="24">
        <f>-IFERROR(VLOOKUP(D338,[4]TESORERIA!$D:$F,3,0),0)</f>
        <v>0</v>
      </c>
      <c r="L338" s="23">
        <v>0</v>
      </c>
      <c r="M338" s="25">
        <f>-IFERROR(VLOOKUP(D338,[4]ADRES!$D:$F,3,0),0)</f>
        <v>0</v>
      </c>
      <c r="N338" s="23">
        <f t="shared" si="19"/>
        <v>0</v>
      </c>
      <c r="O338" s="26">
        <f t="shared" si="17"/>
        <v>60000</v>
      </c>
      <c r="P338" s="19"/>
      <c r="Q338" s="24">
        <v>0</v>
      </c>
      <c r="R338" s="27">
        <v>0</v>
      </c>
      <c r="S338" s="23">
        <f>IFERROR(VLOOKUP(D338,[5]CRUCE!$D:$AK,34,0),0)</f>
        <v>0</v>
      </c>
      <c r="T338" s="23">
        <v>0</v>
      </c>
      <c r="U338" s="26">
        <f>IFERROR(VLOOKUP(D338,[5]CRUCE!$D:$AL,35,0),0)</f>
        <v>0</v>
      </c>
      <c r="V338" s="23">
        <v>0</v>
      </c>
      <c r="W338" s="23">
        <v>0</v>
      </c>
      <c r="X338" s="26">
        <f>IFERROR(VLOOKUP(D338,[5]CRUCE!$D:$AJ,33,0),0)</f>
        <v>0</v>
      </c>
      <c r="Y338" s="23">
        <v>0</v>
      </c>
      <c r="Z338" s="28"/>
      <c r="AA338" s="26"/>
      <c r="AB338" s="23">
        <v>0</v>
      </c>
      <c r="AC338" s="26">
        <f>IFERROR(VLOOKUP(D338,[5]CRUCE!$D:$AQ,40,0),0)</f>
        <v>0</v>
      </c>
      <c r="AD338" s="23">
        <v>0</v>
      </c>
      <c r="AE338" s="26">
        <v>0</v>
      </c>
      <c r="AF338" s="23">
        <v>0</v>
      </c>
      <c r="AG338" s="27">
        <f t="shared" si="18"/>
        <v>60000</v>
      </c>
      <c r="AH338" s="29"/>
      <c r="AI338" s="19" t="s">
        <v>46</v>
      </c>
    </row>
    <row r="339" spans="1:35" s="30" customFormat="1" ht="15" x14ac:dyDescent="0.25">
      <c r="A339" s="18">
        <v>331</v>
      </c>
      <c r="B339" s="19" t="s">
        <v>45</v>
      </c>
      <c r="C339" s="20"/>
      <c r="D339" s="19">
        <v>1077133</v>
      </c>
      <c r="E339" s="21"/>
      <c r="F339" s="21"/>
      <c r="G339" s="22">
        <v>60000</v>
      </c>
      <c r="H339" s="23">
        <v>0</v>
      </c>
      <c r="I339" s="23">
        <v>0</v>
      </c>
      <c r="J339" s="24">
        <f>-IFERROR(VLOOKUP(D339,'[4]GIRO DIRECTO'!$D:$F,3,0),0)</f>
        <v>0</v>
      </c>
      <c r="K339" s="24">
        <f>-IFERROR(VLOOKUP(D339,[4]TESORERIA!$D:$F,3,0),0)</f>
        <v>0</v>
      </c>
      <c r="L339" s="23">
        <v>0</v>
      </c>
      <c r="M339" s="25">
        <f>-IFERROR(VLOOKUP(D339,[4]ADRES!$D:$F,3,0),0)</f>
        <v>0</v>
      </c>
      <c r="N339" s="23">
        <f t="shared" si="19"/>
        <v>0</v>
      </c>
      <c r="O339" s="26">
        <f t="shared" si="17"/>
        <v>60000</v>
      </c>
      <c r="P339" s="19"/>
      <c r="Q339" s="24">
        <v>0</v>
      </c>
      <c r="R339" s="27">
        <v>0</v>
      </c>
      <c r="S339" s="23">
        <f>IFERROR(VLOOKUP(D339,[5]CRUCE!$D:$AK,34,0),0)</f>
        <v>0</v>
      </c>
      <c r="T339" s="23">
        <v>0</v>
      </c>
      <c r="U339" s="26">
        <f>IFERROR(VLOOKUP(D339,[5]CRUCE!$D:$AL,35,0),0)</f>
        <v>0</v>
      </c>
      <c r="V339" s="23">
        <v>0</v>
      </c>
      <c r="W339" s="23">
        <v>0</v>
      </c>
      <c r="X339" s="26">
        <f>IFERROR(VLOOKUP(D339,[5]CRUCE!$D:$AJ,33,0),0)</f>
        <v>0</v>
      </c>
      <c r="Y339" s="23">
        <v>0</v>
      </c>
      <c r="Z339" s="28"/>
      <c r="AA339" s="26"/>
      <c r="AB339" s="23">
        <v>0</v>
      </c>
      <c r="AC339" s="26">
        <f>IFERROR(VLOOKUP(D339,[5]CRUCE!$D:$AQ,40,0),0)</f>
        <v>0</v>
      </c>
      <c r="AD339" s="23">
        <v>0</v>
      </c>
      <c r="AE339" s="26">
        <v>0</v>
      </c>
      <c r="AF339" s="23">
        <v>0</v>
      </c>
      <c r="AG339" s="27">
        <f t="shared" si="18"/>
        <v>60000</v>
      </c>
      <c r="AH339" s="29"/>
      <c r="AI339" s="19" t="s">
        <v>46</v>
      </c>
    </row>
    <row r="340" spans="1:35" s="30" customFormat="1" ht="15" x14ac:dyDescent="0.25">
      <c r="A340" s="18">
        <v>332</v>
      </c>
      <c r="B340" s="19" t="s">
        <v>45</v>
      </c>
      <c r="C340" s="20"/>
      <c r="D340" s="19">
        <v>1077234</v>
      </c>
      <c r="E340" s="21"/>
      <c r="F340" s="21"/>
      <c r="G340" s="22">
        <v>60000</v>
      </c>
      <c r="H340" s="23">
        <v>0</v>
      </c>
      <c r="I340" s="23">
        <v>0</v>
      </c>
      <c r="J340" s="24">
        <f>-IFERROR(VLOOKUP(D340,'[4]GIRO DIRECTO'!$D:$F,3,0),0)</f>
        <v>0</v>
      </c>
      <c r="K340" s="24">
        <f>-IFERROR(VLOOKUP(D340,[4]TESORERIA!$D:$F,3,0),0)</f>
        <v>0</v>
      </c>
      <c r="L340" s="23">
        <v>0</v>
      </c>
      <c r="M340" s="25">
        <f>-IFERROR(VLOOKUP(D340,[4]ADRES!$D:$F,3,0),0)</f>
        <v>0</v>
      </c>
      <c r="N340" s="23">
        <f t="shared" si="19"/>
        <v>0</v>
      </c>
      <c r="O340" s="26">
        <f t="shared" si="17"/>
        <v>60000</v>
      </c>
      <c r="P340" s="19"/>
      <c r="Q340" s="24">
        <v>0</v>
      </c>
      <c r="R340" s="27">
        <v>0</v>
      </c>
      <c r="S340" s="23">
        <f>IFERROR(VLOOKUP(D340,[5]CRUCE!$D:$AK,34,0),0)</f>
        <v>0</v>
      </c>
      <c r="T340" s="23">
        <v>0</v>
      </c>
      <c r="U340" s="26">
        <f>IFERROR(VLOOKUP(D340,[5]CRUCE!$D:$AL,35,0),0)</f>
        <v>0</v>
      </c>
      <c r="V340" s="23">
        <v>0</v>
      </c>
      <c r="W340" s="23">
        <v>0</v>
      </c>
      <c r="X340" s="26">
        <f>IFERROR(VLOOKUP(D340,[5]CRUCE!$D:$AJ,33,0),0)</f>
        <v>0</v>
      </c>
      <c r="Y340" s="23">
        <v>0</v>
      </c>
      <c r="Z340" s="28"/>
      <c r="AA340" s="26"/>
      <c r="AB340" s="23">
        <v>0</v>
      </c>
      <c r="AC340" s="26">
        <f>IFERROR(VLOOKUP(D340,[5]CRUCE!$D:$AQ,40,0),0)</f>
        <v>0</v>
      </c>
      <c r="AD340" s="23">
        <v>0</v>
      </c>
      <c r="AE340" s="26">
        <v>0</v>
      </c>
      <c r="AF340" s="23">
        <v>0</v>
      </c>
      <c r="AG340" s="27">
        <f t="shared" si="18"/>
        <v>60000</v>
      </c>
      <c r="AH340" s="29"/>
      <c r="AI340" s="19" t="s">
        <v>46</v>
      </c>
    </row>
    <row r="341" spans="1:35" s="30" customFormat="1" ht="15" x14ac:dyDescent="0.25">
      <c r="A341" s="18">
        <v>333</v>
      </c>
      <c r="B341" s="19" t="s">
        <v>45</v>
      </c>
      <c r="C341" s="20"/>
      <c r="D341" s="19">
        <v>1077217</v>
      </c>
      <c r="E341" s="21"/>
      <c r="F341" s="21"/>
      <c r="G341" s="22">
        <v>60000</v>
      </c>
      <c r="H341" s="23">
        <v>0</v>
      </c>
      <c r="I341" s="23">
        <v>0</v>
      </c>
      <c r="J341" s="24">
        <f>-IFERROR(VLOOKUP(D341,'[4]GIRO DIRECTO'!$D:$F,3,0),0)</f>
        <v>0</v>
      </c>
      <c r="K341" s="24">
        <f>-IFERROR(VLOOKUP(D341,[4]TESORERIA!$D:$F,3,0),0)</f>
        <v>0</v>
      </c>
      <c r="L341" s="23">
        <v>0</v>
      </c>
      <c r="M341" s="25">
        <f>-IFERROR(VLOOKUP(D341,[4]ADRES!$D:$F,3,0),0)</f>
        <v>0</v>
      </c>
      <c r="N341" s="23">
        <f t="shared" si="19"/>
        <v>0</v>
      </c>
      <c r="O341" s="26">
        <f t="shared" si="17"/>
        <v>60000</v>
      </c>
      <c r="P341" s="19"/>
      <c r="Q341" s="24">
        <v>0</v>
      </c>
      <c r="R341" s="27">
        <v>0</v>
      </c>
      <c r="S341" s="23">
        <f>IFERROR(VLOOKUP(D341,[5]CRUCE!$D:$AK,34,0),0)</f>
        <v>0</v>
      </c>
      <c r="T341" s="23">
        <v>0</v>
      </c>
      <c r="U341" s="26">
        <f>IFERROR(VLOOKUP(D341,[5]CRUCE!$D:$AL,35,0),0)</f>
        <v>0</v>
      </c>
      <c r="V341" s="23">
        <v>0</v>
      </c>
      <c r="W341" s="23">
        <v>0</v>
      </c>
      <c r="X341" s="26">
        <f>IFERROR(VLOOKUP(D341,[5]CRUCE!$D:$AJ,33,0),0)</f>
        <v>0</v>
      </c>
      <c r="Y341" s="23">
        <v>0</v>
      </c>
      <c r="Z341" s="28"/>
      <c r="AA341" s="26"/>
      <c r="AB341" s="23">
        <v>0</v>
      </c>
      <c r="AC341" s="26">
        <f>IFERROR(VLOOKUP(D341,[5]CRUCE!$D:$AQ,40,0),0)</f>
        <v>0</v>
      </c>
      <c r="AD341" s="23">
        <v>0</v>
      </c>
      <c r="AE341" s="26">
        <v>0</v>
      </c>
      <c r="AF341" s="23">
        <v>0</v>
      </c>
      <c r="AG341" s="27">
        <f t="shared" si="18"/>
        <v>60000</v>
      </c>
      <c r="AH341" s="29"/>
      <c r="AI341" s="19" t="s">
        <v>46</v>
      </c>
    </row>
    <row r="342" spans="1:35" s="30" customFormat="1" ht="15" x14ac:dyDescent="0.25">
      <c r="A342" s="18">
        <v>334</v>
      </c>
      <c r="B342" s="19" t="s">
        <v>45</v>
      </c>
      <c r="C342" s="20"/>
      <c r="D342" s="19">
        <v>1077799</v>
      </c>
      <c r="E342" s="21"/>
      <c r="F342" s="21"/>
      <c r="G342" s="22">
        <v>60000</v>
      </c>
      <c r="H342" s="23">
        <v>0</v>
      </c>
      <c r="I342" s="23">
        <v>0</v>
      </c>
      <c r="J342" s="24">
        <f>-IFERROR(VLOOKUP(D342,'[4]GIRO DIRECTO'!$D:$F,3,0),0)</f>
        <v>0</v>
      </c>
      <c r="K342" s="24">
        <f>-IFERROR(VLOOKUP(D342,[4]TESORERIA!$D:$F,3,0),0)</f>
        <v>0</v>
      </c>
      <c r="L342" s="23">
        <v>0</v>
      </c>
      <c r="M342" s="25">
        <f>-IFERROR(VLOOKUP(D342,[4]ADRES!$D:$F,3,0),0)</f>
        <v>0</v>
      </c>
      <c r="N342" s="23">
        <f t="shared" si="19"/>
        <v>0</v>
      </c>
      <c r="O342" s="26">
        <f t="shared" si="17"/>
        <v>60000</v>
      </c>
      <c r="P342" s="19"/>
      <c r="Q342" s="24">
        <v>0</v>
      </c>
      <c r="R342" s="27">
        <v>0</v>
      </c>
      <c r="S342" s="23">
        <f>IFERROR(VLOOKUP(D342,[5]CRUCE!$D:$AK,34,0),0)</f>
        <v>0</v>
      </c>
      <c r="T342" s="23">
        <v>0</v>
      </c>
      <c r="U342" s="26">
        <f>IFERROR(VLOOKUP(D342,[5]CRUCE!$D:$AL,35,0),0)</f>
        <v>0</v>
      </c>
      <c r="V342" s="23">
        <v>0</v>
      </c>
      <c r="W342" s="23">
        <v>0</v>
      </c>
      <c r="X342" s="26">
        <f>IFERROR(VLOOKUP(D342,[5]CRUCE!$D:$AJ,33,0),0)</f>
        <v>0</v>
      </c>
      <c r="Y342" s="23">
        <v>0</v>
      </c>
      <c r="Z342" s="28"/>
      <c r="AA342" s="26"/>
      <c r="AB342" s="23">
        <v>0</v>
      </c>
      <c r="AC342" s="26">
        <f>IFERROR(VLOOKUP(D342,[5]CRUCE!$D:$AQ,40,0),0)</f>
        <v>0</v>
      </c>
      <c r="AD342" s="23">
        <v>0</v>
      </c>
      <c r="AE342" s="26">
        <v>0</v>
      </c>
      <c r="AF342" s="23">
        <v>0</v>
      </c>
      <c r="AG342" s="27">
        <f t="shared" si="18"/>
        <v>60000</v>
      </c>
      <c r="AH342" s="29"/>
      <c r="AI342" s="19" t="s">
        <v>46</v>
      </c>
    </row>
    <row r="343" spans="1:35" s="30" customFormat="1" ht="15" x14ac:dyDescent="0.25">
      <c r="A343" s="18">
        <v>335</v>
      </c>
      <c r="B343" s="19" t="s">
        <v>45</v>
      </c>
      <c r="C343" s="20"/>
      <c r="D343" s="19">
        <v>1078288</v>
      </c>
      <c r="E343" s="21"/>
      <c r="F343" s="21"/>
      <c r="G343" s="22">
        <v>1412319</v>
      </c>
      <c r="H343" s="23">
        <v>0</v>
      </c>
      <c r="I343" s="23">
        <v>0</v>
      </c>
      <c r="J343" s="24">
        <f>-IFERROR(VLOOKUP(D343,'[4]GIRO DIRECTO'!$D:$F,3,0),0)</f>
        <v>0</v>
      </c>
      <c r="K343" s="24">
        <f>-IFERROR(VLOOKUP(D343,[4]TESORERIA!$D:$F,3,0),0)</f>
        <v>0</v>
      </c>
      <c r="L343" s="23">
        <v>0</v>
      </c>
      <c r="M343" s="25">
        <f>-IFERROR(VLOOKUP(D343,[4]ADRES!$D:$F,3,0),0)</f>
        <v>0</v>
      </c>
      <c r="N343" s="23">
        <f t="shared" si="19"/>
        <v>0</v>
      </c>
      <c r="O343" s="26">
        <f t="shared" si="17"/>
        <v>1412319</v>
      </c>
      <c r="P343" s="19"/>
      <c r="Q343" s="24">
        <v>0</v>
      </c>
      <c r="R343" s="27">
        <v>0</v>
      </c>
      <c r="S343" s="23">
        <f>IFERROR(VLOOKUP(D343,[5]CRUCE!$D:$AK,34,0),0)</f>
        <v>0</v>
      </c>
      <c r="T343" s="23">
        <v>0</v>
      </c>
      <c r="U343" s="26">
        <f>IFERROR(VLOOKUP(D343,[5]CRUCE!$D:$AL,35,0),0)</f>
        <v>0</v>
      </c>
      <c r="V343" s="23">
        <v>0</v>
      </c>
      <c r="W343" s="23">
        <v>0</v>
      </c>
      <c r="X343" s="26">
        <f>IFERROR(VLOOKUP(D343,[5]CRUCE!$D:$AJ,33,0),0)</f>
        <v>0</v>
      </c>
      <c r="Y343" s="23">
        <v>0</v>
      </c>
      <c r="Z343" s="28"/>
      <c r="AA343" s="26"/>
      <c r="AB343" s="23">
        <v>0</v>
      </c>
      <c r="AC343" s="26">
        <f>IFERROR(VLOOKUP(D343,[5]CRUCE!$D:$AQ,40,0),0)</f>
        <v>0</v>
      </c>
      <c r="AD343" s="23">
        <v>0</v>
      </c>
      <c r="AE343" s="26">
        <v>0</v>
      </c>
      <c r="AF343" s="23">
        <v>0</v>
      </c>
      <c r="AG343" s="27">
        <f t="shared" si="18"/>
        <v>1412319</v>
      </c>
      <c r="AH343" s="29"/>
      <c r="AI343" s="19" t="s">
        <v>46</v>
      </c>
    </row>
    <row r="344" spans="1:35" s="30" customFormat="1" ht="15" x14ac:dyDescent="0.25">
      <c r="A344" s="18">
        <v>336</v>
      </c>
      <c r="B344" s="19" t="s">
        <v>45</v>
      </c>
      <c r="C344" s="20"/>
      <c r="D344" s="19">
        <v>1077923</v>
      </c>
      <c r="E344" s="21"/>
      <c r="F344" s="21"/>
      <c r="G344" s="22">
        <v>60000</v>
      </c>
      <c r="H344" s="23">
        <v>0</v>
      </c>
      <c r="I344" s="23">
        <v>0</v>
      </c>
      <c r="J344" s="24">
        <f>-IFERROR(VLOOKUP(D344,'[4]GIRO DIRECTO'!$D:$F,3,0),0)</f>
        <v>0</v>
      </c>
      <c r="K344" s="24">
        <f>-IFERROR(VLOOKUP(D344,[4]TESORERIA!$D:$F,3,0),0)</f>
        <v>0</v>
      </c>
      <c r="L344" s="23">
        <v>0</v>
      </c>
      <c r="M344" s="25">
        <f>-IFERROR(VLOOKUP(D344,[4]ADRES!$D:$F,3,0),0)</f>
        <v>0</v>
      </c>
      <c r="N344" s="23">
        <f t="shared" si="19"/>
        <v>0</v>
      </c>
      <c r="O344" s="26">
        <f t="shared" si="17"/>
        <v>60000</v>
      </c>
      <c r="P344" s="19"/>
      <c r="Q344" s="24">
        <v>0</v>
      </c>
      <c r="R344" s="27">
        <v>0</v>
      </c>
      <c r="S344" s="23">
        <f>IFERROR(VLOOKUP(D344,[5]CRUCE!$D:$AK,34,0),0)</f>
        <v>0</v>
      </c>
      <c r="T344" s="23">
        <v>0</v>
      </c>
      <c r="U344" s="26">
        <f>IFERROR(VLOOKUP(D344,[5]CRUCE!$D:$AL,35,0),0)</f>
        <v>0</v>
      </c>
      <c r="V344" s="23">
        <v>0</v>
      </c>
      <c r="W344" s="23">
        <v>0</v>
      </c>
      <c r="X344" s="26">
        <f>IFERROR(VLOOKUP(D344,[5]CRUCE!$D:$AJ,33,0),0)</f>
        <v>0</v>
      </c>
      <c r="Y344" s="23">
        <v>0</v>
      </c>
      <c r="Z344" s="28"/>
      <c r="AA344" s="26"/>
      <c r="AB344" s="23">
        <v>0</v>
      </c>
      <c r="AC344" s="26">
        <f>IFERROR(VLOOKUP(D344,[5]CRUCE!$D:$AQ,40,0),0)</f>
        <v>0</v>
      </c>
      <c r="AD344" s="23">
        <v>0</v>
      </c>
      <c r="AE344" s="26">
        <v>0</v>
      </c>
      <c r="AF344" s="23">
        <v>0</v>
      </c>
      <c r="AG344" s="27">
        <f t="shared" si="18"/>
        <v>60000</v>
      </c>
      <c r="AH344" s="29"/>
      <c r="AI344" s="19" t="s">
        <v>46</v>
      </c>
    </row>
    <row r="345" spans="1:35" s="30" customFormat="1" ht="15" x14ac:dyDescent="0.25">
      <c r="A345" s="18">
        <v>337</v>
      </c>
      <c r="B345" s="19" t="s">
        <v>45</v>
      </c>
      <c r="C345" s="20"/>
      <c r="D345" s="19">
        <v>1077360</v>
      </c>
      <c r="E345" s="21"/>
      <c r="F345" s="21"/>
      <c r="G345" s="22">
        <v>85813</v>
      </c>
      <c r="H345" s="23">
        <v>0</v>
      </c>
      <c r="I345" s="23">
        <v>0</v>
      </c>
      <c r="J345" s="24">
        <f>-IFERROR(VLOOKUP(D345,'[4]GIRO DIRECTO'!$D:$F,3,0),0)</f>
        <v>0</v>
      </c>
      <c r="K345" s="24">
        <f>-IFERROR(VLOOKUP(D345,[4]TESORERIA!$D:$F,3,0),0)</f>
        <v>0</v>
      </c>
      <c r="L345" s="23">
        <v>0</v>
      </c>
      <c r="M345" s="25">
        <f>-IFERROR(VLOOKUP(D345,[4]ADRES!$D:$F,3,0),0)</f>
        <v>0</v>
      </c>
      <c r="N345" s="23">
        <f t="shared" si="19"/>
        <v>0</v>
      </c>
      <c r="O345" s="26">
        <f t="shared" si="17"/>
        <v>85813</v>
      </c>
      <c r="P345" s="19"/>
      <c r="Q345" s="24">
        <v>0</v>
      </c>
      <c r="R345" s="27">
        <v>0</v>
      </c>
      <c r="S345" s="23">
        <f>IFERROR(VLOOKUP(D345,[5]CRUCE!$D:$AK,34,0),0)</f>
        <v>0</v>
      </c>
      <c r="T345" s="23">
        <v>0</v>
      </c>
      <c r="U345" s="26">
        <f>IFERROR(VLOOKUP(D345,[5]CRUCE!$D:$AL,35,0),0)</f>
        <v>0</v>
      </c>
      <c r="V345" s="23">
        <v>0</v>
      </c>
      <c r="W345" s="23">
        <v>0</v>
      </c>
      <c r="X345" s="26">
        <f>IFERROR(VLOOKUP(D345,[5]CRUCE!$D:$AJ,33,0),0)</f>
        <v>0</v>
      </c>
      <c r="Y345" s="23">
        <v>0</v>
      </c>
      <c r="Z345" s="28"/>
      <c r="AA345" s="26"/>
      <c r="AB345" s="23">
        <v>0</v>
      </c>
      <c r="AC345" s="26">
        <f>IFERROR(VLOOKUP(D345,[5]CRUCE!$D:$AQ,40,0),0)</f>
        <v>0</v>
      </c>
      <c r="AD345" s="23">
        <v>0</v>
      </c>
      <c r="AE345" s="26">
        <v>0</v>
      </c>
      <c r="AF345" s="23">
        <v>0</v>
      </c>
      <c r="AG345" s="27">
        <f t="shared" si="18"/>
        <v>85813</v>
      </c>
      <c r="AH345" s="29"/>
      <c r="AI345" s="19" t="s">
        <v>46</v>
      </c>
    </row>
    <row r="346" spans="1:35" s="30" customFormat="1" ht="15" x14ac:dyDescent="0.25">
      <c r="A346" s="18">
        <v>338</v>
      </c>
      <c r="B346" s="19" t="s">
        <v>45</v>
      </c>
      <c r="C346" s="20"/>
      <c r="D346" s="19">
        <v>1077515</v>
      </c>
      <c r="E346" s="21"/>
      <c r="F346" s="21"/>
      <c r="G346" s="22">
        <v>223405</v>
      </c>
      <c r="H346" s="23">
        <v>0</v>
      </c>
      <c r="I346" s="23">
        <v>0</v>
      </c>
      <c r="J346" s="24">
        <f>-IFERROR(VLOOKUP(D346,'[4]GIRO DIRECTO'!$D:$F,3,0),0)</f>
        <v>0</v>
      </c>
      <c r="K346" s="24">
        <f>-IFERROR(VLOOKUP(D346,[4]TESORERIA!$D:$F,3,0),0)</f>
        <v>0</v>
      </c>
      <c r="L346" s="23">
        <v>0</v>
      </c>
      <c r="M346" s="25">
        <f>-IFERROR(VLOOKUP(D346,[4]ADRES!$D:$F,3,0),0)</f>
        <v>0</v>
      </c>
      <c r="N346" s="23">
        <f t="shared" si="19"/>
        <v>0</v>
      </c>
      <c r="O346" s="26">
        <f t="shared" si="17"/>
        <v>223405</v>
      </c>
      <c r="P346" s="19"/>
      <c r="Q346" s="24">
        <v>0</v>
      </c>
      <c r="R346" s="27">
        <v>0</v>
      </c>
      <c r="S346" s="23">
        <f>IFERROR(VLOOKUP(D346,[5]CRUCE!$D:$AK,34,0),0)</f>
        <v>0</v>
      </c>
      <c r="T346" s="23">
        <v>0</v>
      </c>
      <c r="U346" s="26">
        <f>IFERROR(VLOOKUP(D346,[5]CRUCE!$D:$AL,35,0),0)</f>
        <v>0</v>
      </c>
      <c r="V346" s="23">
        <v>0</v>
      </c>
      <c r="W346" s="23">
        <v>0</v>
      </c>
      <c r="X346" s="26">
        <f>IFERROR(VLOOKUP(D346,[5]CRUCE!$D:$AJ,33,0),0)</f>
        <v>0</v>
      </c>
      <c r="Y346" s="23">
        <v>0</v>
      </c>
      <c r="Z346" s="28"/>
      <c r="AA346" s="26"/>
      <c r="AB346" s="23">
        <v>0</v>
      </c>
      <c r="AC346" s="26">
        <f>IFERROR(VLOOKUP(D346,[5]CRUCE!$D:$AQ,40,0),0)</f>
        <v>0</v>
      </c>
      <c r="AD346" s="23">
        <v>0</v>
      </c>
      <c r="AE346" s="26">
        <v>0</v>
      </c>
      <c r="AF346" s="23">
        <v>0</v>
      </c>
      <c r="AG346" s="27">
        <f t="shared" si="18"/>
        <v>223405</v>
      </c>
      <c r="AH346" s="29"/>
      <c r="AI346" s="19" t="s">
        <v>46</v>
      </c>
    </row>
    <row r="347" spans="1:35" s="30" customFormat="1" ht="15" x14ac:dyDescent="0.25">
      <c r="A347" s="18">
        <v>339</v>
      </c>
      <c r="B347" s="19" t="s">
        <v>45</v>
      </c>
      <c r="C347" s="20"/>
      <c r="D347" s="19">
        <v>1078460</v>
      </c>
      <c r="E347" s="21"/>
      <c r="F347" s="21"/>
      <c r="G347" s="22">
        <v>60000</v>
      </c>
      <c r="H347" s="23">
        <v>0</v>
      </c>
      <c r="I347" s="23">
        <v>0</v>
      </c>
      <c r="J347" s="24">
        <f>-IFERROR(VLOOKUP(D347,'[4]GIRO DIRECTO'!$D:$F,3,0),0)</f>
        <v>0</v>
      </c>
      <c r="K347" s="24">
        <f>-IFERROR(VLOOKUP(D347,[4]TESORERIA!$D:$F,3,0),0)</f>
        <v>0</v>
      </c>
      <c r="L347" s="23">
        <v>0</v>
      </c>
      <c r="M347" s="25">
        <f>-IFERROR(VLOOKUP(D347,[4]ADRES!$D:$F,3,0),0)</f>
        <v>0</v>
      </c>
      <c r="N347" s="23">
        <f t="shared" si="19"/>
        <v>0</v>
      </c>
      <c r="O347" s="26">
        <f t="shared" si="17"/>
        <v>60000</v>
      </c>
      <c r="P347" s="19"/>
      <c r="Q347" s="24">
        <v>0</v>
      </c>
      <c r="R347" s="27">
        <v>0</v>
      </c>
      <c r="S347" s="23">
        <f>IFERROR(VLOOKUP(D347,[5]CRUCE!$D:$AK,34,0),0)</f>
        <v>0</v>
      </c>
      <c r="T347" s="23">
        <v>0</v>
      </c>
      <c r="U347" s="26">
        <f>IFERROR(VLOOKUP(D347,[5]CRUCE!$D:$AL,35,0),0)</f>
        <v>0</v>
      </c>
      <c r="V347" s="23">
        <v>0</v>
      </c>
      <c r="W347" s="23">
        <v>0</v>
      </c>
      <c r="X347" s="26">
        <f>IFERROR(VLOOKUP(D347,[5]CRUCE!$D:$AJ,33,0),0)</f>
        <v>0</v>
      </c>
      <c r="Y347" s="23">
        <v>0</v>
      </c>
      <c r="Z347" s="28"/>
      <c r="AA347" s="26"/>
      <c r="AB347" s="23">
        <v>0</v>
      </c>
      <c r="AC347" s="26">
        <f>IFERROR(VLOOKUP(D347,[5]CRUCE!$D:$AQ,40,0),0)</f>
        <v>0</v>
      </c>
      <c r="AD347" s="23">
        <v>0</v>
      </c>
      <c r="AE347" s="26">
        <v>0</v>
      </c>
      <c r="AF347" s="23">
        <v>0</v>
      </c>
      <c r="AG347" s="27">
        <f t="shared" si="18"/>
        <v>60000</v>
      </c>
      <c r="AH347" s="29"/>
      <c r="AI347" s="19" t="s">
        <v>46</v>
      </c>
    </row>
    <row r="348" spans="1:35" s="30" customFormat="1" ht="15" x14ac:dyDescent="0.25">
      <c r="A348" s="18">
        <v>340</v>
      </c>
      <c r="B348" s="19" t="s">
        <v>45</v>
      </c>
      <c r="C348" s="20"/>
      <c r="D348" s="19">
        <v>1077922</v>
      </c>
      <c r="E348" s="21"/>
      <c r="F348" s="21"/>
      <c r="G348" s="22">
        <v>60000</v>
      </c>
      <c r="H348" s="23">
        <v>0</v>
      </c>
      <c r="I348" s="23">
        <v>0</v>
      </c>
      <c r="J348" s="24">
        <f>-IFERROR(VLOOKUP(D348,'[4]GIRO DIRECTO'!$D:$F,3,0),0)</f>
        <v>0</v>
      </c>
      <c r="K348" s="24">
        <f>-IFERROR(VLOOKUP(D348,[4]TESORERIA!$D:$F,3,0),0)</f>
        <v>0</v>
      </c>
      <c r="L348" s="23">
        <v>0</v>
      </c>
      <c r="M348" s="25">
        <f>-IFERROR(VLOOKUP(D348,[4]ADRES!$D:$F,3,0),0)</f>
        <v>0</v>
      </c>
      <c r="N348" s="23">
        <f t="shared" si="19"/>
        <v>0</v>
      </c>
      <c r="O348" s="26">
        <f t="shared" si="17"/>
        <v>60000</v>
      </c>
      <c r="P348" s="19"/>
      <c r="Q348" s="24">
        <v>0</v>
      </c>
      <c r="R348" s="27">
        <v>0</v>
      </c>
      <c r="S348" s="23">
        <f>IFERROR(VLOOKUP(D348,[5]CRUCE!$D:$AK,34,0),0)</f>
        <v>0</v>
      </c>
      <c r="T348" s="23">
        <v>0</v>
      </c>
      <c r="U348" s="26">
        <f>IFERROR(VLOOKUP(D348,[5]CRUCE!$D:$AL,35,0),0)</f>
        <v>0</v>
      </c>
      <c r="V348" s="23">
        <v>0</v>
      </c>
      <c r="W348" s="23">
        <v>0</v>
      </c>
      <c r="X348" s="26">
        <f>IFERROR(VLOOKUP(D348,[5]CRUCE!$D:$AJ,33,0),0)</f>
        <v>0</v>
      </c>
      <c r="Y348" s="23">
        <v>0</v>
      </c>
      <c r="Z348" s="28"/>
      <c r="AA348" s="26"/>
      <c r="AB348" s="23">
        <v>0</v>
      </c>
      <c r="AC348" s="26">
        <f>IFERROR(VLOOKUP(D348,[5]CRUCE!$D:$AQ,40,0),0)</f>
        <v>0</v>
      </c>
      <c r="AD348" s="23">
        <v>0</v>
      </c>
      <c r="AE348" s="26">
        <v>0</v>
      </c>
      <c r="AF348" s="23">
        <v>0</v>
      </c>
      <c r="AG348" s="27">
        <f t="shared" si="18"/>
        <v>60000</v>
      </c>
      <c r="AH348" s="29"/>
      <c r="AI348" s="19" t="s">
        <v>46</v>
      </c>
    </row>
    <row r="349" spans="1:35" s="30" customFormat="1" ht="15" x14ac:dyDescent="0.25">
      <c r="A349" s="18">
        <v>341</v>
      </c>
      <c r="B349" s="19" t="s">
        <v>45</v>
      </c>
      <c r="C349" s="20"/>
      <c r="D349" s="19">
        <v>1079812</v>
      </c>
      <c r="E349" s="21"/>
      <c r="F349" s="21"/>
      <c r="G349" s="22">
        <v>40570807</v>
      </c>
      <c r="H349" s="23">
        <v>0</v>
      </c>
      <c r="I349" s="23">
        <v>0</v>
      </c>
      <c r="J349" s="24">
        <f>-IFERROR(VLOOKUP(D349,'[4]GIRO DIRECTO'!$D:$F,3,0),0)</f>
        <v>0</v>
      </c>
      <c r="K349" s="24">
        <f>-IFERROR(VLOOKUP(D349,[4]TESORERIA!$D:$F,3,0),0)</f>
        <v>0</v>
      </c>
      <c r="L349" s="23">
        <v>0</v>
      </c>
      <c r="M349" s="25">
        <f>-IFERROR(VLOOKUP(D349,[4]ADRES!$D:$F,3,0),0)</f>
        <v>0</v>
      </c>
      <c r="N349" s="23">
        <f t="shared" si="19"/>
        <v>0</v>
      </c>
      <c r="O349" s="26">
        <f t="shared" si="17"/>
        <v>40570807</v>
      </c>
      <c r="P349" s="19"/>
      <c r="Q349" s="24">
        <v>0</v>
      </c>
      <c r="R349" s="27">
        <v>0</v>
      </c>
      <c r="S349" s="23">
        <f>IFERROR(VLOOKUP(D349,[5]CRUCE!$D:$AK,34,0),0)</f>
        <v>0</v>
      </c>
      <c r="T349" s="23">
        <v>0</v>
      </c>
      <c r="U349" s="26">
        <f>IFERROR(VLOOKUP(D349,[5]CRUCE!$D:$AL,35,0),0)</f>
        <v>0</v>
      </c>
      <c r="V349" s="23">
        <v>0</v>
      </c>
      <c r="W349" s="23">
        <v>0</v>
      </c>
      <c r="X349" s="26">
        <f>IFERROR(VLOOKUP(D349,[5]CRUCE!$D:$AJ,33,0),0)</f>
        <v>0</v>
      </c>
      <c r="Y349" s="23">
        <v>0</v>
      </c>
      <c r="Z349" s="28"/>
      <c r="AA349" s="26"/>
      <c r="AB349" s="23">
        <v>0</v>
      </c>
      <c r="AC349" s="26">
        <f>IFERROR(VLOOKUP(D349,[5]CRUCE!$D:$AQ,40,0),0)</f>
        <v>0</v>
      </c>
      <c r="AD349" s="23">
        <v>0</v>
      </c>
      <c r="AE349" s="26">
        <v>0</v>
      </c>
      <c r="AF349" s="23">
        <v>0</v>
      </c>
      <c r="AG349" s="27">
        <f t="shared" si="18"/>
        <v>40570807</v>
      </c>
      <c r="AH349" s="29"/>
      <c r="AI349" s="19" t="s">
        <v>46</v>
      </c>
    </row>
    <row r="350" spans="1:35" s="30" customFormat="1" ht="15" x14ac:dyDescent="0.25">
      <c r="A350" s="18">
        <v>342</v>
      </c>
      <c r="B350" s="19" t="s">
        <v>45</v>
      </c>
      <c r="C350" s="20"/>
      <c r="D350" s="19">
        <v>1078474</v>
      </c>
      <c r="E350" s="21"/>
      <c r="F350" s="21"/>
      <c r="G350" s="22">
        <v>167454</v>
      </c>
      <c r="H350" s="23">
        <v>0</v>
      </c>
      <c r="I350" s="23">
        <v>0</v>
      </c>
      <c r="J350" s="24">
        <f>-IFERROR(VLOOKUP(D350,'[4]GIRO DIRECTO'!$D:$F,3,0),0)</f>
        <v>0</v>
      </c>
      <c r="K350" s="24">
        <f>-IFERROR(VLOOKUP(D350,[4]TESORERIA!$D:$F,3,0),0)</f>
        <v>0</v>
      </c>
      <c r="L350" s="23">
        <v>0</v>
      </c>
      <c r="M350" s="25">
        <f>-IFERROR(VLOOKUP(D350,[4]ADRES!$D:$F,3,0),0)</f>
        <v>0</v>
      </c>
      <c r="N350" s="23">
        <f t="shared" si="19"/>
        <v>0</v>
      </c>
      <c r="O350" s="26">
        <f t="shared" si="17"/>
        <v>167454</v>
      </c>
      <c r="P350" s="19"/>
      <c r="Q350" s="24">
        <v>0</v>
      </c>
      <c r="R350" s="27">
        <v>0</v>
      </c>
      <c r="S350" s="23">
        <f>IFERROR(VLOOKUP(D350,[5]CRUCE!$D:$AK,34,0),0)</f>
        <v>0</v>
      </c>
      <c r="T350" s="23">
        <v>0</v>
      </c>
      <c r="U350" s="26">
        <f>IFERROR(VLOOKUP(D350,[5]CRUCE!$D:$AL,35,0),0)</f>
        <v>0</v>
      </c>
      <c r="V350" s="23">
        <v>0</v>
      </c>
      <c r="W350" s="23">
        <v>0</v>
      </c>
      <c r="X350" s="26">
        <f>IFERROR(VLOOKUP(D350,[5]CRUCE!$D:$AJ,33,0),0)</f>
        <v>0</v>
      </c>
      <c r="Y350" s="23">
        <v>0</v>
      </c>
      <c r="Z350" s="28"/>
      <c r="AA350" s="26"/>
      <c r="AB350" s="23">
        <v>0</v>
      </c>
      <c r="AC350" s="26">
        <f>IFERROR(VLOOKUP(D350,[5]CRUCE!$D:$AQ,40,0),0)</f>
        <v>0</v>
      </c>
      <c r="AD350" s="23">
        <v>0</v>
      </c>
      <c r="AE350" s="26">
        <v>0</v>
      </c>
      <c r="AF350" s="23">
        <v>0</v>
      </c>
      <c r="AG350" s="27">
        <f t="shared" si="18"/>
        <v>167454</v>
      </c>
      <c r="AH350" s="29"/>
      <c r="AI350" s="19" t="s">
        <v>46</v>
      </c>
    </row>
    <row r="351" spans="1:35" s="30" customFormat="1" ht="15" x14ac:dyDescent="0.25">
      <c r="A351" s="18">
        <v>343</v>
      </c>
      <c r="B351" s="19" t="s">
        <v>45</v>
      </c>
      <c r="C351" s="20"/>
      <c r="D351" s="19">
        <v>1078054</v>
      </c>
      <c r="E351" s="21"/>
      <c r="F351" s="21"/>
      <c r="G351" s="22">
        <v>60000</v>
      </c>
      <c r="H351" s="23">
        <v>0</v>
      </c>
      <c r="I351" s="23">
        <v>0</v>
      </c>
      <c r="J351" s="24">
        <f>-IFERROR(VLOOKUP(D351,'[4]GIRO DIRECTO'!$D:$F,3,0),0)</f>
        <v>0</v>
      </c>
      <c r="K351" s="24">
        <f>-IFERROR(VLOOKUP(D351,[4]TESORERIA!$D:$F,3,0),0)</f>
        <v>0</v>
      </c>
      <c r="L351" s="23">
        <v>0</v>
      </c>
      <c r="M351" s="25">
        <f>-IFERROR(VLOOKUP(D351,[4]ADRES!$D:$F,3,0),0)</f>
        <v>0</v>
      </c>
      <c r="N351" s="23">
        <f t="shared" si="19"/>
        <v>0</v>
      </c>
      <c r="O351" s="26">
        <f t="shared" si="17"/>
        <v>60000</v>
      </c>
      <c r="P351" s="19"/>
      <c r="Q351" s="24">
        <v>0</v>
      </c>
      <c r="R351" s="27">
        <v>0</v>
      </c>
      <c r="S351" s="23">
        <f>IFERROR(VLOOKUP(D351,[5]CRUCE!$D:$AK,34,0),0)</f>
        <v>0</v>
      </c>
      <c r="T351" s="23">
        <v>0</v>
      </c>
      <c r="U351" s="26">
        <f>IFERROR(VLOOKUP(D351,[5]CRUCE!$D:$AL,35,0),0)</f>
        <v>0</v>
      </c>
      <c r="V351" s="23">
        <v>0</v>
      </c>
      <c r="W351" s="23">
        <v>0</v>
      </c>
      <c r="X351" s="26">
        <f>IFERROR(VLOOKUP(D351,[5]CRUCE!$D:$AJ,33,0),0)</f>
        <v>0</v>
      </c>
      <c r="Y351" s="23">
        <v>0</v>
      </c>
      <c r="Z351" s="28"/>
      <c r="AA351" s="26"/>
      <c r="AB351" s="23">
        <v>0</v>
      </c>
      <c r="AC351" s="26">
        <f>IFERROR(VLOOKUP(D351,[5]CRUCE!$D:$AQ,40,0),0)</f>
        <v>0</v>
      </c>
      <c r="AD351" s="23">
        <v>0</v>
      </c>
      <c r="AE351" s="26">
        <v>0</v>
      </c>
      <c r="AF351" s="23">
        <v>0</v>
      </c>
      <c r="AG351" s="27">
        <f t="shared" si="18"/>
        <v>60000</v>
      </c>
      <c r="AH351" s="29"/>
      <c r="AI351" s="19" t="s">
        <v>46</v>
      </c>
    </row>
    <row r="352" spans="1:35" s="30" customFormat="1" ht="15" x14ac:dyDescent="0.25">
      <c r="A352" s="18">
        <v>344</v>
      </c>
      <c r="B352" s="19" t="s">
        <v>45</v>
      </c>
      <c r="C352" s="20"/>
      <c r="D352" s="19">
        <v>1078056</v>
      </c>
      <c r="E352" s="21"/>
      <c r="F352" s="21"/>
      <c r="G352" s="22">
        <v>60000</v>
      </c>
      <c r="H352" s="23">
        <v>0</v>
      </c>
      <c r="I352" s="23">
        <v>0</v>
      </c>
      <c r="J352" s="24">
        <f>-IFERROR(VLOOKUP(D352,'[4]GIRO DIRECTO'!$D:$F,3,0),0)</f>
        <v>0</v>
      </c>
      <c r="K352" s="24">
        <f>-IFERROR(VLOOKUP(D352,[4]TESORERIA!$D:$F,3,0),0)</f>
        <v>0</v>
      </c>
      <c r="L352" s="23">
        <v>0</v>
      </c>
      <c r="M352" s="25">
        <f>-IFERROR(VLOOKUP(D352,[4]ADRES!$D:$F,3,0),0)</f>
        <v>0</v>
      </c>
      <c r="N352" s="23">
        <f t="shared" si="19"/>
        <v>0</v>
      </c>
      <c r="O352" s="26">
        <f t="shared" si="17"/>
        <v>60000</v>
      </c>
      <c r="P352" s="19"/>
      <c r="Q352" s="24">
        <v>0</v>
      </c>
      <c r="R352" s="27">
        <v>0</v>
      </c>
      <c r="S352" s="23">
        <f>IFERROR(VLOOKUP(D352,[5]CRUCE!$D:$AK,34,0),0)</f>
        <v>0</v>
      </c>
      <c r="T352" s="23">
        <v>0</v>
      </c>
      <c r="U352" s="26">
        <f>IFERROR(VLOOKUP(D352,[5]CRUCE!$D:$AL,35,0),0)</f>
        <v>0</v>
      </c>
      <c r="V352" s="23">
        <v>0</v>
      </c>
      <c r="W352" s="23">
        <v>0</v>
      </c>
      <c r="X352" s="26">
        <f>IFERROR(VLOOKUP(D352,[5]CRUCE!$D:$AJ,33,0),0)</f>
        <v>0</v>
      </c>
      <c r="Y352" s="23">
        <v>0</v>
      </c>
      <c r="Z352" s="28"/>
      <c r="AA352" s="26"/>
      <c r="AB352" s="23">
        <v>0</v>
      </c>
      <c r="AC352" s="26">
        <f>IFERROR(VLOOKUP(D352,[5]CRUCE!$D:$AQ,40,0),0)</f>
        <v>0</v>
      </c>
      <c r="AD352" s="23">
        <v>0</v>
      </c>
      <c r="AE352" s="26">
        <v>0</v>
      </c>
      <c r="AF352" s="23">
        <v>0</v>
      </c>
      <c r="AG352" s="27">
        <f t="shared" si="18"/>
        <v>60000</v>
      </c>
      <c r="AH352" s="29"/>
      <c r="AI352" s="19" t="s">
        <v>46</v>
      </c>
    </row>
    <row r="353" spans="1:35" s="30" customFormat="1" ht="15" x14ac:dyDescent="0.25">
      <c r="A353" s="18">
        <v>345</v>
      </c>
      <c r="B353" s="19" t="s">
        <v>45</v>
      </c>
      <c r="C353" s="20"/>
      <c r="D353" s="19">
        <v>1078290</v>
      </c>
      <c r="E353" s="21"/>
      <c r="F353" s="21"/>
      <c r="G353" s="22">
        <v>423043</v>
      </c>
      <c r="H353" s="23">
        <v>0</v>
      </c>
      <c r="I353" s="23">
        <v>0</v>
      </c>
      <c r="J353" s="24">
        <f>-IFERROR(VLOOKUP(D353,'[4]GIRO DIRECTO'!$D:$F,3,0),0)</f>
        <v>0</v>
      </c>
      <c r="K353" s="24">
        <f>-IFERROR(VLOOKUP(D353,[4]TESORERIA!$D:$F,3,0),0)</f>
        <v>0</v>
      </c>
      <c r="L353" s="23">
        <v>0</v>
      </c>
      <c r="M353" s="25">
        <f>-IFERROR(VLOOKUP(D353,[4]ADRES!$D:$F,3,0),0)</f>
        <v>0</v>
      </c>
      <c r="N353" s="23">
        <f t="shared" si="19"/>
        <v>0</v>
      </c>
      <c r="O353" s="26">
        <f t="shared" si="17"/>
        <v>423043</v>
      </c>
      <c r="P353" s="19"/>
      <c r="Q353" s="24">
        <v>0</v>
      </c>
      <c r="R353" s="27">
        <v>0</v>
      </c>
      <c r="S353" s="23">
        <f>IFERROR(VLOOKUP(D353,[5]CRUCE!$D:$AK,34,0),0)</f>
        <v>0</v>
      </c>
      <c r="T353" s="23">
        <v>0</v>
      </c>
      <c r="U353" s="26">
        <f>IFERROR(VLOOKUP(D353,[5]CRUCE!$D:$AL,35,0),0)</f>
        <v>0</v>
      </c>
      <c r="V353" s="23">
        <v>0</v>
      </c>
      <c r="W353" s="23">
        <v>0</v>
      </c>
      <c r="X353" s="26">
        <f>IFERROR(VLOOKUP(D353,[5]CRUCE!$D:$AJ,33,0),0)</f>
        <v>0</v>
      </c>
      <c r="Y353" s="23">
        <v>0</v>
      </c>
      <c r="Z353" s="28"/>
      <c r="AA353" s="26"/>
      <c r="AB353" s="23">
        <v>0</v>
      </c>
      <c r="AC353" s="26">
        <f>IFERROR(VLOOKUP(D353,[5]CRUCE!$D:$AQ,40,0),0)</f>
        <v>0</v>
      </c>
      <c r="AD353" s="23">
        <v>0</v>
      </c>
      <c r="AE353" s="26">
        <v>0</v>
      </c>
      <c r="AF353" s="23">
        <v>0</v>
      </c>
      <c r="AG353" s="27">
        <f t="shared" si="18"/>
        <v>423043</v>
      </c>
      <c r="AH353" s="29"/>
      <c r="AI353" s="19" t="s">
        <v>46</v>
      </c>
    </row>
    <row r="354" spans="1:35" s="30" customFormat="1" ht="15" x14ac:dyDescent="0.25">
      <c r="A354" s="18">
        <v>346</v>
      </c>
      <c r="B354" s="19" t="s">
        <v>45</v>
      </c>
      <c r="C354" s="20"/>
      <c r="D354" s="19">
        <v>1078534</v>
      </c>
      <c r="E354" s="21"/>
      <c r="F354" s="21"/>
      <c r="G354" s="22">
        <v>14147405</v>
      </c>
      <c r="H354" s="23">
        <v>0</v>
      </c>
      <c r="I354" s="23">
        <v>0</v>
      </c>
      <c r="J354" s="24">
        <f>-IFERROR(VLOOKUP(D354,'[4]GIRO DIRECTO'!$D:$F,3,0),0)</f>
        <v>0</v>
      </c>
      <c r="K354" s="24">
        <f>-IFERROR(VLOOKUP(D354,[4]TESORERIA!$D:$F,3,0),0)</f>
        <v>0</v>
      </c>
      <c r="L354" s="23">
        <v>0</v>
      </c>
      <c r="M354" s="25">
        <f>-IFERROR(VLOOKUP(D354,[4]ADRES!$D:$F,3,0),0)</f>
        <v>0</v>
      </c>
      <c r="N354" s="23">
        <f t="shared" si="19"/>
        <v>0</v>
      </c>
      <c r="O354" s="26">
        <f t="shared" si="17"/>
        <v>14147405</v>
      </c>
      <c r="P354" s="19"/>
      <c r="Q354" s="24">
        <v>0</v>
      </c>
      <c r="R354" s="27">
        <v>0</v>
      </c>
      <c r="S354" s="23">
        <f>IFERROR(VLOOKUP(D354,[5]CRUCE!$D:$AK,34,0),0)</f>
        <v>0</v>
      </c>
      <c r="T354" s="23">
        <v>0</v>
      </c>
      <c r="U354" s="26">
        <f>IFERROR(VLOOKUP(D354,[5]CRUCE!$D:$AL,35,0),0)</f>
        <v>0</v>
      </c>
      <c r="V354" s="23">
        <v>0</v>
      </c>
      <c r="W354" s="23">
        <v>0</v>
      </c>
      <c r="X354" s="26">
        <f>IFERROR(VLOOKUP(D354,[5]CRUCE!$D:$AJ,33,0),0)</f>
        <v>0</v>
      </c>
      <c r="Y354" s="23">
        <v>0</v>
      </c>
      <c r="Z354" s="28"/>
      <c r="AA354" s="26"/>
      <c r="AB354" s="23">
        <v>0</v>
      </c>
      <c r="AC354" s="26">
        <f>IFERROR(VLOOKUP(D354,[5]CRUCE!$D:$AQ,40,0),0)</f>
        <v>0</v>
      </c>
      <c r="AD354" s="23">
        <v>0</v>
      </c>
      <c r="AE354" s="26">
        <v>0</v>
      </c>
      <c r="AF354" s="23">
        <v>0</v>
      </c>
      <c r="AG354" s="27">
        <f t="shared" si="18"/>
        <v>14147405</v>
      </c>
      <c r="AH354" s="29"/>
      <c r="AI354" s="19" t="s">
        <v>46</v>
      </c>
    </row>
    <row r="355" spans="1:35" s="30" customFormat="1" ht="15" x14ac:dyDescent="0.25">
      <c r="A355" s="18">
        <v>347</v>
      </c>
      <c r="B355" s="19" t="s">
        <v>45</v>
      </c>
      <c r="C355" s="20"/>
      <c r="D355" s="19">
        <v>1078718</v>
      </c>
      <c r="E355" s="21"/>
      <c r="F355" s="21"/>
      <c r="G355" s="22">
        <v>1439634</v>
      </c>
      <c r="H355" s="23">
        <v>0</v>
      </c>
      <c r="I355" s="23">
        <v>0</v>
      </c>
      <c r="J355" s="24">
        <f>-IFERROR(VLOOKUP(D355,'[4]GIRO DIRECTO'!$D:$F,3,0),0)</f>
        <v>0</v>
      </c>
      <c r="K355" s="24">
        <f>-IFERROR(VLOOKUP(D355,[4]TESORERIA!$D:$F,3,0),0)</f>
        <v>0</v>
      </c>
      <c r="L355" s="23">
        <v>0</v>
      </c>
      <c r="M355" s="25">
        <f>-IFERROR(VLOOKUP(D355,[4]ADRES!$D:$F,3,0),0)</f>
        <v>0</v>
      </c>
      <c r="N355" s="23">
        <f t="shared" si="19"/>
        <v>0</v>
      </c>
      <c r="O355" s="26">
        <f t="shared" si="17"/>
        <v>1439634</v>
      </c>
      <c r="P355" s="19"/>
      <c r="Q355" s="24">
        <v>0</v>
      </c>
      <c r="R355" s="27">
        <v>0</v>
      </c>
      <c r="S355" s="23">
        <f>IFERROR(VLOOKUP(D355,[5]CRUCE!$D:$AK,34,0),0)</f>
        <v>0</v>
      </c>
      <c r="T355" s="23">
        <v>0</v>
      </c>
      <c r="U355" s="26">
        <f>IFERROR(VLOOKUP(D355,[5]CRUCE!$D:$AL,35,0),0)</f>
        <v>0</v>
      </c>
      <c r="V355" s="23">
        <v>0</v>
      </c>
      <c r="W355" s="23">
        <v>0</v>
      </c>
      <c r="X355" s="26">
        <f>IFERROR(VLOOKUP(D355,[5]CRUCE!$D:$AJ,33,0),0)</f>
        <v>0</v>
      </c>
      <c r="Y355" s="23">
        <v>0</v>
      </c>
      <c r="Z355" s="28"/>
      <c r="AA355" s="26"/>
      <c r="AB355" s="23">
        <v>0</v>
      </c>
      <c r="AC355" s="26">
        <f>IFERROR(VLOOKUP(D355,[5]CRUCE!$D:$AQ,40,0),0)</f>
        <v>0</v>
      </c>
      <c r="AD355" s="23">
        <v>0</v>
      </c>
      <c r="AE355" s="26">
        <v>0</v>
      </c>
      <c r="AF355" s="23">
        <v>0</v>
      </c>
      <c r="AG355" s="27">
        <f t="shared" si="18"/>
        <v>1439634</v>
      </c>
      <c r="AH355" s="29"/>
      <c r="AI355" s="19" t="s">
        <v>46</v>
      </c>
    </row>
    <row r="356" spans="1:35" s="30" customFormat="1" ht="15" x14ac:dyDescent="0.25">
      <c r="A356" s="18">
        <v>348</v>
      </c>
      <c r="B356" s="19" t="s">
        <v>45</v>
      </c>
      <c r="C356" s="20"/>
      <c r="D356" s="19">
        <v>1078771</v>
      </c>
      <c r="E356" s="21"/>
      <c r="F356" s="21"/>
      <c r="G356" s="22">
        <v>16480682</v>
      </c>
      <c r="H356" s="23">
        <v>0</v>
      </c>
      <c r="I356" s="23">
        <v>0</v>
      </c>
      <c r="J356" s="24">
        <f>-IFERROR(VLOOKUP(D356,'[4]GIRO DIRECTO'!$D:$F,3,0),0)</f>
        <v>0</v>
      </c>
      <c r="K356" s="24">
        <f>-IFERROR(VLOOKUP(D356,[4]TESORERIA!$D:$F,3,0),0)</f>
        <v>0</v>
      </c>
      <c r="L356" s="23">
        <v>0</v>
      </c>
      <c r="M356" s="25">
        <f>-IFERROR(VLOOKUP(D356,[4]ADRES!$D:$F,3,0),0)</f>
        <v>0</v>
      </c>
      <c r="N356" s="23">
        <f t="shared" si="19"/>
        <v>0</v>
      </c>
      <c r="O356" s="26">
        <f t="shared" si="17"/>
        <v>16480682</v>
      </c>
      <c r="P356" s="19"/>
      <c r="Q356" s="24">
        <v>0</v>
      </c>
      <c r="R356" s="27">
        <v>0</v>
      </c>
      <c r="S356" s="23">
        <f>IFERROR(VLOOKUP(D356,[5]CRUCE!$D:$AK,34,0),0)</f>
        <v>0</v>
      </c>
      <c r="T356" s="23">
        <v>0</v>
      </c>
      <c r="U356" s="26">
        <f>IFERROR(VLOOKUP(D356,[5]CRUCE!$D:$AL,35,0),0)</f>
        <v>0</v>
      </c>
      <c r="V356" s="23">
        <v>0</v>
      </c>
      <c r="W356" s="23">
        <v>0</v>
      </c>
      <c r="X356" s="26">
        <f>IFERROR(VLOOKUP(D356,[5]CRUCE!$D:$AJ,33,0),0)</f>
        <v>0</v>
      </c>
      <c r="Y356" s="23">
        <v>0</v>
      </c>
      <c r="Z356" s="28"/>
      <c r="AA356" s="26"/>
      <c r="AB356" s="23">
        <v>0</v>
      </c>
      <c r="AC356" s="26">
        <f>IFERROR(VLOOKUP(D356,[5]CRUCE!$D:$AQ,40,0),0)</f>
        <v>0</v>
      </c>
      <c r="AD356" s="23">
        <v>0</v>
      </c>
      <c r="AE356" s="26">
        <v>0</v>
      </c>
      <c r="AF356" s="23">
        <v>0</v>
      </c>
      <c r="AG356" s="27">
        <f t="shared" si="18"/>
        <v>16480682</v>
      </c>
      <c r="AH356" s="29"/>
      <c r="AI356" s="19" t="s">
        <v>46</v>
      </c>
    </row>
    <row r="357" spans="1:35" s="30" customFormat="1" ht="15" x14ac:dyDescent="0.25">
      <c r="A357" s="18">
        <v>349</v>
      </c>
      <c r="B357" s="19" t="s">
        <v>45</v>
      </c>
      <c r="C357" s="20"/>
      <c r="D357" s="19">
        <v>1079607</v>
      </c>
      <c r="E357" s="21"/>
      <c r="F357" s="21"/>
      <c r="G357" s="22">
        <v>2031091</v>
      </c>
      <c r="H357" s="23">
        <v>0</v>
      </c>
      <c r="I357" s="23">
        <v>0</v>
      </c>
      <c r="J357" s="24">
        <f>-IFERROR(VLOOKUP(D357,'[4]GIRO DIRECTO'!$D:$F,3,0),0)</f>
        <v>0</v>
      </c>
      <c r="K357" s="24">
        <f>-IFERROR(VLOOKUP(D357,[4]TESORERIA!$D:$F,3,0),0)</f>
        <v>0</v>
      </c>
      <c r="L357" s="23">
        <v>0</v>
      </c>
      <c r="M357" s="25">
        <f>-IFERROR(VLOOKUP(D357,[4]ADRES!$D:$F,3,0),0)</f>
        <v>0</v>
      </c>
      <c r="N357" s="23">
        <f t="shared" si="19"/>
        <v>0</v>
      </c>
      <c r="O357" s="26">
        <f t="shared" si="17"/>
        <v>2031091</v>
      </c>
      <c r="P357" s="19"/>
      <c r="Q357" s="24">
        <v>0</v>
      </c>
      <c r="R357" s="27">
        <v>0</v>
      </c>
      <c r="S357" s="23">
        <f>IFERROR(VLOOKUP(D357,[5]CRUCE!$D:$AK,34,0),0)</f>
        <v>0</v>
      </c>
      <c r="T357" s="23">
        <v>0</v>
      </c>
      <c r="U357" s="26">
        <f>IFERROR(VLOOKUP(D357,[5]CRUCE!$D:$AL,35,0),0)</f>
        <v>0</v>
      </c>
      <c r="V357" s="23">
        <v>0</v>
      </c>
      <c r="W357" s="23">
        <v>0</v>
      </c>
      <c r="X357" s="26">
        <f>IFERROR(VLOOKUP(D357,[5]CRUCE!$D:$AJ,33,0),0)</f>
        <v>0</v>
      </c>
      <c r="Y357" s="23">
        <v>0</v>
      </c>
      <c r="Z357" s="28"/>
      <c r="AA357" s="26"/>
      <c r="AB357" s="23">
        <v>0</v>
      </c>
      <c r="AC357" s="26">
        <f>IFERROR(VLOOKUP(D357,[5]CRUCE!$D:$AQ,40,0),0)</f>
        <v>0</v>
      </c>
      <c r="AD357" s="23">
        <v>0</v>
      </c>
      <c r="AE357" s="26">
        <v>0</v>
      </c>
      <c r="AF357" s="23">
        <v>0</v>
      </c>
      <c r="AG357" s="27">
        <f t="shared" si="18"/>
        <v>2031091</v>
      </c>
      <c r="AH357" s="29"/>
      <c r="AI357" s="19" t="s">
        <v>46</v>
      </c>
    </row>
    <row r="358" spans="1:35" s="30" customFormat="1" ht="15" x14ac:dyDescent="0.25">
      <c r="A358" s="18">
        <v>350</v>
      </c>
      <c r="B358" s="19" t="s">
        <v>45</v>
      </c>
      <c r="C358" s="20"/>
      <c r="D358" s="19">
        <v>1078387</v>
      </c>
      <c r="E358" s="21"/>
      <c r="F358" s="21"/>
      <c r="G358" s="22">
        <v>60000</v>
      </c>
      <c r="H358" s="23">
        <v>0</v>
      </c>
      <c r="I358" s="23">
        <v>0</v>
      </c>
      <c r="J358" s="24">
        <f>-IFERROR(VLOOKUP(D358,'[4]GIRO DIRECTO'!$D:$F,3,0),0)</f>
        <v>0</v>
      </c>
      <c r="K358" s="24">
        <f>-IFERROR(VLOOKUP(D358,[4]TESORERIA!$D:$F,3,0),0)</f>
        <v>0</v>
      </c>
      <c r="L358" s="23">
        <v>0</v>
      </c>
      <c r="M358" s="25">
        <f>-IFERROR(VLOOKUP(D358,[4]ADRES!$D:$F,3,0),0)</f>
        <v>0</v>
      </c>
      <c r="N358" s="23">
        <f t="shared" si="19"/>
        <v>0</v>
      </c>
      <c r="O358" s="26">
        <f t="shared" si="17"/>
        <v>60000</v>
      </c>
      <c r="P358" s="19"/>
      <c r="Q358" s="24">
        <v>0</v>
      </c>
      <c r="R358" s="27">
        <v>0</v>
      </c>
      <c r="S358" s="23">
        <f>IFERROR(VLOOKUP(D358,[5]CRUCE!$D:$AK,34,0),0)</f>
        <v>0</v>
      </c>
      <c r="T358" s="23">
        <v>0</v>
      </c>
      <c r="U358" s="26">
        <f>IFERROR(VLOOKUP(D358,[5]CRUCE!$D:$AL,35,0),0)</f>
        <v>0</v>
      </c>
      <c r="V358" s="23">
        <v>0</v>
      </c>
      <c r="W358" s="23">
        <v>0</v>
      </c>
      <c r="X358" s="26">
        <f>IFERROR(VLOOKUP(D358,[5]CRUCE!$D:$AJ,33,0),0)</f>
        <v>0</v>
      </c>
      <c r="Y358" s="23">
        <v>0</v>
      </c>
      <c r="Z358" s="28"/>
      <c r="AA358" s="26"/>
      <c r="AB358" s="23">
        <v>0</v>
      </c>
      <c r="AC358" s="26">
        <f>IFERROR(VLOOKUP(D358,[5]CRUCE!$D:$AQ,40,0),0)</f>
        <v>0</v>
      </c>
      <c r="AD358" s="23">
        <v>0</v>
      </c>
      <c r="AE358" s="26">
        <v>0</v>
      </c>
      <c r="AF358" s="23">
        <v>0</v>
      </c>
      <c r="AG358" s="27">
        <f t="shared" si="18"/>
        <v>60000</v>
      </c>
      <c r="AH358" s="29"/>
      <c r="AI358" s="19" t="s">
        <v>46</v>
      </c>
    </row>
    <row r="359" spans="1:35" s="30" customFormat="1" ht="15" x14ac:dyDescent="0.25">
      <c r="A359" s="18">
        <v>351</v>
      </c>
      <c r="B359" s="19" t="s">
        <v>45</v>
      </c>
      <c r="C359" s="20"/>
      <c r="D359" s="19">
        <v>1078407</v>
      </c>
      <c r="E359" s="21"/>
      <c r="F359" s="21"/>
      <c r="G359" s="22">
        <v>60000</v>
      </c>
      <c r="H359" s="23">
        <v>0</v>
      </c>
      <c r="I359" s="23">
        <v>0</v>
      </c>
      <c r="J359" s="24">
        <f>-IFERROR(VLOOKUP(D359,'[4]GIRO DIRECTO'!$D:$F,3,0),0)</f>
        <v>0</v>
      </c>
      <c r="K359" s="24">
        <f>-IFERROR(VLOOKUP(D359,[4]TESORERIA!$D:$F,3,0),0)</f>
        <v>0</v>
      </c>
      <c r="L359" s="23">
        <v>0</v>
      </c>
      <c r="M359" s="25">
        <f>-IFERROR(VLOOKUP(D359,[4]ADRES!$D:$F,3,0),0)</f>
        <v>0</v>
      </c>
      <c r="N359" s="23">
        <f t="shared" si="19"/>
        <v>0</v>
      </c>
      <c r="O359" s="26">
        <f t="shared" si="17"/>
        <v>60000</v>
      </c>
      <c r="P359" s="19"/>
      <c r="Q359" s="24">
        <v>0</v>
      </c>
      <c r="R359" s="27">
        <v>0</v>
      </c>
      <c r="S359" s="23">
        <f>IFERROR(VLOOKUP(D359,[5]CRUCE!$D:$AK,34,0),0)</f>
        <v>0</v>
      </c>
      <c r="T359" s="23">
        <v>0</v>
      </c>
      <c r="U359" s="26">
        <f>IFERROR(VLOOKUP(D359,[5]CRUCE!$D:$AL,35,0),0)</f>
        <v>0</v>
      </c>
      <c r="V359" s="23">
        <v>0</v>
      </c>
      <c r="W359" s="23">
        <v>0</v>
      </c>
      <c r="X359" s="26">
        <f>IFERROR(VLOOKUP(D359,[5]CRUCE!$D:$AJ,33,0),0)</f>
        <v>0</v>
      </c>
      <c r="Y359" s="23">
        <v>0</v>
      </c>
      <c r="Z359" s="28"/>
      <c r="AA359" s="26"/>
      <c r="AB359" s="23">
        <v>0</v>
      </c>
      <c r="AC359" s="26">
        <f>IFERROR(VLOOKUP(D359,[5]CRUCE!$D:$AQ,40,0),0)</f>
        <v>0</v>
      </c>
      <c r="AD359" s="23">
        <v>0</v>
      </c>
      <c r="AE359" s="26">
        <v>0</v>
      </c>
      <c r="AF359" s="23">
        <v>0</v>
      </c>
      <c r="AG359" s="27">
        <f t="shared" si="18"/>
        <v>60000</v>
      </c>
      <c r="AH359" s="29"/>
      <c r="AI359" s="19" t="s">
        <v>46</v>
      </c>
    </row>
    <row r="360" spans="1:35" s="30" customFormat="1" ht="15" x14ac:dyDescent="0.25">
      <c r="A360" s="18">
        <v>352</v>
      </c>
      <c r="B360" s="19" t="s">
        <v>45</v>
      </c>
      <c r="C360" s="20"/>
      <c r="D360" s="19">
        <v>1078693</v>
      </c>
      <c r="E360" s="21"/>
      <c r="F360" s="21"/>
      <c r="G360" s="22">
        <v>300321</v>
      </c>
      <c r="H360" s="23">
        <v>0</v>
      </c>
      <c r="I360" s="23">
        <v>0</v>
      </c>
      <c r="J360" s="24">
        <f>-IFERROR(VLOOKUP(D360,'[4]GIRO DIRECTO'!$D:$F,3,0),0)</f>
        <v>0</v>
      </c>
      <c r="K360" s="24">
        <f>-IFERROR(VLOOKUP(D360,[4]TESORERIA!$D:$F,3,0),0)</f>
        <v>0</v>
      </c>
      <c r="L360" s="23">
        <v>0</v>
      </c>
      <c r="M360" s="25">
        <f>-IFERROR(VLOOKUP(D360,[4]ADRES!$D:$F,3,0),0)</f>
        <v>0</v>
      </c>
      <c r="N360" s="23">
        <f t="shared" si="19"/>
        <v>0</v>
      </c>
      <c r="O360" s="26">
        <f t="shared" si="17"/>
        <v>300321</v>
      </c>
      <c r="P360" s="19"/>
      <c r="Q360" s="24">
        <v>0</v>
      </c>
      <c r="R360" s="27">
        <v>0</v>
      </c>
      <c r="S360" s="23">
        <f>IFERROR(VLOOKUP(D360,[5]CRUCE!$D:$AK,34,0),0)</f>
        <v>0</v>
      </c>
      <c r="T360" s="23">
        <v>0</v>
      </c>
      <c r="U360" s="26">
        <f>IFERROR(VLOOKUP(D360,[5]CRUCE!$D:$AL,35,0),0)</f>
        <v>0</v>
      </c>
      <c r="V360" s="23">
        <v>0</v>
      </c>
      <c r="W360" s="23">
        <v>0</v>
      </c>
      <c r="X360" s="26">
        <f>IFERROR(VLOOKUP(D360,[5]CRUCE!$D:$AJ,33,0),0)</f>
        <v>0</v>
      </c>
      <c r="Y360" s="23">
        <v>0</v>
      </c>
      <c r="Z360" s="28"/>
      <c r="AA360" s="26"/>
      <c r="AB360" s="23">
        <v>0</v>
      </c>
      <c r="AC360" s="26">
        <f>IFERROR(VLOOKUP(D360,[5]CRUCE!$D:$AQ,40,0),0)</f>
        <v>0</v>
      </c>
      <c r="AD360" s="23">
        <v>0</v>
      </c>
      <c r="AE360" s="26">
        <v>0</v>
      </c>
      <c r="AF360" s="23">
        <v>0</v>
      </c>
      <c r="AG360" s="27">
        <f t="shared" si="18"/>
        <v>300321</v>
      </c>
      <c r="AH360" s="29"/>
      <c r="AI360" s="19" t="s">
        <v>46</v>
      </c>
    </row>
    <row r="361" spans="1:35" s="30" customFormat="1" ht="15" x14ac:dyDescent="0.25">
      <c r="A361" s="18">
        <v>353</v>
      </c>
      <c r="B361" s="19" t="s">
        <v>45</v>
      </c>
      <c r="C361" s="20"/>
      <c r="D361" s="19">
        <v>1078768</v>
      </c>
      <c r="E361" s="21"/>
      <c r="F361" s="21"/>
      <c r="G361" s="22">
        <v>292688</v>
      </c>
      <c r="H361" s="23">
        <v>0</v>
      </c>
      <c r="I361" s="23">
        <v>0</v>
      </c>
      <c r="J361" s="24">
        <f>-IFERROR(VLOOKUP(D361,'[4]GIRO DIRECTO'!$D:$F,3,0),0)</f>
        <v>0</v>
      </c>
      <c r="K361" s="24">
        <f>-IFERROR(VLOOKUP(D361,[4]TESORERIA!$D:$F,3,0),0)</f>
        <v>0</v>
      </c>
      <c r="L361" s="23">
        <v>0</v>
      </c>
      <c r="M361" s="25">
        <f>-IFERROR(VLOOKUP(D361,[4]ADRES!$D:$F,3,0),0)</f>
        <v>0</v>
      </c>
      <c r="N361" s="23">
        <f t="shared" si="19"/>
        <v>0</v>
      </c>
      <c r="O361" s="26">
        <f t="shared" si="17"/>
        <v>292688</v>
      </c>
      <c r="P361" s="19"/>
      <c r="Q361" s="24">
        <v>0</v>
      </c>
      <c r="R361" s="27">
        <v>0</v>
      </c>
      <c r="S361" s="23">
        <f>IFERROR(VLOOKUP(D361,[5]CRUCE!$D:$AK,34,0),0)</f>
        <v>0</v>
      </c>
      <c r="T361" s="23">
        <v>0</v>
      </c>
      <c r="U361" s="26">
        <f>IFERROR(VLOOKUP(D361,[5]CRUCE!$D:$AL,35,0),0)</f>
        <v>0</v>
      </c>
      <c r="V361" s="23">
        <v>0</v>
      </c>
      <c r="W361" s="23">
        <v>0</v>
      </c>
      <c r="X361" s="26">
        <f>IFERROR(VLOOKUP(D361,[5]CRUCE!$D:$AJ,33,0),0)</f>
        <v>0</v>
      </c>
      <c r="Y361" s="23">
        <v>0</v>
      </c>
      <c r="Z361" s="28"/>
      <c r="AA361" s="26"/>
      <c r="AB361" s="23">
        <v>0</v>
      </c>
      <c r="AC361" s="26">
        <f>IFERROR(VLOOKUP(D361,[5]CRUCE!$D:$AQ,40,0),0)</f>
        <v>0</v>
      </c>
      <c r="AD361" s="23">
        <v>0</v>
      </c>
      <c r="AE361" s="26">
        <v>0</v>
      </c>
      <c r="AF361" s="23">
        <v>0</v>
      </c>
      <c r="AG361" s="27">
        <f t="shared" si="18"/>
        <v>292688</v>
      </c>
      <c r="AH361" s="29"/>
      <c r="AI361" s="19" t="s">
        <v>46</v>
      </c>
    </row>
    <row r="362" spans="1:35" s="30" customFormat="1" ht="15" x14ac:dyDescent="0.25">
      <c r="A362" s="18">
        <v>354</v>
      </c>
      <c r="B362" s="19" t="s">
        <v>45</v>
      </c>
      <c r="C362" s="20"/>
      <c r="D362" s="19">
        <v>1078529</v>
      </c>
      <c r="E362" s="21"/>
      <c r="F362" s="21"/>
      <c r="G362" s="22">
        <v>185861</v>
      </c>
      <c r="H362" s="23">
        <v>0</v>
      </c>
      <c r="I362" s="23">
        <v>0</v>
      </c>
      <c r="J362" s="24">
        <f>-IFERROR(VLOOKUP(D362,'[4]GIRO DIRECTO'!$D:$F,3,0),0)</f>
        <v>0</v>
      </c>
      <c r="K362" s="24">
        <f>-IFERROR(VLOOKUP(D362,[4]TESORERIA!$D:$F,3,0),0)</f>
        <v>0</v>
      </c>
      <c r="L362" s="23">
        <v>0</v>
      </c>
      <c r="M362" s="25">
        <f>-IFERROR(VLOOKUP(D362,[4]ADRES!$D:$F,3,0),0)</f>
        <v>0</v>
      </c>
      <c r="N362" s="23">
        <f t="shared" si="19"/>
        <v>0</v>
      </c>
      <c r="O362" s="26">
        <f t="shared" si="17"/>
        <v>185861</v>
      </c>
      <c r="P362" s="19"/>
      <c r="Q362" s="24">
        <v>0</v>
      </c>
      <c r="R362" s="27">
        <v>0</v>
      </c>
      <c r="S362" s="23">
        <f>IFERROR(VLOOKUP(D362,[5]CRUCE!$D:$AK,34,0),0)</f>
        <v>0</v>
      </c>
      <c r="T362" s="23">
        <v>0</v>
      </c>
      <c r="U362" s="26">
        <f>IFERROR(VLOOKUP(D362,[5]CRUCE!$D:$AL,35,0),0)</f>
        <v>0</v>
      </c>
      <c r="V362" s="23">
        <v>0</v>
      </c>
      <c r="W362" s="23">
        <v>0</v>
      </c>
      <c r="X362" s="26">
        <f>IFERROR(VLOOKUP(D362,[5]CRUCE!$D:$AJ,33,0),0)</f>
        <v>0</v>
      </c>
      <c r="Y362" s="23">
        <v>0</v>
      </c>
      <c r="Z362" s="28"/>
      <c r="AA362" s="26"/>
      <c r="AB362" s="23">
        <v>0</v>
      </c>
      <c r="AC362" s="26">
        <f>IFERROR(VLOOKUP(D362,[5]CRUCE!$D:$AQ,40,0),0)</f>
        <v>0</v>
      </c>
      <c r="AD362" s="23">
        <v>0</v>
      </c>
      <c r="AE362" s="26">
        <v>0</v>
      </c>
      <c r="AF362" s="23">
        <v>0</v>
      </c>
      <c r="AG362" s="27">
        <f t="shared" si="18"/>
        <v>185861</v>
      </c>
      <c r="AH362" s="29"/>
      <c r="AI362" s="19" t="s">
        <v>46</v>
      </c>
    </row>
    <row r="363" spans="1:35" s="30" customFormat="1" ht="15" x14ac:dyDescent="0.25">
      <c r="A363" s="18">
        <v>355</v>
      </c>
      <c r="B363" s="19" t="s">
        <v>45</v>
      </c>
      <c r="C363" s="20"/>
      <c r="D363" s="19">
        <v>1078731</v>
      </c>
      <c r="E363" s="21"/>
      <c r="F363" s="21"/>
      <c r="G363" s="22">
        <v>53555</v>
      </c>
      <c r="H363" s="23">
        <v>0</v>
      </c>
      <c r="I363" s="23">
        <v>0</v>
      </c>
      <c r="J363" s="24">
        <f>-IFERROR(VLOOKUP(D363,'[4]GIRO DIRECTO'!$D:$F,3,0),0)</f>
        <v>0</v>
      </c>
      <c r="K363" s="24">
        <f>-IFERROR(VLOOKUP(D363,[4]TESORERIA!$D:$F,3,0),0)</f>
        <v>0</v>
      </c>
      <c r="L363" s="23">
        <v>0</v>
      </c>
      <c r="M363" s="25">
        <f>-IFERROR(VLOOKUP(D363,[4]ADRES!$D:$F,3,0),0)</f>
        <v>0</v>
      </c>
      <c r="N363" s="23">
        <f t="shared" si="19"/>
        <v>0</v>
      </c>
      <c r="O363" s="26">
        <f t="shared" si="17"/>
        <v>53555</v>
      </c>
      <c r="P363" s="19"/>
      <c r="Q363" s="24">
        <v>0</v>
      </c>
      <c r="R363" s="27">
        <v>0</v>
      </c>
      <c r="S363" s="23">
        <f>IFERROR(VLOOKUP(D363,[5]CRUCE!$D:$AK,34,0),0)</f>
        <v>0</v>
      </c>
      <c r="T363" s="23">
        <v>0</v>
      </c>
      <c r="U363" s="26">
        <f>IFERROR(VLOOKUP(D363,[5]CRUCE!$D:$AL,35,0),0)</f>
        <v>0</v>
      </c>
      <c r="V363" s="23">
        <v>0</v>
      </c>
      <c r="W363" s="23">
        <v>0</v>
      </c>
      <c r="X363" s="26">
        <f>IFERROR(VLOOKUP(D363,[5]CRUCE!$D:$AJ,33,0),0)</f>
        <v>0</v>
      </c>
      <c r="Y363" s="23">
        <v>0</v>
      </c>
      <c r="Z363" s="28"/>
      <c r="AA363" s="26"/>
      <c r="AB363" s="23">
        <v>0</v>
      </c>
      <c r="AC363" s="26">
        <f>IFERROR(VLOOKUP(D363,[5]CRUCE!$D:$AQ,40,0),0)</f>
        <v>0</v>
      </c>
      <c r="AD363" s="23">
        <v>0</v>
      </c>
      <c r="AE363" s="26">
        <v>0</v>
      </c>
      <c r="AF363" s="23">
        <v>0</v>
      </c>
      <c r="AG363" s="27">
        <f t="shared" si="18"/>
        <v>53555</v>
      </c>
      <c r="AH363" s="29"/>
      <c r="AI363" s="19" t="s">
        <v>46</v>
      </c>
    </row>
    <row r="364" spans="1:35" s="30" customFormat="1" ht="15" x14ac:dyDescent="0.25">
      <c r="A364" s="18">
        <v>356</v>
      </c>
      <c r="B364" s="19" t="s">
        <v>45</v>
      </c>
      <c r="C364" s="20"/>
      <c r="D364" s="19">
        <v>1078783</v>
      </c>
      <c r="E364" s="21"/>
      <c r="F364" s="21"/>
      <c r="G364" s="22">
        <v>60000</v>
      </c>
      <c r="H364" s="23">
        <v>0</v>
      </c>
      <c r="I364" s="23">
        <v>0</v>
      </c>
      <c r="J364" s="24">
        <f>-IFERROR(VLOOKUP(D364,'[4]GIRO DIRECTO'!$D:$F,3,0),0)</f>
        <v>0</v>
      </c>
      <c r="K364" s="24">
        <f>-IFERROR(VLOOKUP(D364,[4]TESORERIA!$D:$F,3,0),0)</f>
        <v>0</v>
      </c>
      <c r="L364" s="23">
        <v>0</v>
      </c>
      <c r="M364" s="25">
        <f>-IFERROR(VLOOKUP(D364,[4]ADRES!$D:$F,3,0),0)</f>
        <v>0</v>
      </c>
      <c r="N364" s="23">
        <f t="shared" si="19"/>
        <v>0</v>
      </c>
      <c r="O364" s="26">
        <f t="shared" si="17"/>
        <v>60000</v>
      </c>
      <c r="P364" s="19"/>
      <c r="Q364" s="24">
        <v>0</v>
      </c>
      <c r="R364" s="27">
        <v>0</v>
      </c>
      <c r="S364" s="23">
        <f>IFERROR(VLOOKUP(D364,[5]CRUCE!$D:$AK,34,0),0)</f>
        <v>0</v>
      </c>
      <c r="T364" s="23">
        <v>0</v>
      </c>
      <c r="U364" s="26">
        <f>IFERROR(VLOOKUP(D364,[5]CRUCE!$D:$AL,35,0),0)</f>
        <v>0</v>
      </c>
      <c r="V364" s="23">
        <v>0</v>
      </c>
      <c r="W364" s="23">
        <v>0</v>
      </c>
      <c r="X364" s="26">
        <f>IFERROR(VLOOKUP(D364,[5]CRUCE!$D:$AJ,33,0),0)</f>
        <v>0</v>
      </c>
      <c r="Y364" s="23">
        <v>0</v>
      </c>
      <c r="Z364" s="28"/>
      <c r="AA364" s="26"/>
      <c r="AB364" s="23">
        <v>0</v>
      </c>
      <c r="AC364" s="26">
        <f>IFERROR(VLOOKUP(D364,[5]CRUCE!$D:$AQ,40,0),0)</f>
        <v>0</v>
      </c>
      <c r="AD364" s="23">
        <v>0</v>
      </c>
      <c r="AE364" s="26">
        <v>0</v>
      </c>
      <c r="AF364" s="23">
        <v>0</v>
      </c>
      <c r="AG364" s="27">
        <f t="shared" si="18"/>
        <v>60000</v>
      </c>
      <c r="AH364" s="29"/>
      <c r="AI364" s="19" t="s">
        <v>46</v>
      </c>
    </row>
    <row r="365" spans="1:35" s="30" customFormat="1" ht="15" x14ac:dyDescent="0.25">
      <c r="A365" s="18">
        <v>357</v>
      </c>
      <c r="B365" s="19" t="s">
        <v>45</v>
      </c>
      <c r="C365" s="20"/>
      <c r="D365" s="19">
        <v>1078796</v>
      </c>
      <c r="E365" s="21"/>
      <c r="F365" s="21"/>
      <c r="G365" s="22">
        <v>223405</v>
      </c>
      <c r="H365" s="23">
        <v>0</v>
      </c>
      <c r="I365" s="23">
        <v>0</v>
      </c>
      <c r="J365" s="24">
        <f>-IFERROR(VLOOKUP(D365,'[4]GIRO DIRECTO'!$D:$F,3,0),0)</f>
        <v>0</v>
      </c>
      <c r="K365" s="24">
        <f>-IFERROR(VLOOKUP(D365,[4]TESORERIA!$D:$F,3,0),0)</f>
        <v>0</v>
      </c>
      <c r="L365" s="23">
        <v>0</v>
      </c>
      <c r="M365" s="25">
        <f>-IFERROR(VLOOKUP(D365,[4]ADRES!$D:$F,3,0),0)</f>
        <v>0</v>
      </c>
      <c r="N365" s="23">
        <f t="shared" si="19"/>
        <v>0</v>
      </c>
      <c r="O365" s="26">
        <f t="shared" si="17"/>
        <v>223405</v>
      </c>
      <c r="P365" s="19"/>
      <c r="Q365" s="24">
        <v>0</v>
      </c>
      <c r="R365" s="27">
        <v>0</v>
      </c>
      <c r="S365" s="23">
        <f>IFERROR(VLOOKUP(D365,[5]CRUCE!$D:$AK,34,0),0)</f>
        <v>0</v>
      </c>
      <c r="T365" s="23">
        <v>0</v>
      </c>
      <c r="U365" s="26">
        <f>IFERROR(VLOOKUP(D365,[5]CRUCE!$D:$AL,35,0),0)</f>
        <v>0</v>
      </c>
      <c r="V365" s="23">
        <v>0</v>
      </c>
      <c r="W365" s="23">
        <v>0</v>
      </c>
      <c r="X365" s="26">
        <f>IFERROR(VLOOKUP(D365,[5]CRUCE!$D:$AJ,33,0),0)</f>
        <v>0</v>
      </c>
      <c r="Y365" s="23">
        <v>0</v>
      </c>
      <c r="Z365" s="28"/>
      <c r="AA365" s="26"/>
      <c r="AB365" s="23">
        <v>0</v>
      </c>
      <c r="AC365" s="26">
        <f>IFERROR(VLOOKUP(D365,[5]CRUCE!$D:$AQ,40,0),0)</f>
        <v>0</v>
      </c>
      <c r="AD365" s="23">
        <v>0</v>
      </c>
      <c r="AE365" s="26">
        <v>0</v>
      </c>
      <c r="AF365" s="23">
        <v>0</v>
      </c>
      <c r="AG365" s="27">
        <f t="shared" si="18"/>
        <v>223405</v>
      </c>
      <c r="AH365" s="29"/>
      <c r="AI365" s="19" t="s">
        <v>46</v>
      </c>
    </row>
    <row r="366" spans="1:35" s="30" customFormat="1" ht="15" x14ac:dyDescent="0.25">
      <c r="A366" s="18">
        <v>358</v>
      </c>
      <c r="B366" s="19" t="s">
        <v>45</v>
      </c>
      <c r="C366" s="20"/>
      <c r="D366" s="19">
        <v>1079002</v>
      </c>
      <c r="E366" s="21"/>
      <c r="F366" s="21"/>
      <c r="G366" s="22">
        <v>60000</v>
      </c>
      <c r="H366" s="23">
        <v>0</v>
      </c>
      <c r="I366" s="23">
        <v>0</v>
      </c>
      <c r="J366" s="24">
        <f>-IFERROR(VLOOKUP(D366,'[4]GIRO DIRECTO'!$D:$F,3,0),0)</f>
        <v>0</v>
      </c>
      <c r="K366" s="24">
        <f>-IFERROR(VLOOKUP(D366,[4]TESORERIA!$D:$F,3,0),0)</f>
        <v>0</v>
      </c>
      <c r="L366" s="23">
        <v>0</v>
      </c>
      <c r="M366" s="25">
        <f>-IFERROR(VLOOKUP(D366,[4]ADRES!$D:$F,3,0),0)</f>
        <v>0</v>
      </c>
      <c r="N366" s="23">
        <f t="shared" si="19"/>
        <v>0</v>
      </c>
      <c r="O366" s="26">
        <f t="shared" si="17"/>
        <v>60000</v>
      </c>
      <c r="P366" s="19"/>
      <c r="Q366" s="24">
        <v>0</v>
      </c>
      <c r="R366" s="27">
        <v>0</v>
      </c>
      <c r="S366" s="23">
        <f>IFERROR(VLOOKUP(D366,[5]CRUCE!$D:$AK,34,0),0)</f>
        <v>0</v>
      </c>
      <c r="T366" s="23">
        <v>0</v>
      </c>
      <c r="U366" s="26">
        <f>IFERROR(VLOOKUP(D366,[5]CRUCE!$D:$AL,35,0),0)</f>
        <v>0</v>
      </c>
      <c r="V366" s="23">
        <v>0</v>
      </c>
      <c r="W366" s="23">
        <v>0</v>
      </c>
      <c r="X366" s="26">
        <f>IFERROR(VLOOKUP(D366,[5]CRUCE!$D:$AJ,33,0),0)</f>
        <v>0</v>
      </c>
      <c r="Y366" s="23">
        <v>0</v>
      </c>
      <c r="Z366" s="28"/>
      <c r="AA366" s="26"/>
      <c r="AB366" s="23">
        <v>0</v>
      </c>
      <c r="AC366" s="26">
        <f>IFERROR(VLOOKUP(D366,[5]CRUCE!$D:$AQ,40,0),0)</f>
        <v>0</v>
      </c>
      <c r="AD366" s="23">
        <v>0</v>
      </c>
      <c r="AE366" s="26">
        <v>0</v>
      </c>
      <c r="AF366" s="23">
        <v>0</v>
      </c>
      <c r="AG366" s="27">
        <f t="shared" si="18"/>
        <v>60000</v>
      </c>
      <c r="AH366" s="29"/>
      <c r="AI366" s="19" t="s">
        <v>46</v>
      </c>
    </row>
    <row r="367" spans="1:35" s="30" customFormat="1" ht="15" x14ac:dyDescent="0.25">
      <c r="A367" s="18">
        <v>359</v>
      </c>
      <c r="B367" s="19" t="s">
        <v>45</v>
      </c>
      <c r="C367" s="20"/>
      <c r="D367" s="19">
        <v>1078916</v>
      </c>
      <c r="E367" s="21"/>
      <c r="F367" s="21"/>
      <c r="G367" s="22">
        <v>60000</v>
      </c>
      <c r="H367" s="23">
        <v>0</v>
      </c>
      <c r="I367" s="23">
        <v>0</v>
      </c>
      <c r="J367" s="24">
        <f>-IFERROR(VLOOKUP(D367,'[4]GIRO DIRECTO'!$D:$F,3,0),0)</f>
        <v>0</v>
      </c>
      <c r="K367" s="24">
        <f>-IFERROR(VLOOKUP(D367,[4]TESORERIA!$D:$F,3,0),0)</f>
        <v>0</v>
      </c>
      <c r="L367" s="23">
        <v>0</v>
      </c>
      <c r="M367" s="25">
        <f>-IFERROR(VLOOKUP(D367,[4]ADRES!$D:$F,3,0),0)</f>
        <v>0</v>
      </c>
      <c r="N367" s="23">
        <f t="shared" si="19"/>
        <v>0</v>
      </c>
      <c r="O367" s="26">
        <f t="shared" si="17"/>
        <v>60000</v>
      </c>
      <c r="P367" s="19"/>
      <c r="Q367" s="24">
        <v>0</v>
      </c>
      <c r="R367" s="27">
        <v>0</v>
      </c>
      <c r="S367" s="23">
        <f>IFERROR(VLOOKUP(D367,[5]CRUCE!$D:$AK,34,0),0)</f>
        <v>0</v>
      </c>
      <c r="T367" s="23">
        <v>0</v>
      </c>
      <c r="U367" s="26">
        <f>IFERROR(VLOOKUP(D367,[5]CRUCE!$D:$AL,35,0),0)</f>
        <v>0</v>
      </c>
      <c r="V367" s="23">
        <v>0</v>
      </c>
      <c r="W367" s="23">
        <v>0</v>
      </c>
      <c r="X367" s="26">
        <f>IFERROR(VLOOKUP(D367,[5]CRUCE!$D:$AJ,33,0),0)</f>
        <v>0</v>
      </c>
      <c r="Y367" s="23">
        <v>0</v>
      </c>
      <c r="Z367" s="28"/>
      <c r="AA367" s="26"/>
      <c r="AB367" s="23">
        <v>0</v>
      </c>
      <c r="AC367" s="26">
        <f>IFERROR(VLOOKUP(D367,[5]CRUCE!$D:$AQ,40,0),0)</f>
        <v>0</v>
      </c>
      <c r="AD367" s="23">
        <v>0</v>
      </c>
      <c r="AE367" s="26">
        <v>0</v>
      </c>
      <c r="AF367" s="23">
        <v>0</v>
      </c>
      <c r="AG367" s="27">
        <f t="shared" si="18"/>
        <v>60000</v>
      </c>
      <c r="AH367" s="29"/>
      <c r="AI367" s="19" t="s">
        <v>46</v>
      </c>
    </row>
    <row r="368" spans="1:35" s="30" customFormat="1" ht="15" x14ac:dyDescent="0.25">
      <c r="A368" s="18">
        <v>360</v>
      </c>
      <c r="B368" s="19" t="s">
        <v>45</v>
      </c>
      <c r="C368" s="20"/>
      <c r="D368" s="19">
        <v>1078980</v>
      </c>
      <c r="E368" s="21"/>
      <c r="F368" s="21"/>
      <c r="G368" s="22">
        <v>122508</v>
      </c>
      <c r="H368" s="23">
        <v>0</v>
      </c>
      <c r="I368" s="23">
        <v>0</v>
      </c>
      <c r="J368" s="24">
        <f>-IFERROR(VLOOKUP(D368,'[4]GIRO DIRECTO'!$D:$F,3,0),0)</f>
        <v>0</v>
      </c>
      <c r="K368" s="24">
        <f>-IFERROR(VLOOKUP(D368,[4]TESORERIA!$D:$F,3,0),0)</f>
        <v>0</v>
      </c>
      <c r="L368" s="23">
        <v>0</v>
      </c>
      <c r="M368" s="25">
        <f>-IFERROR(VLOOKUP(D368,[4]ADRES!$D:$F,3,0),0)</f>
        <v>0</v>
      </c>
      <c r="N368" s="23">
        <f t="shared" si="19"/>
        <v>0</v>
      </c>
      <c r="O368" s="26">
        <f t="shared" si="17"/>
        <v>122508</v>
      </c>
      <c r="P368" s="19"/>
      <c r="Q368" s="24">
        <v>0</v>
      </c>
      <c r="R368" s="27">
        <v>0</v>
      </c>
      <c r="S368" s="23">
        <f>IFERROR(VLOOKUP(D368,[5]CRUCE!$D:$AK,34,0),0)</f>
        <v>0</v>
      </c>
      <c r="T368" s="23">
        <v>0</v>
      </c>
      <c r="U368" s="26">
        <f>IFERROR(VLOOKUP(D368,[5]CRUCE!$D:$AL,35,0),0)</f>
        <v>0</v>
      </c>
      <c r="V368" s="23">
        <v>0</v>
      </c>
      <c r="W368" s="23">
        <v>0</v>
      </c>
      <c r="X368" s="26">
        <f>IFERROR(VLOOKUP(D368,[5]CRUCE!$D:$AJ,33,0),0)</f>
        <v>0</v>
      </c>
      <c r="Y368" s="23">
        <v>0</v>
      </c>
      <c r="Z368" s="28"/>
      <c r="AA368" s="26"/>
      <c r="AB368" s="23">
        <v>0</v>
      </c>
      <c r="AC368" s="26">
        <f>IFERROR(VLOOKUP(D368,[5]CRUCE!$D:$AQ,40,0),0)</f>
        <v>0</v>
      </c>
      <c r="AD368" s="23">
        <v>0</v>
      </c>
      <c r="AE368" s="26">
        <v>0</v>
      </c>
      <c r="AF368" s="23">
        <v>0</v>
      </c>
      <c r="AG368" s="27">
        <f t="shared" si="18"/>
        <v>122508</v>
      </c>
      <c r="AH368" s="29"/>
      <c r="AI368" s="19" t="s">
        <v>46</v>
      </c>
    </row>
    <row r="369" spans="1:35" s="30" customFormat="1" ht="15" x14ac:dyDescent="0.25">
      <c r="A369" s="18">
        <v>361</v>
      </c>
      <c r="B369" s="19" t="s">
        <v>45</v>
      </c>
      <c r="C369" s="20"/>
      <c r="D369" s="19">
        <v>1079440</v>
      </c>
      <c r="E369" s="21"/>
      <c r="F369" s="21"/>
      <c r="G369" s="22">
        <v>110000</v>
      </c>
      <c r="H369" s="23">
        <v>0</v>
      </c>
      <c r="I369" s="23">
        <v>0</v>
      </c>
      <c r="J369" s="24">
        <f>-IFERROR(VLOOKUP(D369,'[4]GIRO DIRECTO'!$D:$F,3,0),0)</f>
        <v>0</v>
      </c>
      <c r="K369" s="24">
        <f>-IFERROR(VLOOKUP(D369,[4]TESORERIA!$D:$F,3,0),0)</f>
        <v>0</v>
      </c>
      <c r="L369" s="23">
        <v>0</v>
      </c>
      <c r="M369" s="25">
        <f>-IFERROR(VLOOKUP(D369,[4]ADRES!$D:$F,3,0),0)</f>
        <v>0</v>
      </c>
      <c r="N369" s="23">
        <f t="shared" si="19"/>
        <v>0</v>
      </c>
      <c r="O369" s="26">
        <f t="shared" si="17"/>
        <v>110000</v>
      </c>
      <c r="P369" s="19"/>
      <c r="Q369" s="24">
        <v>0</v>
      </c>
      <c r="R369" s="27">
        <v>0</v>
      </c>
      <c r="S369" s="23">
        <f>IFERROR(VLOOKUP(D369,[5]CRUCE!$D:$AK,34,0),0)</f>
        <v>0</v>
      </c>
      <c r="T369" s="23">
        <v>0</v>
      </c>
      <c r="U369" s="26">
        <f>IFERROR(VLOOKUP(D369,[5]CRUCE!$D:$AL,35,0),0)</f>
        <v>0</v>
      </c>
      <c r="V369" s="23">
        <v>0</v>
      </c>
      <c r="W369" s="23">
        <v>0</v>
      </c>
      <c r="X369" s="26">
        <f>IFERROR(VLOOKUP(D369,[5]CRUCE!$D:$AJ,33,0),0)</f>
        <v>0</v>
      </c>
      <c r="Y369" s="23">
        <v>0</v>
      </c>
      <c r="Z369" s="28"/>
      <c r="AA369" s="26"/>
      <c r="AB369" s="23">
        <v>0</v>
      </c>
      <c r="AC369" s="26">
        <f>IFERROR(VLOOKUP(D369,[5]CRUCE!$D:$AQ,40,0),0)</f>
        <v>0</v>
      </c>
      <c r="AD369" s="23">
        <v>0</v>
      </c>
      <c r="AE369" s="26">
        <v>0</v>
      </c>
      <c r="AF369" s="23">
        <v>0</v>
      </c>
      <c r="AG369" s="27">
        <f t="shared" si="18"/>
        <v>110000</v>
      </c>
      <c r="AH369" s="29"/>
      <c r="AI369" s="19" t="s">
        <v>46</v>
      </c>
    </row>
    <row r="370" spans="1:35" s="30" customFormat="1" ht="15" x14ac:dyDescent="0.25">
      <c r="A370" s="18">
        <v>362</v>
      </c>
      <c r="B370" s="19" t="s">
        <v>45</v>
      </c>
      <c r="C370" s="20"/>
      <c r="D370" s="19">
        <v>1079356</v>
      </c>
      <c r="E370" s="21"/>
      <c r="F370" s="21"/>
      <c r="G370" s="26">
        <v>110000</v>
      </c>
      <c r="H370" s="23">
        <v>7000</v>
      </c>
      <c r="I370" s="23">
        <v>0</v>
      </c>
      <c r="J370" s="24">
        <f>-IFERROR(VLOOKUP(D370,'[4]GIRO DIRECTO'!$D:$F,3,0),0)</f>
        <v>103000</v>
      </c>
      <c r="K370" s="24">
        <f>-IFERROR(VLOOKUP(D370,[4]TESORERIA!$D:$F,3,0),0)</f>
        <v>0</v>
      </c>
      <c r="L370" s="23">
        <v>0</v>
      </c>
      <c r="M370" s="25">
        <f>-IFERROR(VLOOKUP(D370,[4]ADRES!$D:$F,3,0),0)</f>
        <v>0</v>
      </c>
      <c r="N370" s="23">
        <f t="shared" si="19"/>
        <v>103000</v>
      </c>
      <c r="O370" s="26">
        <f t="shared" si="17"/>
        <v>0</v>
      </c>
      <c r="P370" s="19"/>
      <c r="Q370" s="24">
        <v>0</v>
      </c>
      <c r="R370" s="27">
        <v>0</v>
      </c>
      <c r="S370" s="23">
        <f>IFERROR(VLOOKUP(D370,[5]CRUCE!$D:$AK,34,0),0)</f>
        <v>0</v>
      </c>
      <c r="T370" s="23">
        <v>0</v>
      </c>
      <c r="U370" s="26">
        <f>IFERROR(VLOOKUP(D370,[5]CRUCE!$D:$AL,35,0),0)</f>
        <v>0</v>
      </c>
      <c r="V370" s="23">
        <v>0</v>
      </c>
      <c r="W370" s="23">
        <v>0</v>
      </c>
      <c r="X370" s="26">
        <f>IFERROR(VLOOKUP(D370,[5]CRUCE!$D:$AJ,33,0),0)</f>
        <v>0</v>
      </c>
      <c r="Y370" s="23">
        <v>0</v>
      </c>
      <c r="Z370" s="28"/>
      <c r="AA370" s="26"/>
      <c r="AB370" s="23">
        <v>0</v>
      </c>
      <c r="AC370" s="26">
        <f>IFERROR(VLOOKUP(D370,[5]CRUCE!$D:$AQ,40,0),0)</f>
        <v>0</v>
      </c>
      <c r="AD370" s="23">
        <v>0</v>
      </c>
      <c r="AE370" s="26">
        <v>0</v>
      </c>
      <c r="AF370" s="23">
        <v>0</v>
      </c>
      <c r="AG370" s="27">
        <f t="shared" si="18"/>
        <v>0</v>
      </c>
      <c r="AH370" s="29"/>
      <c r="AI370" s="19"/>
    </row>
    <row r="371" spans="1:35" s="30" customFormat="1" ht="15" x14ac:dyDescent="0.25">
      <c r="A371" s="18">
        <v>363</v>
      </c>
      <c r="B371" s="19" t="s">
        <v>45</v>
      </c>
      <c r="C371" s="20"/>
      <c r="D371" s="19">
        <v>1079447</v>
      </c>
      <c r="E371" s="21"/>
      <c r="F371" s="21"/>
      <c r="G371" s="22">
        <v>60000</v>
      </c>
      <c r="H371" s="23">
        <v>0</v>
      </c>
      <c r="I371" s="23">
        <v>0</v>
      </c>
      <c r="J371" s="24">
        <f>-IFERROR(VLOOKUP(D371,'[4]GIRO DIRECTO'!$D:$F,3,0),0)</f>
        <v>0</v>
      </c>
      <c r="K371" s="24">
        <f>-IFERROR(VLOOKUP(D371,[4]TESORERIA!$D:$F,3,0),0)</f>
        <v>0</v>
      </c>
      <c r="L371" s="23">
        <v>0</v>
      </c>
      <c r="M371" s="25">
        <f>-IFERROR(VLOOKUP(D371,[4]ADRES!$D:$F,3,0),0)</f>
        <v>0</v>
      </c>
      <c r="N371" s="23">
        <f t="shared" si="19"/>
        <v>0</v>
      </c>
      <c r="O371" s="26">
        <f t="shared" si="17"/>
        <v>60000</v>
      </c>
      <c r="P371" s="19"/>
      <c r="Q371" s="24">
        <v>0</v>
      </c>
      <c r="R371" s="27">
        <v>0</v>
      </c>
      <c r="S371" s="23">
        <f>IFERROR(VLOOKUP(D371,[5]CRUCE!$D:$AK,34,0),0)</f>
        <v>0</v>
      </c>
      <c r="T371" s="23">
        <v>0</v>
      </c>
      <c r="U371" s="26">
        <f>IFERROR(VLOOKUP(D371,[5]CRUCE!$D:$AL,35,0),0)</f>
        <v>0</v>
      </c>
      <c r="V371" s="23">
        <v>0</v>
      </c>
      <c r="W371" s="23">
        <v>0</v>
      </c>
      <c r="X371" s="26">
        <f>IFERROR(VLOOKUP(D371,[5]CRUCE!$D:$AJ,33,0),0)</f>
        <v>0</v>
      </c>
      <c r="Y371" s="23">
        <v>0</v>
      </c>
      <c r="Z371" s="28"/>
      <c r="AA371" s="26"/>
      <c r="AB371" s="23">
        <v>0</v>
      </c>
      <c r="AC371" s="26">
        <f>IFERROR(VLOOKUP(D371,[5]CRUCE!$D:$AQ,40,0),0)</f>
        <v>0</v>
      </c>
      <c r="AD371" s="23">
        <v>0</v>
      </c>
      <c r="AE371" s="26">
        <v>0</v>
      </c>
      <c r="AF371" s="23">
        <v>0</v>
      </c>
      <c r="AG371" s="27">
        <f t="shared" si="18"/>
        <v>60000</v>
      </c>
      <c r="AH371" s="29"/>
      <c r="AI371" s="19" t="s">
        <v>46</v>
      </c>
    </row>
    <row r="372" spans="1:35" s="30" customFormat="1" ht="15" x14ac:dyDescent="0.25">
      <c r="A372" s="18">
        <v>364</v>
      </c>
      <c r="B372" s="19" t="s">
        <v>45</v>
      </c>
      <c r="C372" s="20"/>
      <c r="D372" s="19">
        <v>1079824</v>
      </c>
      <c r="E372" s="21"/>
      <c r="F372" s="21"/>
      <c r="G372" s="22">
        <v>12240341</v>
      </c>
      <c r="H372" s="23">
        <v>0</v>
      </c>
      <c r="I372" s="23">
        <v>0</v>
      </c>
      <c r="J372" s="24">
        <f>-IFERROR(VLOOKUP(D372,'[4]GIRO DIRECTO'!$D:$F,3,0),0)</f>
        <v>0</v>
      </c>
      <c r="K372" s="24">
        <f>-IFERROR(VLOOKUP(D372,[4]TESORERIA!$D:$F,3,0),0)</f>
        <v>0</v>
      </c>
      <c r="L372" s="23">
        <v>0</v>
      </c>
      <c r="M372" s="25">
        <f>-IFERROR(VLOOKUP(D372,[4]ADRES!$D:$F,3,0),0)</f>
        <v>0</v>
      </c>
      <c r="N372" s="23">
        <f t="shared" si="19"/>
        <v>0</v>
      </c>
      <c r="O372" s="26">
        <f t="shared" si="17"/>
        <v>12240341</v>
      </c>
      <c r="P372" s="19"/>
      <c r="Q372" s="24">
        <v>0</v>
      </c>
      <c r="R372" s="27">
        <v>0</v>
      </c>
      <c r="S372" s="23">
        <f>IFERROR(VLOOKUP(D372,[5]CRUCE!$D:$AK,34,0),0)</f>
        <v>0</v>
      </c>
      <c r="T372" s="23">
        <v>0</v>
      </c>
      <c r="U372" s="26">
        <f>IFERROR(VLOOKUP(D372,[5]CRUCE!$D:$AL,35,0),0)</f>
        <v>0</v>
      </c>
      <c r="V372" s="23">
        <v>0</v>
      </c>
      <c r="W372" s="23">
        <v>0</v>
      </c>
      <c r="X372" s="26">
        <f>IFERROR(VLOOKUP(D372,[5]CRUCE!$D:$AJ,33,0),0)</f>
        <v>0</v>
      </c>
      <c r="Y372" s="23">
        <v>0</v>
      </c>
      <c r="Z372" s="28"/>
      <c r="AA372" s="26"/>
      <c r="AB372" s="23">
        <v>0</v>
      </c>
      <c r="AC372" s="26">
        <f>IFERROR(VLOOKUP(D372,[5]CRUCE!$D:$AQ,40,0),0)</f>
        <v>0</v>
      </c>
      <c r="AD372" s="23">
        <v>0</v>
      </c>
      <c r="AE372" s="26">
        <v>0</v>
      </c>
      <c r="AF372" s="23">
        <v>0</v>
      </c>
      <c r="AG372" s="27">
        <f t="shared" si="18"/>
        <v>12240341</v>
      </c>
      <c r="AH372" s="29"/>
      <c r="AI372" s="19" t="s">
        <v>46</v>
      </c>
    </row>
    <row r="373" spans="1:35" s="30" customFormat="1" ht="15" x14ac:dyDescent="0.25">
      <c r="A373" s="18">
        <v>365</v>
      </c>
      <c r="B373" s="19" t="s">
        <v>45</v>
      </c>
      <c r="C373" s="20"/>
      <c r="D373" s="19">
        <v>1079834</v>
      </c>
      <c r="E373" s="21"/>
      <c r="F373" s="21"/>
      <c r="G373" s="22">
        <v>2200000</v>
      </c>
      <c r="H373" s="23">
        <v>0</v>
      </c>
      <c r="I373" s="23">
        <v>0</v>
      </c>
      <c r="J373" s="24">
        <f>-IFERROR(VLOOKUP(D373,'[4]GIRO DIRECTO'!$D:$F,3,0),0)</f>
        <v>0</v>
      </c>
      <c r="K373" s="24">
        <f>-IFERROR(VLOOKUP(D373,[4]TESORERIA!$D:$F,3,0),0)</f>
        <v>0</v>
      </c>
      <c r="L373" s="23">
        <v>0</v>
      </c>
      <c r="M373" s="25">
        <f>-IFERROR(VLOOKUP(D373,[4]ADRES!$D:$F,3,0),0)</f>
        <v>0</v>
      </c>
      <c r="N373" s="23">
        <f t="shared" si="19"/>
        <v>0</v>
      </c>
      <c r="O373" s="26">
        <f t="shared" si="17"/>
        <v>2200000</v>
      </c>
      <c r="P373" s="19"/>
      <c r="Q373" s="24">
        <v>0</v>
      </c>
      <c r="R373" s="27">
        <v>0</v>
      </c>
      <c r="S373" s="23">
        <f>IFERROR(VLOOKUP(D373,[5]CRUCE!$D:$AK,34,0),0)</f>
        <v>0</v>
      </c>
      <c r="T373" s="23">
        <v>0</v>
      </c>
      <c r="U373" s="26">
        <f>IFERROR(VLOOKUP(D373,[5]CRUCE!$D:$AL,35,0),0)</f>
        <v>0</v>
      </c>
      <c r="V373" s="23">
        <v>0</v>
      </c>
      <c r="W373" s="23">
        <v>0</v>
      </c>
      <c r="X373" s="26">
        <f>IFERROR(VLOOKUP(D373,[5]CRUCE!$D:$AJ,33,0),0)</f>
        <v>0</v>
      </c>
      <c r="Y373" s="23">
        <v>0</v>
      </c>
      <c r="Z373" s="28"/>
      <c r="AA373" s="26"/>
      <c r="AB373" s="23">
        <v>0</v>
      </c>
      <c r="AC373" s="26">
        <f>IFERROR(VLOOKUP(D373,[5]CRUCE!$D:$AQ,40,0),0)</f>
        <v>0</v>
      </c>
      <c r="AD373" s="23">
        <v>0</v>
      </c>
      <c r="AE373" s="26">
        <v>0</v>
      </c>
      <c r="AF373" s="23">
        <v>0</v>
      </c>
      <c r="AG373" s="27">
        <f t="shared" si="18"/>
        <v>2200000</v>
      </c>
      <c r="AH373" s="29"/>
      <c r="AI373" s="19" t="s">
        <v>46</v>
      </c>
    </row>
    <row r="374" spans="1:35" s="30" customFormat="1" ht="15" x14ac:dyDescent="0.25">
      <c r="A374" s="18">
        <v>366</v>
      </c>
      <c r="B374" s="19" t="s">
        <v>45</v>
      </c>
      <c r="C374" s="20"/>
      <c r="D374" s="19">
        <v>1079492</v>
      </c>
      <c r="E374" s="21"/>
      <c r="F374" s="21"/>
      <c r="G374" s="22">
        <v>200001</v>
      </c>
      <c r="H374" s="23">
        <v>0</v>
      </c>
      <c r="I374" s="23">
        <v>0</v>
      </c>
      <c r="J374" s="24">
        <f>-IFERROR(VLOOKUP(D374,'[4]GIRO DIRECTO'!$D:$F,3,0),0)</f>
        <v>0</v>
      </c>
      <c r="K374" s="24">
        <f>-IFERROR(VLOOKUP(D374,[4]TESORERIA!$D:$F,3,0),0)</f>
        <v>0</v>
      </c>
      <c r="L374" s="23">
        <v>0</v>
      </c>
      <c r="M374" s="25">
        <f>-IFERROR(VLOOKUP(D374,[4]ADRES!$D:$F,3,0),0)</f>
        <v>0</v>
      </c>
      <c r="N374" s="23">
        <f t="shared" si="19"/>
        <v>0</v>
      </c>
      <c r="O374" s="26">
        <f t="shared" si="17"/>
        <v>200001</v>
      </c>
      <c r="P374" s="19"/>
      <c r="Q374" s="24">
        <v>0</v>
      </c>
      <c r="R374" s="27">
        <v>0</v>
      </c>
      <c r="S374" s="23">
        <f>IFERROR(VLOOKUP(D374,[5]CRUCE!$D:$AK,34,0),0)</f>
        <v>0</v>
      </c>
      <c r="T374" s="23">
        <v>0</v>
      </c>
      <c r="U374" s="26">
        <f>IFERROR(VLOOKUP(D374,[5]CRUCE!$D:$AL,35,0),0)</f>
        <v>0</v>
      </c>
      <c r="V374" s="23">
        <v>0</v>
      </c>
      <c r="W374" s="23">
        <v>0</v>
      </c>
      <c r="X374" s="26">
        <f>IFERROR(VLOOKUP(D374,[5]CRUCE!$D:$AJ,33,0),0)</f>
        <v>0</v>
      </c>
      <c r="Y374" s="23">
        <v>0</v>
      </c>
      <c r="Z374" s="28"/>
      <c r="AA374" s="26"/>
      <c r="AB374" s="23">
        <v>0</v>
      </c>
      <c r="AC374" s="26">
        <f>IFERROR(VLOOKUP(D374,[5]CRUCE!$D:$AQ,40,0),0)</f>
        <v>0</v>
      </c>
      <c r="AD374" s="23">
        <v>0</v>
      </c>
      <c r="AE374" s="26">
        <v>0</v>
      </c>
      <c r="AF374" s="23">
        <v>0</v>
      </c>
      <c r="AG374" s="27">
        <f t="shared" si="18"/>
        <v>200001</v>
      </c>
      <c r="AH374" s="29"/>
      <c r="AI374" s="19" t="s">
        <v>46</v>
      </c>
    </row>
    <row r="375" spans="1:35" s="30" customFormat="1" ht="15" x14ac:dyDescent="0.25">
      <c r="A375" s="18">
        <v>367</v>
      </c>
      <c r="B375" s="19" t="s">
        <v>45</v>
      </c>
      <c r="C375" s="20"/>
      <c r="D375" s="19">
        <v>1081606</v>
      </c>
      <c r="E375" s="21"/>
      <c r="F375" s="21"/>
      <c r="G375" s="22">
        <v>10962258</v>
      </c>
      <c r="H375" s="23">
        <v>0</v>
      </c>
      <c r="I375" s="23">
        <v>0</v>
      </c>
      <c r="J375" s="24">
        <f>-IFERROR(VLOOKUP(D375,'[4]GIRO DIRECTO'!$D:$F,3,0),0)</f>
        <v>0</v>
      </c>
      <c r="K375" s="24">
        <f>-IFERROR(VLOOKUP(D375,[4]TESORERIA!$D:$F,3,0),0)</f>
        <v>0</v>
      </c>
      <c r="L375" s="23">
        <v>0</v>
      </c>
      <c r="M375" s="25">
        <f>-IFERROR(VLOOKUP(D375,[4]ADRES!$D:$F,3,0),0)</f>
        <v>0</v>
      </c>
      <c r="N375" s="23">
        <f t="shared" si="19"/>
        <v>0</v>
      </c>
      <c r="O375" s="26">
        <f t="shared" si="17"/>
        <v>10962258</v>
      </c>
      <c r="P375" s="19"/>
      <c r="Q375" s="24">
        <v>0</v>
      </c>
      <c r="R375" s="27">
        <v>0</v>
      </c>
      <c r="S375" s="23">
        <f>IFERROR(VLOOKUP(D375,[5]CRUCE!$D:$AK,34,0),0)</f>
        <v>0</v>
      </c>
      <c r="T375" s="23">
        <v>0</v>
      </c>
      <c r="U375" s="26">
        <f>IFERROR(VLOOKUP(D375,[5]CRUCE!$D:$AL,35,0),0)</f>
        <v>0</v>
      </c>
      <c r="V375" s="23">
        <v>0</v>
      </c>
      <c r="W375" s="23">
        <v>0</v>
      </c>
      <c r="X375" s="26">
        <f>IFERROR(VLOOKUP(D375,[5]CRUCE!$D:$AJ,33,0),0)</f>
        <v>0</v>
      </c>
      <c r="Y375" s="23">
        <v>0</v>
      </c>
      <c r="Z375" s="28"/>
      <c r="AA375" s="26"/>
      <c r="AB375" s="23">
        <v>0</v>
      </c>
      <c r="AC375" s="26">
        <f>IFERROR(VLOOKUP(D375,[5]CRUCE!$D:$AQ,40,0),0)</f>
        <v>0</v>
      </c>
      <c r="AD375" s="23">
        <v>0</v>
      </c>
      <c r="AE375" s="26">
        <v>0</v>
      </c>
      <c r="AF375" s="23">
        <v>0</v>
      </c>
      <c r="AG375" s="27">
        <f t="shared" si="18"/>
        <v>10962258</v>
      </c>
      <c r="AH375" s="29"/>
      <c r="AI375" s="19" t="s">
        <v>46</v>
      </c>
    </row>
    <row r="376" spans="1:35" s="30" customFormat="1" ht="15" x14ac:dyDescent="0.25">
      <c r="A376" s="18">
        <v>368</v>
      </c>
      <c r="B376" s="19" t="s">
        <v>45</v>
      </c>
      <c r="C376" s="20"/>
      <c r="D376" s="19">
        <v>1081610</v>
      </c>
      <c r="E376" s="21"/>
      <c r="F376" s="21"/>
      <c r="G376" s="22">
        <v>80832</v>
      </c>
      <c r="H376" s="23">
        <v>0</v>
      </c>
      <c r="I376" s="23">
        <v>0</v>
      </c>
      <c r="J376" s="24">
        <f>-IFERROR(VLOOKUP(D376,'[4]GIRO DIRECTO'!$D:$F,3,0),0)</f>
        <v>0</v>
      </c>
      <c r="K376" s="24">
        <f>-IFERROR(VLOOKUP(D376,[4]TESORERIA!$D:$F,3,0),0)</f>
        <v>0</v>
      </c>
      <c r="L376" s="23">
        <v>0</v>
      </c>
      <c r="M376" s="25">
        <f>-IFERROR(VLOOKUP(D376,[4]ADRES!$D:$F,3,0),0)</f>
        <v>0</v>
      </c>
      <c r="N376" s="23">
        <f t="shared" si="19"/>
        <v>0</v>
      </c>
      <c r="O376" s="26">
        <f t="shared" si="17"/>
        <v>80832</v>
      </c>
      <c r="P376" s="19"/>
      <c r="Q376" s="24">
        <v>0</v>
      </c>
      <c r="R376" s="27">
        <v>0</v>
      </c>
      <c r="S376" s="23">
        <f>IFERROR(VLOOKUP(D376,[5]CRUCE!$D:$AK,34,0),0)</f>
        <v>0</v>
      </c>
      <c r="T376" s="23">
        <v>0</v>
      </c>
      <c r="U376" s="26">
        <f>+G376</f>
        <v>80832</v>
      </c>
      <c r="V376" s="23">
        <v>0</v>
      </c>
      <c r="W376" s="23">
        <v>0</v>
      </c>
      <c r="X376" s="26">
        <f>IFERROR(VLOOKUP(D376,[5]CRUCE!$D:$AJ,33,0),0)</f>
        <v>0</v>
      </c>
      <c r="Y376" s="23">
        <v>0</v>
      </c>
      <c r="Z376" s="28"/>
      <c r="AA376" s="26"/>
      <c r="AB376" s="23">
        <v>0</v>
      </c>
      <c r="AC376" s="26">
        <f>IFERROR(VLOOKUP(D376,[5]CRUCE!$D:$AQ,40,0),0)</f>
        <v>0</v>
      </c>
      <c r="AD376" s="23">
        <v>0</v>
      </c>
      <c r="AE376" s="26">
        <v>0</v>
      </c>
      <c r="AF376" s="23">
        <v>0</v>
      </c>
      <c r="AG376" s="27">
        <f t="shared" si="18"/>
        <v>0</v>
      </c>
      <c r="AH376" s="29"/>
      <c r="AI376" s="19" t="s">
        <v>47</v>
      </c>
    </row>
    <row r="377" spans="1:35" s="30" customFormat="1" ht="15" x14ac:dyDescent="0.25">
      <c r="A377" s="18">
        <v>369</v>
      </c>
      <c r="B377" s="19" t="s">
        <v>45</v>
      </c>
      <c r="C377" s="20"/>
      <c r="D377" s="19">
        <v>1079566</v>
      </c>
      <c r="E377" s="21"/>
      <c r="F377" s="21"/>
      <c r="G377" s="22">
        <v>408858</v>
      </c>
      <c r="H377" s="23">
        <v>0</v>
      </c>
      <c r="I377" s="23">
        <v>0</v>
      </c>
      <c r="J377" s="24">
        <f>-IFERROR(VLOOKUP(D377,'[4]GIRO DIRECTO'!$D:$F,3,0),0)</f>
        <v>0</v>
      </c>
      <c r="K377" s="24">
        <f>-IFERROR(VLOOKUP(D377,[4]TESORERIA!$D:$F,3,0),0)</f>
        <v>0</v>
      </c>
      <c r="L377" s="23">
        <v>0</v>
      </c>
      <c r="M377" s="25">
        <f>-IFERROR(VLOOKUP(D377,[4]ADRES!$D:$F,3,0),0)</f>
        <v>0</v>
      </c>
      <c r="N377" s="23">
        <f t="shared" si="19"/>
        <v>0</v>
      </c>
      <c r="O377" s="26">
        <f t="shared" si="17"/>
        <v>408858</v>
      </c>
      <c r="P377" s="19"/>
      <c r="Q377" s="24">
        <v>0</v>
      </c>
      <c r="R377" s="27">
        <v>0</v>
      </c>
      <c r="S377" s="23">
        <f>IFERROR(VLOOKUP(D377,[5]CRUCE!$D:$AK,34,0),0)</f>
        <v>0</v>
      </c>
      <c r="T377" s="23">
        <v>0</v>
      </c>
      <c r="U377" s="26">
        <f>IFERROR(VLOOKUP(D377,[5]CRUCE!$D:$AL,35,0),0)</f>
        <v>0</v>
      </c>
      <c r="V377" s="23">
        <v>0</v>
      </c>
      <c r="W377" s="23">
        <v>0</v>
      </c>
      <c r="X377" s="26">
        <f>IFERROR(VLOOKUP(D377,[5]CRUCE!$D:$AJ,33,0),0)</f>
        <v>0</v>
      </c>
      <c r="Y377" s="23">
        <v>0</v>
      </c>
      <c r="Z377" s="28"/>
      <c r="AA377" s="26"/>
      <c r="AB377" s="23">
        <v>0</v>
      </c>
      <c r="AC377" s="26">
        <f>IFERROR(VLOOKUP(D377,[5]CRUCE!$D:$AQ,40,0),0)</f>
        <v>0</v>
      </c>
      <c r="AD377" s="23">
        <v>0</v>
      </c>
      <c r="AE377" s="26">
        <v>0</v>
      </c>
      <c r="AF377" s="23">
        <v>0</v>
      </c>
      <c r="AG377" s="27">
        <f t="shared" si="18"/>
        <v>408858</v>
      </c>
      <c r="AH377" s="29"/>
      <c r="AI377" s="19" t="s">
        <v>46</v>
      </c>
    </row>
    <row r="378" spans="1:35" s="30" customFormat="1" ht="15" x14ac:dyDescent="0.25">
      <c r="A378" s="18">
        <v>370</v>
      </c>
      <c r="B378" s="19" t="s">
        <v>45</v>
      </c>
      <c r="C378" s="20"/>
      <c r="D378" s="19">
        <v>1083628</v>
      </c>
      <c r="E378" s="21"/>
      <c r="F378" s="21"/>
      <c r="G378" s="22">
        <v>36027</v>
      </c>
      <c r="H378" s="23">
        <v>0</v>
      </c>
      <c r="I378" s="23">
        <v>0</v>
      </c>
      <c r="J378" s="24">
        <f>-IFERROR(VLOOKUP(D378,'[4]GIRO DIRECTO'!$D:$F,3,0),0)</f>
        <v>0</v>
      </c>
      <c r="K378" s="24">
        <f>-IFERROR(VLOOKUP(D378,[4]TESORERIA!$D:$F,3,0),0)</f>
        <v>0</v>
      </c>
      <c r="L378" s="23">
        <v>0</v>
      </c>
      <c r="M378" s="25">
        <f>-IFERROR(VLOOKUP(D378,[4]ADRES!$D:$F,3,0),0)</f>
        <v>0</v>
      </c>
      <c r="N378" s="23">
        <f t="shared" si="19"/>
        <v>0</v>
      </c>
      <c r="O378" s="26">
        <f t="shared" si="17"/>
        <v>36027</v>
      </c>
      <c r="P378" s="19"/>
      <c r="Q378" s="24">
        <v>0</v>
      </c>
      <c r="R378" s="27">
        <v>0</v>
      </c>
      <c r="S378" s="23">
        <f>IFERROR(VLOOKUP(D378,[5]CRUCE!$D:$AK,34,0),0)</f>
        <v>0</v>
      </c>
      <c r="T378" s="23">
        <v>0</v>
      </c>
      <c r="U378" s="26">
        <f>IFERROR(VLOOKUP(D378,[5]CRUCE!$D:$AL,35,0),0)</f>
        <v>0</v>
      </c>
      <c r="V378" s="23">
        <v>0</v>
      </c>
      <c r="W378" s="23">
        <v>0</v>
      </c>
      <c r="X378" s="26">
        <f>IFERROR(VLOOKUP(D378,[5]CRUCE!$D:$AJ,33,0),0)</f>
        <v>0</v>
      </c>
      <c r="Y378" s="23">
        <v>0</v>
      </c>
      <c r="Z378" s="28"/>
      <c r="AA378" s="26"/>
      <c r="AB378" s="23">
        <v>0</v>
      </c>
      <c r="AC378" s="26">
        <f>IFERROR(VLOOKUP(D378,[5]CRUCE!$D:$AQ,40,0),0)</f>
        <v>0</v>
      </c>
      <c r="AD378" s="23">
        <v>0</v>
      </c>
      <c r="AE378" s="26">
        <v>0</v>
      </c>
      <c r="AF378" s="23">
        <v>0</v>
      </c>
      <c r="AG378" s="27">
        <f t="shared" si="18"/>
        <v>36027</v>
      </c>
      <c r="AH378" s="29"/>
      <c r="AI378" s="19" t="s">
        <v>46</v>
      </c>
    </row>
    <row r="379" spans="1:35" s="30" customFormat="1" ht="15" x14ac:dyDescent="0.25">
      <c r="A379" s="18">
        <v>371</v>
      </c>
      <c r="B379" s="19" t="s">
        <v>45</v>
      </c>
      <c r="C379" s="20"/>
      <c r="D379" s="19">
        <v>1081038</v>
      </c>
      <c r="E379" s="21"/>
      <c r="F379" s="21"/>
      <c r="G379" s="22">
        <v>4765083</v>
      </c>
      <c r="H379" s="23">
        <v>0</v>
      </c>
      <c r="I379" s="23">
        <v>0</v>
      </c>
      <c r="J379" s="24">
        <f>-IFERROR(VLOOKUP(D379,'[4]GIRO DIRECTO'!$D:$F,3,0),0)</f>
        <v>0</v>
      </c>
      <c r="K379" s="24">
        <f>-IFERROR(VLOOKUP(D379,[4]TESORERIA!$D:$F,3,0),0)</f>
        <v>0</v>
      </c>
      <c r="L379" s="23">
        <v>0</v>
      </c>
      <c r="M379" s="25">
        <f>-IFERROR(VLOOKUP(D379,[4]ADRES!$D:$F,3,0),0)</f>
        <v>0</v>
      </c>
      <c r="N379" s="23">
        <f t="shared" si="19"/>
        <v>0</v>
      </c>
      <c r="O379" s="26">
        <f t="shared" si="17"/>
        <v>4765083</v>
      </c>
      <c r="P379" s="19"/>
      <c r="Q379" s="24">
        <v>0</v>
      </c>
      <c r="R379" s="27">
        <v>0</v>
      </c>
      <c r="S379" s="23">
        <f>IFERROR(VLOOKUP(D379,[5]CRUCE!$D:$AK,34,0),0)</f>
        <v>0</v>
      </c>
      <c r="T379" s="23">
        <v>0</v>
      </c>
      <c r="U379" s="26">
        <f>IFERROR(VLOOKUP(D379,[5]CRUCE!$D:$AL,35,0),0)</f>
        <v>0</v>
      </c>
      <c r="V379" s="23">
        <v>0</v>
      </c>
      <c r="W379" s="23">
        <v>0</v>
      </c>
      <c r="X379" s="26">
        <f>IFERROR(VLOOKUP(D379,[5]CRUCE!$D:$AJ,33,0),0)</f>
        <v>0</v>
      </c>
      <c r="Y379" s="23">
        <v>0</v>
      </c>
      <c r="Z379" s="28"/>
      <c r="AA379" s="26"/>
      <c r="AB379" s="23">
        <v>0</v>
      </c>
      <c r="AC379" s="26">
        <f>IFERROR(VLOOKUP(D379,[5]CRUCE!$D:$AQ,40,0),0)</f>
        <v>0</v>
      </c>
      <c r="AD379" s="23">
        <v>0</v>
      </c>
      <c r="AE379" s="26">
        <v>0</v>
      </c>
      <c r="AF379" s="23">
        <v>0</v>
      </c>
      <c r="AG379" s="27">
        <f t="shared" si="18"/>
        <v>4765083</v>
      </c>
      <c r="AH379" s="29"/>
      <c r="AI379" s="19" t="s">
        <v>46</v>
      </c>
    </row>
    <row r="380" spans="1:35" s="30" customFormat="1" ht="15" x14ac:dyDescent="0.25">
      <c r="A380" s="18">
        <v>372</v>
      </c>
      <c r="B380" s="19" t="s">
        <v>45</v>
      </c>
      <c r="C380" s="20"/>
      <c r="D380" s="19">
        <v>1081030</v>
      </c>
      <c r="E380" s="21"/>
      <c r="F380" s="21"/>
      <c r="G380" s="22">
        <v>80832</v>
      </c>
      <c r="H380" s="23">
        <v>0</v>
      </c>
      <c r="I380" s="23">
        <v>0</v>
      </c>
      <c r="J380" s="24">
        <f>-IFERROR(VLOOKUP(D380,'[4]GIRO DIRECTO'!$D:$F,3,0),0)</f>
        <v>0</v>
      </c>
      <c r="K380" s="24">
        <f>-IFERROR(VLOOKUP(D380,[4]TESORERIA!$D:$F,3,0),0)</f>
        <v>0</v>
      </c>
      <c r="L380" s="23">
        <v>0</v>
      </c>
      <c r="M380" s="25">
        <f>-IFERROR(VLOOKUP(D380,[4]ADRES!$D:$F,3,0),0)</f>
        <v>0</v>
      </c>
      <c r="N380" s="23">
        <f t="shared" si="19"/>
        <v>0</v>
      </c>
      <c r="O380" s="26">
        <f t="shared" si="17"/>
        <v>80832</v>
      </c>
      <c r="P380" s="19"/>
      <c r="Q380" s="24">
        <v>0</v>
      </c>
      <c r="R380" s="27">
        <v>0</v>
      </c>
      <c r="S380" s="23">
        <f>IFERROR(VLOOKUP(D380,[5]CRUCE!$D:$AK,34,0),0)</f>
        <v>0</v>
      </c>
      <c r="T380" s="23">
        <v>0</v>
      </c>
      <c r="U380" s="26">
        <f>+G380</f>
        <v>80832</v>
      </c>
      <c r="V380" s="23">
        <v>0</v>
      </c>
      <c r="W380" s="23">
        <v>0</v>
      </c>
      <c r="X380" s="26">
        <f>IFERROR(VLOOKUP(D380,[5]CRUCE!$D:$AJ,33,0),0)</f>
        <v>0</v>
      </c>
      <c r="Y380" s="23">
        <v>0</v>
      </c>
      <c r="Z380" s="28"/>
      <c r="AA380" s="26"/>
      <c r="AB380" s="23">
        <v>0</v>
      </c>
      <c r="AC380" s="26">
        <f>IFERROR(VLOOKUP(D380,[5]CRUCE!$D:$AQ,40,0),0)</f>
        <v>0</v>
      </c>
      <c r="AD380" s="23">
        <v>0</v>
      </c>
      <c r="AE380" s="26">
        <v>0</v>
      </c>
      <c r="AF380" s="23">
        <v>0</v>
      </c>
      <c r="AG380" s="27">
        <f t="shared" si="18"/>
        <v>0</v>
      </c>
      <c r="AH380" s="29"/>
      <c r="AI380" s="19" t="s">
        <v>47</v>
      </c>
    </row>
    <row r="381" spans="1:35" s="30" customFormat="1" ht="15" x14ac:dyDescent="0.25">
      <c r="A381" s="18">
        <v>373</v>
      </c>
      <c r="B381" s="19" t="s">
        <v>45</v>
      </c>
      <c r="C381" s="20"/>
      <c r="D381" s="19">
        <v>1080504</v>
      </c>
      <c r="E381" s="21"/>
      <c r="F381" s="21"/>
      <c r="G381" s="22">
        <v>60000</v>
      </c>
      <c r="H381" s="23">
        <v>0</v>
      </c>
      <c r="I381" s="23">
        <v>0</v>
      </c>
      <c r="J381" s="24">
        <f>-IFERROR(VLOOKUP(D381,'[4]GIRO DIRECTO'!$D:$F,3,0),0)</f>
        <v>0</v>
      </c>
      <c r="K381" s="24">
        <f>-IFERROR(VLOOKUP(D381,[4]TESORERIA!$D:$F,3,0),0)</f>
        <v>0</v>
      </c>
      <c r="L381" s="23">
        <v>0</v>
      </c>
      <c r="M381" s="25">
        <f>-IFERROR(VLOOKUP(D381,[4]ADRES!$D:$F,3,0),0)</f>
        <v>0</v>
      </c>
      <c r="N381" s="23">
        <f t="shared" si="19"/>
        <v>0</v>
      </c>
      <c r="O381" s="26">
        <f t="shared" si="17"/>
        <v>60000</v>
      </c>
      <c r="P381" s="19"/>
      <c r="Q381" s="24">
        <v>0</v>
      </c>
      <c r="R381" s="27">
        <v>0</v>
      </c>
      <c r="S381" s="23">
        <f>IFERROR(VLOOKUP(D381,[5]CRUCE!$D:$AK,34,0),0)</f>
        <v>0</v>
      </c>
      <c r="T381" s="23">
        <v>0</v>
      </c>
      <c r="U381" s="26">
        <f>IFERROR(VLOOKUP(D381,[5]CRUCE!$D:$AL,35,0),0)</f>
        <v>0</v>
      </c>
      <c r="V381" s="23">
        <v>0</v>
      </c>
      <c r="W381" s="23">
        <v>0</v>
      </c>
      <c r="X381" s="26">
        <f>IFERROR(VLOOKUP(D381,[5]CRUCE!$D:$AJ,33,0),0)</f>
        <v>0</v>
      </c>
      <c r="Y381" s="23">
        <v>0</v>
      </c>
      <c r="Z381" s="28"/>
      <c r="AA381" s="26"/>
      <c r="AB381" s="23">
        <v>0</v>
      </c>
      <c r="AC381" s="26">
        <f>IFERROR(VLOOKUP(D381,[5]CRUCE!$D:$AQ,40,0),0)</f>
        <v>0</v>
      </c>
      <c r="AD381" s="23">
        <v>0</v>
      </c>
      <c r="AE381" s="26">
        <v>0</v>
      </c>
      <c r="AF381" s="23">
        <v>0</v>
      </c>
      <c r="AG381" s="27">
        <f t="shared" si="18"/>
        <v>60000</v>
      </c>
      <c r="AH381" s="29"/>
      <c r="AI381" s="19" t="s">
        <v>46</v>
      </c>
    </row>
    <row r="382" spans="1:35" s="30" customFormat="1" ht="15" x14ac:dyDescent="0.25">
      <c r="A382" s="18">
        <v>374</v>
      </c>
      <c r="B382" s="19" t="s">
        <v>45</v>
      </c>
      <c r="C382" s="20"/>
      <c r="D382" s="19">
        <v>1080131</v>
      </c>
      <c r="E382" s="21"/>
      <c r="F382" s="21"/>
      <c r="G382" s="22">
        <v>780795</v>
      </c>
      <c r="H382" s="23">
        <v>0</v>
      </c>
      <c r="I382" s="23">
        <v>0</v>
      </c>
      <c r="J382" s="24">
        <f>-IFERROR(VLOOKUP(D382,'[4]GIRO DIRECTO'!$D:$F,3,0),0)</f>
        <v>0</v>
      </c>
      <c r="K382" s="24">
        <f>-IFERROR(VLOOKUP(D382,[4]TESORERIA!$D:$F,3,0),0)</f>
        <v>0</v>
      </c>
      <c r="L382" s="23">
        <v>0</v>
      </c>
      <c r="M382" s="25">
        <f>-IFERROR(VLOOKUP(D382,[4]ADRES!$D:$F,3,0),0)</f>
        <v>0</v>
      </c>
      <c r="N382" s="23">
        <f t="shared" si="19"/>
        <v>0</v>
      </c>
      <c r="O382" s="26">
        <f t="shared" si="17"/>
        <v>780795</v>
      </c>
      <c r="P382" s="19"/>
      <c r="Q382" s="24">
        <v>0</v>
      </c>
      <c r="R382" s="27">
        <v>0</v>
      </c>
      <c r="S382" s="23">
        <f>IFERROR(VLOOKUP(D382,[5]CRUCE!$D:$AK,34,0),0)</f>
        <v>0</v>
      </c>
      <c r="T382" s="23">
        <v>0</v>
      </c>
      <c r="U382" s="26">
        <f>IFERROR(VLOOKUP(D382,[5]CRUCE!$D:$AL,35,0),0)</f>
        <v>0</v>
      </c>
      <c r="V382" s="23">
        <v>0</v>
      </c>
      <c r="W382" s="23">
        <v>0</v>
      </c>
      <c r="X382" s="26">
        <f>IFERROR(VLOOKUP(D382,[5]CRUCE!$D:$AJ,33,0),0)</f>
        <v>0</v>
      </c>
      <c r="Y382" s="23">
        <v>0</v>
      </c>
      <c r="Z382" s="28"/>
      <c r="AA382" s="26"/>
      <c r="AB382" s="23">
        <v>0</v>
      </c>
      <c r="AC382" s="26">
        <f>IFERROR(VLOOKUP(D382,[5]CRUCE!$D:$AQ,40,0),0)</f>
        <v>0</v>
      </c>
      <c r="AD382" s="23">
        <v>0</v>
      </c>
      <c r="AE382" s="26">
        <v>0</v>
      </c>
      <c r="AF382" s="23">
        <v>0</v>
      </c>
      <c r="AG382" s="27">
        <f t="shared" si="18"/>
        <v>780795</v>
      </c>
      <c r="AH382" s="29"/>
      <c r="AI382" s="19" t="s">
        <v>46</v>
      </c>
    </row>
    <row r="383" spans="1:35" s="30" customFormat="1" ht="15" x14ac:dyDescent="0.25">
      <c r="A383" s="18">
        <v>375</v>
      </c>
      <c r="B383" s="19" t="s">
        <v>45</v>
      </c>
      <c r="C383" s="20"/>
      <c r="D383" s="19">
        <v>1087062</v>
      </c>
      <c r="E383" s="21"/>
      <c r="F383" s="21"/>
      <c r="G383" s="22">
        <v>117234302</v>
      </c>
      <c r="H383" s="23">
        <v>0</v>
      </c>
      <c r="I383" s="23">
        <v>0</v>
      </c>
      <c r="J383" s="24">
        <f>-IFERROR(VLOOKUP(D383,'[4]GIRO DIRECTO'!$D:$F,3,0),0)</f>
        <v>0</v>
      </c>
      <c r="K383" s="24">
        <f>-IFERROR(VLOOKUP(D383,[4]TESORERIA!$D:$F,3,0),0)</f>
        <v>0</v>
      </c>
      <c r="L383" s="23">
        <v>0</v>
      </c>
      <c r="M383" s="25">
        <f>-IFERROR(VLOOKUP(D383,[4]ADRES!$D:$F,3,0),0)</f>
        <v>0</v>
      </c>
      <c r="N383" s="23">
        <f t="shared" si="19"/>
        <v>0</v>
      </c>
      <c r="O383" s="26">
        <f t="shared" si="17"/>
        <v>117234302</v>
      </c>
      <c r="P383" s="19"/>
      <c r="Q383" s="24">
        <v>0</v>
      </c>
      <c r="R383" s="27">
        <v>0</v>
      </c>
      <c r="S383" s="23">
        <f>IFERROR(VLOOKUP(D383,[5]CRUCE!$D:$AK,34,0),0)</f>
        <v>0</v>
      </c>
      <c r="T383" s="23">
        <v>0</v>
      </c>
      <c r="U383" s="26">
        <f>IFERROR(VLOOKUP(D383,[5]CRUCE!$D:$AL,35,0),0)</f>
        <v>0</v>
      </c>
      <c r="V383" s="23">
        <v>0</v>
      </c>
      <c r="W383" s="23">
        <v>0</v>
      </c>
      <c r="X383" s="26">
        <f>IFERROR(VLOOKUP(D383,[5]CRUCE!$D:$AJ,33,0),0)</f>
        <v>0</v>
      </c>
      <c r="Y383" s="23">
        <v>0</v>
      </c>
      <c r="Z383" s="28"/>
      <c r="AA383" s="26"/>
      <c r="AB383" s="23">
        <v>0</v>
      </c>
      <c r="AC383" s="26">
        <f>IFERROR(VLOOKUP(D383,[5]CRUCE!$D:$AQ,40,0),0)</f>
        <v>0</v>
      </c>
      <c r="AD383" s="23">
        <v>0</v>
      </c>
      <c r="AE383" s="26">
        <v>0</v>
      </c>
      <c r="AF383" s="23">
        <v>0</v>
      </c>
      <c r="AG383" s="27">
        <f t="shared" si="18"/>
        <v>117234302</v>
      </c>
      <c r="AH383" s="29"/>
      <c r="AI383" s="19" t="s">
        <v>46</v>
      </c>
    </row>
    <row r="384" spans="1:35" s="30" customFormat="1" ht="15" x14ac:dyDescent="0.25">
      <c r="A384" s="18">
        <v>376</v>
      </c>
      <c r="B384" s="19" t="s">
        <v>45</v>
      </c>
      <c r="C384" s="20"/>
      <c r="D384" s="19">
        <v>1080014</v>
      </c>
      <c r="E384" s="21"/>
      <c r="F384" s="21"/>
      <c r="G384" s="22">
        <v>1059645</v>
      </c>
      <c r="H384" s="23">
        <v>0</v>
      </c>
      <c r="I384" s="23">
        <v>0</v>
      </c>
      <c r="J384" s="24">
        <f>-IFERROR(VLOOKUP(D384,'[4]GIRO DIRECTO'!$D:$F,3,0),0)</f>
        <v>0</v>
      </c>
      <c r="K384" s="24">
        <f>-IFERROR(VLOOKUP(D384,[4]TESORERIA!$D:$F,3,0),0)</f>
        <v>0</v>
      </c>
      <c r="L384" s="23">
        <v>0</v>
      </c>
      <c r="M384" s="25">
        <f>-IFERROR(VLOOKUP(D384,[4]ADRES!$D:$F,3,0),0)</f>
        <v>0</v>
      </c>
      <c r="N384" s="23">
        <f t="shared" si="19"/>
        <v>0</v>
      </c>
      <c r="O384" s="26">
        <f t="shared" si="17"/>
        <v>1059645</v>
      </c>
      <c r="P384" s="19"/>
      <c r="Q384" s="24">
        <v>0</v>
      </c>
      <c r="R384" s="27">
        <v>0</v>
      </c>
      <c r="S384" s="23">
        <f>IFERROR(VLOOKUP(D384,[5]CRUCE!$D:$AK,34,0),0)</f>
        <v>0</v>
      </c>
      <c r="T384" s="23">
        <v>0</v>
      </c>
      <c r="U384" s="26">
        <f>IFERROR(VLOOKUP(D384,[5]CRUCE!$D:$AL,35,0),0)</f>
        <v>0</v>
      </c>
      <c r="V384" s="23">
        <v>0</v>
      </c>
      <c r="W384" s="23">
        <v>0</v>
      </c>
      <c r="X384" s="26">
        <f>IFERROR(VLOOKUP(D384,[5]CRUCE!$D:$AJ,33,0),0)</f>
        <v>0</v>
      </c>
      <c r="Y384" s="23">
        <v>0</v>
      </c>
      <c r="Z384" s="28"/>
      <c r="AA384" s="26"/>
      <c r="AB384" s="23">
        <v>0</v>
      </c>
      <c r="AC384" s="26">
        <f>IFERROR(VLOOKUP(D384,[5]CRUCE!$D:$AQ,40,0),0)</f>
        <v>0</v>
      </c>
      <c r="AD384" s="23">
        <v>0</v>
      </c>
      <c r="AE384" s="26">
        <v>0</v>
      </c>
      <c r="AF384" s="23">
        <v>0</v>
      </c>
      <c r="AG384" s="27">
        <f t="shared" si="18"/>
        <v>1059645</v>
      </c>
      <c r="AH384" s="29"/>
      <c r="AI384" s="19" t="s">
        <v>46</v>
      </c>
    </row>
    <row r="385" spans="1:35" s="30" customFormat="1" ht="15" x14ac:dyDescent="0.25">
      <c r="A385" s="18">
        <v>377</v>
      </c>
      <c r="B385" s="19" t="s">
        <v>45</v>
      </c>
      <c r="C385" s="20"/>
      <c r="D385" s="19">
        <v>1079714</v>
      </c>
      <c r="E385" s="21"/>
      <c r="F385" s="21"/>
      <c r="G385" s="22">
        <v>409266</v>
      </c>
      <c r="H385" s="23">
        <v>0</v>
      </c>
      <c r="I385" s="23">
        <v>0</v>
      </c>
      <c r="J385" s="24">
        <f>-IFERROR(VLOOKUP(D385,'[4]GIRO DIRECTO'!$D:$F,3,0),0)</f>
        <v>0</v>
      </c>
      <c r="K385" s="24">
        <f>-IFERROR(VLOOKUP(D385,[4]TESORERIA!$D:$F,3,0),0)</f>
        <v>0</v>
      </c>
      <c r="L385" s="23">
        <v>0</v>
      </c>
      <c r="M385" s="25">
        <f>-IFERROR(VLOOKUP(D385,[4]ADRES!$D:$F,3,0),0)</f>
        <v>0</v>
      </c>
      <c r="N385" s="23">
        <f t="shared" si="19"/>
        <v>0</v>
      </c>
      <c r="O385" s="26">
        <f t="shared" si="17"/>
        <v>409266</v>
      </c>
      <c r="P385" s="19"/>
      <c r="Q385" s="24">
        <v>0</v>
      </c>
      <c r="R385" s="27">
        <v>0</v>
      </c>
      <c r="S385" s="23">
        <f>IFERROR(VLOOKUP(D385,[5]CRUCE!$D:$AK,34,0),0)</f>
        <v>0</v>
      </c>
      <c r="T385" s="23">
        <v>0</v>
      </c>
      <c r="U385" s="26">
        <f>IFERROR(VLOOKUP(D385,[5]CRUCE!$D:$AL,35,0),0)</f>
        <v>0</v>
      </c>
      <c r="V385" s="23">
        <v>0</v>
      </c>
      <c r="W385" s="23">
        <v>0</v>
      </c>
      <c r="X385" s="26">
        <f>IFERROR(VLOOKUP(D385,[5]CRUCE!$D:$AJ,33,0),0)</f>
        <v>0</v>
      </c>
      <c r="Y385" s="23">
        <v>0</v>
      </c>
      <c r="Z385" s="28"/>
      <c r="AA385" s="26"/>
      <c r="AB385" s="23">
        <v>0</v>
      </c>
      <c r="AC385" s="26">
        <f>IFERROR(VLOOKUP(D385,[5]CRUCE!$D:$AQ,40,0),0)</f>
        <v>0</v>
      </c>
      <c r="AD385" s="23">
        <v>0</v>
      </c>
      <c r="AE385" s="26">
        <v>0</v>
      </c>
      <c r="AF385" s="23">
        <v>0</v>
      </c>
      <c r="AG385" s="27">
        <f t="shared" si="18"/>
        <v>409266</v>
      </c>
      <c r="AH385" s="29"/>
      <c r="AI385" s="19" t="s">
        <v>46</v>
      </c>
    </row>
    <row r="386" spans="1:35" s="30" customFormat="1" ht="15" x14ac:dyDescent="0.25">
      <c r="A386" s="18">
        <v>378</v>
      </c>
      <c r="B386" s="19" t="s">
        <v>45</v>
      </c>
      <c r="C386" s="20"/>
      <c r="D386" s="19">
        <v>1080392</v>
      </c>
      <c r="E386" s="21"/>
      <c r="F386" s="21"/>
      <c r="G386" s="22">
        <v>60000</v>
      </c>
      <c r="H386" s="23">
        <v>0</v>
      </c>
      <c r="I386" s="23">
        <v>0</v>
      </c>
      <c r="J386" s="24">
        <f>-IFERROR(VLOOKUP(D386,'[4]GIRO DIRECTO'!$D:$F,3,0),0)</f>
        <v>0</v>
      </c>
      <c r="K386" s="24">
        <f>-IFERROR(VLOOKUP(D386,[4]TESORERIA!$D:$F,3,0),0)</f>
        <v>0</v>
      </c>
      <c r="L386" s="23">
        <v>0</v>
      </c>
      <c r="M386" s="25">
        <f>-IFERROR(VLOOKUP(D386,[4]ADRES!$D:$F,3,0),0)</f>
        <v>0</v>
      </c>
      <c r="N386" s="23">
        <f t="shared" si="19"/>
        <v>0</v>
      </c>
      <c r="O386" s="26">
        <f t="shared" si="17"/>
        <v>60000</v>
      </c>
      <c r="P386" s="19"/>
      <c r="Q386" s="24">
        <v>0</v>
      </c>
      <c r="R386" s="27">
        <v>0</v>
      </c>
      <c r="S386" s="23">
        <f>IFERROR(VLOOKUP(D386,[5]CRUCE!$D:$AK,34,0),0)</f>
        <v>0</v>
      </c>
      <c r="T386" s="23">
        <v>0</v>
      </c>
      <c r="U386" s="26">
        <f>IFERROR(VLOOKUP(D386,[5]CRUCE!$D:$AL,35,0),0)</f>
        <v>0</v>
      </c>
      <c r="V386" s="23">
        <v>0</v>
      </c>
      <c r="W386" s="23">
        <v>0</v>
      </c>
      <c r="X386" s="26">
        <f>IFERROR(VLOOKUP(D386,[5]CRUCE!$D:$AJ,33,0),0)</f>
        <v>0</v>
      </c>
      <c r="Y386" s="23">
        <v>0</v>
      </c>
      <c r="Z386" s="28"/>
      <c r="AA386" s="26"/>
      <c r="AB386" s="23">
        <v>0</v>
      </c>
      <c r="AC386" s="26">
        <f>IFERROR(VLOOKUP(D386,[5]CRUCE!$D:$AQ,40,0),0)</f>
        <v>0</v>
      </c>
      <c r="AD386" s="23">
        <v>0</v>
      </c>
      <c r="AE386" s="26">
        <v>0</v>
      </c>
      <c r="AF386" s="23">
        <v>0</v>
      </c>
      <c r="AG386" s="27">
        <f t="shared" si="18"/>
        <v>60000</v>
      </c>
      <c r="AH386" s="29"/>
      <c r="AI386" s="19" t="s">
        <v>46</v>
      </c>
    </row>
    <row r="387" spans="1:35" s="30" customFormat="1" ht="15" x14ac:dyDescent="0.25">
      <c r="A387" s="18">
        <v>379</v>
      </c>
      <c r="B387" s="19" t="s">
        <v>45</v>
      </c>
      <c r="C387" s="20"/>
      <c r="D387" s="19">
        <v>1081245</v>
      </c>
      <c r="E387" s="21"/>
      <c r="F387" s="21"/>
      <c r="G387" s="22">
        <v>2200000</v>
      </c>
      <c r="H387" s="23">
        <v>0</v>
      </c>
      <c r="I387" s="23">
        <v>0</v>
      </c>
      <c r="J387" s="24">
        <f>-IFERROR(VLOOKUP(D387,'[4]GIRO DIRECTO'!$D:$F,3,0),0)</f>
        <v>0</v>
      </c>
      <c r="K387" s="24">
        <f>-IFERROR(VLOOKUP(D387,[4]TESORERIA!$D:$F,3,0),0)</f>
        <v>0</v>
      </c>
      <c r="L387" s="23">
        <v>0</v>
      </c>
      <c r="M387" s="25">
        <f>-IFERROR(VLOOKUP(D387,[4]ADRES!$D:$F,3,0),0)</f>
        <v>0</v>
      </c>
      <c r="N387" s="23">
        <f t="shared" si="19"/>
        <v>0</v>
      </c>
      <c r="O387" s="26">
        <f t="shared" si="17"/>
        <v>2200000</v>
      </c>
      <c r="P387" s="19"/>
      <c r="Q387" s="24">
        <v>0</v>
      </c>
      <c r="R387" s="27">
        <v>0</v>
      </c>
      <c r="S387" s="23">
        <f>IFERROR(VLOOKUP(D387,[5]CRUCE!$D:$AK,34,0),0)</f>
        <v>0</v>
      </c>
      <c r="T387" s="23">
        <v>0</v>
      </c>
      <c r="U387" s="26">
        <f>IFERROR(VLOOKUP(D387,[5]CRUCE!$D:$AL,35,0),0)</f>
        <v>0</v>
      </c>
      <c r="V387" s="23">
        <v>0</v>
      </c>
      <c r="W387" s="23">
        <v>0</v>
      </c>
      <c r="X387" s="26">
        <f>IFERROR(VLOOKUP(D387,[5]CRUCE!$D:$AJ,33,0),0)</f>
        <v>0</v>
      </c>
      <c r="Y387" s="23">
        <v>0</v>
      </c>
      <c r="Z387" s="28"/>
      <c r="AA387" s="26"/>
      <c r="AB387" s="23">
        <v>0</v>
      </c>
      <c r="AC387" s="26">
        <f>IFERROR(VLOOKUP(D387,[5]CRUCE!$D:$AQ,40,0),0)</f>
        <v>0</v>
      </c>
      <c r="AD387" s="23">
        <v>0</v>
      </c>
      <c r="AE387" s="26">
        <v>0</v>
      </c>
      <c r="AF387" s="23">
        <v>0</v>
      </c>
      <c r="AG387" s="27">
        <f t="shared" si="18"/>
        <v>2200000</v>
      </c>
      <c r="AH387" s="29"/>
      <c r="AI387" s="19" t="s">
        <v>46</v>
      </c>
    </row>
    <row r="388" spans="1:35" s="30" customFormat="1" ht="15" x14ac:dyDescent="0.25">
      <c r="A388" s="18">
        <v>380</v>
      </c>
      <c r="B388" s="19" t="s">
        <v>45</v>
      </c>
      <c r="C388" s="20"/>
      <c r="D388" s="19">
        <v>1081711</v>
      </c>
      <c r="E388" s="21"/>
      <c r="F388" s="21"/>
      <c r="G388" s="22">
        <v>60000</v>
      </c>
      <c r="H388" s="23">
        <v>0</v>
      </c>
      <c r="I388" s="23">
        <v>0</v>
      </c>
      <c r="J388" s="24">
        <f>-IFERROR(VLOOKUP(D388,'[4]GIRO DIRECTO'!$D:$F,3,0),0)</f>
        <v>0</v>
      </c>
      <c r="K388" s="24">
        <f>-IFERROR(VLOOKUP(D388,[4]TESORERIA!$D:$F,3,0),0)</f>
        <v>0</v>
      </c>
      <c r="L388" s="23">
        <v>0</v>
      </c>
      <c r="M388" s="25">
        <f>-IFERROR(VLOOKUP(D388,[4]ADRES!$D:$F,3,0),0)</f>
        <v>0</v>
      </c>
      <c r="N388" s="23">
        <f t="shared" si="19"/>
        <v>0</v>
      </c>
      <c r="O388" s="26">
        <f t="shared" si="17"/>
        <v>60000</v>
      </c>
      <c r="P388" s="19"/>
      <c r="Q388" s="24">
        <v>0</v>
      </c>
      <c r="R388" s="27">
        <v>0</v>
      </c>
      <c r="S388" s="23">
        <f>IFERROR(VLOOKUP(D388,[5]CRUCE!$D:$AK,34,0),0)</f>
        <v>0</v>
      </c>
      <c r="T388" s="23">
        <v>0</v>
      </c>
      <c r="U388" s="26">
        <f>IFERROR(VLOOKUP(D388,[5]CRUCE!$D:$AL,35,0),0)</f>
        <v>0</v>
      </c>
      <c r="V388" s="23">
        <v>0</v>
      </c>
      <c r="W388" s="23">
        <v>0</v>
      </c>
      <c r="X388" s="26">
        <f>IFERROR(VLOOKUP(D388,[5]CRUCE!$D:$AJ,33,0),0)</f>
        <v>0</v>
      </c>
      <c r="Y388" s="23">
        <v>0</v>
      </c>
      <c r="Z388" s="28"/>
      <c r="AA388" s="26"/>
      <c r="AB388" s="23">
        <v>0</v>
      </c>
      <c r="AC388" s="26">
        <f>IFERROR(VLOOKUP(D388,[5]CRUCE!$D:$AQ,40,0),0)</f>
        <v>0</v>
      </c>
      <c r="AD388" s="23">
        <v>0</v>
      </c>
      <c r="AE388" s="26">
        <v>0</v>
      </c>
      <c r="AF388" s="23">
        <v>0</v>
      </c>
      <c r="AG388" s="27">
        <f t="shared" si="18"/>
        <v>60000</v>
      </c>
      <c r="AH388" s="29"/>
      <c r="AI388" s="19" t="s">
        <v>46</v>
      </c>
    </row>
    <row r="389" spans="1:35" s="30" customFormat="1" ht="15" x14ac:dyDescent="0.25">
      <c r="A389" s="18">
        <v>381</v>
      </c>
      <c r="B389" s="19" t="s">
        <v>45</v>
      </c>
      <c r="C389" s="20"/>
      <c r="D389" s="19">
        <v>1080174</v>
      </c>
      <c r="E389" s="21"/>
      <c r="F389" s="21"/>
      <c r="G389" s="22">
        <v>241812</v>
      </c>
      <c r="H389" s="23">
        <v>0</v>
      </c>
      <c r="I389" s="23">
        <v>0</v>
      </c>
      <c r="J389" s="24">
        <f>-IFERROR(VLOOKUP(D389,'[4]GIRO DIRECTO'!$D:$F,3,0),0)</f>
        <v>0</v>
      </c>
      <c r="K389" s="24">
        <f>-IFERROR(VLOOKUP(D389,[4]TESORERIA!$D:$F,3,0),0)</f>
        <v>0</v>
      </c>
      <c r="L389" s="23">
        <v>0</v>
      </c>
      <c r="M389" s="25">
        <f>-IFERROR(VLOOKUP(D389,[4]ADRES!$D:$F,3,0),0)</f>
        <v>0</v>
      </c>
      <c r="N389" s="23">
        <f t="shared" si="19"/>
        <v>0</v>
      </c>
      <c r="O389" s="26">
        <f t="shared" si="17"/>
        <v>241812</v>
      </c>
      <c r="P389" s="19"/>
      <c r="Q389" s="24">
        <v>0</v>
      </c>
      <c r="R389" s="27">
        <v>0</v>
      </c>
      <c r="S389" s="23">
        <f>IFERROR(VLOOKUP(D389,[5]CRUCE!$D:$AK,34,0),0)</f>
        <v>0</v>
      </c>
      <c r="T389" s="23">
        <v>0</v>
      </c>
      <c r="U389" s="26">
        <f>IFERROR(VLOOKUP(D389,[5]CRUCE!$D:$AL,35,0),0)</f>
        <v>0</v>
      </c>
      <c r="V389" s="23">
        <v>0</v>
      </c>
      <c r="W389" s="23">
        <v>0</v>
      </c>
      <c r="X389" s="26">
        <f>IFERROR(VLOOKUP(D389,[5]CRUCE!$D:$AJ,33,0),0)</f>
        <v>0</v>
      </c>
      <c r="Y389" s="23">
        <v>0</v>
      </c>
      <c r="Z389" s="28"/>
      <c r="AA389" s="26"/>
      <c r="AB389" s="23">
        <v>0</v>
      </c>
      <c r="AC389" s="26">
        <f>IFERROR(VLOOKUP(D389,[5]CRUCE!$D:$AQ,40,0),0)</f>
        <v>0</v>
      </c>
      <c r="AD389" s="23">
        <v>0</v>
      </c>
      <c r="AE389" s="26">
        <v>0</v>
      </c>
      <c r="AF389" s="23">
        <v>0</v>
      </c>
      <c r="AG389" s="27">
        <f t="shared" si="18"/>
        <v>241812</v>
      </c>
      <c r="AH389" s="29"/>
      <c r="AI389" s="19" t="s">
        <v>46</v>
      </c>
    </row>
    <row r="390" spans="1:35" s="30" customFormat="1" ht="15" x14ac:dyDescent="0.25">
      <c r="A390" s="18">
        <v>382</v>
      </c>
      <c r="B390" s="19" t="s">
        <v>45</v>
      </c>
      <c r="C390" s="20"/>
      <c r="D390" s="19">
        <v>1080509</v>
      </c>
      <c r="E390" s="21"/>
      <c r="F390" s="21"/>
      <c r="G390" s="22">
        <v>60000</v>
      </c>
      <c r="H390" s="23">
        <v>0</v>
      </c>
      <c r="I390" s="23">
        <v>0</v>
      </c>
      <c r="J390" s="24">
        <f>-IFERROR(VLOOKUP(D390,'[4]GIRO DIRECTO'!$D:$F,3,0),0)</f>
        <v>0</v>
      </c>
      <c r="K390" s="24">
        <f>-IFERROR(VLOOKUP(D390,[4]TESORERIA!$D:$F,3,0),0)</f>
        <v>0</v>
      </c>
      <c r="L390" s="23">
        <v>0</v>
      </c>
      <c r="M390" s="25">
        <f>-IFERROR(VLOOKUP(D390,[4]ADRES!$D:$F,3,0),0)</f>
        <v>0</v>
      </c>
      <c r="N390" s="23">
        <f t="shared" si="19"/>
        <v>0</v>
      </c>
      <c r="O390" s="26">
        <f t="shared" si="17"/>
        <v>60000</v>
      </c>
      <c r="P390" s="19"/>
      <c r="Q390" s="24">
        <v>0</v>
      </c>
      <c r="R390" s="27">
        <v>0</v>
      </c>
      <c r="S390" s="23">
        <f>IFERROR(VLOOKUP(D390,[5]CRUCE!$D:$AK,34,0),0)</f>
        <v>0</v>
      </c>
      <c r="T390" s="23">
        <v>0</v>
      </c>
      <c r="U390" s="26">
        <f>IFERROR(VLOOKUP(D390,[5]CRUCE!$D:$AL,35,0),0)</f>
        <v>0</v>
      </c>
      <c r="V390" s="23">
        <v>0</v>
      </c>
      <c r="W390" s="23">
        <v>0</v>
      </c>
      <c r="X390" s="26">
        <f>IFERROR(VLOOKUP(D390,[5]CRUCE!$D:$AJ,33,0),0)</f>
        <v>0</v>
      </c>
      <c r="Y390" s="23">
        <v>0</v>
      </c>
      <c r="Z390" s="28"/>
      <c r="AA390" s="26"/>
      <c r="AB390" s="23">
        <v>0</v>
      </c>
      <c r="AC390" s="26">
        <f>IFERROR(VLOOKUP(D390,[5]CRUCE!$D:$AQ,40,0),0)</f>
        <v>0</v>
      </c>
      <c r="AD390" s="23">
        <v>0</v>
      </c>
      <c r="AE390" s="26">
        <v>0</v>
      </c>
      <c r="AF390" s="23">
        <v>0</v>
      </c>
      <c r="AG390" s="27">
        <f t="shared" si="18"/>
        <v>60000</v>
      </c>
      <c r="AH390" s="29"/>
      <c r="AI390" s="19" t="s">
        <v>46</v>
      </c>
    </row>
    <row r="391" spans="1:35" s="30" customFormat="1" ht="15" x14ac:dyDescent="0.25">
      <c r="A391" s="18">
        <v>383</v>
      </c>
      <c r="B391" s="19" t="s">
        <v>45</v>
      </c>
      <c r="C391" s="20"/>
      <c r="D391" s="19">
        <v>1080424</v>
      </c>
      <c r="E391" s="21"/>
      <c r="F391" s="21"/>
      <c r="G391" s="22">
        <v>316374</v>
      </c>
      <c r="H391" s="23">
        <v>0</v>
      </c>
      <c r="I391" s="23">
        <v>0</v>
      </c>
      <c r="J391" s="24">
        <f>-IFERROR(VLOOKUP(D391,'[4]GIRO DIRECTO'!$D:$F,3,0),0)</f>
        <v>0</v>
      </c>
      <c r="K391" s="24">
        <f>-IFERROR(VLOOKUP(D391,[4]TESORERIA!$D:$F,3,0),0)</f>
        <v>0</v>
      </c>
      <c r="L391" s="23">
        <v>0</v>
      </c>
      <c r="M391" s="25">
        <f>-IFERROR(VLOOKUP(D391,[4]ADRES!$D:$F,3,0),0)</f>
        <v>0</v>
      </c>
      <c r="N391" s="23">
        <f t="shared" si="19"/>
        <v>0</v>
      </c>
      <c r="O391" s="26">
        <f t="shared" si="17"/>
        <v>316374</v>
      </c>
      <c r="P391" s="19"/>
      <c r="Q391" s="24">
        <v>0</v>
      </c>
      <c r="R391" s="27">
        <v>0</v>
      </c>
      <c r="S391" s="23">
        <f>IFERROR(VLOOKUP(D391,[5]CRUCE!$D:$AK,34,0),0)</f>
        <v>0</v>
      </c>
      <c r="T391" s="23">
        <v>0</v>
      </c>
      <c r="U391" s="26">
        <f>IFERROR(VLOOKUP(D391,[5]CRUCE!$D:$AL,35,0),0)</f>
        <v>0</v>
      </c>
      <c r="V391" s="23">
        <v>0</v>
      </c>
      <c r="W391" s="23">
        <v>0</v>
      </c>
      <c r="X391" s="26">
        <f>IFERROR(VLOOKUP(D391,[5]CRUCE!$D:$AJ,33,0),0)</f>
        <v>0</v>
      </c>
      <c r="Y391" s="23">
        <v>0</v>
      </c>
      <c r="Z391" s="28"/>
      <c r="AA391" s="26"/>
      <c r="AB391" s="23">
        <v>0</v>
      </c>
      <c r="AC391" s="26">
        <f>IFERROR(VLOOKUP(D391,[5]CRUCE!$D:$AQ,40,0),0)</f>
        <v>0</v>
      </c>
      <c r="AD391" s="23">
        <v>0</v>
      </c>
      <c r="AE391" s="26">
        <v>0</v>
      </c>
      <c r="AF391" s="23">
        <v>0</v>
      </c>
      <c r="AG391" s="27">
        <f t="shared" si="18"/>
        <v>316374</v>
      </c>
      <c r="AH391" s="29"/>
      <c r="AI391" s="19" t="s">
        <v>46</v>
      </c>
    </row>
    <row r="392" spans="1:35" s="30" customFormat="1" ht="15" x14ac:dyDescent="0.25">
      <c r="A392" s="18">
        <v>384</v>
      </c>
      <c r="B392" s="19" t="s">
        <v>45</v>
      </c>
      <c r="C392" s="20"/>
      <c r="D392" s="19">
        <v>1082076</v>
      </c>
      <c r="E392" s="21"/>
      <c r="F392" s="21"/>
      <c r="G392" s="22">
        <v>16113341</v>
      </c>
      <c r="H392" s="23">
        <v>0</v>
      </c>
      <c r="I392" s="23">
        <v>0</v>
      </c>
      <c r="J392" s="24">
        <f>-IFERROR(VLOOKUP(D392,'[4]GIRO DIRECTO'!$D:$F,3,0),0)</f>
        <v>0</v>
      </c>
      <c r="K392" s="24">
        <f>-IFERROR(VLOOKUP(D392,[4]TESORERIA!$D:$F,3,0),0)</f>
        <v>0</v>
      </c>
      <c r="L392" s="23">
        <v>0</v>
      </c>
      <c r="M392" s="25">
        <f>-IFERROR(VLOOKUP(D392,[4]ADRES!$D:$F,3,0),0)</f>
        <v>0</v>
      </c>
      <c r="N392" s="23">
        <f t="shared" si="19"/>
        <v>0</v>
      </c>
      <c r="O392" s="26">
        <f t="shared" si="17"/>
        <v>16113341</v>
      </c>
      <c r="P392" s="19"/>
      <c r="Q392" s="24">
        <v>0</v>
      </c>
      <c r="R392" s="27">
        <v>0</v>
      </c>
      <c r="S392" s="23">
        <f>IFERROR(VLOOKUP(D392,[5]CRUCE!$D:$AK,34,0),0)</f>
        <v>0</v>
      </c>
      <c r="T392" s="23">
        <v>0</v>
      </c>
      <c r="U392" s="26">
        <f>IFERROR(VLOOKUP(D392,[5]CRUCE!$D:$AL,35,0),0)</f>
        <v>0</v>
      </c>
      <c r="V392" s="23">
        <v>0</v>
      </c>
      <c r="W392" s="23">
        <v>0</v>
      </c>
      <c r="X392" s="26">
        <f>IFERROR(VLOOKUP(D392,[5]CRUCE!$D:$AJ,33,0),0)</f>
        <v>0</v>
      </c>
      <c r="Y392" s="23">
        <v>0</v>
      </c>
      <c r="Z392" s="28"/>
      <c r="AA392" s="26"/>
      <c r="AB392" s="23">
        <v>0</v>
      </c>
      <c r="AC392" s="26">
        <f>IFERROR(VLOOKUP(D392,[5]CRUCE!$D:$AQ,40,0),0)</f>
        <v>0</v>
      </c>
      <c r="AD392" s="23">
        <v>0</v>
      </c>
      <c r="AE392" s="26">
        <v>0</v>
      </c>
      <c r="AF392" s="23">
        <v>0</v>
      </c>
      <c r="AG392" s="27">
        <f t="shared" si="18"/>
        <v>16113341</v>
      </c>
      <c r="AH392" s="29"/>
      <c r="AI392" s="19" t="s">
        <v>46</v>
      </c>
    </row>
    <row r="393" spans="1:35" s="30" customFormat="1" ht="15" x14ac:dyDescent="0.25">
      <c r="A393" s="18">
        <v>385</v>
      </c>
      <c r="B393" s="19" t="s">
        <v>45</v>
      </c>
      <c r="C393" s="20"/>
      <c r="D393" s="19">
        <v>1080694</v>
      </c>
      <c r="E393" s="21"/>
      <c r="F393" s="21"/>
      <c r="G393" s="22">
        <v>16774</v>
      </c>
      <c r="H393" s="23">
        <v>0</v>
      </c>
      <c r="I393" s="23">
        <v>0</v>
      </c>
      <c r="J393" s="24">
        <f>-IFERROR(VLOOKUP(D393,'[4]GIRO DIRECTO'!$D:$F,3,0),0)</f>
        <v>0</v>
      </c>
      <c r="K393" s="24">
        <f>-IFERROR(VLOOKUP(D393,[4]TESORERIA!$D:$F,3,0),0)</f>
        <v>0</v>
      </c>
      <c r="L393" s="23">
        <v>0</v>
      </c>
      <c r="M393" s="25">
        <f>-IFERROR(VLOOKUP(D393,[4]ADRES!$D:$F,3,0),0)</f>
        <v>0</v>
      </c>
      <c r="N393" s="23">
        <f t="shared" si="19"/>
        <v>0</v>
      </c>
      <c r="O393" s="26">
        <f t="shared" si="17"/>
        <v>16774</v>
      </c>
      <c r="P393" s="19"/>
      <c r="Q393" s="24">
        <v>0</v>
      </c>
      <c r="R393" s="27">
        <v>0</v>
      </c>
      <c r="S393" s="23">
        <f>IFERROR(VLOOKUP(D393,[5]CRUCE!$D:$AK,34,0),0)</f>
        <v>0</v>
      </c>
      <c r="T393" s="23">
        <v>0</v>
      </c>
      <c r="U393" s="26">
        <f>IFERROR(VLOOKUP(D393,[5]CRUCE!$D:$AL,35,0),0)</f>
        <v>0</v>
      </c>
      <c r="V393" s="23">
        <v>0</v>
      </c>
      <c r="W393" s="23">
        <v>0</v>
      </c>
      <c r="X393" s="26">
        <f>IFERROR(VLOOKUP(D393,[5]CRUCE!$D:$AJ,33,0),0)</f>
        <v>0</v>
      </c>
      <c r="Y393" s="23">
        <v>0</v>
      </c>
      <c r="Z393" s="28"/>
      <c r="AA393" s="26"/>
      <c r="AB393" s="23">
        <v>0</v>
      </c>
      <c r="AC393" s="26">
        <f>IFERROR(VLOOKUP(D393,[5]CRUCE!$D:$AQ,40,0),0)</f>
        <v>0</v>
      </c>
      <c r="AD393" s="23">
        <v>0</v>
      </c>
      <c r="AE393" s="26">
        <v>0</v>
      </c>
      <c r="AF393" s="23">
        <v>0</v>
      </c>
      <c r="AG393" s="27">
        <f t="shared" si="18"/>
        <v>16774</v>
      </c>
      <c r="AH393" s="29"/>
      <c r="AI393" s="19" t="s">
        <v>46</v>
      </c>
    </row>
    <row r="394" spans="1:35" s="30" customFormat="1" ht="15" x14ac:dyDescent="0.25">
      <c r="A394" s="18">
        <v>386</v>
      </c>
      <c r="B394" s="19" t="s">
        <v>45</v>
      </c>
      <c r="C394" s="20"/>
      <c r="D394" s="19">
        <v>1081836</v>
      </c>
      <c r="E394" s="21"/>
      <c r="F394" s="21"/>
      <c r="G394" s="22">
        <v>2375709</v>
      </c>
      <c r="H394" s="23">
        <v>0</v>
      </c>
      <c r="I394" s="23">
        <v>0</v>
      </c>
      <c r="J394" s="24">
        <f>-IFERROR(VLOOKUP(D394,'[4]GIRO DIRECTO'!$D:$F,3,0),0)</f>
        <v>0</v>
      </c>
      <c r="K394" s="24">
        <f>-IFERROR(VLOOKUP(D394,[4]TESORERIA!$D:$F,3,0),0)</f>
        <v>0</v>
      </c>
      <c r="L394" s="23">
        <v>0</v>
      </c>
      <c r="M394" s="25">
        <f>-IFERROR(VLOOKUP(D394,[4]ADRES!$D:$F,3,0),0)</f>
        <v>0</v>
      </c>
      <c r="N394" s="23">
        <f t="shared" si="19"/>
        <v>0</v>
      </c>
      <c r="O394" s="26">
        <f t="shared" ref="O394:O457" si="20">G394-H394-I394-N394</f>
        <v>2375709</v>
      </c>
      <c r="P394" s="19"/>
      <c r="Q394" s="24">
        <v>0</v>
      </c>
      <c r="R394" s="27">
        <v>0</v>
      </c>
      <c r="S394" s="23">
        <f>IFERROR(VLOOKUP(D394,[5]CRUCE!$D:$AK,34,0),0)</f>
        <v>0</v>
      </c>
      <c r="T394" s="23">
        <v>0</v>
      </c>
      <c r="U394" s="26">
        <f>IFERROR(VLOOKUP(D394,[5]CRUCE!$D:$AL,35,0),0)</f>
        <v>0</v>
      </c>
      <c r="V394" s="23">
        <v>0</v>
      </c>
      <c r="W394" s="23">
        <v>0</v>
      </c>
      <c r="X394" s="26">
        <f>IFERROR(VLOOKUP(D394,[5]CRUCE!$D:$AJ,33,0),0)</f>
        <v>0</v>
      </c>
      <c r="Y394" s="23">
        <v>0</v>
      </c>
      <c r="Z394" s="28"/>
      <c r="AA394" s="26"/>
      <c r="AB394" s="23">
        <v>0</v>
      </c>
      <c r="AC394" s="26">
        <f>IFERROR(VLOOKUP(D394,[5]CRUCE!$D:$AQ,40,0),0)</f>
        <v>0</v>
      </c>
      <c r="AD394" s="23">
        <v>0</v>
      </c>
      <c r="AE394" s="26">
        <v>0</v>
      </c>
      <c r="AF394" s="23">
        <v>0</v>
      </c>
      <c r="AG394" s="27">
        <f t="shared" ref="AG394:AG457" si="21">G394-H394-I394-N394-R394-X394-S394-U394-V394-AA394-AC394</f>
        <v>2375709</v>
      </c>
      <c r="AH394" s="29"/>
      <c r="AI394" s="19" t="s">
        <v>46</v>
      </c>
    </row>
    <row r="395" spans="1:35" s="30" customFormat="1" ht="15" x14ac:dyDescent="0.25">
      <c r="A395" s="18">
        <v>387</v>
      </c>
      <c r="B395" s="19" t="s">
        <v>45</v>
      </c>
      <c r="C395" s="20"/>
      <c r="D395" s="19">
        <v>1081129</v>
      </c>
      <c r="E395" s="21"/>
      <c r="F395" s="21"/>
      <c r="G395" s="22">
        <v>60000</v>
      </c>
      <c r="H395" s="23">
        <v>0</v>
      </c>
      <c r="I395" s="23">
        <v>0</v>
      </c>
      <c r="J395" s="24">
        <f>-IFERROR(VLOOKUP(D395,'[4]GIRO DIRECTO'!$D:$F,3,0),0)</f>
        <v>0</v>
      </c>
      <c r="K395" s="24">
        <f>-IFERROR(VLOOKUP(D395,[4]TESORERIA!$D:$F,3,0),0)</f>
        <v>0</v>
      </c>
      <c r="L395" s="23">
        <v>0</v>
      </c>
      <c r="M395" s="25">
        <f>-IFERROR(VLOOKUP(D395,[4]ADRES!$D:$F,3,0),0)</f>
        <v>0</v>
      </c>
      <c r="N395" s="23">
        <f t="shared" ref="N395:N458" si="22">+SUM(J395:M395)</f>
        <v>0</v>
      </c>
      <c r="O395" s="26">
        <f t="shared" si="20"/>
        <v>60000</v>
      </c>
      <c r="P395" s="19"/>
      <c r="Q395" s="24">
        <v>0</v>
      </c>
      <c r="R395" s="27">
        <v>0</v>
      </c>
      <c r="S395" s="23">
        <f>IFERROR(VLOOKUP(D395,[5]CRUCE!$D:$AK,34,0),0)</f>
        <v>0</v>
      </c>
      <c r="T395" s="23">
        <v>0</v>
      </c>
      <c r="U395" s="26">
        <f>IFERROR(VLOOKUP(D395,[5]CRUCE!$D:$AL,35,0),0)</f>
        <v>0</v>
      </c>
      <c r="V395" s="23">
        <v>0</v>
      </c>
      <c r="W395" s="23">
        <v>0</v>
      </c>
      <c r="X395" s="26">
        <f>IFERROR(VLOOKUP(D395,[5]CRUCE!$D:$AJ,33,0),0)</f>
        <v>0</v>
      </c>
      <c r="Y395" s="23">
        <v>0</v>
      </c>
      <c r="Z395" s="28"/>
      <c r="AA395" s="26"/>
      <c r="AB395" s="23">
        <v>0</v>
      </c>
      <c r="AC395" s="26">
        <f>IFERROR(VLOOKUP(D395,[5]CRUCE!$D:$AQ,40,0),0)</f>
        <v>0</v>
      </c>
      <c r="AD395" s="23">
        <v>0</v>
      </c>
      <c r="AE395" s="26">
        <v>0</v>
      </c>
      <c r="AF395" s="23">
        <v>0</v>
      </c>
      <c r="AG395" s="27">
        <f t="shared" si="21"/>
        <v>60000</v>
      </c>
      <c r="AH395" s="29"/>
      <c r="AI395" s="19" t="s">
        <v>46</v>
      </c>
    </row>
    <row r="396" spans="1:35" s="30" customFormat="1" ht="15" x14ac:dyDescent="0.25">
      <c r="A396" s="18">
        <v>388</v>
      </c>
      <c r="B396" s="19" t="s">
        <v>45</v>
      </c>
      <c r="C396" s="20"/>
      <c r="D396" s="19">
        <v>1081566</v>
      </c>
      <c r="E396" s="21"/>
      <c r="F396" s="21"/>
      <c r="G396" s="22">
        <v>60000</v>
      </c>
      <c r="H396" s="23">
        <v>0</v>
      </c>
      <c r="I396" s="23">
        <v>0</v>
      </c>
      <c r="J396" s="24">
        <f>-IFERROR(VLOOKUP(D396,'[4]GIRO DIRECTO'!$D:$F,3,0),0)</f>
        <v>0</v>
      </c>
      <c r="K396" s="24">
        <f>-IFERROR(VLOOKUP(D396,[4]TESORERIA!$D:$F,3,0),0)</f>
        <v>0</v>
      </c>
      <c r="L396" s="23">
        <v>0</v>
      </c>
      <c r="M396" s="25">
        <f>-IFERROR(VLOOKUP(D396,[4]ADRES!$D:$F,3,0),0)</f>
        <v>0</v>
      </c>
      <c r="N396" s="23">
        <f t="shared" si="22"/>
        <v>0</v>
      </c>
      <c r="O396" s="26">
        <f t="shared" si="20"/>
        <v>60000</v>
      </c>
      <c r="P396" s="19"/>
      <c r="Q396" s="24">
        <v>0</v>
      </c>
      <c r="R396" s="27">
        <v>0</v>
      </c>
      <c r="S396" s="23">
        <f>IFERROR(VLOOKUP(D396,[5]CRUCE!$D:$AK,34,0),0)</f>
        <v>0</v>
      </c>
      <c r="T396" s="23">
        <v>0</v>
      </c>
      <c r="U396" s="26">
        <f>IFERROR(VLOOKUP(D396,[5]CRUCE!$D:$AL,35,0),0)</f>
        <v>0</v>
      </c>
      <c r="V396" s="23">
        <v>0</v>
      </c>
      <c r="W396" s="23">
        <v>0</v>
      </c>
      <c r="X396" s="26">
        <f>IFERROR(VLOOKUP(D396,[5]CRUCE!$D:$AJ,33,0),0)</f>
        <v>0</v>
      </c>
      <c r="Y396" s="23">
        <v>0</v>
      </c>
      <c r="Z396" s="28"/>
      <c r="AA396" s="26"/>
      <c r="AB396" s="23">
        <v>0</v>
      </c>
      <c r="AC396" s="26">
        <f>IFERROR(VLOOKUP(D396,[5]CRUCE!$D:$AQ,40,0),0)</f>
        <v>0</v>
      </c>
      <c r="AD396" s="23">
        <v>0</v>
      </c>
      <c r="AE396" s="26">
        <v>0</v>
      </c>
      <c r="AF396" s="23">
        <v>0</v>
      </c>
      <c r="AG396" s="27">
        <f t="shared" si="21"/>
        <v>60000</v>
      </c>
      <c r="AH396" s="29"/>
      <c r="AI396" s="19" t="s">
        <v>46</v>
      </c>
    </row>
    <row r="397" spans="1:35" s="30" customFormat="1" ht="15" x14ac:dyDescent="0.25">
      <c r="A397" s="18">
        <v>389</v>
      </c>
      <c r="B397" s="19" t="s">
        <v>45</v>
      </c>
      <c r="C397" s="20"/>
      <c r="D397" s="19">
        <v>1082582</v>
      </c>
      <c r="E397" s="21"/>
      <c r="F397" s="21"/>
      <c r="G397" s="22">
        <v>3956602</v>
      </c>
      <c r="H397" s="23">
        <v>0</v>
      </c>
      <c r="I397" s="23">
        <v>0</v>
      </c>
      <c r="J397" s="24">
        <f>-IFERROR(VLOOKUP(D397,'[4]GIRO DIRECTO'!$D:$F,3,0),0)</f>
        <v>0</v>
      </c>
      <c r="K397" s="24">
        <f>-IFERROR(VLOOKUP(D397,[4]TESORERIA!$D:$F,3,0),0)</f>
        <v>0</v>
      </c>
      <c r="L397" s="23">
        <v>0</v>
      </c>
      <c r="M397" s="25">
        <f>-IFERROR(VLOOKUP(D397,[4]ADRES!$D:$F,3,0),0)</f>
        <v>0</v>
      </c>
      <c r="N397" s="23">
        <f t="shared" si="22"/>
        <v>0</v>
      </c>
      <c r="O397" s="26">
        <f t="shared" si="20"/>
        <v>3956602</v>
      </c>
      <c r="P397" s="19"/>
      <c r="Q397" s="24">
        <v>0</v>
      </c>
      <c r="R397" s="27">
        <v>0</v>
      </c>
      <c r="S397" s="23">
        <f>IFERROR(VLOOKUP(D397,[5]CRUCE!$D:$AK,34,0),0)</f>
        <v>0</v>
      </c>
      <c r="T397" s="23">
        <v>0</v>
      </c>
      <c r="U397" s="26">
        <f>IFERROR(VLOOKUP(D397,[5]CRUCE!$D:$AL,35,0),0)</f>
        <v>0</v>
      </c>
      <c r="V397" s="23">
        <v>0</v>
      </c>
      <c r="W397" s="23">
        <v>0</v>
      </c>
      <c r="X397" s="26">
        <f>IFERROR(VLOOKUP(D397,[5]CRUCE!$D:$AJ,33,0),0)</f>
        <v>0</v>
      </c>
      <c r="Y397" s="23">
        <v>0</v>
      </c>
      <c r="Z397" s="28"/>
      <c r="AA397" s="26"/>
      <c r="AB397" s="23">
        <v>0</v>
      </c>
      <c r="AC397" s="26">
        <f>IFERROR(VLOOKUP(D397,[5]CRUCE!$D:$AQ,40,0),0)</f>
        <v>0</v>
      </c>
      <c r="AD397" s="23">
        <v>0</v>
      </c>
      <c r="AE397" s="26">
        <v>0</v>
      </c>
      <c r="AF397" s="23">
        <v>0</v>
      </c>
      <c r="AG397" s="27">
        <f t="shared" si="21"/>
        <v>3956602</v>
      </c>
      <c r="AH397" s="29"/>
      <c r="AI397" s="19" t="s">
        <v>46</v>
      </c>
    </row>
    <row r="398" spans="1:35" s="30" customFormat="1" ht="15" x14ac:dyDescent="0.25">
      <c r="A398" s="18">
        <v>390</v>
      </c>
      <c r="B398" s="19" t="s">
        <v>45</v>
      </c>
      <c r="C398" s="20"/>
      <c r="D398" s="19">
        <v>1080950</v>
      </c>
      <c r="E398" s="21"/>
      <c r="F398" s="21"/>
      <c r="G398" s="22">
        <v>167454</v>
      </c>
      <c r="H398" s="23">
        <v>0</v>
      </c>
      <c r="I398" s="23">
        <v>0</v>
      </c>
      <c r="J398" s="24">
        <f>-IFERROR(VLOOKUP(D398,'[4]GIRO DIRECTO'!$D:$F,3,0),0)</f>
        <v>0</v>
      </c>
      <c r="K398" s="24">
        <f>-IFERROR(VLOOKUP(D398,[4]TESORERIA!$D:$F,3,0),0)</f>
        <v>0</v>
      </c>
      <c r="L398" s="23">
        <v>0</v>
      </c>
      <c r="M398" s="25">
        <f>-IFERROR(VLOOKUP(D398,[4]ADRES!$D:$F,3,0),0)</f>
        <v>0</v>
      </c>
      <c r="N398" s="23">
        <f t="shared" si="22"/>
        <v>0</v>
      </c>
      <c r="O398" s="26">
        <f t="shared" si="20"/>
        <v>167454</v>
      </c>
      <c r="P398" s="19"/>
      <c r="Q398" s="24">
        <v>0</v>
      </c>
      <c r="R398" s="27">
        <v>0</v>
      </c>
      <c r="S398" s="23">
        <f>IFERROR(VLOOKUP(D398,[5]CRUCE!$D:$AK,34,0),0)</f>
        <v>0</v>
      </c>
      <c r="T398" s="23">
        <v>0</v>
      </c>
      <c r="U398" s="26">
        <f>IFERROR(VLOOKUP(D398,[5]CRUCE!$D:$AL,35,0),0)</f>
        <v>0</v>
      </c>
      <c r="V398" s="23">
        <v>0</v>
      </c>
      <c r="W398" s="23">
        <v>0</v>
      </c>
      <c r="X398" s="26">
        <f>IFERROR(VLOOKUP(D398,[5]CRUCE!$D:$AJ,33,0),0)</f>
        <v>0</v>
      </c>
      <c r="Y398" s="23">
        <v>0</v>
      </c>
      <c r="Z398" s="28"/>
      <c r="AA398" s="26"/>
      <c r="AB398" s="23">
        <v>0</v>
      </c>
      <c r="AC398" s="26">
        <f>IFERROR(VLOOKUP(D398,[5]CRUCE!$D:$AQ,40,0),0)</f>
        <v>0</v>
      </c>
      <c r="AD398" s="23">
        <v>0</v>
      </c>
      <c r="AE398" s="26">
        <v>0</v>
      </c>
      <c r="AF398" s="23">
        <v>0</v>
      </c>
      <c r="AG398" s="27">
        <f t="shared" si="21"/>
        <v>167454</v>
      </c>
      <c r="AH398" s="29"/>
      <c r="AI398" s="19" t="s">
        <v>46</v>
      </c>
    </row>
    <row r="399" spans="1:35" s="30" customFormat="1" ht="15" x14ac:dyDescent="0.25">
      <c r="A399" s="18">
        <v>391</v>
      </c>
      <c r="B399" s="19" t="s">
        <v>45</v>
      </c>
      <c r="C399" s="20"/>
      <c r="D399" s="19">
        <v>1081135</v>
      </c>
      <c r="E399" s="21"/>
      <c r="F399" s="21"/>
      <c r="G399" s="22">
        <v>223214</v>
      </c>
      <c r="H399" s="23">
        <v>0</v>
      </c>
      <c r="I399" s="23">
        <v>0</v>
      </c>
      <c r="J399" s="24">
        <f>-IFERROR(VLOOKUP(D399,'[4]GIRO DIRECTO'!$D:$F,3,0),0)</f>
        <v>0</v>
      </c>
      <c r="K399" s="24">
        <f>-IFERROR(VLOOKUP(D399,[4]TESORERIA!$D:$F,3,0),0)</f>
        <v>0</v>
      </c>
      <c r="L399" s="23">
        <v>0</v>
      </c>
      <c r="M399" s="25">
        <f>-IFERROR(VLOOKUP(D399,[4]ADRES!$D:$F,3,0),0)</f>
        <v>0</v>
      </c>
      <c r="N399" s="23">
        <f t="shared" si="22"/>
        <v>0</v>
      </c>
      <c r="O399" s="26">
        <f t="shared" si="20"/>
        <v>223214</v>
      </c>
      <c r="P399" s="19"/>
      <c r="Q399" s="24">
        <v>0</v>
      </c>
      <c r="R399" s="27">
        <v>0</v>
      </c>
      <c r="S399" s="23">
        <f>IFERROR(VLOOKUP(D399,[5]CRUCE!$D:$AK,34,0),0)</f>
        <v>0</v>
      </c>
      <c r="T399" s="23">
        <v>0</v>
      </c>
      <c r="U399" s="26">
        <f>IFERROR(VLOOKUP(D399,[5]CRUCE!$D:$AL,35,0),0)</f>
        <v>0</v>
      </c>
      <c r="V399" s="23">
        <v>0</v>
      </c>
      <c r="W399" s="23">
        <v>0</v>
      </c>
      <c r="X399" s="26">
        <f>IFERROR(VLOOKUP(D399,[5]CRUCE!$D:$AJ,33,0),0)</f>
        <v>0</v>
      </c>
      <c r="Y399" s="23">
        <v>0</v>
      </c>
      <c r="Z399" s="28"/>
      <c r="AA399" s="26"/>
      <c r="AB399" s="23">
        <v>0</v>
      </c>
      <c r="AC399" s="26">
        <f>IFERROR(VLOOKUP(D399,[5]CRUCE!$D:$AQ,40,0),0)</f>
        <v>0</v>
      </c>
      <c r="AD399" s="23">
        <v>0</v>
      </c>
      <c r="AE399" s="26">
        <v>0</v>
      </c>
      <c r="AF399" s="23">
        <v>0</v>
      </c>
      <c r="AG399" s="27">
        <f t="shared" si="21"/>
        <v>223214</v>
      </c>
      <c r="AH399" s="29"/>
      <c r="AI399" s="19" t="s">
        <v>46</v>
      </c>
    </row>
    <row r="400" spans="1:35" s="30" customFormat="1" ht="15" x14ac:dyDescent="0.25">
      <c r="A400" s="18">
        <v>392</v>
      </c>
      <c r="B400" s="19" t="s">
        <v>45</v>
      </c>
      <c r="C400" s="20"/>
      <c r="D400" s="19">
        <v>1080793</v>
      </c>
      <c r="E400" s="21"/>
      <c r="F400" s="21"/>
      <c r="G400" s="22">
        <v>223405</v>
      </c>
      <c r="H400" s="23">
        <v>22300</v>
      </c>
      <c r="I400" s="23">
        <v>0</v>
      </c>
      <c r="J400" s="24">
        <f>-IFERROR(VLOOKUP(D400,'[4]GIRO DIRECTO'!$D:$F,3,0),0)</f>
        <v>0</v>
      </c>
      <c r="K400" s="24">
        <f>-IFERROR(VLOOKUP(D400,[4]TESORERIA!$D:$F,3,0),0)</f>
        <v>0</v>
      </c>
      <c r="L400" s="23">
        <v>0</v>
      </c>
      <c r="M400" s="25">
        <f>-IFERROR(VLOOKUP(D400,[4]ADRES!$D:$F,3,0),0)</f>
        <v>0</v>
      </c>
      <c r="N400" s="23">
        <f t="shared" si="22"/>
        <v>0</v>
      </c>
      <c r="O400" s="26">
        <f t="shared" si="20"/>
        <v>201105</v>
      </c>
      <c r="P400" s="19"/>
      <c r="Q400" s="24">
        <v>0</v>
      </c>
      <c r="R400" s="27">
        <v>0</v>
      </c>
      <c r="S400" s="23">
        <f>IFERROR(VLOOKUP(D400,[5]CRUCE!$D:$AK,34,0),0)</f>
        <v>0</v>
      </c>
      <c r="T400" s="23">
        <v>0</v>
      </c>
      <c r="U400" s="26">
        <f>IFERROR(VLOOKUP(D400,[5]CRUCE!$D:$AL,35,0),0)</f>
        <v>0</v>
      </c>
      <c r="V400" s="23">
        <v>0</v>
      </c>
      <c r="W400" s="23">
        <v>0</v>
      </c>
      <c r="X400" s="26">
        <f>IFERROR(VLOOKUP(D400,[5]CRUCE!$D:$AJ,33,0),0)</f>
        <v>0</v>
      </c>
      <c r="Y400" s="23">
        <v>0</v>
      </c>
      <c r="Z400" s="28"/>
      <c r="AA400" s="26"/>
      <c r="AB400" s="23">
        <v>0</v>
      </c>
      <c r="AC400" s="26">
        <f>IFERROR(VLOOKUP(D400,[5]CRUCE!$D:$AQ,40,0),0)</f>
        <v>0</v>
      </c>
      <c r="AD400" s="23">
        <v>0</v>
      </c>
      <c r="AE400" s="26">
        <v>0</v>
      </c>
      <c r="AF400" s="23">
        <v>0</v>
      </c>
      <c r="AG400" s="27">
        <f t="shared" si="21"/>
        <v>201105</v>
      </c>
      <c r="AH400" s="29"/>
      <c r="AI400" s="19" t="s">
        <v>46</v>
      </c>
    </row>
    <row r="401" spans="1:35" s="30" customFormat="1" ht="15" x14ac:dyDescent="0.25">
      <c r="A401" s="18">
        <v>393</v>
      </c>
      <c r="B401" s="19" t="s">
        <v>45</v>
      </c>
      <c r="C401" s="20"/>
      <c r="D401" s="19">
        <v>1081574</v>
      </c>
      <c r="E401" s="21"/>
      <c r="F401" s="21"/>
      <c r="G401" s="22">
        <v>237904</v>
      </c>
      <c r="H401" s="23">
        <v>0</v>
      </c>
      <c r="I401" s="23">
        <v>0</v>
      </c>
      <c r="J401" s="24">
        <f>-IFERROR(VLOOKUP(D401,'[4]GIRO DIRECTO'!$D:$F,3,0),0)</f>
        <v>0</v>
      </c>
      <c r="K401" s="24">
        <f>-IFERROR(VLOOKUP(D401,[4]TESORERIA!$D:$F,3,0),0)</f>
        <v>0</v>
      </c>
      <c r="L401" s="23">
        <v>0</v>
      </c>
      <c r="M401" s="25">
        <f>-IFERROR(VLOOKUP(D401,[4]ADRES!$D:$F,3,0),0)</f>
        <v>0</v>
      </c>
      <c r="N401" s="23">
        <f t="shared" si="22"/>
        <v>0</v>
      </c>
      <c r="O401" s="26">
        <f t="shared" si="20"/>
        <v>237904</v>
      </c>
      <c r="P401" s="19"/>
      <c r="Q401" s="24">
        <v>0</v>
      </c>
      <c r="R401" s="27">
        <v>0</v>
      </c>
      <c r="S401" s="23">
        <f>IFERROR(VLOOKUP(D401,[5]CRUCE!$D:$AK,34,0),0)</f>
        <v>0</v>
      </c>
      <c r="T401" s="23">
        <v>0</v>
      </c>
      <c r="U401" s="26">
        <f>IFERROR(VLOOKUP(D401,[5]CRUCE!$D:$AL,35,0),0)</f>
        <v>0</v>
      </c>
      <c r="V401" s="23">
        <v>0</v>
      </c>
      <c r="W401" s="23">
        <v>0</v>
      </c>
      <c r="X401" s="26">
        <f>IFERROR(VLOOKUP(D401,[5]CRUCE!$D:$AJ,33,0),0)</f>
        <v>0</v>
      </c>
      <c r="Y401" s="23">
        <v>0</v>
      </c>
      <c r="Z401" s="28"/>
      <c r="AA401" s="26"/>
      <c r="AB401" s="23">
        <v>0</v>
      </c>
      <c r="AC401" s="26">
        <f>IFERROR(VLOOKUP(D401,[5]CRUCE!$D:$AQ,40,0),0)</f>
        <v>0</v>
      </c>
      <c r="AD401" s="23">
        <v>0</v>
      </c>
      <c r="AE401" s="26">
        <v>0</v>
      </c>
      <c r="AF401" s="23">
        <v>0</v>
      </c>
      <c r="AG401" s="27">
        <f t="shared" si="21"/>
        <v>237904</v>
      </c>
      <c r="AH401" s="29"/>
      <c r="AI401" s="19" t="s">
        <v>46</v>
      </c>
    </row>
    <row r="402" spans="1:35" s="30" customFormat="1" ht="15" x14ac:dyDescent="0.25">
      <c r="A402" s="18">
        <v>394</v>
      </c>
      <c r="B402" s="19" t="s">
        <v>45</v>
      </c>
      <c r="C402" s="20"/>
      <c r="D402" s="19">
        <v>1081578</v>
      </c>
      <c r="E402" s="21"/>
      <c r="F402" s="21"/>
      <c r="G402" s="22">
        <v>110363</v>
      </c>
      <c r="H402" s="23">
        <v>0</v>
      </c>
      <c r="I402" s="23">
        <v>0</v>
      </c>
      <c r="J402" s="24">
        <f>-IFERROR(VLOOKUP(D402,'[4]GIRO DIRECTO'!$D:$F,3,0),0)</f>
        <v>0</v>
      </c>
      <c r="K402" s="24">
        <f>-IFERROR(VLOOKUP(D402,[4]TESORERIA!$D:$F,3,0),0)</f>
        <v>0</v>
      </c>
      <c r="L402" s="23">
        <v>0</v>
      </c>
      <c r="M402" s="25">
        <f>-IFERROR(VLOOKUP(D402,[4]ADRES!$D:$F,3,0),0)</f>
        <v>0</v>
      </c>
      <c r="N402" s="23">
        <f t="shared" si="22"/>
        <v>0</v>
      </c>
      <c r="O402" s="26">
        <f t="shared" si="20"/>
        <v>110363</v>
      </c>
      <c r="P402" s="19"/>
      <c r="Q402" s="24">
        <v>0</v>
      </c>
      <c r="R402" s="27">
        <v>0</v>
      </c>
      <c r="S402" s="23">
        <f>IFERROR(VLOOKUP(D402,[5]CRUCE!$D:$AK,34,0),0)</f>
        <v>0</v>
      </c>
      <c r="T402" s="23">
        <v>0</v>
      </c>
      <c r="U402" s="26">
        <f>IFERROR(VLOOKUP(D402,[5]CRUCE!$D:$AL,35,0),0)</f>
        <v>0</v>
      </c>
      <c r="V402" s="23">
        <v>0</v>
      </c>
      <c r="W402" s="23">
        <v>0</v>
      </c>
      <c r="X402" s="26">
        <f>IFERROR(VLOOKUP(D402,[5]CRUCE!$D:$AJ,33,0),0)</f>
        <v>0</v>
      </c>
      <c r="Y402" s="23">
        <v>0</v>
      </c>
      <c r="Z402" s="28"/>
      <c r="AA402" s="26"/>
      <c r="AB402" s="23">
        <v>0</v>
      </c>
      <c r="AC402" s="26">
        <f>IFERROR(VLOOKUP(D402,[5]CRUCE!$D:$AQ,40,0),0)</f>
        <v>0</v>
      </c>
      <c r="AD402" s="23">
        <v>0</v>
      </c>
      <c r="AE402" s="26">
        <v>0</v>
      </c>
      <c r="AF402" s="23">
        <v>0</v>
      </c>
      <c r="AG402" s="27">
        <f t="shared" si="21"/>
        <v>110363</v>
      </c>
      <c r="AH402" s="29"/>
      <c r="AI402" s="19" t="s">
        <v>46</v>
      </c>
    </row>
    <row r="403" spans="1:35" s="30" customFormat="1" ht="15" x14ac:dyDescent="0.25">
      <c r="A403" s="18">
        <v>395</v>
      </c>
      <c r="B403" s="19" t="s">
        <v>45</v>
      </c>
      <c r="C403" s="20"/>
      <c r="D403" s="19">
        <v>1081141</v>
      </c>
      <c r="E403" s="21"/>
      <c r="F403" s="21"/>
      <c r="G403" s="22">
        <v>128358</v>
      </c>
      <c r="H403" s="23">
        <v>0</v>
      </c>
      <c r="I403" s="23">
        <v>0</v>
      </c>
      <c r="J403" s="24">
        <f>-IFERROR(VLOOKUP(D403,'[4]GIRO DIRECTO'!$D:$F,3,0),0)</f>
        <v>0</v>
      </c>
      <c r="K403" s="24">
        <f>-IFERROR(VLOOKUP(D403,[4]TESORERIA!$D:$F,3,0),0)</f>
        <v>0</v>
      </c>
      <c r="L403" s="23">
        <v>0</v>
      </c>
      <c r="M403" s="25">
        <f>-IFERROR(VLOOKUP(D403,[4]ADRES!$D:$F,3,0),0)</f>
        <v>0</v>
      </c>
      <c r="N403" s="23">
        <f t="shared" si="22"/>
        <v>0</v>
      </c>
      <c r="O403" s="26">
        <f t="shared" si="20"/>
        <v>128358</v>
      </c>
      <c r="P403" s="19"/>
      <c r="Q403" s="24">
        <v>0</v>
      </c>
      <c r="R403" s="27">
        <v>0</v>
      </c>
      <c r="S403" s="23">
        <f>IFERROR(VLOOKUP(D403,[5]CRUCE!$D:$AK,34,0),0)</f>
        <v>0</v>
      </c>
      <c r="T403" s="23">
        <v>0</v>
      </c>
      <c r="U403" s="26">
        <f>IFERROR(VLOOKUP(D403,[5]CRUCE!$D:$AL,35,0),0)</f>
        <v>0</v>
      </c>
      <c r="V403" s="23">
        <v>0</v>
      </c>
      <c r="W403" s="23">
        <v>0</v>
      </c>
      <c r="X403" s="26">
        <f>IFERROR(VLOOKUP(D403,[5]CRUCE!$D:$AJ,33,0),0)</f>
        <v>0</v>
      </c>
      <c r="Y403" s="23">
        <v>0</v>
      </c>
      <c r="Z403" s="28"/>
      <c r="AA403" s="26"/>
      <c r="AB403" s="23">
        <v>0</v>
      </c>
      <c r="AC403" s="26">
        <f>IFERROR(VLOOKUP(D403,[5]CRUCE!$D:$AQ,40,0),0)</f>
        <v>0</v>
      </c>
      <c r="AD403" s="23">
        <v>0</v>
      </c>
      <c r="AE403" s="26">
        <v>0</v>
      </c>
      <c r="AF403" s="23">
        <v>0</v>
      </c>
      <c r="AG403" s="27">
        <f t="shared" si="21"/>
        <v>128358</v>
      </c>
      <c r="AH403" s="29"/>
      <c r="AI403" s="19" t="s">
        <v>46</v>
      </c>
    </row>
    <row r="404" spans="1:35" s="30" customFormat="1" ht="15" x14ac:dyDescent="0.25">
      <c r="A404" s="18">
        <v>396</v>
      </c>
      <c r="B404" s="19" t="s">
        <v>45</v>
      </c>
      <c r="C404" s="20"/>
      <c r="D404" s="19">
        <v>1080833</v>
      </c>
      <c r="E404" s="21"/>
      <c r="F404" s="21"/>
      <c r="G404" s="22">
        <v>60000</v>
      </c>
      <c r="H404" s="23">
        <v>0</v>
      </c>
      <c r="I404" s="23">
        <v>0</v>
      </c>
      <c r="J404" s="24">
        <f>-IFERROR(VLOOKUP(D404,'[4]GIRO DIRECTO'!$D:$F,3,0),0)</f>
        <v>0</v>
      </c>
      <c r="K404" s="24">
        <f>-IFERROR(VLOOKUP(D404,[4]TESORERIA!$D:$F,3,0),0)</f>
        <v>0</v>
      </c>
      <c r="L404" s="23">
        <v>0</v>
      </c>
      <c r="M404" s="25">
        <f>-IFERROR(VLOOKUP(D404,[4]ADRES!$D:$F,3,0),0)</f>
        <v>0</v>
      </c>
      <c r="N404" s="23">
        <f t="shared" si="22"/>
        <v>0</v>
      </c>
      <c r="O404" s="26">
        <f t="shared" si="20"/>
        <v>60000</v>
      </c>
      <c r="P404" s="19"/>
      <c r="Q404" s="24">
        <v>0</v>
      </c>
      <c r="R404" s="27">
        <v>0</v>
      </c>
      <c r="S404" s="23">
        <f>IFERROR(VLOOKUP(D404,[5]CRUCE!$D:$AK,34,0),0)</f>
        <v>0</v>
      </c>
      <c r="T404" s="23">
        <v>0</v>
      </c>
      <c r="U404" s="26">
        <f>IFERROR(VLOOKUP(D404,[5]CRUCE!$D:$AL,35,0),0)</f>
        <v>0</v>
      </c>
      <c r="V404" s="23">
        <v>0</v>
      </c>
      <c r="W404" s="23">
        <v>0</v>
      </c>
      <c r="X404" s="26">
        <f>IFERROR(VLOOKUP(D404,[5]CRUCE!$D:$AJ,33,0),0)</f>
        <v>0</v>
      </c>
      <c r="Y404" s="23">
        <v>0</v>
      </c>
      <c r="Z404" s="28"/>
      <c r="AA404" s="26"/>
      <c r="AB404" s="23">
        <v>0</v>
      </c>
      <c r="AC404" s="26">
        <f>IFERROR(VLOOKUP(D404,[5]CRUCE!$D:$AQ,40,0),0)</f>
        <v>0</v>
      </c>
      <c r="AD404" s="23">
        <v>0</v>
      </c>
      <c r="AE404" s="26">
        <v>0</v>
      </c>
      <c r="AF404" s="23">
        <v>0</v>
      </c>
      <c r="AG404" s="27">
        <f t="shared" si="21"/>
        <v>60000</v>
      </c>
      <c r="AH404" s="29"/>
      <c r="AI404" s="19" t="s">
        <v>46</v>
      </c>
    </row>
    <row r="405" spans="1:35" s="30" customFormat="1" ht="15" x14ac:dyDescent="0.25">
      <c r="A405" s="18">
        <v>397</v>
      </c>
      <c r="B405" s="19" t="s">
        <v>45</v>
      </c>
      <c r="C405" s="20"/>
      <c r="D405" s="19">
        <v>1080852</v>
      </c>
      <c r="E405" s="21"/>
      <c r="F405" s="21"/>
      <c r="G405" s="22">
        <v>60000</v>
      </c>
      <c r="H405" s="23">
        <v>0</v>
      </c>
      <c r="I405" s="23">
        <v>0</v>
      </c>
      <c r="J405" s="24">
        <f>-IFERROR(VLOOKUP(D405,'[4]GIRO DIRECTO'!$D:$F,3,0),0)</f>
        <v>0</v>
      </c>
      <c r="K405" s="24">
        <f>-IFERROR(VLOOKUP(D405,[4]TESORERIA!$D:$F,3,0),0)</f>
        <v>0</v>
      </c>
      <c r="L405" s="23">
        <v>0</v>
      </c>
      <c r="M405" s="25">
        <f>-IFERROR(VLOOKUP(D405,[4]ADRES!$D:$F,3,0),0)</f>
        <v>0</v>
      </c>
      <c r="N405" s="23">
        <f t="shared" si="22"/>
        <v>0</v>
      </c>
      <c r="O405" s="26">
        <f t="shared" si="20"/>
        <v>60000</v>
      </c>
      <c r="P405" s="19"/>
      <c r="Q405" s="24">
        <v>0</v>
      </c>
      <c r="R405" s="27">
        <v>0</v>
      </c>
      <c r="S405" s="23">
        <f>IFERROR(VLOOKUP(D405,[5]CRUCE!$D:$AK,34,0),0)</f>
        <v>0</v>
      </c>
      <c r="T405" s="23">
        <v>0</v>
      </c>
      <c r="U405" s="26">
        <f>IFERROR(VLOOKUP(D405,[5]CRUCE!$D:$AL,35,0),0)</f>
        <v>0</v>
      </c>
      <c r="V405" s="23">
        <v>0</v>
      </c>
      <c r="W405" s="23">
        <v>0</v>
      </c>
      <c r="X405" s="26">
        <f>IFERROR(VLOOKUP(D405,[5]CRUCE!$D:$AJ,33,0),0)</f>
        <v>0</v>
      </c>
      <c r="Y405" s="23">
        <v>0</v>
      </c>
      <c r="Z405" s="28"/>
      <c r="AA405" s="26"/>
      <c r="AB405" s="23">
        <v>0</v>
      </c>
      <c r="AC405" s="26">
        <f>IFERROR(VLOOKUP(D405,[5]CRUCE!$D:$AQ,40,0),0)</f>
        <v>0</v>
      </c>
      <c r="AD405" s="23">
        <v>0</v>
      </c>
      <c r="AE405" s="26">
        <v>0</v>
      </c>
      <c r="AF405" s="23">
        <v>0</v>
      </c>
      <c r="AG405" s="27">
        <f t="shared" si="21"/>
        <v>60000</v>
      </c>
      <c r="AH405" s="29"/>
      <c r="AI405" s="19" t="s">
        <v>46</v>
      </c>
    </row>
    <row r="406" spans="1:35" s="30" customFormat="1" ht="15" x14ac:dyDescent="0.25">
      <c r="A406" s="18">
        <v>398</v>
      </c>
      <c r="B406" s="19" t="s">
        <v>45</v>
      </c>
      <c r="C406" s="20"/>
      <c r="D406" s="19">
        <v>1081128</v>
      </c>
      <c r="E406" s="21"/>
      <c r="F406" s="21"/>
      <c r="G406" s="22">
        <v>223405</v>
      </c>
      <c r="H406" s="23">
        <v>0</v>
      </c>
      <c r="I406" s="23">
        <v>0</v>
      </c>
      <c r="J406" s="24">
        <f>-IFERROR(VLOOKUP(D406,'[4]GIRO DIRECTO'!$D:$F,3,0),0)</f>
        <v>0</v>
      </c>
      <c r="K406" s="24">
        <f>-IFERROR(VLOOKUP(D406,[4]TESORERIA!$D:$F,3,0),0)</f>
        <v>0</v>
      </c>
      <c r="L406" s="23">
        <v>0</v>
      </c>
      <c r="M406" s="25">
        <f>-IFERROR(VLOOKUP(D406,[4]ADRES!$D:$F,3,0),0)</f>
        <v>0</v>
      </c>
      <c r="N406" s="23">
        <f t="shared" si="22"/>
        <v>0</v>
      </c>
      <c r="O406" s="26">
        <f t="shared" si="20"/>
        <v>223405</v>
      </c>
      <c r="P406" s="19"/>
      <c r="Q406" s="24">
        <v>0</v>
      </c>
      <c r="R406" s="27">
        <v>0</v>
      </c>
      <c r="S406" s="23">
        <f>IFERROR(VLOOKUP(D406,[5]CRUCE!$D:$AK,34,0),0)</f>
        <v>0</v>
      </c>
      <c r="T406" s="23">
        <v>0</v>
      </c>
      <c r="U406" s="26">
        <f>IFERROR(VLOOKUP(D406,[5]CRUCE!$D:$AL,35,0),0)</f>
        <v>0</v>
      </c>
      <c r="V406" s="23">
        <v>0</v>
      </c>
      <c r="W406" s="23">
        <v>0</v>
      </c>
      <c r="X406" s="26">
        <f>IFERROR(VLOOKUP(D406,[5]CRUCE!$D:$AJ,33,0),0)</f>
        <v>0</v>
      </c>
      <c r="Y406" s="23">
        <v>0</v>
      </c>
      <c r="Z406" s="28"/>
      <c r="AA406" s="26"/>
      <c r="AB406" s="23">
        <v>0</v>
      </c>
      <c r="AC406" s="26">
        <f>IFERROR(VLOOKUP(D406,[5]CRUCE!$D:$AQ,40,0),0)</f>
        <v>0</v>
      </c>
      <c r="AD406" s="23">
        <v>0</v>
      </c>
      <c r="AE406" s="26">
        <v>0</v>
      </c>
      <c r="AF406" s="23">
        <v>0</v>
      </c>
      <c r="AG406" s="27">
        <f t="shared" si="21"/>
        <v>223405</v>
      </c>
      <c r="AH406" s="29"/>
      <c r="AI406" s="19" t="s">
        <v>46</v>
      </c>
    </row>
    <row r="407" spans="1:35" s="30" customFormat="1" ht="15" x14ac:dyDescent="0.25">
      <c r="A407" s="18">
        <v>399</v>
      </c>
      <c r="B407" s="19" t="s">
        <v>45</v>
      </c>
      <c r="C407" s="20"/>
      <c r="D407" s="19">
        <v>1081558</v>
      </c>
      <c r="E407" s="21"/>
      <c r="F407" s="21"/>
      <c r="G407" s="22">
        <v>167454</v>
      </c>
      <c r="H407" s="23">
        <v>0</v>
      </c>
      <c r="I407" s="23">
        <v>0</v>
      </c>
      <c r="J407" s="24">
        <f>-IFERROR(VLOOKUP(D407,'[4]GIRO DIRECTO'!$D:$F,3,0),0)</f>
        <v>0</v>
      </c>
      <c r="K407" s="24">
        <f>-IFERROR(VLOOKUP(D407,[4]TESORERIA!$D:$F,3,0),0)</f>
        <v>0</v>
      </c>
      <c r="L407" s="23">
        <v>0</v>
      </c>
      <c r="M407" s="25">
        <f>-IFERROR(VLOOKUP(D407,[4]ADRES!$D:$F,3,0),0)</f>
        <v>0</v>
      </c>
      <c r="N407" s="23">
        <f t="shared" si="22"/>
        <v>0</v>
      </c>
      <c r="O407" s="26">
        <f t="shared" si="20"/>
        <v>167454</v>
      </c>
      <c r="P407" s="19"/>
      <c r="Q407" s="24">
        <v>0</v>
      </c>
      <c r="R407" s="27">
        <v>0</v>
      </c>
      <c r="S407" s="23">
        <f>IFERROR(VLOOKUP(D407,[5]CRUCE!$D:$AK,34,0),0)</f>
        <v>0</v>
      </c>
      <c r="T407" s="23">
        <v>0</v>
      </c>
      <c r="U407" s="26">
        <f>IFERROR(VLOOKUP(D407,[5]CRUCE!$D:$AL,35,0),0)</f>
        <v>0</v>
      </c>
      <c r="V407" s="23">
        <v>0</v>
      </c>
      <c r="W407" s="23">
        <v>0</v>
      </c>
      <c r="X407" s="26">
        <f>IFERROR(VLOOKUP(D407,[5]CRUCE!$D:$AJ,33,0),0)</f>
        <v>0</v>
      </c>
      <c r="Y407" s="23">
        <v>0</v>
      </c>
      <c r="Z407" s="28"/>
      <c r="AA407" s="26"/>
      <c r="AB407" s="23">
        <v>0</v>
      </c>
      <c r="AC407" s="26">
        <f>IFERROR(VLOOKUP(D407,[5]CRUCE!$D:$AQ,40,0),0)</f>
        <v>0</v>
      </c>
      <c r="AD407" s="23">
        <v>0</v>
      </c>
      <c r="AE407" s="26">
        <v>0</v>
      </c>
      <c r="AF407" s="23">
        <v>0</v>
      </c>
      <c r="AG407" s="27">
        <f t="shared" si="21"/>
        <v>167454</v>
      </c>
      <c r="AH407" s="29"/>
      <c r="AI407" s="19" t="s">
        <v>46</v>
      </c>
    </row>
    <row r="408" spans="1:35" s="30" customFormat="1" ht="15" x14ac:dyDescent="0.25">
      <c r="A408" s="18">
        <v>400</v>
      </c>
      <c r="B408" s="19" t="s">
        <v>45</v>
      </c>
      <c r="C408" s="20"/>
      <c r="D408" s="19">
        <v>1081561</v>
      </c>
      <c r="E408" s="21"/>
      <c r="F408" s="21"/>
      <c r="G408" s="22">
        <v>60000</v>
      </c>
      <c r="H408" s="23">
        <v>0</v>
      </c>
      <c r="I408" s="23">
        <v>0</v>
      </c>
      <c r="J408" s="24">
        <f>-IFERROR(VLOOKUP(D408,'[4]GIRO DIRECTO'!$D:$F,3,0),0)</f>
        <v>0</v>
      </c>
      <c r="K408" s="24">
        <f>-IFERROR(VLOOKUP(D408,[4]TESORERIA!$D:$F,3,0),0)</f>
        <v>0</v>
      </c>
      <c r="L408" s="23">
        <v>0</v>
      </c>
      <c r="M408" s="25">
        <f>-IFERROR(VLOOKUP(D408,[4]ADRES!$D:$F,3,0),0)</f>
        <v>0</v>
      </c>
      <c r="N408" s="23">
        <f t="shared" si="22"/>
        <v>0</v>
      </c>
      <c r="O408" s="26">
        <f t="shared" si="20"/>
        <v>60000</v>
      </c>
      <c r="P408" s="19"/>
      <c r="Q408" s="24">
        <v>0</v>
      </c>
      <c r="R408" s="27">
        <v>0</v>
      </c>
      <c r="S408" s="23">
        <f>IFERROR(VLOOKUP(D408,[5]CRUCE!$D:$AK,34,0),0)</f>
        <v>0</v>
      </c>
      <c r="T408" s="23">
        <v>0</v>
      </c>
      <c r="U408" s="26">
        <f>IFERROR(VLOOKUP(D408,[5]CRUCE!$D:$AL,35,0),0)</f>
        <v>0</v>
      </c>
      <c r="V408" s="23">
        <v>0</v>
      </c>
      <c r="W408" s="23">
        <v>0</v>
      </c>
      <c r="X408" s="26">
        <f>IFERROR(VLOOKUP(D408,[5]CRUCE!$D:$AJ,33,0),0)</f>
        <v>0</v>
      </c>
      <c r="Y408" s="23">
        <v>0</v>
      </c>
      <c r="Z408" s="28"/>
      <c r="AA408" s="26"/>
      <c r="AB408" s="23">
        <v>0</v>
      </c>
      <c r="AC408" s="26">
        <f>IFERROR(VLOOKUP(D408,[5]CRUCE!$D:$AQ,40,0),0)</f>
        <v>0</v>
      </c>
      <c r="AD408" s="23">
        <v>0</v>
      </c>
      <c r="AE408" s="26">
        <v>0</v>
      </c>
      <c r="AF408" s="23">
        <v>0</v>
      </c>
      <c r="AG408" s="27">
        <f t="shared" si="21"/>
        <v>60000</v>
      </c>
      <c r="AH408" s="29"/>
      <c r="AI408" s="19" t="s">
        <v>46</v>
      </c>
    </row>
    <row r="409" spans="1:35" s="30" customFormat="1" ht="15" x14ac:dyDescent="0.25">
      <c r="A409" s="18">
        <v>401</v>
      </c>
      <c r="B409" s="19" t="s">
        <v>45</v>
      </c>
      <c r="C409" s="20"/>
      <c r="D409" s="19">
        <v>1083266</v>
      </c>
      <c r="E409" s="21"/>
      <c r="F409" s="21"/>
      <c r="G409" s="22">
        <v>31535980</v>
      </c>
      <c r="H409" s="23">
        <v>0</v>
      </c>
      <c r="I409" s="23">
        <v>0</v>
      </c>
      <c r="J409" s="24">
        <f>-IFERROR(VLOOKUP(D409,'[4]GIRO DIRECTO'!$D:$F,3,0),0)</f>
        <v>0</v>
      </c>
      <c r="K409" s="24">
        <f>-IFERROR(VLOOKUP(D409,[4]TESORERIA!$D:$F,3,0),0)</f>
        <v>0</v>
      </c>
      <c r="L409" s="23">
        <v>0</v>
      </c>
      <c r="M409" s="25">
        <f>-IFERROR(VLOOKUP(D409,[4]ADRES!$D:$F,3,0),0)</f>
        <v>0</v>
      </c>
      <c r="N409" s="23">
        <f t="shared" si="22"/>
        <v>0</v>
      </c>
      <c r="O409" s="26">
        <f t="shared" si="20"/>
        <v>31535980</v>
      </c>
      <c r="P409" s="19"/>
      <c r="Q409" s="24">
        <v>0</v>
      </c>
      <c r="R409" s="27">
        <v>0</v>
      </c>
      <c r="S409" s="23">
        <f>IFERROR(VLOOKUP(D409,[5]CRUCE!$D:$AK,34,0),0)</f>
        <v>0</v>
      </c>
      <c r="T409" s="23">
        <v>0</v>
      </c>
      <c r="U409" s="26">
        <f>IFERROR(VLOOKUP(D409,[5]CRUCE!$D:$AL,35,0),0)</f>
        <v>0</v>
      </c>
      <c r="V409" s="23">
        <v>0</v>
      </c>
      <c r="W409" s="23">
        <v>0</v>
      </c>
      <c r="X409" s="26">
        <f>IFERROR(VLOOKUP(D409,[5]CRUCE!$D:$AJ,33,0),0)</f>
        <v>0</v>
      </c>
      <c r="Y409" s="23">
        <v>0</v>
      </c>
      <c r="Z409" s="28"/>
      <c r="AA409" s="26"/>
      <c r="AB409" s="23">
        <v>0</v>
      </c>
      <c r="AC409" s="26">
        <f>IFERROR(VLOOKUP(D409,[5]CRUCE!$D:$AQ,40,0),0)</f>
        <v>0</v>
      </c>
      <c r="AD409" s="23">
        <v>0</v>
      </c>
      <c r="AE409" s="26">
        <v>0</v>
      </c>
      <c r="AF409" s="23">
        <v>0</v>
      </c>
      <c r="AG409" s="27">
        <f t="shared" si="21"/>
        <v>31535980</v>
      </c>
      <c r="AH409" s="29"/>
      <c r="AI409" s="19" t="s">
        <v>46</v>
      </c>
    </row>
    <row r="410" spans="1:35" s="30" customFormat="1" ht="15" x14ac:dyDescent="0.25">
      <c r="A410" s="18">
        <v>402</v>
      </c>
      <c r="B410" s="19" t="s">
        <v>45</v>
      </c>
      <c r="C410" s="20"/>
      <c r="D410" s="19">
        <v>1081098</v>
      </c>
      <c r="E410" s="21"/>
      <c r="F410" s="21"/>
      <c r="G410" s="22">
        <v>255082</v>
      </c>
      <c r="H410" s="23">
        <v>0</v>
      </c>
      <c r="I410" s="23">
        <v>0</v>
      </c>
      <c r="J410" s="24">
        <f>-IFERROR(VLOOKUP(D410,'[4]GIRO DIRECTO'!$D:$F,3,0),0)</f>
        <v>0</v>
      </c>
      <c r="K410" s="24">
        <f>-IFERROR(VLOOKUP(D410,[4]TESORERIA!$D:$F,3,0),0)</f>
        <v>0</v>
      </c>
      <c r="L410" s="23">
        <v>0</v>
      </c>
      <c r="M410" s="25">
        <f>-IFERROR(VLOOKUP(D410,[4]ADRES!$D:$F,3,0),0)</f>
        <v>0</v>
      </c>
      <c r="N410" s="23">
        <f t="shared" si="22"/>
        <v>0</v>
      </c>
      <c r="O410" s="26">
        <f t="shared" si="20"/>
        <v>255082</v>
      </c>
      <c r="P410" s="19"/>
      <c r="Q410" s="24">
        <v>0</v>
      </c>
      <c r="R410" s="27">
        <v>0</v>
      </c>
      <c r="S410" s="23">
        <f>IFERROR(VLOOKUP(D410,[5]CRUCE!$D:$AK,34,0),0)</f>
        <v>0</v>
      </c>
      <c r="T410" s="23">
        <v>0</v>
      </c>
      <c r="U410" s="26">
        <f>IFERROR(VLOOKUP(D410,[5]CRUCE!$D:$AL,35,0),0)</f>
        <v>0</v>
      </c>
      <c r="V410" s="23">
        <v>0</v>
      </c>
      <c r="W410" s="23">
        <v>0</v>
      </c>
      <c r="X410" s="26">
        <f>IFERROR(VLOOKUP(D410,[5]CRUCE!$D:$AJ,33,0),0)</f>
        <v>0</v>
      </c>
      <c r="Y410" s="23">
        <v>0</v>
      </c>
      <c r="Z410" s="28"/>
      <c r="AA410" s="26"/>
      <c r="AB410" s="23">
        <v>0</v>
      </c>
      <c r="AC410" s="26">
        <f>IFERROR(VLOOKUP(D410,[5]CRUCE!$D:$AQ,40,0),0)</f>
        <v>0</v>
      </c>
      <c r="AD410" s="23">
        <v>0</v>
      </c>
      <c r="AE410" s="26">
        <v>0</v>
      </c>
      <c r="AF410" s="23">
        <v>0</v>
      </c>
      <c r="AG410" s="27">
        <f t="shared" si="21"/>
        <v>255082</v>
      </c>
      <c r="AH410" s="29"/>
      <c r="AI410" s="19" t="s">
        <v>46</v>
      </c>
    </row>
    <row r="411" spans="1:35" s="30" customFormat="1" ht="15" x14ac:dyDescent="0.25">
      <c r="A411" s="18">
        <v>403</v>
      </c>
      <c r="B411" s="19" t="s">
        <v>45</v>
      </c>
      <c r="C411" s="20"/>
      <c r="D411" s="19">
        <v>1081154</v>
      </c>
      <c r="E411" s="21"/>
      <c r="F411" s="21"/>
      <c r="G411" s="22">
        <v>167454</v>
      </c>
      <c r="H411" s="23">
        <v>0</v>
      </c>
      <c r="I411" s="23">
        <v>0</v>
      </c>
      <c r="J411" s="24">
        <f>-IFERROR(VLOOKUP(D411,'[4]GIRO DIRECTO'!$D:$F,3,0),0)</f>
        <v>0</v>
      </c>
      <c r="K411" s="24">
        <f>-IFERROR(VLOOKUP(D411,[4]TESORERIA!$D:$F,3,0),0)</f>
        <v>0</v>
      </c>
      <c r="L411" s="23">
        <v>0</v>
      </c>
      <c r="M411" s="25">
        <f>-IFERROR(VLOOKUP(D411,[4]ADRES!$D:$F,3,0),0)</f>
        <v>0</v>
      </c>
      <c r="N411" s="23">
        <f t="shared" si="22"/>
        <v>0</v>
      </c>
      <c r="O411" s="26">
        <f t="shared" si="20"/>
        <v>167454</v>
      </c>
      <c r="P411" s="19"/>
      <c r="Q411" s="24">
        <v>0</v>
      </c>
      <c r="R411" s="27">
        <v>0</v>
      </c>
      <c r="S411" s="23">
        <f>IFERROR(VLOOKUP(D411,[5]CRUCE!$D:$AK,34,0),0)</f>
        <v>0</v>
      </c>
      <c r="T411" s="23">
        <v>0</v>
      </c>
      <c r="U411" s="26">
        <f>IFERROR(VLOOKUP(D411,[5]CRUCE!$D:$AL,35,0),0)</f>
        <v>0</v>
      </c>
      <c r="V411" s="23">
        <v>0</v>
      </c>
      <c r="W411" s="23">
        <v>0</v>
      </c>
      <c r="X411" s="26">
        <f>IFERROR(VLOOKUP(D411,[5]CRUCE!$D:$AJ,33,0),0)</f>
        <v>0</v>
      </c>
      <c r="Y411" s="23">
        <v>0</v>
      </c>
      <c r="Z411" s="28"/>
      <c r="AA411" s="26"/>
      <c r="AB411" s="23">
        <v>0</v>
      </c>
      <c r="AC411" s="26">
        <f>IFERROR(VLOOKUP(D411,[5]CRUCE!$D:$AQ,40,0),0)</f>
        <v>0</v>
      </c>
      <c r="AD411" s="23">
        <v>0</v>
      </c>
      <c r="AE411" s="26">
        <v>0</v>
      </c>
      <c r="AF411" s="23">
        <v>0</v>
      </c>
      <c r="AG411" s="27">
        <f t="shared" si="21"/>
        <v>167454</v>
      </c>
      <c r="AH411" s="29"/>
      <c r="AI411" s="19" t="s">
        <v>46</v>
      </c>
    </row>
    <row r="412" spans="1:35" s="30" customFormat="1" ht="15" x14ac:dyDescent="0.25">
      <c r="A412" s="18">
        <v>404</v>
      </c>
      <c r="B412" s="19" t="s">
        <v>45</v>
      </c>
      <c r="C412" s="20"/>
      <c r="D412" s="19">
        <v>1081163</v>
      </c>
      <c r="E412" s="21"/>
      <c r="F412" s="21"/>
      <c r="G412" s="22">
        <v>185861</v>
      </c>
      <c r="H412" s="23">
        <v>18600</v>
      </c>
      <c r="I412" s="23">
        <v>0</v>
      </c>
      <c r="J412" s="24">
        <f>-IFERROR(VLOOKUP(D412,'[4]GIRO DIRECTO'!$D:$F,3,0),0)</f>
        <v>0</v>
      </c>
      <c r="K412" s="24">
        <f>-IFERROR(VLOOKUP(D412,[4]TESORERIA!$D:$F,3,0),0)</f>
        <v>0</v>
      </c>
      <c r="L412" s="23">
        <v>0</v>
      </c>
      <c r="M412" s="25">
        <f>-IFERROR(VLOOKUP(D412,[4]ADRES!$D:$F,3,0),0)</f>
        <v>0</v>
      </c>
      <c r="N412" s="23">
        <f t="shared" si="22"/>
        <v>0</v>
      </c>
      <c r="O412" s="26">
        <f t="shared" si="20"/>
        <v>167261</v>
      </c>
      <c r="P412" s="19"/>
      <c r="Q412" s="24">
        <v>0</v>
      </c>
      <c r="R412" s="27">
        <v>0</v>
      </c>
      <c r="S412" s="23">
        <f>IFERROR(VLOOKUP(D412,[5]CRUCE!$D:$AK,34,0),0)</f>
        <v>0</v>
      </c>
      <c r="T412" s="23">
        <v>0</v>
      </c>
      <c r="U412" s="26">
        <f>IFERROR(VLOOKUP(D412,[5]CRUCE!$D:$AL,35,0),0)</f>
        <v>0</v>
      </c>
      <c r="V412" s="23">
        <v>0</v>
      </c>
      <c r="W412" s="23">
        <v>0</v>
      </c>
      <c r="X412" s="26">
        <f>IFERROR(VLOOKUP(D412,[5]CRUCE!$D:$AJ,33,0),0)</f>
        <v>0</v>
      </c>
      <c r="Y412" s="23">
        <v>0</v>
      </c>
      <c r="Z412" s="28"/>
      <c r="AA412" s="26"/>
      <c r="AB412" s="23">
        <v>0</v>
      </c>
      <c r="AC412" s="26">
        <f>IFERROR(VLOOKUP(D412,[5]CRUCE!$D:$AQ,40,0),0)</f>
        <v>0</v>
      </c>
      <c r="AD412" s="23">
        <v>0</v>
      </c>
      <c r="AE412" s="26">
        <v>0</v>
      </c>
      <c r="AF412" s="23">
        <v>0</v>
      </c>
      <c r="AG412" s="27">
        <f t="shared" si="21"/>
        <v>167261</v>
      </c>
      <c r="AH412" s="29"/>
      <c r="AI412" s="19" t="s">
        <v>46</v>
      </c>
    </row>
    <row r="413" spans="1:35" s="30" customFormat="1" ht="15" x14ac:dyDescent="0.25">
      <c r="A413" s="18">
        <v>405</v>
      </c>
      <c r="B413" s="19" t="s">
        <v>45</v>
      </c>
      <c r="C413" s="20"/>
      <c r="D413" s="19">
        <v>1081594</v>
      </c>
      <c r="E413" s="21"/>
      <c r="F413" s="21"/>
      <c r="G413" s="22">
        <v>223405</v>
      </c>
      <c r="H413" s="23">
        <v>0</v>
      </c>
      <c r="I413" s="23">
        <v>0</v>
      </c>
      <c r="J413" s="24">
        <f>-IFERROR(VLOOKUP(D413,'[4]GIRO DIRECTO'!$D:$F,3,0),0)</f>
        <v>0</v>
      </c>
      <c r="K413" s="24">
        <f>-IFERROR(VLOOKUP(D413,[4]TESORERIA!$D:$F,3,0),0)</f>
        <v>0</v>
      </c>
      <c r="L413" s="23">
        <v>0</v>
      </c>
      <c r="M413" s="25">
        <f>-IFERROR(VLOOKUP(D413,[4]ADRES!$D:$F,3,0),0)</f>
        <v>0</v>
      </c>
      <c r="N413" s="23">
        <f t="shared" si="22"/>
        <v>0</v>
      </c>
      <c r="O413" s="26">
        <f t="shared" si="20"/>
        <v>223405</v>
      </c>
      <c r="P413" s="19"/>
      <c r="Q413" s="24">
        <v>0</v>
      </c>
      <c r="R413" s="27">
        <v>0</v>
      </c>
      <c r="S413" s="23">
        <f>IFERROR(VLOOKUP(D413,[5]CRUCE!$D:$AK,34,0),0)</f>
        <v>0</v>
      </c>
      <c r="T413" s="23">
        <v>0</v>
      </c>
      <c r="U413" s="26">
        <f>IFERROR(VLOOKUP(D413,[5]CRUCE!$D:$AL,35,0),0)</f>
        <v>0</v>
      </c>
      <c r="V413" s="23">
        <v>0</v>
      </c>
      <c r="W413" s="23">
        <v>0</v>
      </c>
      <c r="X413" s="26">
        <f>IFERROR(VLOOKUP(D413,[5]CRUCE!$D:$AJ,33,0),0)</f>
        <v>0</v>
      </c>
      <c r="Y413" s="23">
        <v>0</v>
      </c>
      <c r="Z413" s="28"/>
      <c r="AA413" s="26"/>
      <c r="AB413" s="23">
        <v>0</v>
      </c>
      <c r="AC413" s="26">
        <f>IFERROR(VLOOKUP(D413,[5]CRUCE!$D:$AQ,40,0),0)</f>
        <v>0</v>
      </c>
      <c r="AD413" s="23">
        <v>0</v>
      </c>
      <c r="AE413" s="26">
        <v>0</v>
      </c>
      <c r="AF413" s="23">
        <v>0</v>
      </c>
      <c r="AG413" s="27">
        <f t="shared" si="21"/>
        <v>223405</v>
      </c>
      <c r="AH413" s="29"/>
      <c r="AI413" s="19" t="s">
        <v>46</v>
      </c>
    </row>
    <row r="414" spans="1:35" s="30" customFormat="1" ht="15" x14ac:dyDescent="0.25">
      <c r="A414" s="18">
        <v>406</v>
      </c>
      <c r="B414" s="19" t="s">
        <v>45</v>
      </c>
      <c r="C414" s="20"/>
      <c r="D414" s="19">
        <v>1081887</v>
      </c>
      <c r="E414" s="21"/>
      <c r="F414" s="21"/>
      <c r="G414" s="22">
        <v>167454</v>
      </c>
      <c r="H414" s="23">
        <v>0</v>
      </c>
      <c r="I414" s="23">
        <v>0</v>
      </c>
      <c r="J414" s="24">
        <f>-IFERROR(VLOOKUP(D414,'[4]GIRO DIRECTO'!$D:$F,3,0),0)</f>
        <v>0</v>
      </c>
      <c r="K414" s="24">
        <f>-IFERROR(VLOOKUP(D414,[4]TESORERIA!$D:$F,3,0),0)</f>
        <v>0</v>
      </c>
      <c r="L414" s="23">
        <v>0</v>
      </c>
      <c r="M414" s="25">
        <f>-IFERROR(VLOOKUP(D414,[4]ADRES!$D:$F,3,0),0)</f>
        <v>0</v>
      </c>
      <c r="N414" s="23">
        <f t="shared" si="22"/>
        <v>0</v>
      </c>
      <c r="O414" s="26">
        <f t="shared" si="20"/>
        <v>167454</v>
      </c>
      <c r="P414" s="19"/>
      <c r="Q414" s="24">
        <v>0</v>
      </c>
      <c r="R414" s="27">
        <v>0</v>
      </c>
      <c r="S414" s="23">
        <f>IFERROR(VLOOKUP(D414,[5]CRUCE!$D:$AK,34,0),0)</f>
        <v>0</v>
      </c>
      <c r="T414" s="23">
        <v>0</v>
      </c>
      <c r="U414" s="26">
        <f>IFERROR(VLOOKUP(D414,[5]CRUCE!$D:$AL,35,0),0)</f>
        <v>0</v>
      </c>
      <c r="V414" s="23">
        <v>0</v>
      </c>
      <c r="W414" s="23">
        <v>0</v>
      </c>
      <c r="X414" s="26">
        <f>IFERROR(VLOOKUP(D414,[5]CRUCE!$D:$AJ,33,0),0)</f>
        <v>0</v>
      </c>
      <c r="Y414" s="23">
        <v>0</v>
      </c>
      <c r="Z414" s="28"/>
      <c r="AA414" s="26"/>
      <c r="AB414" s="23">
        <v>0</v>
      </c>
      <c r="AC414" s="26">
        <f>IFERROR(VLOOKUP(D414,[5]CRUCE!$D:$AQ,40,0),0)</f>
        <v>0</v>
      </c>
      <c r="AD414" s="23">
        <v>0</v>
      </c>
      <c r="AE414" s="26">
        <v>0</v>
      </c>
      <c r="AF414" s="23">
        <v>0</v>
      </c>
      <c r="AG414" s="27">
        <f t="shared" si="21"/>
        <v>167454</v>
      </c>
      <c r="AH414" s="29"/>
      <c r="AI414" s="19" t="s">
        <v>46</v>
      </c>
    </row>
    <row r="415" spans="1:35" s="30" customFormat="1" ht="15" x14ac:dyDescent="0.25">
      <c r="A415" s="18">
        <v>407</v>
      </c>
      <c r="B415" s="19" t="s">
        <v>45</v>
      </c>
      <c r="C415" s="20"/>
      <c r="D415" s="19">
        <v>1081234</v>
      </c>
      <c r="E415" s="21"/>
      <c r="F415" s="21"/>
      <c r="G415" s="22">
        <v>60000</v>
      </c>
      <c r="H415" s="23">
        <v>0</v>
      </c>
      <c r="I415" s="23">
        <v>0</v>
      </c>
      <c r="J415" s="24">
        <f>-IFERROR(VLOOKUP(D415,'[4]GIRO DIRECTO'!$D:$F,3,0),0)</f>
        <v>0</v>
      </c>
      <c r="K415" s="24">
        <f>-IFERROR(VLOOKUP(D415,[4]TESORERIA!$D:$F,3,0),0)</f>
        <v>0</v>
      </c>
      <c r="L415" s="23">
        <v>0</v>
      </c>
      <c r="M415" s="25">
        <f>-IFERROR(VLOOKUP(D415,[4]ADRES!$D:$F,3,0),0)</f>
        <v>0</v>
      </c>
      <c r="N415" s="23">
        <f t="shared" si="22"/>
        <v>0</v>
      </c>
      <c r="O415" s="26">
        <f t="shared" si="20"/>
        <v>60000</v>
      </c>
      <c r="P415" s="19"/>
      <c r="Q415" s="24">
        <v>0</v>
      </c>
      <c r="R415" s="27">
        <v>0</v>
      </c>
      <c r="S415" s="23">
        <f>IFERROR(VLOOKUP(D415,[5]CRUCE!$D:$AK,34,0),0)</f>
        <v>0</v>
      </c>
      <c r="T415" s="23">
        <v>0</v>
      </c>
      <c r="U415" s="26">
        <f>IFERROR(VLOOKUP(D415,[5]CRUCE!$D:$AL,35,0),0)</f>
        <v>0</v>
      </c>
      <c r="V415" s="23">
        <v>0</v>
      </c>
      <c r="W415" s="23">
        <v>0</v>
      </c>
      <c r="X415" s="26">
        <f>IFERROR(VLOOKUP(D415,[5]CRUCE!$D:$AJ,33,0),0)</f>
        <v>0</v>
      </c>
      <c r="Y415" s="23">
        <v>0</v>
      </c>
      <c r="Z415" s="28"/>
      <c r="AA415" s="26"/>
      <c r="AB415" s="23">
        <v>0</v>
      </c>
      <c r="AC415" s="26">
        <f>IFERROR(VLOOKUP(D415,[5]CRUCE!$D:$AQ,40,0),0)</f>
        <v>0</v>
      </c>
      <c r="AD415" s="23">
        <v>0</v>
      </c>
      <c r="AE415" s="26">
        <v>0</v>
      </c>
      <c r="AF415" s="23">
        <v>0</v>
      </c>
      <c r="AG415" s="27">
        <f t="shared" si="21"/>
        <v>60000</v>
      </c>
      <c r="AH415" s="29"/>
      <c r="AI415" s="19" t="s">
        <v>46</v>
      </c>
    </row>
    <row r="416" spans="1:35" s="30" customFormat="1" ht="15" x14ac:dyDescent="0.25">
      <c r="A416" s="18">
        <v>408</v>
      </c>
      <c r="B416" s="19" t="s">
        <v>45</v>
      </c>
      <c r="C416" s="20"/>
      <c r="D416" s="19">
        <v>1081878</v>
      </c>
      <c r="E416" s="21"/>
      <c r="F416" s="21"/>
      <c r="G416" s="22">
        <v>60000</v>
      </c>
      <c r="H416" s="23">
        <v>0</v>
      </c>
      <c r="I416" s="23">
        <v>0</v>
      </c>
      <c r="J416" s="24">
        <f>-IFERROR(VLOOKUP(D416,'[4]GIRO DIRECTO'!$D:$F,3,0),0)</f>
        <v>0</v>
      </c>
      <c r="K416" s="24">
        <f>-IFERROR(VLOOKUP(D416,[4]TESORERIA!$D:$F,3,0),0)</f>
        <v>0</v>
      </c>
      <c r="L416" s="23">
        <v>0</v>
      </c>
      <c r="M416" s="25">
        <f>-IFERROR(VLOOKUP(D416,[4]ADRES!$D:$F,3,0),0)</f>
        <v>0</v>
      </c>
      <c r="N416" s="23">
        <f t="shared" si="22"/>
        <v>0</v>
      </c>
      <c r="O416" s="26">
        <f t="shared" si="20"/>
        <v>60000</v>
      </c>
      <c r="P416" s="19"/>
      <c r="Q416" s="24">
        <v>0</v>
      </c>
      <c r="R416" s="27">
        <v>0</v>
      </c>
      <c r="S416" s="23">
        <f>IFERROR(VLOOKUP(D416,[5]CRUCE!$D:$AK,34,0),0)</f>
        <v>0</v>
      </c>
      <c r="T416" s="23">
        <v>0</v>
      </c>
      <c r="U416" s="26">
        <f>IFERROR(VLOOKUP(D416,[5]CRUCE!$D:$AL,35,0),0)</f>
        <v>0</v>
      </c>
      <c r="V416" s="23">
        <v>0</v>
      </c>
      <c r="W416" s="23">
        <v>0</v>
      </c>
      <c r="X416" s="26">
        <f>IFERROR(VLOOKUP(D416,[5]CRUCE!$D:$AJ,33,0),0)</f>
        <v>0</v>
      </c>
      <c r="Y416" s="23">
        <v>0</v>
      </c>
      <c r="Z416" s="28"/>
      <c r="AA416" s="26"/>
      <c r="AB416" s="23">
        <v>0</v>
      </c>
      <c r="AC416" s="26">
        <f>IFERROR(VLOOKUP(D416,[5]CRUCE!$D:$AQ,40,0),0)</f>
        <v>0</v>
      </c>
      <c r="AD416" s="23">
        <v>0</v>
      </c>
      <c r="AE416" s="26">
        <v>0</v>
      </c>
      <c r="AF416" s="23">
        <v>0</v>
      </c>
      <c r="AG416" s="27">
        <f t="shared" si="21"/>
        <v>60000</v>
      </c>
      <c r="AH416" s="29"/>
      <c r="AI416" s="19" t="s">
        <v>46</v>
      </c>
    </row>
    <row r="417" spans="1:35" s="30" customFormat="1" ht="15" x14ac:dyDescent="0.25">
      <c r="A417" s="18">
        <v>409</v>
      </c>
      <c r="B417" s="19" t="s">
        <v>45</v>
      </c>
      <c r="C417" s="20"/>
      <c r="D417" s="19">
        <v>1081640</v>
      </c>
      <c r="E417" s="21"/>
      <c r="F417" s="21"/>
      <c r="G417" s="22">
        <v>141992</v>
      </c>
      <c r="H417" s="23">
        <v>0</v>
      </c>
      <c r="I417" s="23">
        <v>0</v>
      </c>
      <c r="J417" s="24">
        <f>-IFERROR(VLOOKUP(D417,'[4]GIRO DIRECTO'!$D:$F,3,0),0)</f>
        <v>0</v>
      </c>
      <c r="K417" s="24">
        <f>-IFERROR(VLOOKUP(D417,[4]TESORERIA!$D:$F,3,0),0)</f>
        <v>0</v>
      </c>
      <c r="L417" s="23">
        <v>0</v>
      </c>
      <c r="M417" s="25">
        <f>-IFERROR(VLOOKUP(D417,[4]ADRES!$D:$F,3,0),0)</f>
        <v>0</v>
      </c>
      <c r="N417" s="23">
        <f t="shared" si="22"/>
        <v>0</v>
      </c>
      <c r="O417" s="26">
        <f t="shared" si="20"/>
        <v>141992</v>
      </c>
      <c r="P417" s="19"/>
      <c r="Q417" s="24">
        <v>0</v>
      </c>
      <c r="R417" s="27">
        <v>0</v>
      </c>
      <c r="S417" s="23">
        <f>IFERROR(VLOOKUP(D417,[5]CRUCE!$D:$AK,34,0),0)</f>
        <v>0</v>
      </c>
      <c r="T417" s="23">
        <v>0</v>
      </c>
      <c r="U417" s="26">
        <f>IFERROR(VLOOKUP(D417,[5]CRUCE!$D:$AL,35,0),0)</f>
        <v>0</v>
      </c>
      <c r="V417" s="23">
        <v>0</v>
      </c>
      <c r="W417" s="23">
        <v>0</v>
      </c>
      <c r="X417" s="26">
        <f>IFERROR(VLOOKUP(D417,[5]CRUCE!$D:$AJ,33,0),0)</f>
        <v>0</v>
      </c>
      <c r="Y417" s="23">
        <v>0</v>
      </c>
      <c r="Z417" s="28"/>
      <c r="AA417" s="26"/>
      <c r="AB417" s="23">
        <v>0</v>
      </c>
      <c r="AC417" s="26">
        <f>IFERROR(VLOOKUP(D417,[5]CRUCE!$D:$AQ,40,0),0)</f>
        <v>0</v>
      </c>
      <c r="AD417" s="23">
        <v>0</v>
      </c>
      <c r="AE417" s="26">
        <v>0</v>
      </c>
      <c r="AF417" s="23">
        <v>0</v>
      </c>
      <c r="AG417" s="27">
        <f t="shared" si="21"/>
        <v>141992</v>
      </c>
      <c r="AH417" s="29"/>
      <c r="AI417" s="19" t="s">
        <v>46</v>
      </c>
    </row>
    <row r="418" spans="1:35" s="30" customFormat="1" ht="15" x14ac:dyDescent="0.25">
      <c r="A418" s="18">
        <v>410</v>
      </c>
      <c r="B418" s="19" t="s">
        <v>45</v>
      </c>
      <c r="C418" s="20"/>
      <c r="D418" s="19">
        <v>1081356</v>
      </c>
      <c r="E418" s="21"/>
      <c r="F418" s="21"/>
      <c r="G418" s="22">
        <v>500000</v>
      </c>
      <c r="H418" s="23">
        <v>0</v>
      </c>
      <c r="I418" s="23">
        <v>0</v>
      </c>
      <c r="J418" s="24">
        <f>-IFERROR(VLOOKUP(D418,'[4]GIRO DIRECTO'!$D:$F,3,0),0)</f>
        <v>0</v>
      </c>
      <c r="K418" s="24">
        <f>-IFERROR(VLOOKUP(D418,[4]TESORERIA!$D:$F,3,0),0)</f>
        <v>0</v>
      </c>
      <c r="L418" s="23">
        <v>0</v>
      </c>
      <c r="M418" s="25">
        <f>-IFERROR(VLOOKUP(D418,[4]ADRES!$D:$F,3,0),0)</f>
        <v>0</v>
      </c>
      <c r="N418" s="23">
        <f t="shared" si="22"/>
        <v>0</v>
      </c>
      <c r="O418" s="26">
        <f t="shared" si="20"/>
        <v>500000</v>
      </c>
      <c r="P418" s="19"/>
      <c r="Q418" s="24">
        <v>0</v>
      </c>
      <c r="R418" s="27">
        <v>0</v>
      </c>
      <c r="S418" s="23">
        <f>IFERROR(VLOOKUP(D418,[5]CRUCE!$D:$AK,34,0),0)</f>
        <v>0</v>
      </c>
      <c r="T418" s="23">
        <v>0</v>
      </c>
      <c r="U418" s="26">
        <f>IFERROR(VLOOKUP(D418,[5]CRUCE!$D:$AL,35,0),0)</f>
        <v>0</v>
      </c>
      <c r="V418" s="23">
        <v>0</v>
      </c>
      <c r="W418" s="23">
        <v>0</v>
      </c>
      <c r="X418" s="26">
        <f>IFERROR(VLOOKUP(D418,[5]CRUCE!$D:$AJ,33,0),0)</f>
        <v>0</v>
      </c>
      <c r="Y418" s="23">
        <v>0</v>
      </c>
      <c r="Z418" s="28"/>
      <c r="AA418" s="26"/>
      <c r="AB418" s="23">
        <v>0</v>
      </c>
      <c r="AC418" s="26">
        <f>IFERROR(VLOOKUP(D418,[5]CRUCE!$D:$AQ,40,0),0)</f>
        <v>0</v>
      </c>
      <c r="AD418" s="23">
        <v>0</v>
      </c>
      <c r="AE418" s="26">
        <v>0</v>
      </c>
      <c r="AF418" s="23">
        <v>0</v>
      </c>
      <c r="AG418" s="27">
        <f t="shared" si="21"/>
        <v>500000</v>
      </c>
      <c r="AH418" s="29"/>
      <c r="AI418" s="19" t="s">
        <v>46</v>
      </c>
    </row>
    <row r="419" spans="1:35" s="30" customFormat="1" ht="15" x14ac:dyDescent="0.25">
      <c r="A419" s="18">
        <v>411</v>
      </c>
      <c r="B419" s="19" t="s">
        <v>45</v>
      </c>
      <c r="C419" s="20"/>
      <c r="D419" s="19">
        <v>1081885</v>
      </c>
      <c r="E419" s="21"/>
      <c r="F419" s="21"/>
      <c r="G419" s="22">
        <v>167454</v>
      </c>
      <c r="H419" s="23">
        <v>0</v>
      </c>
      <c r="I419" s="23">
        <v>0</v>
      </c>
      <c r="J419" s="24">
        <f>-IFERROR(VLOOKUP(D419,'[4]GIRO DIRECTO'!$D:$F,3,0),0)</f>
        <v>0</v>
      </c>
      <c r="K419" s="24">
        <f>-IFERROR(VLOOKUP(D419,[4]TESORERIA!$D:$F,3,0),0)</f>
        <v>0</v>
      </c>
      <c r="L419" s="23">
        <v>0</v>
      </c>
      <c r="M419" s="25">
        <f>-IFERROR(VLOOKUP(D419,[4]ADRES!$D:$F,3,0),0)</f>
        <v>0</v>
      </c>
      <c r="N419" s="23">
        <f t="shared" si="22"/>
        <v>0</v>
      </c>
      <c r="O419" s="26">
        <f t="shared" si="20"/>
        <v>167454</v>
      </c>
      <c r="P419" s="19"/>
      <c r="Q419" s="24">
        <v>0</v>
      </c>
      <c r="R419" s="27">
        <v>0</v>
      </c>
      <c r="S419" s="23">
        <f>IFERROR(VLOOKUP(D419,[5]CRUCE!$D:$AK,34,0),0)</f>
        <v>0</v>
      </c>
      <c r="T419" s="23">
        <v>0</v>
      </c>
      <c r="U419" s="26">
        <f>IFERROR(VLOOKUP(D419,[5]CRUCE!$D:$AL,35,0),0)</f>
        <v>0</v>
      </c>
      <c r="V419" s="23">
        <v>0</v>
      </c>
      <c r="W419" s="23">
        <v>0</v>
      </c>
      <c r="X419" s="26">
        <f>IFERROR(VLOOKUP(D419,[5]CRUCE!$D:$AJ,33,0),0)</f>
        <v>0</v>
      </c>
      <c r="Y419" s="23">
        <v>0</v>
      </c>
      <c r="Z419" s="28"/>
      <c r="AA419" s="26"/>
      <c r="AB419" s="23">
        <v>0</v>
      </c>
      <c r="AC419" s="26">
        <f>IFERROR(VLOOKUP(D419,[5]CRUCE!$D:$AQ,40,0),0)</f>
        <v>0</v>
      </c>
      <c r="AD419" s="23">
        <v>0</v>
      </c>
      <c r="AE419" s="26">
        <v>0</v>
      </c>
      <c r="AF419" s="23">
        <v>0</v>
      </c>
      <c r="AG419" s="27">
        <f t="shared" si="21"/>
        <v>167454</v>
      </c>
      <c r="AH419" s="29"/>
      <c r="AI419" s="19" t="s">
        <v>46</v>
      </c>
    </row>
    <row r="420" spans="1:35" s="30" customFormat="1" ht="15" x14ac:dyDescent="0.25">
      <c r="A420" s="18">
        <v>412</v>
      </c>
      <c r="B420" s="19" t="s">
        <v>45</v>
      </c>
      <c r="C420" s="20"/>
      <c r="D420" s="19">
        <v>1083284</v>
      </c>
      <c r="E420" s="21"/>
      <c r="F420" s="21"/>
      <c r="G420" s="22">
        <v>18790285</v>
      </c>
      <c r="H420" s="23">
        <v>0</v>
      </c>
      <c r="I420" s="23">
        <v>0</v>
      </c>
      <c r="J420" s="24">
        <f>-IFERROR(VLOOKUP(D420,'[4]GIRO DIRECTO'!$D:$F,3,0),0)</f>
        <v>0</v>
      </c>
      <c r="K420" s="24">
        <f>-IFERROR(VLOOKUP(D420,[4]TESORERIA!$D:$F,3,0),0)</f>
        <v>0</v>
      </c>
      <c r="L420" s="23">
        <v>0</v>
      </c>
      <c r="M420" s="25">
        <f>-IFERROR(VLOOKUP(D420,[4]ADRES!$D:$F,3,0),0)</f>
        <v>0</v>
      </c>
      <c r="N420" s="23">
        <f t="shared" si="22"/>
        <v>0</v>
      </c>
      <c r="O420" s="26">
        <f t="shared" si="20"/>
        <v>18790285</v>
      </c>
      <c r="P420" s="19"/>
      <c r="Q420" s="24">
        <v>0</v>
      </c>
      <c r="R420" s="27">
        <v>0</v>
      </c>
      <c r="S420" s="23">
        <f>IFERROR(VLOOKUP(D420,[5]CRUCE!$D:$AK,34,0),0)</f>
        <v>0</v>
      </c>
      <c r="T420" s="23">
        <v>0</v>
      </c>
      <c r="U420" s="26">
        <f>IFERROR(VLOOKUP(D420,[5]CRUCE!$D:$AL,35,0),0)</f>
        <v>0</v>
      </c>
      <c r="V420" s="23">
        <v>0</v>
      </c>
      <c r="W420" s="23">
        <v>0</v>
      </c>
      <c r="X420" s="26">
        <f>IFERROR(VLOOKUP(D420,[5]CRUCE!$D:$AJ,33,0),0)</f>
        <v>0</v>
      </c>
      <c r="Y420" s="23">
        <v>0</v>
      </c>
      <c r="Z420" s="28"/>
      <c r="AA420" s="26"/>
      <c r="AB420" s="23">
        <v>0</v>
      </c>
      <c r="AC420" s="26">
        <f>IFERROR(VLOOKUP(D420,[5]CRUCE!$D:$AQ,40,0),0)</f>
        <v>0</v>
      </c>
      <c r="AD420" s="23">
        <v>0</v>
      </c>
      <c r="AE420" s="26">
        <v>0</v>
      </c>
      <c r="AF420" s="23">
        <v>0</v>
      </c>
      <c r="AG420" s="27">
        <f t="shared" si="21"/>
        <v>18790285</v>
      </c>
      <c r="AH420" s="29"/>
      <c r="AI420" s="19" t="s">
        <v>46</v>
      </c>
    </row>
    <row r="421" spans="1:35" s="30" customFormat="1" ht="15" x14ac:dyDescent="0.25">
      <c r="A421" s="18">
        <v>413</v>
      </c>
      <c r="B421" s="19" t="s">
        <v>45</v>
      </c>
      <c r="C421" s="20"/>
      <c r="D421" s="19">
        <v>1081575</v>
      </c>
      <c r="E421" s="21"/>
      <c r="F421" s="21"/>
      <c r="G421" s="22">
        <v>143471</v>
      </c>
      <c r="H421" s="23">
        <v>0</v>
      </c>
      <c r="I421" s="23">
        <v>0</v>
      </c>
      <c r="J421" s="24">
        <f>-IFERROR(VLOOKUP(D421,'[4]GIRO DIRECTO'!$D:$F,3,0),0)</f>
        <v>129247</v>
      </c>
      <c r="K421" s="24">
        <f>-IFERROR(VLOOKUP(D421,[4]TESORERIA!$D:$F,3,0),0)</f>
        <v>0</v>
      </c>
      <c r="L421" s="23">
        <v>0</v>
      </c>
      <c r="M421" s="25">
        <f>-IFERROR(VLOOKUP(D421,[4]ADRES!$D:$F,3,0),0)</f>
        <v>0</v>
      </c>
      <c r="N421" s="23">
        <f t="shared" si="22"/>
        <v>129247</v>
      </c>
      <c r="O421" s="26">
        <f t="shared" si="20"/>
        <v>14224</v>
      </c>
      <c r="P421" s="19"/>
      <c r="Q421" s="24">
        <v>0</v>
      </c>
      <c r="R421" s="27">
        <v>0</v>
      </c>
      <c r="S421" s="23">
        <f>IFERROR(VLOOKUP(D421,[5]CRUCE!$D:$AK,34,0),0)</f>
        <v>0</v>
      </c>
      <c r="T421" s="23">
        <v>0</v>
      </c>
      <c r="U421" s="26">
        <f>IFERROR(VLOOKUP(D421,[5]CRUCE!$D:$AL,35,0),0)</f>
        <v>0</v>
      </c>
      <c r="V421" s="23">
        <v>0</v>
      </c>
      <c r="W421" s="23">
        <v>0</v>
      </c>
      <c r="X421" s="26">
        <f>IFERROR(VLOOKUP(D421,[5]CRUCE!$D:$AJ,33,0),0)</f>
        <v>0</v>
      </c>
      <c r="Y421" s="23">
        <v>0</v>
      </c>
      <c r="Z421" s="28"/>
      <c r="AA421" s="26"/>
      <c r="AB421" s="23">
        <v>0</v>
      </c>
      <c r="AC421" s="26">
        <f>IFERROR(VLOOKUP(D421,[5]CRUCE!$D:$AQ,40,0),0)</f>
        <v>0</v>
      </c>
      <c r="AD421" s="23">
        <v>0</v>
      </c>
      <c r="AE421" s="26">
        <v>0</v>
      </c>
      <c r="AF421" s="23">
        <v>0</v>
      </c>
      <c r="AG421" s="27">
        <f t="shared" si="21"/>
        <v>14224</v>
      </c>
      <c r="AH421" s="29"/>
      <c r="AI421" s="19" t="s">
        <v>46</v>
      </c>
    </row>
    <row r="422" spans="1:35" s="30" customFormat="1" ht="15" x14ac:dyDescent="0.25">
      <c r="A422" s="18">
        <v>414</v>
      </c>
      <c r="B422" s="19" t="s">
        <v>45</v>
      </c>
      <c r="C422" s="20"/>
      <c r="D422" s="19">
        <v>1083287</v>
      </c>
      <c r="E422" s="21"/>
      <c r="F422" s="21"/>
      <c r="G422" s="22">
        <v>3268675</v>
      </c>
      <c r="H422" s="23">
        <v>0</v>
      </c>
      <c r="I422" s="23">
        <v>0</v>
      </c>
      <c r="J422" s="24">
        <f>-IFERROR(VLOOKUP(D422,'[4]GIRO DIRECTO'!$D:$F,3,0),0)</f>
        <v>0</v>
      </c>
      <c r="K422" s="24">
        <f>-IFERROR(VLOOKUP(D422,[4]TESORERIA!$D:$F,3,0),0)</f>
        <v>0</v>
      </c>
      <c r="L422" s="23">
        <v>0</v>
      </c>
      <c r="M422" s="25">
        <f>-IFERROR(VLOOKUP(D422,[4]ADRES!$D:$F,3,0),0)</f>
        <v>0</v>
      </c>
      <c r="N422" s="23">
        <f t="shared" si="22"/>
        <v>0</v>
      </c>
      <c r="O422" s="26">
        <f t="shared" si="20"/>
        <v>3268675</v>
      </c>
      <c r="P422" s="19"/>
      <c r="Q422" s="24">
        <v>0</v>
      </c>
      <c r="R422" s="27">
        <v>0</v>
      </c>
      <c r="S422" s="23">
        <f>IFERROR(VLOOKUP(D422,[5]CRUCE!$D:$AK,34,0),0)</f>
        <v>0</v>
      </c>
      <c r="T422" s="23">
        <v>0</v>
      </c>
      <c r="U422" s="26">
        <f>IFERROR(VLOOKUP(D422,[5]CRUCE!$D:$AL,35,0),0)</f>
        <v>0</v>
      </c>
      <c r="V422" s="23">
        <v>0</v>
      </c>
      <c r="W422" s="23">
        <v>0</v>
      </c>
      <c r="X422" s="26">
        <f>IFERROR(VLOOKUP(D422,[5]CRUCE!$D:$AJ,33,0),0)</f>
        <v>0</v>
      </c>
      <c r="Y422" s="23">
        <v>0</v>
      </c>
      <c r="Z422" s="28"/>
      <c r="AA422" s="26"/>
      <c r="AB422" s="23">
        <v>0</v>
      </c>
      <c r="AC422" s="26">
        <f>IFERROR(VLOOKUP(D422,[5]CRUCE!$D:$AQ,40,0),0)</f>
        <v>0</v>
      </c>
      <c r="AD422" s="23">
        <v>0</v>
      </c>
      <c r="AE422" s="26">
        <v>0</v>
      </c>
      <c r="AF422" s="23">
        <v>0</v>
      </c>
      <c r="AG422" s="27">
        <f t="shared" si="21"/>
        <v>3268675</v>
      </c>
      <c r="AH422" s="29"/>
      <c r="AI422" s="19" t="s">
        <v>46</v>
      </c>
    </row>
    <row r="423" spans="1:35" s="30" customFormat="1" ht="15" x14ac:dyDescent="0.25">
      <c r="A423" s="18">
        <v>415</v>
      </c>
      <c r="B423" s="19" t="s">
        <v>45</v>
      </c>
      <c r="C423" s="20"/>
      <c r="D423" s="19">
        <v>1082361</v>
      </c>
      <c r="E423" s="21"/>
      <c r="F423" s="21"/>
      <c r="G423" s="22">
        <v>500000</v>
      </c>
      <c r="H423" s="23">
        <v>0</v>
      </c>
      <c r="I423" s="23">
        <v>0</v>
      </c>
      <c r="J423" s="24">
        <f>-IFERROR(VLOOKUP(D423,'[4]GIRO DIRECTO'!$D:$F,3,0),0)</f>
        <v>0</v>
      </c>
      <c r="K423" s="24">
        <f>-IFERROR(VLOOKUP(D423,[4]TESORERIA!$D:$F,3,0),0)</f>
        <v>0</v>
      </c>
      <c r="L423" s="23">
        <v>0</v>
      </c>
      <c r="M423" s="25">
        <f>-IFERROR(VLOOKUP(D423,[4]ADRES!$D:$F,3,0),0)</f>
        <v>0</v>
      </c>
      <c r="N423" s="23">
        <f t="shared" si="22"/>
        <v>0</v>
      </c>
      <c r="O423" s="26">
        <f t="shared" si="20"/>
        <v>500000</v>
      </c>
      <c r="P423" s="19"/>
      <c r="Q423" s="24">
        <v>0</v>
      </c>
      <c r="R423" s="27">
        <v>0</v>
      </c>
      <c r="S423" s="23">
        <f>IFERROR(VLOOKUP(D423,[5]CRUCE!$D:$AK,34,0),0)</f>
        <v>0</v>
      </c>
      <c r="T423" s="23">
        <v>0</v>
      </c>
      <c r="U423" s="26">
        <f>IFERROR(VLOOKUP(D423,[5]CRUCE!$D:$AL,35,0),0)</f>
        <v>0</v>
      </c>
      <c r="V423" s="23">
        <v>0</v>
      </c>
      <c r="W423" s="23">
        <v>0</v>
      </c>
      <c r="X423" s="26">
        <f>IFERROR(VLOOKUP(D423,[5]CRUCE!$D:$AJ,33,0),0)</f>
        <v>0</v>
      </c>
      <c r="Y423" s="23">
        <v>0</v>
      </c>
      <c r="Z423" s="28"/>
      <c r="AA423" s="26"/>
      <c r="AB423" s="23">
        <v>0</v>
      </c>
      <c r="AC423" s="26">
        <f>IFERROR(VLOOKUP(D423,[5]CRUCE!$D:$AQ,40,0),0)</f>
        <v>0</v>
      </c>
      <c r="AD423" s="23">
        <v>0</v>
      </c>
      <c r="AE423" s="26">
        <v>0</v>
      </c>
      <c r="AF423" s="23">
        <v>0</v>
      </c>
      <c r="AG423" s="27">
        <f t="shared" si="21"/>
        <v>500000</v>
      </c>
      <c r="AH423" s="29"/>
      <c r="AI423" s="19" t="s">
        <v>46</v>
      </c>
    </row>
    <row r="424" spans="1:35" s="30" customFormat="1" ht="15" x14ac:dyDescent="0.25">
      <c r="A424" s="18">
        <v>416</v>
      </c>
      <c r="B424" s="19" t="s">
        <v>45</v>
      </c>
      <c r="C424" s="20"/>
      <c r="D424" s="19">
        <v>1082011</v>
      </c>
      <c r="E424" s="21"/>
      <c r="F424" s="21"/>
      <c r="G424" s="22">
        <v>1272408</v>
      </c>
      <c r="H424" s="23">
        <v>0</v>
      </c>
      <c r="I424" s="23">
        <v>0</v>
      </c>
      <c r="J424" s="24">
        <f>-IFERROR(VLOOKUP(D424,'[4]GIRO DIRECTO'!$D:$F,3,0),0)</f>
        <v>0</v>
      </c>
      <c r="K424" s="24">
        <f>-IFERROR(VLOOKUP(D424,[4]TESORERIA!$D:$F,3,0),0)</f>
        <v>0</v>
      </c>
      <c r="L424" s="23">
        <v>0</v>
      </c>
      <c r="M424" s="25">
        <f>-IFERROR(VLOOKUP(D424,[4]ADRES!$D:$F,3,0),0)</f>
        <v>0</v>
      </c>
      <c r="N424" s="23">
        <f t="shared" si="22"/>
        <v>0</v>
      </c>
      <c r="O424" s="26">
        <f t="shared" si="20"/>
        <v>1272408</v>
      </c>
      <c r="P424" s="19"/>
      <c r="Q424" s="24">
        <v>0</v>
      </c>
      <c r="R424" s="27">
        <v>0</v>
      </c>
      <c r="S424" s="23">
        <f>IFERROR(VLOOKUP(D424,[5]CRUCE!$D:$AK,34,0),0)</f>
        <v>0</v>
      </c>
      <c r="T424" s="23">
        <v>0</v>
      </c>
      <c r="U424" s="26">
        <f>IFERROR(VLOOKUP(D424,[5]CRUCE!$D:$AL,35,0),0)</f>
        <v>0</v>
      </c>
      <c r="V424" s="23">
        <v>0</v>
      </c>
      <c r="W424" s="23">
        <v>0</v>
      </c>
      <c r="X424" s="26">
        <f>IFERROR(VLOOKUP(D424,[5]CRUCE!$D:$AJ,33,0),0)</f>
        <v>0</v>
      </c>
      <c r="Y424" s="23">
        <v>0</v>
      </c>
      <c r="Z424" s="28"/>
      <c r="AA424" s="26"/>
      <c r="AB424" s="23">
        <v>0</v>
      </c>
      <c r="AC424" s="26">
        <f>IFERROR(VLOOKUP(D424,[5]CRUCE!$D:$AQ,40,0),0)</f>
        <v>0</v>
      </c>
      <c r="AD424" s="23">
        <v>0</v>
      </c>
      <c r="AE424" s="26">
        <v>0</v>
      </c>
      <c r="AF424" s="23">
        <v>0</v>
      </c>
      <c r="AG424" s="27">
        <f t="shared" si="21"/>
        <v>1272408</v>
      </c>
      <c r="AH424" s="29"/>
      <c r="AI424" s="19" t="s">
        <v>46</v>
      </c>
    </row>
    <row r="425" spans="1:35" s="30" customFormat="1" ht="15" x14ac:dyDescent="0.25">
      <c r="A425" s="18">
        <v>417</v>
      </c>
      <c r="B425" s="19" t="s">
        <v>45</v>
      </c>
      <c r="C425" s="20"/>
      <c r="D425" s="19">
        <v>1082014</v>
      </c>
      <c r="E425" s="21"/>
      <c r="F425" s="21"/>
      <c r="G425" s="22">
        <v>80832</v>
      </c>
      <c r="H425" s="23">
        <v>0</v>
      </c>
      <c r="I425" s="23">
        <v>0</v>
      </c>
      <c r="J425" s="24">
        <f>-IFERROR(VLOOKUP(D425,'[4]GIRO DIRECTO'!$D:$F,3,0),0)</f>
        <v>0</v>
      </c>
      <c r="K425" s="24">
        <f>-IFERROR(VLOOKUP(D425,[4]TESORERIA!$D:$F,3,0),0)</f>
        <v>0</v>
      </c>
      <c r="L425" s="23">
        <v>0</v>
      </c>
      <c r="M425" s="25">
        <f>-IFERROR(VLOOKUP(D425,[4]ADRES!$D:$F,3,0),0)</f>
        <v>0</v>
      </c>
      <c r="N425" s="23">
        <f t="shared" si="22"/>
        <v>0</v>
      </c>
      <c r="O425" s="26">
        <f t="shared" si="20"/>
        <v>80832</v>
      </c>
      <c r="P425" s="19"/>
      <c r="Q425" s="24">
        <v>0</v>
      </c>
      <c r="R425" s="27">
        <v>0</v>
      </c>
      <c r="S425" s="23">
        <f>IFERROR(VLOOKUP(D425,[5]CRUCE!$D:$AK,34,0),0)</f>
        <v>0</v>
      </c>
      <c r="T425" s="23">
        <v>0</v>
      </c>
      <c r="U425" s="26">
        <f>+G425</f>
        <v>80832</v>
      </c>
      <c r="V425" s="23">
        <v>0</v>
      </c>
      <c r="W425" s="23">
        <v>0</v>
      </c>
      <c r="X425" s="26">
        <f>IFERROR(VLOOKUP(D425,[5]CRUCE!$D:$AJ,33,0),0)</f>
        <v>0</v>
      </c>
      <c r="Y425" s="23">
        <v>0</v>
      </c>
      <c r="Z425" s="28"/>
      <c r="AA425" s="26"/>
      <c r="AB425" s="23">
        <v>0</v>
      </c>
      <c r="AC425" s="26">
        <f>IFERROR(VLOOKUP(D425,[5]CRUCE!$D:$AQ,40,0),0)</f>
        <v>0</v>
      </c>
      <c r="AD425" s="23">
        <v>0</v>
      </c>
      <c r="AE425" s="26">
        <v>0</v>
      </c>
      <c r="AF425" s="23">
        <v>0</v>
      </c>
      <c r="AG425" s="27">
        <f t="shared" si="21"/>
        <v>0</v>
      </c>
      <c r="AH425" s="29"/>
      <c r="AI425" s="19" t="s">
        <v>47</v>
      </c>
    </row>
    <row r="426" spans="1:35" s="30" customFormat="1" ht="15" x14ac:dyDescent="0.25">
      <c r="A426" s="18">
        <v>418</v>
      </c>
      <c r="B426" s="19" t="s">
        <v>45</v>
      </c>
      <c r="C426" s="20"/>
      <c r="D426" s="19">
        <v>1082588</v>
      </c>
      <c r="E426" s="21"/>
      <c r="F426" s="21"/>
      <c r="G426" s="22">
        <v>60000</v>
      </c>
      <c r="H426" s="23">
        <v>0</v>
      </c>
      <c r="I426" s="23">
        <v>0</v>
      </c>
      <c r="J426" s="24">
        <f>-IFERROR(VLOOKUP(D426,'[4]GIRO DIRECTO'!$D:$F,3,0),0)</f>
        <v>0</v>
      </c>
      <c r="K426" s="24">
        <f>-IFERROR(VLOOKUP(D426,[4]TESORERIA!$D:$F,3,0),0)</f>
        <v>0</v>
      </c>
      <c r="L426" s="23">
        <v>0</v>
      </c>
      <c r="M426" s="25">
        <f>-IFERROR(VLOOKUP(D426,[4]ADRES!$D:$F,3,0),0)</f>
        <v>0</v>
      </c>
      <c r="N426" s="23">
        <f t="shared" si="22"/>
        <v>0</v>
      </c>
      <c r="O426" s="26">
        <f t="shared" si="20"/>
        <v>60000</v>
      </c>
      <c r="P426" s="19"/>
      <c r="Q426" s="24">
        <v>0</v>
      </c>
      <c r="R426" s="27">
        <v>0</v>
      </c>
      <c r="S426" s="23">
        <f>IFERROR(VLOOKUP(D426,[5]CRUCE!$D:$AK,34,0),0)</f>
        <v>0</v>
      </c>
      <c r="T426" s="23">
        <v>0</v>
      </c>
      <c r="U426" s="26">
        <f>IFERROR(VLOOKUP(D426,[5]CRUCE!$D:$AL,35,0),0)</f>
        <v>0</v>
      </c>
      <c r="V426" s="23">
        <v>0</v>
      </c>
      <c r="W426" s="23">
        <v>0</v>
      </c>
      <c r="X426" s="26">
        <f>IFERROR(VLOOKUP(D426,[5]CRUCE!$D:$AJ,33,0),0)</f>
        <v>0</v>
      </c>
      <c r="Y426" s="23">
        <v>0</v>
      </c>
      <c r="Z426" s="28"/>
      <c r="AA426" s="26"/>
      <c r="AB426" s="23">
        <v>0</v>
      </c>
      <c r="AC426" s="26">
        <f>IFERROR(VLOOKUP(D426,[5]CRUCE!$D:$AQ,40,0),0)</f>
        <v>0</v>
      </c>
      <c r="AD426" s="23">
        <v>0</v>
      </c>
      <c r="AE426" s="26">
        <v>0</v>
      </c>
      <c r="AF426" s="23">
        <v>0</v>
      </c>
      <c r="AG426" s="27">
        <f t="shared" si="21"/>
        <v>60000</v>
      </c>
      <c r="AH426" s="29"/>
      <c r="AI426" s="19" t="s">
        <v>46</v>
      </c>
    </row>
    <row r="427" spans="1:35" s="30" customFormat="1" ht="15" x14ac:dyDescent="0.25">
      <c r="A427" s="18">
        <v>419</v>
      </c>
      <c r="B427" s="19" t="s">
        <v>45</v>
      </c>
      <c r="C427" s="20"/>
      <c r="D427" s="19">
        <v>1081760</v>
      </c>
      <c r="E427" s="21"/>
      <c r="F427" s="21"/>
      <c r="G427" s="22">
        <v>18407</v>
      </c>
      <c r="H427" s="23">
        <v>0</v>
      </c>
      <c r="I427" s="23">
        <v>0</v>
      </c>
      <c r="J427" s="24">
        <f>-IFERROR(VLOOKUP(D427,'[4]GIRO DIRECTO'!$D:$F,3,0),0)</f>
        <v>0</v>
      </c>
      <c r="K427" s="24">
        <f>-IFERROR(VLOOKUP(D427,[4]TESORERIA!$D:$F,3,0),0)</f>
        <v>0</v>
      </c>
      <c r="L427" s="23">
        <v>0</v>
      </c>
      <c r="M427" s="25">
        <f>-IFERROR(VLOOKUP(D427,[4]ADRES!$D:$F,3,0),0)</f>
        <v>0</v>
      </c>
      <c r="N427" s="23">
        <f t="shared" si="22"/>
        <v>0</v>
      </c>
      <c r="O427" s="26">
        <f t="shared" si="20"/>
        <v>18407</v>
      </c>
      <c r="P427" s="19"/>
      <c r="Q427" s="24">
        <v>0</v>
      </c>
      <c r="R427" s="27">
        <v>0</v>
      </c>
      <c r="S427" s="23">
        <f>IFERROR(VLOOKUP(D427,[5]CRUCE!$D:$AK,34,0),0)</f>
        <v>0</v>
      </c>
      <c r="T427" s="23">
        <v>0</v>
      </c>
      <c r="U427" s="26">
        <f>IFERROR(VLOOKUP(D427,[5]CRUCE!$D:$AL,35,0),0)</f>
        <v>0</v>
      </c>
      <c r="V427" s="23">
        <v>0</v>
      </c>
      <c r="W427" s="23">
        <v>0</v>
      </c>
      <c r="X427" s="26">
        <f>IFERROR(VLOOKUP(D427,[5]CRUCE!$D:$AJ,33,0),0)</f>
        <v>0</v>
      </c>
      <c r="Y427" s="23">
        <v>0</v>
      </c>
      <c r="Z427" s="28"/>
      <c r="AA427" s="26"/>
      <c r="AB427" s="23">
        <v>0</v>
      </c>
      <c r="AC427" s="26">
        <f>IFERROR(VLOOKUP(D427,[5]CRUCE!$D:$AQ,40,0),0)</f>
        <v>0</v>
      </c>
      <c r="AD427" s="23">
        <v>0</v>
      </c>
      <c r="AE427" s="26">
        <v>0</v>
      </c>
      <c r="AF427" s="23">
        <v>0</v>
      </c>
      <c r="AG427" s="27">
        <f t="shared" si="21"/>
        <v>18407</v>
      </c>
      <c r="AH427" s="29"/>
      <c r="AI427" s="19" t="s">
        <v>46</v>
      </c>
    </row>
    <row r="428" spans="1:35" s="30" customFormat="1" ht="15" x14ac:dyDescent="0.25">
      <c r="A428" s="18">
        <v>420</v>
      </c>
      <c r="B428" s="19" t="s">
        <v>45</v>
      </c>
      <c r="C428" s="20"/>
      <c r="D428" s="19">
        <v>1081761</v>
      </c>
      <c r="E428" s="21"/>
      <c r="F428" s="21"/>
      <c r="G428" s="22">
        <v>223405</v>
      </c>
      <c r="H428" s="23">
        <v>0</v>
      </c>
      <c r="I428" s="23">
        <v>0</v>
      </c>
      <c r="J428" s="24">
        <f>-IFERROR(VLOOKUP(D428,'[4]GIRO DIRECTO'!$D:$F,3,0),0)</f>
        <v>0</v>
      </c>
      <c r="K428" s="24">
        <f>-IFERROR(VLOOKUP(D428,[4]TESORERIA!$D:$F,3,0),0)</f>
        <v>0</v>
      </c>
      <c r="L428" s="23">
        <v>0</v>
      </c>
      <c r="M428" s="25">
        <f>-IFERROR(VLOOKUP(D428,[4]ADRES!$D:$F,3,0),0)</f>
        <v>0</v>
      </c>
      <c r="N428" s="23">
        <f t="shared" si="22"/>
        <v>0</v>
      </c>
      <c r="O428" s="26">
        <f t="shared" si="20"/>
        <v>223405</v>
      </c>
      <c r="P428" s="19"/>
      <c r="Q428" s="24">
        <v>0</v>
      </c>
      <c r="R428" s="27">
        <v>0</v>
      </c>
      <c r="S428" s="23">
        <f>IFERROR(VLOOKUP(D428,[5]CRUCE!$D:$AK,34,0),0)</f>
        <v>0</v>
      </c>
      <c r="T428" s="23">
        <v>0</v>
      </c>
      <c r="U428" s="26">
        <f>IFERROR(VLOOKUP(D428,[5]CRUCE!$D:$AL,35,0),0)</f>
        <v>0</v>
      </c>
      <c r="V428" s="23">
        <v>0</v>
      </c>
      <c r="W428" s="23">
        <v>0</v>
      </c>
      <c r="X428" s="26">
        <f>IFERROR(VLOOKUP(D428,[5]CRUCE!$D:$AJ,33,0),0)</f>
        <v>0</v>
      </c>
      <c r="Y428" s="23">
        <v>0</v>
      </c>
      <c r="Z428" s="28"/>
      <c r="AA428" s="26"/>
      <c r="AB428" s="23">
        <v>0</v>
      </c>
      <c r="AC428" s="26">
        <f>IFERROR(VLOOKUP(D428,[5]CRUCE!$D:$AQ,40,0),0)</f>
        <v>0</v>
      </c>
      <c r="AD428" s="23">
        <v>0</v>
      </c>
      <c r="AE428" s="26">
        <v>0</v>
      </c>
      <c r="AF428" s="23">
        <v>0</v>
      </c>
      <c r="AG428" s="27">
        <f t="shared" si="21"/>
        <v>223405</v>
      </c>
      <c r="AH428" s="29"/>
      <c r="AI428" s="19" t="s">
        <v>46</v>
      </c>
    </row>
    <row r="429" spans="1:35" s="30" customFormat="1" ht="15" x14ac:dyDescent="0.25">
      <c r="A429" s="18">
        <v>421</v>
      </c>
      <c r="B429" s="19" t="s">
        <v>45</v>
      </c>
      <c r="C429" s="20"/>
      <c r="D429" s="19">
        <v>1082344</v>
      </c>
      <c r="E429" s="21"/>
      <c r="F429" s="21"/>
      <c r="G429" s="22">
        <v>86673</v>
      </c>
      <c r="H429" s="23">
        <v>0</v>
      </c>
      <c r="I429" s="23">
        <v>0</v>
      </c>
      <c r="J429" s="24">
        <f>-IFERROR(VLOOKUP(D429,'[4]GIRO DIRECTO'!$D:$F,3,0),0)</f>
        <v>0</v>
      </c>
      <c r="K429" s="24">
        <f>-IFERROR(VLOOKUP(D429,[4]TESORERIA!$D:$F,3,0),0)</f>
        <v>0</v>
      </c>
      <c r="L429" s="23">
        <v>0</v>
      </c>
      <c r="M429" s="25">
        <f>-IFERROR(VLOOKUP(D429,[4]ADRES!$D:$F,3,0),0)</f>
        <v>0</v>
      </c>
      <c r="N429" s="23">
        <f t="shared" si="22"/>
        <v>0</v>
      </c>
      <c r="O429" s="26">
        <f t="shared" si="20"/>
        <v>86673</v>
      </c>
      <c r="P429" s="19"/>
      <c r="Q429" s="24">
        <v>0</v>
      </c>
      <c r="R429" s="27">
        <v>0</v>
      </c>
      <c r="S429" s="23">
        <f>IFERROR(VLOOKUP(D429,[5]CRUCE!$D:$AK,34,0),0)</f>
        <v>0</v>
      </c>
      <c r="T429" s="23">
        <v>0</v>
      </c>
      <c r="U429" s="26">
        <f>IFERROR(VLOOKUP(D429,[5]CRUCE!$D:$AL,35,0),0)</f>
        <v>0</v>
      </c>
      <c r="V429" s="23">
        <v>0</v>
      </c>
      <c r="W429" s="23">
        <v>0</v>
      </c>
      <c r="X429" s="26">
        <f>IFERROR(VLOOKUP(D429,[5]CRUCE!$D:$AJ,33,0),0)</f>
        <v>0</v>
      </c>
      <c r="Y429" s="23">
        <v>0</v>
      </c>
      <c r="Z429" s="28"/>
      <c r="AA429" s="26"/>
      <c r="AB429" s="23">
        <v>0</v>
      </c>
      <c r="AC429" s="26">
        <f>IFERROR(VLOOKUP(D429,[5]CRUCE!$D:$AQ,40,0),0)</f>
        <v>0</v>
      </c>
      <c r="AD429" s="23">
        <v>0</v>
      </c>
      <c r="AE429" s="26">
        <v>0</v>
      </c>
      <c r="AF429" s="23">
        <v>0</v>
      </c>
      <c r="AG429" s="27">
        <f t="shared" si="21"/>
        <v>86673</v>
      </c>
      <c r="AH429" s="29"/>
      <c r="AI429" s="19" t="s">
        <v>46</v>
      </c>
    </row>
    <row r="430" spans="1:35" s="30" customFormat="1" ht="15" x14ac:dyDescent="0.25">
      <c r="A430" s="18">
        <v>422</v>
      </c>
      <c r="B430" s="19" t="s">
        <v>45</v>
      </c>
      <c r="C430" s="20"/>
      <c r="D430" s="19">
        <v>1082356</v>
      </c>
      <c r="E430" s="21"/>
      <c r="F430" s="21"/>
      <c r="G430" s="22">
        <v>80832</v>
      </c>
      <c r="H430" s="23">
        <v>0</v>
      </c>
      <c r="I430" s="23">
        <v>0</v>
      </c>
      <c r="J430" s="24">
        <f>-IFERROR(VLOOKUP(D430,'[4]GIRO DIRECTO'!$D:$F,3,0),0)</f>
        <v>0</v>
      </c>
      <c r="K430" s="24">
        <f>-IFERROR(VLOOKUP(D430,[4]TESORERIA!$D:$F,3,0),0)</f>
        <v>0</v>
      </c>
      <c r="L430" s="23">
        <v>0</v>
      </c>
      <c r="M430" s="25">
        <f>-IFERROR(VLOOKUP(D430,[4]ADRES!$D:$F,3,0),0)</f>
        <v>0</v>
      </c>
      <c r="N430" s="23">
        <f t="shared" si="22"/>
        <v>0</v>
      </c>
      <c r="O430" s="26">
        <f t="shared" si="20"/>
        <v>80832</v>
      </c>
      <c r="P430" s="19"/>
      <c r="Q430" s="24">
        <v>0</v>
      </c>
      <c r="R430" s="27">
        <v>0</v>
      </c>
      <c r="S430" s="23">
        <f>IFERROR(VLOOKUP(D430,[5]CRUCE!$D:$AK,34,0),0)</f>
        <v>0</v>
      </c>
      <c r="T430" s="23">
        <v>0</v>
      </c>
      <c r="U430" s="26">
        <f>+G430</f>
        <v>80832</v>
      </c>
      <c r="V430" s="23">
        <v>0</v>
      </c>
      <c r="W430" s="23">
        <v>0</v>
      </c>
      <c r="X430" s="26">
        <f>IFERROR(VLOOKUP(D430,[5]CRUCE!$D:$AJ,33,0),0)</f>
        <v>0</v>
      </c>
      <c r="Y430" s="23">
        <v>0</v>
      </c>
      <c r="Z430" s="28"/>
      <c r="AA430" s="26"/>
      <c r="AB430" s="23">
        <v>0</v>
      </c>
      <c r="AC430" s="26">
        <f>IFERROR(VLOOKUP(D430,[5]CRUCE!$D:$AQ,40,0),0)</f>
        <v>0</v>
      </c>
      <c r="AD430" s="23">
        <v>0</v>
      </c>
      <c r="AE430" s="26">
        <v>0</v>
      </c>
      <c r="AF430" s="23">
        <v>0</v>
      </c>
      <c r="AG430" s="27">
        <f t="shared" si="21"/>
        <v>0</v>
      </c>
      <c r="AH430" s="29"/>
      <c r="AI430" s="19" t="s">
        <v>47</v>
      </c>
    </row>
    <row r="431" spans="1:35" s="30" customFormat="1" ht="15" x14ac:dyDescent="0.25">
      <c r="A431" s="18">
        <v>423</v>
      </c>
      <c r="B431" s="19" t="s">
        <v>45</v>
      </c>
      <c r="C431" s="20"/>
      <c r="D431" s="19">
        <v>1084676</v>
      </c>
      <c r="E431" s="21"/>
      <c r="F431" s="21"/>
      <c r="G431" s="22">
        <v>18070691</v>
      </c>
      <c r="H431" s="23">
        <v>0</v>
      </c>
      <c r="I431" s="23">
        <v>0</v>
      </c>
      <c r="J431" s="24">
        <f>-IFERROR(VLOOKUP(D431,'[4]GIRO DIRECTO'!$D:$F,3,0),0)</f>
        <v>0</v>
      </c>
      <c r="K431" s="24">
        <f>-IFERROR(VLOOKUP(D431,[4]TESORERIA!$D:$F,3,0),0)</f>
        <v>0</v>
      </c>
      <c r="L431" s="23">
        <v>0</v>
      </c>
      <c r="M431" s="25">
        <f>-IFERROR(VLOOKUP(D431,[4]ADRES!$D:$F,3,0),0)</f>
        <v>0</v>
      </c>
      <c r="N431" s="23">
        <f t="shared" si="22"/>
        <v>0</v>
      </c>
      <c r="O431" s="26">
        <f t="shared" si="20"/>
        <v>18070691</v>
      </c>
      <c r="P431" s="19"/>
      <c r="Q431" s="24">
        <v>0</v>
      </c>
      <c r="R431" s="27">
        <v>0</v>
      </c>
      <c r="S431" s="23">
        <f>IFERROR(VLOOKUP(D431,[5]CRUCE!$D:$AK,34,0),0)</f>
        <v>0</v>
      </c>
      <c r="T431" s="23">
        <v>0</v>
      </c>
      <c r="U431" s="26">
        <f>IFERROR(VLOOKUP(D431,[5]CRUCE!$D:$AL,35,0),0)</f>
        <v>0</v>
      </c>
      <c r="V431" s="23">
        <v>0</v>
      </c>
      <c r="W431" s="23">
        <v>0</v>
      </c>
      <c r="X431" s="26">
        <f>IFERROR(VLOOKUP(D431,[5]CRUCE!$D:$AJ,33,0),0)</f>
        <v>0</v>
      </c>
      <c r="Y431" s="23">
        <v>0</v>
      </c>
      <c r="Z431" s="28"/>
      <c r="AA431" s="26"/>
      <c r="AB431" s="23">
        <v>0</v>
      </c>
      <c r="AC431" s="26">
        <f>IFERROR(VLOOKUP(D431,[5]CRUCE!$D:$AQ,40,0),0)</f>
        <v>0</v>
      </c>
      <c r="AD431" s="23">
        <v>0</v>
      </c>
      <c r="AE431" s="26">
        <v>0</v>
      </c>
      <c r="AF431" s="23">
        <v>0</v>
      </c>
      <c r="AG431" s="27">
        <f t="shared" si="21"/>
        <v>18070691</v>
      </c>
      <c r="AH431" s="29"/>
      <c r="AI431" s="19" t="s">
        <v>46</v>
      </c>
    </row>
    <row r="432" spans="1:35" s="30" customFormat="1" ht="15" x14ac:dyDescent="0.25">
      <c r="A432" s="18">
        <v>424</v>
      </c>
      <c r="B432" s="19" t="s">
        <v>45</v>
      </c>
      <c r="C432" s="20"/>
      <c r="D432" s="19">
        <v>1081919</v>
      </c>
      <c r="E432" s="21"/>
      <c r="F432" s="21"/>
      <c r="G432" s="22">
        <v>60000</v>
      </c>
      <c r="H432" s="23">
        <v>0</v>
      </c>
      <c r="I432" s="23">
        <v>0</v>
      </c>
      <c r="J432" s="24">
        <f>-IFERROR(VLOOKUP(D432,'[4]GIRO DIRECTO'!$D:$F,3,0),0)</f>
        <v>0</v>
      </c>
      <c r="K432" s="24">
        <f>-IFERROR(VLOOKUP(D432,[4]TESORERIA!$D:$F,3,0),0)</f>
        <v>0</v>
      </c>
      <c r="L432" s="23">
        <v>0</v>
      </c>
      <c r="M432" s="25">
        <f>-IFERROR(VLOOKUP(D432,[4]ADRES!$D:$F,3,0),0)</f>
        <v>0</v>
      </c>
      <c r="N432" s="23">
        <f t="shared" si="22"/>
        <v>0</v>
      </c>
      <c r="O432" s="26">
        <f t="shared" si="20"/>
        <v>60000</v>
      </c>
      <c r="P432" s="19"/>
      <c r="Q432" s="24">
        <v>0</v>
      </c>
      <c r="R432" s="27">
        <v>0</v>
      </c>
      <c r="S432" s="23">
        <f>IFERROR(VLOOKUP(D432,[5]CRUCE!$D:$AK,34,0),0)</f>
        <v>0</v>
      </c>
      <c r="T432" s="23">
        <v>0</v>
      </c>
      <c r="U432" s="26">
        <f>IFERROR(VLOOKUP(D432,[5]CRUCE!$D:$AL,35,0),0)</f>
        <v>0</v>
      </c>
      <c r="V432" s="23">
        <v>0</v>
      </c>
      <c r="W432" s="23">
        <v>0</v>
      </c>
      <c r="X432" s="26">
        <f>IFERROR(VLOOKUP(D432,[5]CRUCE!$D:$AJ,33,0),0)</f>
        <v>0</v>
      </c>
      <c r="Y432" s="23">
        <v>0</v>
      </c>
      <c r="Z432" s="28"/>
      <c r="AA432" s="26"/>
      <c r="AB432" s="23">
        <v>0</v>
      </c>
      <c r="AC432" s="26">
        <f>IFERROR(VLOOKUP(D432,[5]CRUCE!$D:$AQ,40,0),0)</f>
        <v>0</v>
      </c>
      <c r="AD432" s="23">
        <v>0</v>
      </c>
      <c r="AE432" s="26">
        <v>0</v>
      </c>
      <c r="AF432" s="23">
        <v>0</v>
      </c>
      <c r="AG432" s="27">
        <f t="shared" si="21"/>
        <v>60000</v>
      </c>
      <c r="AH432" s="29"/>
      <c r="AI432" s="19" t="s">
        <v>46</v>
      </c>
    </row>
    <row r="433" spans="1:35" s="30" customFormat="1" ht="15" x14ac:dyDescent="0.25">
      <c r="A433" s="18">
        <v>425</v>
      </c>
      <c r="B433" s="19" t="s">
        <v>45</v>
      </c>
      <c r="C433" s="20"/>
      <c r="D433" s="19">
        <v>1082587</v>
      </c>
      <c r="E433" s="21"/>
      <c r="F433" s="21"/>
      <c r="G433" s="22">
        <v>110000</v>
      </c>
      <c r="H433" s="23">
        <v>0</v>
      </c>
      <c r="I433" s="23">
        <v>0</v>
      </c>
      <c r="J433" s="24">
        <f>-IFERROR(VLOOKUP(D433,'[4]GIRO DIRECTO'!$D:$F,3,0),0)</f>
        <v>0</v>
      </c>
      <c r="K433" s="24">
        <f>-IFERROR(VLOOKUP(D433,[4]TESORERIA!$D:$F,3,0),0)</f>
        <v>0</v>
      </c>
      <c r="L433" s="23">
        <v>0</v>
      </c>
      <c r="M433" s="25">
        <f>-IFERROR(VLOOKUP(D433,[4]ADRES!$D:$F,3,0),0)</f>
        <v>0</v>
      </c>
      <c r="N433" s="23">
        <f t="shared" si="22"/>
        <v>0</v>
      </c>
      <c r="O433" s="26">
        <f t="shared" si="20"/>
        <v>110000</v>
      </c>
      <c r="P433" s="19"/>
      <c r="Q433" s="24">
        <v>0</v>
      </c>
      <c r="R433" s="27">
        <v>0</v>
      </c>
      <c r="S433" s="23">
        <f>IFERROR(VLOOKUP(D433,[5]CRUCE!$D:$AK,34,0),0)</f>
        <v>0</v>
      </c>
      <c r="T433" s="23">
        <v>0</v>
      </c>
      <c r="U433" s="26">
        <f>IFERROR(VLOOKUP(D433,[5]CRUCE!$D:$AL,35,0),0)</f>
        <v>0</v>
      </c>
      <c r="V433" s="23">
        <v>0</v>
      </c>
      <c r="W433" s="23">
        <v>0</v>
      </c>
      <c r="X433" s="26">
        <f>IFERROR(VLOOKUP(D433,[5]CRUCE!$D:$AJ,33,0),0)</f>
        <v>0</v>
      </c>
      <c r="Y433" s="23">
        <v>0</v>
      </c>
      <c r="Z433" s="28"/>
      <c r="AA433" s="26"/>
      <c r="AB433" s="23">
        <v>0</v>
      </c>
      <c r="AC433" s="26">
        <f>IFERROR(VLOOKUP(D433,[5]CRUCE!$D:$AQ,40,0),0)</f>
        <v>0</v>
      </c>
      <c r="AD433" s="23">
        <v>0</v>
      </c>
      <c r="AE433" s="26">
        <v>0</v>
      </c>
      <c r="AF433" s="23">
        <v>0</v>
      </c>
      <c r="AG433" s="27">
        <f t="shared" si="21"/>
        <v>110000</v>
      </c>
      <c r="AH433" s="29"/>
      <c r="AI433" s="19" t="s">
        <v>46</v>
      </c>
    </row>
    <row r="434" spans="1:35" s="30" customFormat="1" ht="15" x14ac:dyDescent="0.25">
      <c r="A434" s="18">
        <v>426</v>
      </c>
      <c r="B434" s="19" t="s">
        <v>45</v>
      </c>
      <c r="C434" s="20"/>
      <c r="D434" s="19">
        <v>1081953</v>
      </c>
      <c r="E434" s="21"/>
      <c r="F434" s="21"/>
      <c r="G434" s="22">
        <v>85813</v>
      </c>
      <c r="H434" s="23">
        <v>0</v>
      </c>
      <c r="I434" s="23">
        <v>0</v>
      </c>
      <c r="J434" s="24">
        <f>-IFERROR(VLOOKUP(D434,'[4]GIRO DIRECTO'!$D:$F,3,0),0)</f>
        <v>0</v>
      </c>
      <c r="K434" s="24">
        <f>-IFERROR(VLOOKUP(D434,[4]TESORERIA!$D:$F,3,0),0)</f>
        <v>0</v>
      </c>
      <c r="L434" s="23">
        <v>0</v>
      </c>
      <c r="M434" s="25">
        <f>-IFERROR(VLOOKUP(D434,[4]ADRES!$D:$F,3,0),0)</f>
        <v>0</v>
      </c>
      <c r="N434" s="23">
        <f t="shared" si="22"/>
        <v>0</v>
      </c>
      <c r="O434" s="26">
        <f t="shared" si="20"/>
        <v>85813</v>
      </c>
      <c r="P434" s="19"/>
      <c r="Q434" s="24">
        <v>0</v>
      </c>
      <c r="R434" s="27">
        <v>0</v>
      </c>
      <c r="S434" s="23">
        <f>IFERROR(VLOOKUP(D434,[5]CRUCE!$D:$AK,34,0),0)</f>
        <v>0</v>
      </c>
      <c r="T434" s="23">
        <v>0</v>
      </c>
      <c r="U434" s="26">
        <f>IFERROR(VLOOKUP(D434,[5]CRUCE!$D:$AL,35,0),0)</f>
        <v>0</v>
      </c>
      <c r="V434" s="23">
        <v>0</v>
      </c>
      <c r="W434" s="23">
        <v>0</v>
      </c>
      <c r="X434" s="26">
        <f>IFERROR(VLOOKUP(D434,[5]CRUCE!$D:$AJ,33,0),0)</f>
        <v>0</v>
      </c>
      <c r="Y434" s="23">
        <v>0</v>
      </c>
      <c r="Z434" s="28"/>
      <c r="AA434" s="26"/>
      <c r="AB434" s="23">
        <v>0</v>
      </c>
      <c r="AC434" s="26">
        <f>IFERROR(VLOOKUP(D434,[5]CRUCE!$D:$AQ,40,0),0)</f>
        <v>0</v>
      </c>
      <c r="AD434" s="23">
        <v>0</v>
      </c>
      <c r="AE434" s="26">
        <v>0</v>
      </c>
      <c r="AF434" s="23">
        <v>0</v>
      </c>
      <c r="AG434" s="27">
        <f t="shared" si="21"/>
        <v>85813</v>
      </c>
      <c r="AH434" s="29"/>
      <c r="AI434" s="19" t="s">
        <v>46</v>
      </c>
    </row>
    <row r="435" spans="1:35" s="30" customFormat="1" ht="15" x14ac:dyDescent="0.25">
      <c r="A435" s="18">
        <v>427</v>
      </c>
      <c r="B435" s="19" t="s">
        <v>45</v>
      </c>
      <c r="C435" s="20"/>
      <c r="D435" s="19">
        <v>1083956</v>
      </c>
      <c r="E435" s="21"/>
      <c r="F435" s="21"/>
      <c r="G435" s="22">
        <v>140770</v>
      </c>
      <c r="H435" s="23">
        <v>0</v>
      </c>
      <c r="I435" s="23">
        <v>0</v>
      </c>
      <c r="J435" s="24">
        <f>-IFERROR(VLOOKUP(D435,'[4]GIRO DIRECTO'!$D:$F,3,0),0)</f>
        <v>0</v>
      </c>
      <c r="K435" s="24">
        <f>-IFERROR(VLOOKUP(D435,[4]TESORERIA!$D:$F,3,0),0)</f>
        <v>0</v>
      </c>
      <c r="L435" s="23">
        <v>0</v>
      </c>
      <c r="M435" s="25">
        <f>-IFERROR(VLOOKUP(D435,[4]ADRES!$D:$F,3,0),0)</f>
        <v>0</v>
      </c>
      <c r="N435" s="23">
        <f t="shared" si="22"/>
        <v>0</v>
      </c>
      <c r="O435" s="26">
        <f t="shared" si="20"/>
        <v>140770</v>
      </c>
      <c r="P435" s="19"/>
      <c r="Q435" s="24">
        <v>0</v>
      </c>
      <c r="R435" s="27">
        <v>0</v>
      </c>
      <c r="S435" s="23">
        <f>IFERROR(VLOOKUP(D435,[5]CRUCE!$D:$AK,34,0),0)</f>
        <v>0</v>
      </c>
      <c r="T435" s="23">
        <v>0</v>
      </c>
      <c r="U435" s="26">
        <f>IFERROR(VLOOKUP(D435,[5]CRUCE!$D:$AL,35,0),0)</f>
        <v>0</v>
      </c>
      <c r="V435" s="23">
        <v>0</v>
      </c>
      <c r="W435" s="23">
        <v>0</v>
      </c>
      <c r="X435" s="26">
        <f>IFERROR(VLOOKUP(D435,[5]CRUCE!$D:$AJ,33,0),0)</f>
        <v>0</v>
      </c>
      <c r="Y435" s="23">
        <v>0</v>
      </c>
      <c r="Z435" s="28"/>
      <c r="AA435" s="26"/>
      <c r="AB435" s="23">
        <v>0</v>
      </c>
      <c r="AC435" s="26">
        <f>IFERROR(VLOOKUP(D435,[5]CRUCE!$D:$AQ,40,0),0)</f>
        <v>0</v>
      </c>
      <c r="AD435" s="23">
        <v>0</v>
      </c>
      <c r="AE435" s="26">
        <v>0</v>
      </c>
      <c r="AF435" s="23">
        <v>0</v>
      </c>
      <c r="AG435" s="27">
        <f t="shared" si="21"/>
        <v>140770</v>
      </c>
      <c r="AH435" s="29"/>
      <c r="AI435" s="19" t="s">
        <v>46</v>
      </c>
    </row>
    <row r="436" spans="1:35" s="30" customFormat="1" ht="15" x14ac:dyDescent="0.25">
      <c r="A436" s="18">
        <v>428</v>
      </c>
      <c r="B436" s="19" t="s">
        <v>45</v>
      </c>
      <c r="C436" s="20"/>
      <c r="D436" s="19">
        <v>1082973</v>
      </c>
      <c r="E436" s="21"/>
      <c r="F436" s="21"/>
      <c r="G436" s="22">
        <v>4185795</v>
      </c>
      <c r="H436" s="23">
        <v>0</v>
      </c>
      <c r="I436" s="23">
        <v>0</v>
      </c>
      <c r="J436" s="24">
        <f>-IFERROR(VLOOKUP(D436,'[4]GIRO DIRECTO'!$D:$F,3,0),0)</f>
        <v>0</v>
      </c>
      <c r="K436" s="24">
        <f>-IFERROR(VLOOKUP(D436,[4]TESORERIA!$D:$F,3,0),0)</f>
        <v>0</v>
      </c>
      <c r="L436" s="23">
        <v>0</v>
      </c>
      <c r="M436" s="25">
        <f>-IFERROR(VLOOKUP(D436,[4]ADRES!$D:$F,3,0),0)</f>
        <v>0</v>
      </c>
      <c r="N436" s="23">
        <f t="shared" si="22"/>
        <v>0</v>
      </c>
      <c r="O436" s="26">
        <f t="shared" si="20"/>
        <v>4185795</v>
      </c>
      <c r="P436" s="19"/>
      <c r="Q436" s="24">
        <v>0</v>
      </c>
      <c r="R436" s="27">
        <v>0</v>
      </c>
      <c r="S436" s="23">
        <f>IFERROR(VLOOKUP(D436,[5]CRUCE!$D:$AK,34,0),0)</f>
        <v>0</v>
      </c>
      <c r="T436" s="23">
        <v>0</v>
      </c>
      <c r="U436" s="26">
        <f>IFERROR(VLOOKUP(D436,[5]CRUCE!$D:$AL,35,0),0)</f>
        <v>0</v>
      </c>
      <c r="V436" s="23">
        <v>0</v>
      </c>
      <c r="W436" s="23">
        <v>0</v>
      </c>
      <c r="X436" s="26">
        <f>IFERROR(VLOOKUP(D436,[5]CRUCE!$D:$AJ,33,0),0)</f>
        <v>0</v>
      </c>
      <c r="Y436" s="23">
        <v>0</v>
      </c>
      <c r="Z436" s="28"/>
      <c r="AA436" s="26"/>
      <c r="AB436" s="23">
        <v>0</v>
      </c>
      <c r="AC436" s="26">
        <f>IFERROR(VLOOKUP(D436,[5]CRUCE!$D:$AQ,40,0),0)</f>
        <v>0</v>
      </c>
      <c r="AD436" s="23">
        <v>0</v>
      </c>
      <c r="AE436" s="26">
        <v>0</v>
      </c>
      <c r="AF436" s="23">
        <v>0</v>
      </c>
      <c r="AG436" s="27">
        <f t="shared" si="21"/>
        <v>4185795</v>
      </c>
      <c r="AH436" s="29"/>
      <c r="AI436" s="19" t="s">
        <v>46</v>
      </c>
    </row>
    <row r="437" spans="1:35" s="30" customFormat="1" ht="15" x14ac:dyDescent="0.25">
      <c r="A437" s="18">
        <v>429</v>
      </c>
      <c r="B437" s="19" t="s">
        <v>45</v>
      </c>
      <c r="C437" s="20"/>
      <c r="D437" s="19">
        <v>1083566</v>
      </c>
      <c r="E437" s="21"/>
      <c r="F437" s="21"/>
      <c r="G437" s="22">
        <v>180395</v>
      </c>
      <c r="H437" s="23">
        <v>0</v>
      </c>
      <c r="I437" s="23">
        <v>0</v>
      </c>
      <c r="J437" s="24">
        <f>-IFERROR(VLOOKUP(D437,'[4]GIRO DIRECTO'!$D:$F,3,0),0)</f>
        <v>0</v>
      </c>
      <c r="K437" s="24">
        <f>-IFERROR(VLOOKUP(D437,[4]TESORERIA!$D:$F,3,0),0)</f>
        <v>0</v>
      </c>
      <c r="L437" s="23">
        <v>0</v>
      </c>
      <c r="M437" s="25">
        <f>-IFERROR(VLOOKUP(D437,[4]ADRES!$D:$F,3,0),0)</f>
        <v>0</v>
      </c>
      <c r="N437" s="23">
        <f t="shared" si="22"/>
        <v>0</v>
      </c>
      <c r="O437" s="26">
        <f t="shared" si="20"/>
        <v>180395</v>
      </c>
      <c r="P437" s="19"/>
      <c r="Q437" s="24">
        <v>0</v>
      </c>
      <c r="R437" s="27">
        <v>0</v>
      </c>
      <c r="S437" s="23">
        <f>IFERROR(VLOOKUP(D437,[5]CRUCE!$D:$AK,34,0),0)</f>
        <v>0</v>
      </c>
      <c r="T437" s="23">
        <v>0</v>
      </c>
      <c r="U437" s="26">
        <f>IFERROR(VLOOKUP(D437,[5]CRUCE!$D:$AL,35,0),0)</f>
        <v>0</v>
      </c>
      <c r="V437" s="23">
        <v>0</v>
      </c>
      <c r="W437" s="23">
        <v>0</v>
      </c>
      <c r="X437" s="26">
        <f>IFERROR(VLOOKUP(D437,[5]CRUCE!$D:$AJ,33,0),0)</f>
        <v>0</v>
      </c>
      <c r="Y437" s="23">
        <v>0</v>
      </c>
      <c r="Z437" s="28"/>
      <c r="AA437" s="26"/>
      <c r="AB437" s="23">
        <v>0</v>
      </c>
      <c r="AC437" s="26">
        <f>IFERROR(VLOOKUP(D437,[5]CRUCE!$D:$AQ,40,0),0)</f>
        <v>0</v>
      </c>
      <c r="AD437" s="23">
        <v>0</v>
      </c>
      <c r="AE437" s="26">
        <v>0</v>
      </c>
      <c r="AF437" s="23">
        <v>0</v>
      </c>
      <c r="AG437" s="27">
        <f t="shared" si="21"/>
        <v>180395</v>
      </c>
      <c r="AH437" s="29"/>
      <c r="AI437" s="19" t="s">
        <v>46</v>
      </c>
    </row>
    <row r="438" spans="1:35" s="30" customFormat="1" ht="15" x14ac:dyDescent="0.25">
      <c r="A438" s="18">
        <v>430</v>
      </c>
      <c r="B438" s="19" t="s">
        <v>45</v>
      </c>
      <c r="C438" s="20"/>
      <c r="D438" s="19">
        <v>1082591</v>
      </c>
      <c r="E438" s="21"/>
      <c r="F438" s="21"/>
      <c r="G438" s="22">
        <v>60000</v>
      </c>
      <c r="H438" s="23">
        <v>0</v>
      </c>
      <c r="I438" s="23">
        <v>0</v>
      </c>
      <c r="J438" s="24">
        <f>-IFERROR(VLOOKUP(D438,'[4]GIRO DIRECTO'!$D:$F,3,0),0)</f>
        <v>0</v>
      </c>
      <c r="K438" s="24">
        <f>-IFERROR(VLOOKUP(D438,[4]TESORERIA!$D:$F,3,0),0)</f>
        <v>0</v>
      </c>
      <c r="L438" s="23">
        <v>0</v>
      </c>
      <c r="M438" s="25">
        <f>-IFERROR(VLOOKUP(D438,[4]ADRES!$D:$F,3,0),0)</f>
        <v>0</v>
      </c>
      <c r="N438" s="23">
        <f t="shared" si="22"/>
        <v>0</v>
      </c>
      <c r="O438" s="26">
        <f t="shared" si="20"/>
        <v>60000</v>
      </c>
      <c r="P438" s="19"/>
      <c r="Q438" s="24">
        <v>0</v>
      </c>
      <c r="R438" s="27">
        <v>0</v>
      </c>
      <c r="S438" s="23">
        <f>IFERROR(VLOOKUP(D438,[5]CRUCE!$D:$AK,34,0),0)</f>
        <v>0</v>
      </c>
      <c r="T438" s="23">
        <v>0</v>
      </c>
      <c r="U438" s="26">
        <f>IFERROR(VLOOKUP(D438,[5]CRUCE!$D:$AL,35,0),0)</f>
        <v>0</v>
      </c>
      <c r="V438" s="23">
        <v>0</v>
      </c>
      <c r="W438" s="23">
        <v>0</v>
      </c>
      <c r="X438" s="26">
        <f>IFERROR(VLOOKUP(D438,[5]CRUCE!$D:$AJ,33,0),0)</f>
        <v>0</v>
      </c>
      <c r="Y438" s="23">
        <v>0</v>
      </c>
      <c r="Z438" s="28"/>
      <c r="AA438" s="26"/>
      <c r="AB438" s="23">
        <v>0</v>
      </c>
      <c r="AC438" s="26">
        <f>IFERROR(VLOOKUP(D438,[5]CRUCE!$D:$AQ,40,0),0)</f>
        <v>0</v>
      </c>
      <c r="AD438" s="23">
        <v>0</v>
      </c>
      <c r="AE438" s="26">
        <v>0</v>
      </c>
      <c r="AF438" s="23">
        <v>0</v>
      </c>
      <c r="AG438" s="27">
        <f t="shared" si="21"/>
        <v>60000</v>
      </c>
      <c r="AH438" s="29"/>
      <c r="AI438" s="19" t="s">
        <v>46</v>
      </c>
    </row>
    <row r="439" spans="1:35" s="30" customFormat="1" ht="15" x14ac:dyDescent="0.25">
      <c r="A439" s="18">
        <v>431</v>
      </c>
      <c r="B439" s="19" t="s">
        <v>45</v>
      </c>
      <c r="C439" s="20"/>
      <c r="D439" s="19">
        <v>1083439</v>
      </c>
      <c r="E439" s="21"/>
      <c r="F439" s="21"/>
      <c r="G439" s="22">
        <v>2200000</v>
      </c>
      <c r="H439" s="23">
        <v>0</v>
      </c>
      <c r="I439" s="23">
        <v>0</v>
      </c>
      <c r="J439" s="24">
        <f>-IFERROR(VLOOKUP(D439,'[4]GIRO DIRECTO'!$D:$F,3,0),0)</f>
        <v>0</v>
      </c>
      <c r="K439" s="24">
        <f>-IFERROR(VLOOKUP(D439,[4]TESORERIA!$D:$F,3,0),0)</f>
        <v>0</v>
      </c>
      <c r="L439" s="23">
        <v>0</v>
      </c>
      <c r="M439" s="25">
        <f>-IFERROR(VLOOKUP(D439,[4]ADRES!$D:$F,3,0),0)</f>
        <v>0</v>
      </c>
      <c r="N439" s="23">
        <f t="shared" si="22"/>
        <v>0</v>
      </c>
      <c r="O439" s="26">
        <f t="shared" si="20"/>
        <v>2200000</v>
      </c>
      <c r="P439" s="19"/>
      <c r="Q439" s="24">
        <v>0</v>
      </c>
      <c r="R439" s="27">
        <v>0</v>
      </c>
      <c r="S439" s="23">
        <f>IFERROR(VLOOKUP(D439,[5]CRUCE!$D:$AK,34,0),0)</f>
        <v>0</v>
      </c>
      <c r="T439" s="23">
        <v>0</v>
      </c>
      <c r="U439" s="26">
        <f>IFERROR(VLOOKUP(D439,[5]CRUCE!$D:$AL,35,0),0)</f>
        <v>0</v>
      </c>
      <c r="V439" s="23">
        <v>0</v>
      </c>
      <c r="W439" s="23">
        <v>0</v>
      </c>
      <c r="X439" s="26">
        <f>IFERROR(VLOOKUP(D439,[5]CRUCE!$D:$AJ,33,0),0)</f>
        <v>0</v>
      </c>
      <c r="Y439" s="23">
        <v>0</v>
      </c>
      <c r="Z439" s="28"/>
      <c r="AA439" s="26"/>
      <c r="AB439" s="23">
        <v>0</v>
      </c>
      <c r="AC439" s="26">
        <f>IFERROR(VLOOKUP(D439,[5]CRUCE!$D:$AQ,40,0),0)</f>
        <v>0</v>
      </c>
      <c r="AD439" s="23">
        <v>0</v>
      </c>
      <c r="AE439" s="26">
        <v>0</v>
      </c>
      <c r="AF439" s="23">
        <v>0</v>
      </c>
      <c r="AG439" s="27">
        <f t="shared" si="21"/>
        <v>2200000</v>
      </c>
      <c r="AH439" s="29"/>
      <c r="AI439" s="19" t="s">
        <v>46</v>
      </c>
    </row>
    <row r="440" spans="1:35" s="30" customFormat="1" ht="15" x14ac:dyDescent="0.25">
      <c r="A440" s="18">
        <v>432</v>
      </c>
      <c r="B440" s="19" t="s">
        <v>45</v>
      </c>
      <c r="C440" s="20"/>
      <c r="D440" s="19">
        <v>1082965</v>
      </c>
      <c r="E440" s="21"/>
      <c r="F440" s="21"/>
      <c r="G440" s="22">
        <v>433144</v>
      </c>
      <c r="H440" s="23">
        <v>0</v>
      </c>
      <c r="I440" s="23">
        <v>0</v>
      </c>
      <c r="J440" s="24">
        <f>-IFERROR(VLOOKUP(D440,'[4]GIRO DIRECTO'!$D:$F,3,0),0)</f>
        <v>0</v>
      </c>
      <c r="K440" s="24">
        <f>-IFERROR(VLOOKUP(D440,[4]TESORERIA!$D:$F,3,0),0)</f>
        <v>0</v>
      </c>
      <c r="L440" s="23">
        <v>0</v>
      </c>
      <c r="M440" s="25">
        <f>-IFERROR(VLOOKUP(D440,[4]ADRES!$D:$F,3,0),0)</f>
        <v>0</v>
      </c>
      <c r="N440" s="23">
        <f t="shared" si="22"/>
        <v>0</v>
      </c>
      <c r="O440" s="26">
        <f t="shared" si="20"/>
        <v>433144</v>
      </c>
      <c r="P440" s="19"/>
      <c r="Q440" s="24">
        <v>0</v>
      </c>
      <c r="R440" s="27">
        <v>0</v>
      </c>
      <c r="S440" s="23">
        <f>IFERROR(VLOOKUP(D440,[5]CRUCE!$D:$AK,34,0),0)</f>
        <v>0</v>
      </c>
      <c r="T440" s="23">
        <v>0</v>
      </c>
      <c r="U440" s="26">
        <f>IFERROR(VLOOKUP(D440,[5]CRUCE!$D:$AL,35,0),0)</f>
        <v>0</v>
      </c>
      <c r="V440" s="23">
        <v>0</v>
      </c>
      <c r="W440" s="23">
        <v>0</v>
      </c>
      <c r="X440" s="26">
        <f>IFERROR(VLOOKUP(D440,[5]CRUCE!$D:$AJ,33,0),0)</f>
        <v>0</v>
      </c>
      <c r="Y440" s="23">
        <v>0</v>
      </c>
      <c r="Z440" s="28"/>
      <c r="AA440" s="26"/>
      <c r="AB440" s="23">
        <v>0</v>
      </c>
      <c r="AC440" s="26">
        <f>IFERROR(VLOOKUP(D440,[5]CRUCE!$D:$AQ,40,0),0)</f>
        <v>0</v>
      </c>
      <c r="AD440" s="23">
        <v>0</v>
      </c>
      <c r="AE440" s="26">
        <v>0</v>
      </c>
      <c r="AF440" s="23">
        <v>0</v>
      </c>
      <c r="AG440" s="27">
        <f t="shared" si="21"/>
        <v>433144</v>
      </c>
      <c r="AH440" s="29"/>
      <c r="AI440" s="19" t="s">
        <v>46</v>
      </c>
    </row>
    <row r="441" spans="1:35" s="30" customFormat="1" ht="15" x14ac:dyDescent="0.25">
      <c r="A441" s="18">
        <v>433</v>
      </c>
      <c r="B441" s="19" t="s">
        <v>45</v>
      </c>
      <c r="C441" s="20"/>
      <c r="D441" s="19">
        <v>1083425</v>
      </c>
      <c r="E441" s="21"/>
      <c r="F441" s="21"/>
      <c r="G441" s="22">
        <v>232646</v>
      </c>
      <c r="H441" s="23">
        <v>0</v>
      </c>
      <c r="I441" s="23">
        <v>0</v>
      </c>
      <c r="J441" s="24">
        <f>-IFERROR(VLOOKUP(D441,'[4]GIRO DIRECTO'!$D:$F,3,0),0)</f>
        <v>0</v>
      </c>
      <c r="K441" s="24">
        <f>-IFERROR(VLOOKUP(D441,[4]TESORERIA!$D:$F,3,0),0)</f>
        <v>0</v>
      </c>
      <c r="L441" s="23">
        <v>0</v>
      </c>
      <c r="M441" s="25">
        <f>-IFERROR(VLOOKUP(D441,[4]ADRES!$D:$F,3,0),0)</f>
        <v>0</v>
      </c>
      <c r="N441" s="23">
        <f t="shared" si="22"/>
        <v>0</v>
      </c>
      <c r="O441" s="26">
        <f t="shared" si="20"/>
        <v>232646</v>
      </c>
      <c r="P441" s="19"/>
      <c r="Q441" s="24">
        <v>0</v>
      </c>
      <c r="R441" s="27">
        <v>0</v>
      </c>
      <c r="S441" s="23">
        <f>IFERROR(VLOOKUP(D441,[5]CRUCE!$D:$AK,34,0),0)</f>
        <v>0</v>
      </c>
      <c r="T441" s="23">
        <v>0</v>
      </c>
      <c r="U441" s="26">
        <f>IFERROR(VLOOKUP(D441,[5]CRUCE!$D:$AL,35,0),0)</f>
        <v>0</v>
      </c>
      <c r="V441" s="23">
        <v>0</v>
      </c>
      <c r="W441" s="23">
        <v>0</v>
      </c>
      <c r="X441" s="26">
        <f>IFERROR(VLOOKUP(D441,[5]CRUCE!$D:$AJ,33,0),0)</f>
        <v>0</v>
      </c>
      <c r="Y441" s="23">
        <v>0</v>
      </c>
      <c r="Z441" s="28"/>
      <c r="AA441" s="26"/>
      <c r="AB441" s="23">
        <v>0</v>
      </c>
      <c r="AC441" s="26">
        <f>IFERROR(VLOOKUP(D441,[5]CRUCE!$D:$AQ,40,0),0)</f>
        <v>0</v>
      </c>
      <c r="AD441" s="23">
        <v>0</v>
      </c>
      <c r="AE441" s="26">
        <v>0</v>
      </c>
      <c r="AF441" s="23">
        <v>0</v>
      </c>
      <c r="AG441" s="27">
        <f t="shared" si="21"/>
        <v>232646</v>
      </c>
      <c r="AH441" s="29"/>
      <c r="AI441" s="19" t="s">
        <v>46</v>
      </c>
    </row>
    <row r="442" spans="1:35" s="30" customFormat="1" ht="15" x14ac:dyDescent="0.25">
      <c r="A442" s="18">
        <v>434</v>
      </c>
      <c r="B442" s="19" t="s">
        <v>45</v>
      </c>
      <c r="C442" s="20"/>
      <c r="D442" s="19">
        <v>1082049</v>
      </c>
      <c r="E442" s="21"/>
      <c r="F442" s="21"/>
      <c r="G442" s="22">
        <v>167454</v>
      </c>
      <c r="H442" s="23">
        <v>0</v>
      </c>
      <c r="I442" s="23">
        <v>0</v>
      </c>
      <c r="J442" s="24">
        <f>-IFERROR(VLOOKUP(D442,'[4]GIRO DIRECTO'!$D:$F,3,0),0)</f>
        <v>0</v>
      </c>
      <c r="K442" s="24">
        <f>-IFERROR(VLOOKUP(D442,[4]TESORERIA!$D:$F,3,0),0)</f>
        <v>0</v>
      </c>
      <c r="L442" s="23">
        <v>0</v>
      </c>
      <c r="M442" s="25">
        <f>-IFERROR(VLOOKUP(D442,[4]ADRES!$D:$F,3,0),0)</f>
        <v>0</v>
      </c>
      <c r="N442" s="23">
        <f t="shared" si="22"/>
        <v>0</v>
      </c>
      <c r="O442" s="26">
        <f t="shared" si="20"/>
        <v>167454</v>
      </c>
      <c r="P442" s="19"/>
      <c r="Q442" s="24">
        <v>0</v>
      </c>
      <c r="R442" s="27">
        <v>0</v>
      </c>
      <c r="S442" s="23">
        <f>IFERROR(VLOOKUP(D442,[5]CRUCE!$D:$AK,34,0),0)</f>
        <v>0</v>
      </c>
      <c r="T442" s="23">
        <v>0</v>
      </c>
      <c r="U442" s="26">
        <f>IFERROR(VLOOKUP(D442,[5]CRUCE!$D:$AL,35,0),0)</f>
        <v>0</v>
      </c>
      <c r="V442" s="23">
        <v>0</v>
      </c>
      <c r="W442" s="23">
        <v>0</v>
      </c>
      <c r="X442" s="26">
        <f>IFERROR(VLOOKUP(D442,[5]CRUCE!$D:$AJ,33,0),0)</f>
        <v>0</v>
      </c>
      <c r="Y442" s="23">
        <v>0</v>
      </c>
      <c r="Z442" s="28"/>
      <c r="AA442" s="26"/>
      <c r="AB442" s="23">
        <v>0</v>
      </c>
      <c r="AC442" s="26">
        <f>IFERROR(VLOOKUP(D442,[5]CRUCE!$D:$AQ,40,0),0)</f>
        <v>0</v>
      </c>
      <c r="AD442" s="23">
        <v>0</v>
      </c>
      <c r="AE442" s="26">
        <v>0</v>
      </c>
      <c r="AF442" s="23">
        <v>0</v>
      </c>
      <c r="AG442" s="27">
        <f t="shared" si="21"/>
        <v>167454</v>
      </c>
      <c r="AH442" s="29"/>
      <c r="AI442" s="19" t="s">
        <v>46</v>
      </c>
    </row>
    <row r="443" spans="1:35" s="30" customFormat="1" ht="15" x14ac:dyDescent="0.25">
      <c r="A443" s="18">
        <v>435</v>
      </c>
      <c r="B443" s="19" t="s">
        <v>45</v>
      </c>
      <c r="C443" s="20"/>
      <c r="D443" s="19">
        <v>1083360</v>
      </c>
      <c r="E443" s="21"/>
      <c r="F443" s="21"/>
      <c r="G443" s="22">
        <v>126101</v>
      </c>
      <c r="H443" s="23">
        <v>0</v>
      </c>
      <c r="I443" s="23">
        <v>0</v>
      </c>
      <c r="J443" s="24">
        <f>-IFERROR(VLOOKUP(D443,'[4]GIRO DIRECTO'!$D:$F,3,0),0)</f>
        <v>0</v>
      </c>
      <c r="K443" s="24">
        <f>-IFERROR(VLOOKUP(D443,[4]TESORERIA!$D:$F,3,0),0)</f>
        <v>118830</v>
      </c>
      <c r="L443" s="23">
        <v>0</v>
      </c>
      <c r="M443" s="25">
        <f>-IFERROR(VLOOKUP(D443,[4]ADRES!$D:$F,3,0),0)</f>
        <v>0</v>
      </c>
      <c r="N443" s="23">
        <f t="shared" si="22"/>
        <v>118830</v>
      </c>
      <c r="O443" s="26">
        <f t="shared" si="20"/>
        <v>7271</v>
      </c>
      <c r="P443" s="19"/>
      <c r="Q443" s="24">
        <v>0</v>
      </c>
      <c r="R443" s="27">
        <v>0</v>
      </c>
      <c r="S443" s="23">
        <f>IFERROR(VLOOKUP(D443,[5]CRUCE!$D:$AK,34,0),0)</f>
        <v>0</v>
      </c>
      <c r="T443" s="23">
        <v>0</v>
      </c>
      <c r="U443" s="26">
        <f>IFERROR(VLOOKUP(D443,[5]CRUCE!$D:$AL,35,0),0)</f>
        <v>0</v>
      </c>
      <c r="V443" s="23">
        <v>0</v>
      </c>
      <c r="W443" s="23">
        <v>0</v>
      </c>
      <c r="X443" s="26">
        <f>IFERROR(VLOOKUP(D443,[5]CRUCE!$D:$AJ,33,0),0)</f>
        <v>0</v>
      </c>
      <c r="Y443" s="23">
        <v>0</v>
      </c>
      <c r="Z443" s="28"/>
      <c r="AA443" s="26"/>
      <c r="AB443" s="23">
        <v>0</v>
      </c>
      <c r="AC443" s="26">
        <f>IFERROR(VLOOKUP(D443,[5]CRUCE!$D:$AQ,40,0),0)</f>
        <v>0</v>
      </c>
      <c r="AD443" s="23">
        <v>0</v>
      </c>
      <c r="AE443" s="26">
        <v>0</v>
      </c>
      <c r="AF443" s="23">
        <v>0</v>
      </c>
      <c r="AG443" s="27">
        <f t="shared" si="21"/>
        <v>7271</v>
      </c>
      <c r="AH443" s="29"/>
      <c r="AI443" s="19" t="s">
        <v>46</v>
      </c>
    </row>
    <row r="444" spans="1:35" s="30" customFormat="1" ht="15" x14ac:dyDescent="0.25">
      <c r="A444" s="18">
        <v>436</v>
      </c>
      <c r="B444" s="19" t="s">
        <v>45</v>
      </c>
      <c r="C444" s="20"/>
      <c r="D444" s="19">
        <v>1082352</v>
      </c>
      <c r="E444" s="21"/>
      <c r="F444" s="21"/>
      <c r="G444" s="22">
        <v>167454</v>
      </c>
      <c r="H444" s="23">
        <v>16700</v>
      </c>
      <c r="I444" s="23">
        <v>0</v>
      </c>
      <c r="J444" s="24">
        <f>-IFERROR(VLOOKUP(D444,'[4]GIRO DIRECTO'!$D:$F,3,0),0)</f>
        <v>0</v>
      </c>
      <c r="K444" s="24">
        <f>-IFERROR(VLOOKUP(D444,[4]TESORERIA!$D:$F,3,0),0)</f>
        <v>0</v>
      </c>
      <c r="L444" s="23">
        <v>0</v>
      </c>
      <c r="M444" s="25">
        <f>-IFERROR(VLOOKUP(D444,[4]ADRES!$D:$F,3,0),0)</f>
        <v>0</v>
      </c>
      <c r="N444" s="23">
        <f t="shared" si="22"/>
        <v>0</v>
      </c>
      <c r="O444" s="26">
        <f t="shared" si="20"/>
        <v>150754</v>
      </c>
      <c r="P444" s="19"/>
      <c r="Q444" s="24">
        <v>0</v>
      </c>
      <c r="R444" s="27">
        <v>0</v>
      </c>
      <c r="S444" s="23">
        <f>IFERROR(VLOOKUP(D444,[5]CRUCE!$D:$AK,34,0),0)</f>
        <v>0</v>
      </c>
      <c r="T444" s="23">
        <v>0</v>
      </c>
      <c r="U444" s="26">
        <f>IFERROR(VLOOKUP(D444,[5]CRUCE!$D:$AL,35,0),0)</f>
        <v>0</v>
      </c>
      <c r="V444" s="23">
        <v>0</v>
      </c>
      <c r="W444" s="23">
        <v>0</v>
      </c>
      <c r="X444" s="26">
        <f>IFERROR(VLOOKUP(D444,[5]CRUCE!$D:$AJ,33,0),0)</f>
        <v>0</v>
      </c>
      <c r="Y444" s="23">
        <v>0</v>
      </c>
      <c r="Z444" s="28"/>
      <c r="AA444" s="26"/>
      <c r="AB444" s="23">
        <v>0</v>
      </c>
      <c r="AC444" s="26">
        <f>IFERROR(VLOOKUP(D444,[5]CRUCE!$D:$AQ,40,0),0)</f>
        <v>0</v>
      </c>
      <c r="AD444" s="23">
        <v>0</v>
      </c>
      <c r="AE444" s="26">
        <v>0</v>
      </c>
      <c r="AF444" s="23">
        <v>0</v>
      </c>
      <c r="AG444" s="27">
        <f t="shared" si="21"/>
        <v>150754</v>
      </c>
      <c r="AH444" s="29"/>
      <c r="AI444" s="19" t="s">
        <v>46</v>
      </c>
    </row>
    <row r="445" spans="1:35" s="30" customFormat="1" ht="15" x14ac:dyDescent="0.25">
      <c r="A445" s="18">
        <v>437</v>
      </c>
      <c r="B445" s="19" t="s">
        <v>45</v>
      </c>
      <c r="C445" s="20"/>
      <c r="D445" s="19">
        <v>1083314</v>
      </c>
      <c r="E445" s="21"/>
      <c r="F445" s="21"/>
      <c r="G445" s="22">
        <v>30224781</v>
      </c>
      <c r="H445" s="23">
        <v>0</v>
      </c>
      <c r="I445" s="23">
        <v>0</v>
      </c>
      <c r="J445" s="24">
        <f>-IFERROR(VLOOKUP(D445,'[4]GIRO DIRECTO'!$D:$F,3,0),0)</f>
        <v>0</v>
      </c>
      <c r="K445" s="24">
        <f>-IFERROR(VLOOKUP(D445,[4]TESORERIA!$D:$F,3,0),0)</f>
        <v>0</v>
      </c>
      <c r="L445" s="23">
        <v>0</v>
      </c>
      <c r="M445" s="25">
        <f>-IFERROR(VLOOKUP(D445,[4]ADRES!$D:$F,3,0),0)</f>
        <v>0</v>
      </c>
      <c r="N445" s="23">
        <f t="shared" si="22"/>
        <v>0</v>
      </c>
      <c r="O445" s="26">
        <f t="shared" si="20"/>
        <v>30224781</v>
      </c>
      <c r="P445" s="19"/>
      <c r="Q445" s="24">
        <v>0</v>
      </c>
      <c r="R445" s="27">
        <v>0</v>
      </c>
      <c r="S445" s="23">
        <f>IFERROR(VLOOKUP(D445,[5]CRUCE!$D:$AK,34,0),0)</f>
        <v>0</v>
      </c>
      <c r="T445" s="23">
        <v>0</v>
      </c>
      <c r="U445" s="26">
        <f>IFERROR(VLOOKUP(D445,[5]CRUCE!$D:$AL,35,0),0)</f>
        <v>0</v>
      </c>
      <c r="V445" s="23">
        <v>0</v>
      </c>
      <c r="W445" s="23">
        <v>0</v>
      </c>
      <c r="X445" s="26">
        <f>IFERROR(VLOOKUP(D445,[5]CRUCE!$D:$AJ,33,0),0)</f>
        <v>0</v>
      </c>
      <c r="Y445" s="23">
        <v>0</v>
      </c>
      <c r="Z445" s="28"/>
      <c r="AA445" s="26"/>
      <c r="AB445" s="23">
        <v>0</v>
      </c>
      <c r="AC445" s="26">
        <f>IFERROR(VLOOKUP(D445,[5]CRUCE!$D:$AQ,40,0),0)</f>
        <v>0</v>
      </c>
      <c r="AD445" s="23">
        <v>0</v>
      </c>
      <c r="AE445" s="26">
        <v>0</v>
      </c>
      <c r="AF445" s="23">
        <v>0</v>
      </c>
      <c r="AG445" s="27">
        <f t="shared" si="21"/>
        <v>30224781</v>
      </c>
      <c r="AH445" s="29"/>
      <c r="AI445" s="19" t="s">
        <v>46</v>
      </c>
    </row>
    <row r="446" spans="1:35" s="30" customFormat="1" ht="15" x14ac:dyDescent="0.25">
      <c r="A446" s="18">
        <v>438</v>
      </c>
      <c r="B446" s="19" t="s">
        <v>45</v>
      </c>
      <c r="C446" s="20"/>
      <c r="D446" s="19">
        <v>1086520</v>
      </c>
      <c r="E446" s="21"/>
      <c r="F446" s="21"/>
      <c r="G446" s="22">
        <v>29476912</v>
      </c>
      <c r="H446" s="23">
        <v>0</v>
      </c>
      <c r="I446" s="23">
        <v>0</v>
      </c>
      <c r="J446" s="24">
        <f>-IFERROR(VLOOKUP(D446,'[4]GIRO DIRECTO'!$D:$F,3,0),0)</f>
        <v>0</v>
      </c>
      <c r="K446" s="24">
        <f>-IFERROR(VLOOKUP(D446,[4]TESORERIA!$D:$F,3,0),0)</f>
        <v>0</v>
      </c>
      <c r="L446" s="23">
        <v>0</v>
      </c>
      <c r="M446" s="25">
        <f>-IFERROR(VLOOKUP(D446,[4]ADRES!$D:$F,3,0),0)</f>
        <v>0</v>
      </c>
      <c r="N446" s="23">
        <f t="shared" si="22"/>
        <v>0</v>
      </c>
      <c r="O446" s="26">
        <f t="shared" si="20"/>
        <v>29476912</v>
      </c>
      <c r="P446" s="19"/>
      <c r="Q446" s="24">
        <v>0</v>
      </c>
      <c r="R446" s="27">
        <v>0</v>
      </c>
      <c r="S446" s="23">
        <f>IFERROR(VLOOKUP(D446,[5]CRUCE!$D:$AK,34,0),0)</f>
        <v>0</v>
      </c>
      <c r="T446" s="23">
        <v>0</v>
      </c>
      <c r="U446" s="26">
        <f>IFERROR(VLOOKUP(D446,[5]CRUCE!$D:$AL,35,0),0)</f>
        <v>0</v>
      </c>
      <c r="V446" s="23">
        <v>0</v>
      </c>
      <c r="W446" s="23">
        <v>0</v>
      </c>
      <c r="X446" s="26">
        <f>IFERROR(VLOOKUP(D446,[5]CRUCE!$D:$AJ,33,0),0)</f>
        <v>0</v>
      </c>
      <c r="Y446" s="23">
        <v>0</v>
      </c>
      <c r="Z446" s="28"/>
      <c r="AA446" s="26"/>
      <c r="AB446" s="23">
        <v>0</v>
      </c>
      <c r="AC446" s="26">
        <f>IFERROR(VLOOKUP(D446,[5]CRUCE!$D:$AQ,40,0),0)</f>
        <v>0</v>
      </c>
      <c r="AD446" s="23">
        <v>0</v>
      </c>
      <c r="AE446" s="26">
        <v>0</v>
      </c>
      <c r="AF446" s="23">
        <v>0</v>
      </c>
      <c r="AG446" s="27">
        <f t="shared" si="21"/>
        <v>29476912</v>
      </c>
      <c r="AH446" s="29"/>
      <c r="AI446" s="19" t="s">
        <v>46</v>
      </c>
    </row>
    <row r="447" spans="1:35" s="30" customFormat="1" ht="15" x14ac:dyDescent="0.25">
      <c r="A447" s="18">
        <v>439</v>
      </c>
      <c r="B447" s="19" t="s">
        <v>45</v>
      </c>
      <c r="C447" s="20"/>
      <c r="D447" s="19">
        <v>1082137</v>
      </c>
      <c r="E447" s="21"/>
      <c r="F447" s="21"/>
      <c r="G447" s="22">
        <v>60000</v>
      </c>
      <c r="H447" s="23">
        <v>0</v>
      </c>
      <c r="I447" s="23">
        <v>0</v>
      </c>
      <c r="J447" s="24">
        <f>-IFERROR(VLOOKUP(D447,'[4]GIRO DIRECTO'!$D:$F,3,0),0)</f>
        <v>0</v>
      </c>
      <c r="K447" s="24">
        <f>-IFERROR(VLOOKUP(D447,[4]TESORERIA!$D:$F,3,0),0)</f>
        <v>0</v>
      </c>
      <c r="L447" s="23">
        <v>0</v>
      </c>
      <c r="M447" s="25">
        <f>-IFERROR(VLOOKUP(D447,[4]ADRES!$D:$F,3,0),0)</f>
        <v>0</v>
      </c>
      <c r="N447" s="23">
        <f t="shared" si="22"/>
        <v>0</v>
      </c>
      <c r="O447" s="26">
        <f t="shared" si="20"/>
        <v>60000</v>
      </c>
      <c r="P447" s="19"/>
      <c r="Q447" s="24">
        <v>0</v>
      </c>
      <c r="R447" s="27">
        <v>0</v>
      </c>
      <c r="S447" s="23">
        <f>IFERROR(VLOOKUP(D447,[5]CRUCE!$D:$AK,34,0),0)</f>
        <v>0</v>
      </c>
      <c r="T447" s="23">
        <v>0</v>
      </c>
      <c r="U447" s="26">
        <f>IFERROR(VLOOKUP(D447,[5]CRUCE!$D:$AL,35,0),0)</f>
        <v>0</v>
      </c>
      <c r="V447" s="23">
        <v>0</v>
      </c>
      <c r="W447" s="23">
        <v>0</v>
      </c>
      <c r="X447" s="26">
        <f>IFERROR(VLOOKUP(D447,[5]CRUCE!$D:$AJ,33,0),0)</f>
        <v>0</v>
      </c>
      <c r="Y447" s="23">
        <v>0</v>
      </c>
      <c r="Z447" s="28"/>
      <c r="AA447" s="26"/>
      <c r="AB447" s="23">
        <v>0</v>
      </c>
      <c r="AC447" s="26">
        <f>IFERROR(VLOOKUP(D447,[5]CRUCE!$D:$AQ,40,0),0)</f>
        <v>0</v>
      </c>
      <c r="AD447" s="23">
        <v>0</v>
      </c>
      <c r="AE447" s="26">
        <v>0</v>
      </c>
      <c r="AF447" s="23">
        <v>0</v>
      </c>
      <c r="AG447" s="27">
        <f t="shared" si="21"/>
        <v>60000</v>
      </c>
      <c r="AH447" s="29"/>
      <c r="AI447" s="19" t="s">
        <v>46</v>
      </c>
    </row>
    <row r="448" spans="1:35" s="30" customFormat="1" ht="15" x14ac:dyDescent="0.25">
      <c r="A448" s="18">
        <v>440</v>
      </c>
      <c r="B448" s="19" t="s">
        <v>45</v>
      </c>
      <c r="C448" s="20"/>
      <c r="D448" s="19">
        <v>1082267</v>
      </c>
      <c r="E448" s="21"/>
      <c r="F448" s="21"/>
      <c r="G448" s="22">
        <v>167454</v>
      </c>
      <c r="H448" s="23">
        <v>0</v>
      </c>
      <c r="I448" s="23">
        <v>0</v>
      </c>
      <c r="J448" s="24">
        <f>-IFERROR(VLOOKUP(D448,'[4]GIRO DIRECTO'!$D:$F,3,0),0)</f>
        <v>0</v>
      </c>
      <c r="K448" s="24">
        <f>-IFERROR(VLOOKUP(D448,[4]TESORERIA!$D:$F,3,0),0)</f>
        <v>0</v>
      </c>
      <c r="L448" s="23">
        <v>0</v>
      </c>
      <c r="M448" s="25">
        <f>-IFERROR(VLOOKUP(D448,[4]ADRES!$D:$F,3,0),0)</f>
        <v>0</v>
      </c>
      <c r="N448" s="23">
        <f t="shared" si="22"/>
        <v>0</v>
      </c>
      <c r="O448" s="26">
        <f t="shared" si="20"/>
        <v>167454</v>
      </c>
      <c r="P448" s="19"/>
      <c r="Q448" s="24">
        <v>0</v>
      </c>
      <c r="R448" s="27">
        <v>0</v>
      </c>
      <c r="S448" s="23">
        <f>IFERROR(VLOOKUP(D448,[5]CRUCE!$D:$AK,34,0),0)</f>
        <v>0</v>
      </c>
      <c r="T448" s="23">
        <v>0</v>
      </c>
      <c r="U448" s="26">
        <f>IFERROR(VLOOKUP(D448,[5]CRUCE!$D:$AL,35,0),0)</f>
        <v>0</v>
      </c>
      <c r="V448" s="23">
        <v>0</v>
      </c>
      <c r="W448" s="23">
        <v>0</v>
      </c>
      <c r="X448" s="26">
        <f>IFERROR(VLOOKUP(D448,[5]CRUCE!$D:$AJ,33,0),0)</f>
        <v>0</v>
      </c>
      <c r="Y448" s="23">
        <v>0</v>
      </c>
      <c r="Z448" s="28"/>
      <c r="AA448" s="26"/>
      <c r="AB448" s="23">
        <v>0</v>
      </c>
      <c r="AC448" s="26">
        <f>IFERROR(VLOOKUP(D448,[5]CRUCE!$D:$AQ,40,0),0)</f>
        <v>0</v>
      </c>
      <c r="AD448" s="23">
        <v>0</v>
      </c>
      <c r="AE448" s="26">
        <v>0</v>
      </c>
      <c r="AF448" s="23">
        <v>0</v>
      </c>
      <c r="AG448" s="27">
        <f t="shared" si="21"/>
        <v>167454</v>
      </c>
      <c r="AH448" s="29"/>
      <c r="AI448" s="19" t="s">
        <v>46</v>
      </c>
    </row>
    <row r="449" spans="1:35" s="30" customFormat="1" ht="15" x14ac:dyDescent="0.25">
      <c r="A449" s="18">
        <v>441</v>
      </c>
      <c r="B449" s="19" t="s">
        <v>45</v>
      </c>
      <c r="C449" s="20"/>
      <c r="D449" s="19">
        <v>1082370</v>
      </c>
      <c r="E449" s="21"/>
      <c r="F449" s="21"/>
      <c r="G449" s="22">
        <v>60000</v>
      </c>
      <c r="H449" s="23">
        <v>0</v>
      </c>
      <c r="I449" s="23">
        <v>0</v>
      </c>
      <c r="J449" s="24">
        <f>-IFERROR(VLOOKUP(D449,'[4]GIRO DIRECTO'!$D:$F,3,0),0)</f>
        <v>0</v>
      </c>
      <c r="K449" s="24">
        <f>-IFERROR(VLOOKUP(D449,[4]TESORERIA!$D:$F,3,0),0)</f>
        <v>0</v>
      </c>
      <c r="L449" s="23">
        <v>0</v>
      </c>
      <c r="M449" s="25">
        <f>-IFERROR(VLOOKUP(D449,[4]ADRES!$D:$F,3,0),0)</f>
        <v>0</v>
      </c>
      <c r="N449" s="23">
        <f t="shared" si="22"/>
        <v>0</v>
      </c>
      <c r="O449" s="26">
        <f t="shared" si="20"/>
        <v>60000</v>
      </c>
      <c r="P449" s="19"/>
      <c r="Q449" s="24">
        <v>0</v>
      </c>
      <c r="R449" s="27">
        <v>0</v>
      </c>
      <c r="S449" s="23">
        <f>IFERROR(VLOOKUP(D449,[5]CRUCE!$D:$AK,34,0),0)</f>
        <v>0</v>
      </c>
      <c r="T449" s="23">
        <v>0</v>
      </c>
      <c r="U449" s="26">
        <f>IFERROR(VLOOKUP(D449,[5]CRUCE!$D:$AL,35,0),0)</f>
        <v>0</v>
      </c>
      <c r="V449" s="23">
        <v>0</v>
      </c>
      <c r="W449" s="23">
        <v>0</v>
      </c>
      <c r="X449" s="26">
        <f>IFERROR(VLOOKUP(D449,[5]CRUCE!$D:$AJ,33,0),0)</f>
        <v>0</v>
      </c>
      <c r="Y449" s="23">
        <v>0</v>
      </c>
      <c r="Z449" s="28"/>
      <c r="AA449" s="26"/>
      <c r="AB449" s="23">
        <v>0</v>
      </c>
      <c r="AC449" s="26">
        <f>IFERROR(VLOOKUP(D449,[5]CRUCE!$D:$AQ,40,0),0)</f>
        <v>0</v>
      </c>
      <c r="AD449" s="23">
        <v>0</v>
      </c>
      <c r="AE449" s="26">
        <v>0</v>
      </c>
      <c r="AF449" s="23">
        <v>0</v>
      </c>
      <c r="AG449" s="27">
        <f t="shared" si="21"/>
        <v>60000</v>
      </c>
      <c r="AH449" s="29"/>
      <c r="AI449" s="19" t="s">
        <v>46</v>
      </c>
    </row>
    <row r="450" spans="1:35" s="30" customFormat="1" ht="15" x14ac:dyDescent="0.25">
      <c r="A450" s="18">
        <v>442</v>
      </c>
      <c r="B450" s="19" t="s">
        <v>45</v>
      </c>
      <c r="C450" s="20"/>
      <c r="D450" s="19">
        <v>1083256</v>
      </c>
      <c r="E450" s="21"/>
      <c r="F450" s="21"/>
      <c r="G450" s="22">
        <v>2200000</v>
      </c>
      <c r="H450" s="23">
        <v>0</v>
      </c>
      <c r="I450" s="23">
        <v>0</v>
      </c>
      <c r="J450" s="24">
        <f>-IFERROR(VLOOKUP(D450,'[4]GIRO DIRECTO'!$D:$F,3,0),0)</f>
        <v>0</v>
      </c>
      <c r="K450" s="24">
        <f>-IFERROR(VLOOKUP(D450,[4]TESORERIA!$D:$F,3,0),0)</f>
        <v>0</v>
      </c>
      <c r="L450" s="23">
        <v>0</v>
      </c>
      <c r="M450" s="25">
        <f>-IFERROR(VLOOKUP(D450,[4]ADRES!$D:$F,3,0),0)</f>
        <v>0</v>
      </c>
      <c r="N450" s="23">
        <f t="shared" si="22"/>
        <v>0</v>
      </c>
      <c r="O450" s="26">
        <f t="shared" si="20"/>
        <v>2200000</v>
      </c>
      <c r="P450" s="19"/>
      <c r="Q450" s="24">
        <v>0</v>
      </c>
      <c r="R450" s="27">
        <v>0</v>
      </c>
      <c r="S450" s="23">
        <f>IFERROR(VLOOKUP(D450,[5]CRUCE!$D:$AK,34,0),0)</f>
        <v>0</v>
      </c>
      <c r="T450" s="23">
        <v>0</v>
      </c>
      <c r="U450" s="26">
        <f>IFERROR(VLOOKUP(D450,[5]CRUCE!$D:$AL,35,0),0)</f>
        <v>0</v>
      </c>
      <c r="V450" s="23">
        <v>0</v>
      </c>
      <c r="W450" s="23">
        <v>0</v>
      </c>
      <c r="X450" s="26">
        <f>IFERROR(VLOOKUP(D450,[5]CRUCE!$D:$AJ,33,0),0)</f>
        <v>0</v>
      </c>
      <c r="Y450" s="23">
        <v>0</v>
      </c>
      <c r="Z450" s="28"/>
      <c r="AA450" s="26"/>
      <c r="AB450" s="23">
        <v>0</v>
      </c>
      <c r="AC450" s="26">
        <f>IFERROR(VLOOKUP(D450,[5]CRUCE!$D:$AQ,40,0),0)</f>
        <v>0</v>
      </c>
      <c r="AD450" s="23">
        <v>0</v>
      </c>
      <c r="AE450" s="26">
        <v>0</v>
      </c>
      <c r="AF450" s="23">
        <v>0</v>
      </c>
      <c r="AG450" s="27">
        <f t="shared" si="21"/>
        <v>2200000</v>
      </c>
      <c r="AH450" s="29"/>
      <c r="AI450" s="19" t="s">
        <v>46</v>
      </c>
    </row>
    <row r="451" spans="1:35" s="30" customFormat="1" ht="15" x14ac:dyDescent="0.25">
      <c r="A451" s="18">
        <v>443</v>
      </c>
      <c r="B451" s="19" t="s">
        <v>45</v>
      </c>
      <c r="C451" s="20"/>
      <c r="D451" s="19">
        <v>1083273</v>
      </c>
      <c r="E451" s="21"/>
      <c r="F451" s="21"/>
      <c r="G451" s="22">
        <v>2412111</v>
      </c>
      <c r="H451" s="23">
        <v>0</v>
      </c>
      <c r="I451" s="23">
        <v>0</v>
      </c>
      <c r="J451" s="24">
        <f>-IFERROR(VLOOKUP(D451,'[4]GIRO DIRECTO'!$D:$F,3,0),0)</f>
        <v>0</v>
      </c>
      <c r="K451" s="24">
        <f>-IFERROR(VLOOKUP(D451,[4]TESORERIA!$D:$F,3,0),0)</f>
        <v>0</v>
      </c>
      <c r="L451" s="23">
        <v>0</v>
      </c>
      <c r="M451" s="25">
        <f>-IFERROR(VLOOKUP(D451,[4]ADRES!$D:$F,3,0),0)</f>
        <v>0</v>
      </c>
      <c r="N451" s="23">
        <f t="shared" si="22"/>
        <v>0</v>
      </c>
      <c r="O451" s="26">
        <f t="shared" si="20"/>
        <v>2412111</v>
      </c>
      <c r="P451" s="19"/>
      <c r="Q451" s="24">
        <v>0</v>
      </c>
      <c r="R451" s="27">
        <v>0</v>
      </c>
      <c r="S451" s="23">
        <f>IFERROR(VLOOKUP(D451,[5]CRUCE!$D:$AK,34,0),0)</f>
        <v>0</v>
      </c>
      <c r="T451" s="23">
        <v>0</v>
      </c>
      <c r="U451" s="26">
        <f>IFERROR(VLOOKUP(D451,[5]CRUCE!$D:$AL,35,0),0)</f>
        <v>0</v>
      </c>
      <c r="V451" s="23">
        <v>0</v>
      </c>
      <c r="W451" s="23">
        <v>0</v>
      </c>
      <c r="X451" s="26">
        <f>IFERROR(VLOOKUP(D451,[5]CRUCE!$D:$AJ,33,0),0)</f>
        <v>0</v>
      </c>
      <c r="Y451" s="23">
        <v>0</v>
      </c>
      <c r="Z451" s="28"/>
      <c r="AA451" s="26"/>
      <c r="AB451" s="23">
        <v>0</v>
      </c>
      <c r="AC451" s="26">
        <f>IFERROR(VLOOKUP(D451,[5]CRUCE!$D:$AQ,40,0),0)</f>
        <v>0</v>
      </c>
      <c r="AD451" s="23">
        <v>0</v>
      </c>
      <c r="AE451" s="26">
        <v>0</v>
      </c>
      <c r="AF451" s="23">
        <v>0</v>
      </c>
      <c r="AG451" s="27">
        <f t="shared" si="21"/>
        <v>2412111</v>
      </c>
      <c r="AH451" s="29"/>
      <c r="AI451" s="19" t="s">
        <v>46</v>
      </c>
    </row>
    <row r="452" spans="1:35" s="30" customFormat="1" ht="15" x14ac:dyDescent="0.25">
      <c r="A452" s="18">
        <v>444</v>
      </c>
      <c r="B452" s="19" t="s">
        <v>45</v>
      </c>
      <c r="C452" s="20"/>
      <c r="D452" s="19">
        <v>1082696</v>
      </c>
      <c r="E452" s="21"/>
      <c r="F452" s="21"/>
      <c r="G452" s="22">
        <v>119496</v>
      </c>
      <c r="H452" s="23">
        <v>0</v>
      </c>
      <c r="I452" s="23">
        <v>0</v>
      </c>
      <c r="J452" s="24">
        <f>-IFERROR(VLOOKUP(D452,'[4]GIRO DIRECTO'!$D:$F,3,0),0)</f>
        <v>0</v>
      </c>
      <c r="K452" s="24">
        <f>-IFERROR(VLOOKUP(D452,[4]TESORERIA!$D:$F,3,0),0)</f>
        <v>0</v>
      </c>
      <c r="L452" s="23">
        <v>0</v>
      </c>
      <c r="M452" s="25">
        <f>-IFERROR(VLOOKUP(D452,[4]ADRES!$D:$F,3,0),0)</f>
        <v>0</v>
      </c>
      <c r="N452" s="23">
        <f t="shared" si="22"/>
        <v>0</v>
      </c>
      <c r="O452" s="26">
        <f t="shared" si="20"/>
        <v>119496</v>
      </c>
      <c r="P452" s="19"/>
      <c r="Q452" s="24">
        <v>0</v>
      </c>
      <c r="R452" s="27">
        <v>0</v>
      </c>
      <c r="S452" s="23">
        <f>IFERROR(VLOOKUP(D452,[5]CRUCE!$D:$AK,34,0),0)</f>
        <v>0</v>
      </c>
      <c r="T452" s="23">
        <v>0</v>
      </c>
      <c r="U452" s="26">
        <f>IFERROR(VLOOKUP(D452,[5]CRUCE!$D:$AL,35,0),0)</f>
        <v>0</v>
      </c>
      <c r="V452" s="23">
        <v>0</v>
      </c>
      <c r="W452" s="23">
        <v>0</v>
      </c>
      <c r="X452" s="26">
        <f>IFERROR(VLOOKUP(D452,[5]CRUCE!$D:$AJ,33,0),0)</f>
        <v>0</v>
      </c>
      <c r="Y452" s="23">
        <v>0</v>
      </c>
      <c r="Z452" s="28"/>
      <c r="AA452" s="26"/>
      <c r="AB452" s="23">
        <v>0</v>
      </c>
      <c r="AC452" s="26">
        <f>IFERROR(VLOOKUP(D452,[5]CRUCE!$D:$AQ,40,0),0)</f>
        <v>0</v>
      </c>
      <c r="AD452" s="23">
        <v>0</v>
      </c>
      <c r="AE452" s="26">
        <v>0</v>
      </c>
      <c r="AF452" s="23">
        <v>0</v>
      </c>
      <c r="AG452" s="27">
        <f t="shared" si="21"/>
        <v>119496</v>
      </c>
      <c r="AH452" s="29"/>
      <c r="AI452" s="19" t="s">
        <v>46</v>
      </c>
    </row>
    <row r="453" spans="1:35" s="30" customFormat="1" ht="15" x14ac:dyDescent="0.25">
      <c r="A453" s="18">
        <v>445</v>
      </c>
      <c r="B453" s="19" t="s">
        <v>45</v>
      </c>
      <c r="C453" s="20"/>
      <c r="D453" s="19">
        <v>1083205</v>
      </c>
      <c r="E453" s="21"/>
      <c r="F453" s="21"/>
      <c r="G453" s="22">
        <v>420857</v>
      </c>
      <c r="H453" s="23">
        <v>0</v>
      </c>
      <c r="I453" s="23">
        <v>0</v>
      </c>
      <c r="J453" s="24">
        <f>-IFERROR(VLOOKUP(D453,'[4]GIRO DIRECTO'!$D:$F,3,0),0)</f>
        <v>0</v>
      </c>
      <c r="K453" s="24">
        <f>-IFERROR(VLOOKUP(D453,[4]TESORERIA!$D:$F,3,0),0)</f>
        <v>0</v>
      </c>
      <c r="L453" s="23">
        <v>0</v>
      </c>
      <c r="M453" s="25">
        <f>-IFERROR(VLOOKUP(D453,[4]ADRES!$D:$F,3,0),0)</f>
        <v>0</v>
      </c>
      <c r="N453" s="23">
        <f t="shared" si="22"/>
        <v>0</v>
      </c>
      <c r="O453" s="26">
        <f t="shared" si="20"/>
        <v>420857</v>
      </c>
      <c r="P453" s="19"/>
      <c r="Q453" s="24">
        <v>0</v>
      </c>
      <c r="R453" s="27">
        <v>0</v>
      </c>
      <c r="S453" s="23">
        <f>IFERROR(VLOOKUP(D453,[5]CRUCE!$D:$AK,34,0),0)</f>
        <v>0</v>
      </c>
      <c r="T453" s="23">
        <v>0</v>
      </c>
      <c r="U453" s="26">
        <f>IFERROR(VLOOKUP(D453,[5]CRUCE!$D:$AL,35,0),0)</f>
        <v>0</v>
      </c>
      <c r="V453" s="23">
        <v>0</v>
      </c>
      <c r="W453" s="23">
        <v>0</v>
      </c>
      <c r="X453" s="26">
        <f>IFERROR(VLOOKUP(D453,[5]CRUCE!$D:$AJ,33,0),0)</f>
        <v>0</v>
      </c>
      <c r="Y453" s="23">
        <v>0</v>
      </c>
      <c r="Z453" s="28"/>
      <c r="AA453" s="26"/>
      <c r="AB453" s="23">
        <v>0</v>
      </c>
      <c r="AC453" s="26">
        <f>IFERROR(VLOOKUP(D453,[5]CRUCE!$D:$AQ,40,0),0)</f>
        <v>0</v>
      </c>
      <c r="AD453" s="23">
        <v>0</v>
      </c>
      <c r="AE453" s="26">
        <v>0</v>
      </c>
      <c r="AF453" s="23">
        <v>0</v>
      </c>
      <c r="AG453" s="27">
        <f t="shared" si="21"/>
        <v>420857</v>
      </c>
      <c r="AH453" s="29"/>
      <c r="AI453" s="19" t="s">
        <v>46</v>
      </c>
    </row>
    <row r="454" spans="1:35" s="30" customFormat="1" ht="15" x14ac:dyDescent="0.25">
      <c r="A454" s="18">
        <v>446</v>
      </c>
      <c r="B454" s="19" t="s">
        <v>45</v>
      </c>
      <c r="C454" s="20"/>
      <c r="D454" s="19">
        <v>1082634</v>
      </c>
      <c r="E454" s="21"/>
      <c r="F454" s="21"/>
      <c r="G454" s="22">
        <v>60000</v>
      </c>
      <c r="H454" s="23">
        <v>0</v>
      </c>
      <c r="I454" s="23">
        <v>0</v>
      </c>
      <c r="J454" s="24">
        <f>-IFERROR(VLOOKUP(D454,'[4]GIRO DIRECTO'!$D:$F,3,0),0)</f>
        <v>0</v>
      </c>
      <c r="K454" s="24">
        <f>-IFERROR(VLOOKUP(D454,[4]TESORERIA!$D:$F,3,0),0)</f>
        <v>0</v>
      </c>
      <c r="L454" s="23">
        <v>0</v>
      </c>
      <c r="M454" s="25">
        <f>-IFERROR(VLOOKUP(D454,[4]ADRES!$D:$F,3,0),0)</f>
        <v>0</v>
      </c>
      <c r="N454" s="23">
        <f t="shared" si="22"/>
        <v>0</v>
      </c>
      <c r="O454" s="26">
        <f t="shared" si="20"/>
        <v>60000</v>
      </c>
      <c r="P454" s="19"/>
      <c r="Q454" s="24">
        <v>0</v>
      </c>
      <c r="R454" s="27">
        <v>0</v>
      </c>
      <c r="S454" s="23">
        <f>IFERROR(VLOOKUP(D454,[5]CRUCE!$D:$AK,34,0),0)</f>
        <v>0</v>
      </c>
      <c r="T454" s="23">
        <v>0</v>
      </c>
      <c r="U454" s="26">
        <f>IFERROR(VLOOKUP(D454,[5]CRUCE!$D:$AL,35,0),0)</f>
        <v>0</v>
      </c>
      <c r="V454" s="23">
        <v>0</v>
      </c>
      <c r="W454" s="23">
        <v>0</v>
      </c>
      <c r="X454" s="26">
        <f>IFERROR(VLOOKUP(D454,[5]CRUCE!$D:$AJ,33,0),0)</f>
        <v>0</v>
      </c>
      <c r="Y454" s="23">
        <v>0</v>
      </c>
      <c r="Z454" s="28"/>
      <c r="AA454" s="26"/>
      <c r="AB454" s="23">
        <v>0</v>
      </c>
      <c r="AC454" s="26">
        <f>IFERROR(VLOOKUP(D454,[5]CRUCE!$D:$AQ,40,0),0)</f>
        <v>0</v>
      </c>
      <c r="AD454" s="23">
        <v>0</v>
      </c>
      <c r="AE454" s="26">
        <v>0</v>
      </c>
      <c r="AF454" s="23">
        <v>0</v>
      </c>
      <c r="AG454" s="27">
        <f t="shared" si="21"/>
        <v>60000</v>
      </c>
      <c r="AH454" s="29"/>
      <c r="AI454" s="19" t="s">
        <v>46</v>
      </c>
    </row>
    <row r="455" spans="1:35" s="30" customFormat="1" ht="15" x14ac:dyDescent="0.25">
      <c r="A455" s="18">
        <v>447</v>
      </c>
      <c r="B455" s="19" t="s">
        <v>45</v>
      </c>
      <c r="C455" s="20"/>
      <c r="D455" s="19">
        <v>1085389</v>
      </c>
      <c r="E455" s="21"/>
      <c r="F455" s="21"/>
      <c r="G455" s="22">
        <v>3130059</v>
      </c>
      <c r="H455" s="23">
        <v>0</v>
      </c>
      <c r="I455" s="23">
        <v>0</v>
      </c>
      <c r="J455" s="24">
        <f>-IFERROR(VLOOKUP(D455,'[4]GIRO DIRECTO'!$D:$F,3,0),0)</f>
        <v>0</v>
      </c>
      <c r="K455" s="24">
        <f>-IFERROR(VLOOKUP(D455,[4]TESORERIA!$D:$F,3,0),0)</f>
        <v>0</v>
      </c>
      <c r="L455" s="23">
        <v>0</v>
      </c>
      <c r="M455" s="25">
        <f>-IFERROR(VLOOKUP(D455,[4]ADRES!$D:$F,3,0),0)</f>
        <v>0</v>
      </c>
      <c r="N455" s="23">
        <f t="shared" si="22"/>
        <v>0</v>
      </c>
      <c r="O455" s="26">
        <f t="shared" si="20"/>
        <v>3130059</v>
      </c>
      <c r="P455" s="19"/>
      <c r="Q455" s="24">
        <v>0</v>
      </c>
      <c r="R455" s="27">
        <v>0</v>
      </c>
      <c r="S455" s="23">
        <f>IFERROR(VLOOKUP(D455,[5]CRUCE!$D:$AK,34,0),0)</f>
        <v>0</v>
      </c>
      <c r="T455" s="23">
        <v>0</v>
      </c>
      <c r="U455" s="26">
        <f>IFERROR(VLOOKUP(D455,[5]CRUCE!$D:$AL,35,0),0)</f>
        <v>0</v>
      </c>
      <c r="V455" s="23">
        <v>0</v>
      </c>
      <c r="W455" s="23">
        <v>0</v>
      </c>
      <c r="X455" s="26">
        <f>IFERROR(VLOOKUP(D455,[5]CRUCE!$D:$AJ,33,0),0)</f>
        <v>0</v>
      </c>
      <c r="Y455" s="23">
        <v>0</v>
      </c>
      <c r="Z455" s="28"/>
      <c r="AA455" s="26"/>
      <c r="AB455" s="23">
        <v>0</v>
      </c>
      <c r="AC455" s="26">
        <f>IFERROR(VLOOKUP(D455,[5]CRUCE!$D:$AQ,40,0),0)</f>
        <v>0</v>
      </c>
      <c r="AD455" s="23">
        <v>0</v>
      </c>
      <c r="AE455" s="26">
        <v>0</v>
      </c>
      <c r="AF455" s="23">
        <v>0</v>
      </c>
      <c r="AG455" s="27">
        <f t="shared" si="21"/>
        <v>3130059</v>
      </c>
      <c r="AH455" s="29"/>
      <c r="AI455" s="19" t="s">
        <v>46</v>
      </c>
    </row>
    <row r="456" spans="1:35" s="30" customFormat="1" ht="15" x14ac:dyDescent="0.25">
      <c r="A456" s="18">
        <v>448</v>
      </c>
      <c r="B456" s="19" t="s">
        <v>45</v>
      </c>
      <c r="C456" s="20"/>
      <c r="D456" s="19">
        <v>1087216</v>
      </c>
      <c r="E456" s="21"/>
      <c r="F456" s="21"/>
      <c r="G456" s="22">
        <v>10002478</v>
      </c>
      <c r="H456" s="23">
        <v>0</v>
      </c>
      <c r="I456" s="23">
        <v>0</v>
      </c>
      <c r="J456" s="24">
        <f>-IFERROR(VLOOKUP(D456,'[4]GIRO DIRECTO'!$D:$F,3,0),0)</f>
        <v>0</v>
      </c>
      <c r="K456" s="24">
        <f>-IFERROR(VLOOKUP(D456,[4]TESORERIA!$D:$F,3,0),0)</f>
        <v>0</v>
      </c>
      <c r="L456" s="23">
        <v>0</v>
      </c>
      <c r="M456" s="25">
        <f>-IFERROR(VLOOKUP(D456,[4]ADRES!$D:$F,3,0),0)</f>
        <v>0</v>
      </c>
      <c r="N456" s="23">
        <f t="shared" si="22"/>
        <v>0</v>
      </c>
      <c r="O456" s="26">
        <f t="shared" si="20"/>
        <v>10002478</v>
      </c>
      <c r="P456" s="19"/>
      <c r="Q456" s="24">
        <v>0</v>
      </c>
      <c r="R456" s="27">
        <v>0</v>
      </c>
      <c r="S456" s="23">
        <f>IFERROR(VLOOKUP(D456,[5]CRUCE!$D:$AK,34,0),0)</f>
        <v>0</v>
      </c>
      <c r="T456" s="23">
        <v>0</v>
      </c>
      <c r="U456" s="26">
        <f>IFERROR(VLOOKUP(D456,[5]CRUCE!$D:$AL,35,0),0)</f>
        <v>0</v>
      </c>
      <c r="V456" s="23">
        <v>0</v>
      </c>
      <c r="W456" s="23">
        <v>0</v>
      </c>
      <c r="X456" s="26">
        <f>IFERROR(VLOOKUP(D456,[5]CRUCE!$D:$AJ,33,0),0)</f>
        <v>0</v>
      </c>
      <c r="Y456" s="23">
        <v>0</v>
      </c>
      <c r="Z456" s="28"/>
      <c r="AA456" s="26"/>
      <c r="AB456" s="23">
        <v>0</v>
      </c>
      <c r="AC456" s="26">
        <f>IFERROR(VLOOKUP(D456,[5]CRUCE!$D:$AQ,40,0),0)</f>
        <v>0</v>
      </c>
      <c r="AD456" s="23">
        <v>0</v>
      </c>
      <c r="AE456" s="26">
        <v>0</v>
      </c>
      <c r="AF456" s="23">
        <v>0</v>
      </c>
      <c r="AG456" s="27">
        <f t="shared" si="21"/>
        <v>10002478</v>
      </c>
      <c r="AH456" s="29"/>
      <c r="AI456" s="19" t="s">
        <v>46</v>
      </c>
    </row>
    <row r="457" spans="1:35" s="30" customFormat="1" ht="15" x14ac:dyDescent="0.25">
      <c r="A457" s="18">
        <v>449</v>
      </c>
      <c r="B457" s="19" t="s">
        <v>45</v>
      </c>
      <c r="C457" s="20"/>
      <c r="D457" s="19">
        <v>1084246</v>
      </c>
      <c r="E457" s="21"/>
      <c r="F457" s="21"/>
      <c r="G457" s="22">
        <v>3345727</v>
      </c>
      <c r="H457" s="23">
        <v>0</v>
      </c>
      <c r="I457" s="23">
        <v>0</v>
      </c>
      <c r="J457" s="24">
        <f>-IFERROR(VLOOKUP(D457,'[4]GIRO DIRECTO'!$D:$F,3,0),0)</f>
        <v>0</v>
      </c>
      <c r="K457" s="24">
        <f>-IFERROR(VLOOKUP(D457,[4]TESORERIA!$D:$F,3,0),0)</f>
        <v>0</v>
      </c>
      <c r="L457" s="23">
        <v>0</v>
      </c>
      <c r="M457" s="25">
        <f>-IFERROR(VLOOKUP(D457,[4]ADRES!$D:$F,3,0),0)</f>
        <v>0</v>
      </c>
      <c r="N457" s="23">
        <f t="shared" si="22"/>
        <v>0</v>
      </c>
      <c r="O457" s="26">
        <f t="shared" si="20"/>
        <v>3345727</v>
      </c>
      <c r="P457" s="19"/>
      <c r="Q457" s="24">
        <v>0</v>
      </c>
      <c r="R457" s="27">
        <v>0</v>
      </c>
      <c r="S457" s="23">
        <f>IFERROR(VLOOKUP(D457,[5]CRUCE!$D:$AK,34,0),0)</f>
        <v>0</v>
      </c>
      <c r="T457" s="23">
        <v>0</v>
      </c>
      <c r="U457" s="26">
        <f>IFERROR(VLOOKUP(D457,[5]CRUCE!$D:$AL,35,0),0)</f>
        <v>0</v>
      </c>
      <c r="V457" s="23">
        <v>0</v>
      </c>
      <c r="W457" s="23">
        <v>0</v>
      </c>
      <c r="X457" s="26">
        <f>IFERROR(VLOOKUP(D457,[5]CRUCE!$D:$AJ,33,0),0)</f>
        <v>0</v>
      </c>
      <c r="Y457" s="23">
        <v>0</v>
      </c>
      <c r="Z457" s="28"/>
      <c r="AA457" s="26"/>
      <c r="AB457" s="23">
        <v>0</v>
      </c>
      <c r="AC457" s="26">
        <f>IFERROR(VLOOKUP(D457,[5]CRUCE!$D:$AQ,40,0),0)</f>
        <v>0</v>
      </c>
      <c r="AD457" s="23">
        <v>0</v>
      </c>
      <c r="AE457" s="26">
        <v>0</v>
      </c>
      <c r="AF457" s="23">
        <v>0</v>
      </c>
      <c r="AG457" s="27">
        <f t="shared" si="21"/>
        <v>3345727</v>
      </c>
      <c r="AH457" s="29"/>
      <c r="AI457" s="19" t="s">
        <v>46</v>
      </c>
    </row>
    <row r="458" spans="1:35" s="30" customFormat="1" ht="15" x14ac:dyDescent="0.25">
      <c r="A458" s="18">
        <v>450</v>
      </c>
      <c r="B458" s="19" t="s">
        <v>45</v>
      </c>
      <c r="C458" s="20"/>
      <c r="D458" s="19">
        <v>1088287</v>
      </c>
      <c r="E458" s="21"/>
      <c r="F458" s="21"/>
      <c r="G458" s="22">
        <v>47382372</v>
      </c>
      <c r="H458" s="23">
        <v>0</v>
      </c>
      <c r="I458" s="23">
        <v>0</v>
      </c>
      <c r="J458" s="24">
        <f>-IFERROR(VLOOKUP(D458,'[4]GIRO DIRECTO'!$D:$F,3,0),0)</f>
        <v>0</v>
      </c>
      <c r="K458" s="24">
        <f>-IFERROR(VLOOKUP(D458,[4]TESORERIA!$D:$F,3,0),0)</f>
        <v>0</v>
      </c>
      <c r="L458" s="23">
        <v>0</v>
      </c>
      <c r="M458" s="25">
        <f>-IFERROR(VLOOKUP(D458,[4]ADRES!$D:$F,3,0),0)</f>
        <v>0</v>
      </c>
      <c r="N458" s="23">
        <f t="shared" si="22"/>
        <v>0</v>
      </c>
      <c r="O458" s="26">
        <f t="shared" ref="O458:O521" si="23">G458-H458-I458-N458</f>
        <v>47382372</v>
      </c>
      <c r="P458" s="19"/>
      <c r="Q458" s="24">
        <v>0</v>
      </c>
      <c r="R458" s="27">
        <v>0</v>
      </c>
      <c r="S458" s="23">
        <f>IFERROR(VLOOKUP(D458,[5]CRUCE!$D:$AK,34,0),0)</f>
        <v>0</v>
      </c>
      <c r="T458" s="23">
        <v>0</v>
      </c>
      <c r="U458" s="26">
        <f>IFERROR(VLOOKUP(D458,[5]CRUCE!$D:$AL,35,0),0)</f>
        <v>0</v>
      </c>
      <c r="V458" s="23">
        <v>0</v>
      </c>
      <c r="W458" s="23">
        <v>0</v>
      </c>
      <c r="X458" s="26">
        <f>IFERROR(VLOOKUP(D458,[5]CRUCE!$D:$AJ,33,0),0)</f>
        <v>0</v>
      </c>
      <c r="Y458" s="23">
        <v>0</v>
      </c>
      <c r="Z458" s="28"/>
      <c r="AA458" s="26"/>
      <c r="AB458" s="23">
        <v>0</v>
      </c>
      <c r="AC458" s="26">
        <f>IFERROR(VLOOKUP(D458,[5]CRUCE!$D:$AQ,40,0),0)</f>
        <v>0</v>
      </c>
      <c r="AD458" s="23">
        <v>0</v>
      </c>
      <c r="AE458" s="26">
        <v>0</v>
      </c>
      <c r="AF458" s="23">
        <v>0</v>
      </c>
      <c r="AG458" s="27">
        <f t="shared" ref="AG458:AG521" si="24">G458-H458-I458-N458-R458-X458-S458-U458-V458-AA458-AC458</f>
        <v>47382372</v>
      </c>
      <c r="AH458" s="29"/>
      <c r="AI458" s="19" t="s">
        <v>46</v>
      </c>
    </row>
    <row r="459" spans="1:35" s="30" customFormat="1" ht="15" x14ac:dyDescent="0.25">
      <c r="A459" s="18">
        <v>451</v>
      </c>
      <c r="B459" s="19" t="s">
        <v>45</v>
      </c>
      <c r="C459" s="20"/>
      <c r="D459" s="19">
        <v>1085472</v>
      </c>
      <c r="E459" s="21"/>
      <c r="F459" s="21"/>
      <c r="G459" s="22">
        <v>60000</v>
      </c>
      <c r="H459" s="23">
        <v>0</v>
      </c>
      <c r="I459" s="23">
        <v>0</v>
      </c>
      <c r="J459" s="24">
        <f>-IFERROR(VLOOKUP(D459,'[4]GIRO DIRECTO'!$D:$F,3,0),0)</f>
        <v>0</v>
      </c>
      <c r="K459" s="24">
        <f>-IFERROR(VLOOKUP(D459,[4]TESORERIA!$D:$F,3,0),0)</f>
        <v>0</v>
      </c>
      <c r="L459" s="23">
        <v>0</v>
      </c>
      <c r="M459" s="25">
        <f>-IFERROR(VLOOKUP(D459,[4]ADRES!$D:$F,3,0),0)</f>
        <v>0</v>
      </c>
      <c r="N459" s="23">
        <f t="shared" ref="N459:N522" si="25">+SUM(J459:M459)</f>
        <v>0</v>
      </c>
      <c r="O459" s="26">
        <f t="shared" si="23"/>
        <v>60000</v>
      </c>
      <c r="P459" s="19"/>
      <c r="Q459" s="24">
        <v>0</v>
      </c>
      <c r="R459" s="27">
        <v>0</v>
      </c>
      <c r="S459" s="23">
        <f>IFERROR(VLOOKUP(D459,[5]CRUCE!$D:$AK,34,0),0)</f>
        <v>0</v>
      </c>
      <c r="T459" s="23">
        <v>0</v>
      </c>
      <c r="U459" s="26">
        <f>IFERROR(VLOOKUP(D459,[5]CRUCE!$D:$AL,35,0),0)</f>
        <v>0</v>
      </c>
      <c r="V459" s="23">
        <v>0</v>
      </c>
      <c r="W459" s="23">
        <v>0</v>
      </c>
      <c r="X459" s="26">
        <f>IFERROR(VLOOKUP(D459,[5]CRUCE!$D:$AJ,33,0),0)</f>
        <v>0</v>
      </c>
      <c r="Y459" s="23">
        <v>0</v>
      </c>
      <c r="Z459" s="28"/>
      <c r="AA459" s="26"/>
      <c r="AB459" s="23">
        <v>0</v>
      </c>
      <c r="AC459" s="26">
        <f>IFERROR(VLOOKUP(D459,[5]CRUCE!$D:$AQ,40,0),0)</f>
        <v>0</v>
      </c>
      <c r="AD459" s="23">
        <v>0</v>
      </c>
      <c r="AE459" s="26">
        <v>0</v>
      </c>
      <c r="AF459" s="23">
        <v>0</v>
      </c>
      <c r="AG459" s="27">
        <f t="shared" si="24"/>
        <v>60000</v>
      </c>
      <c r="AH459" s="29"/>
      <c r="AI459" s="19" t="s">
        <v>46</v>
      </c>
    </row>
    <row r="460" spans="1:35" s="30" customFormat="1" ht="15" x14ac:dyDescent="0.25">
      <c r="A460" s="18">
        <v>452</v>
      </c>
      <c r="B460" s="19" t="s">
        <v>45</v>
      </c>
      <c r="C460" s="20"/>
      <c r="D460" s="19">
        <v>1084157</v>
      </c>
      <c r="E460" s="21"/>
      <c r="F460" s="21"/>
      <c r="G460" s="22">
        <v>325020</v>
      </c>
      <c r="H460" s="23">
        <v>0</v>
      </c>
      <c r="I460" s="23">
        <v>0</v>
      </c>
      <c r="J460" s="24">
        <f>-IFERROR(VLOOKUP(D460,'[4]GIRO DIRECTO'!$D:$F,3,0),0)</f>
        <v>0</v>
      </c>
      <c r="K460" s="24">
        <f>-IFERROR(VLOOKUP(D460,[4]TESORERIA!$D:$F,3,0),0)</f>
        <v>0</v>
      </c>
      <c r="L460" s="23">
        <v>0</v>
      </c>
      <c r="M460" s="25">
        <f>-IFERROR(VLOOKUP(D460,[4]ADRES!$D:$F,3,0),0)</f>
        <v>0</v>
      </c>
      <c r="N460" s="23">
        <f t="shared" si="25"/>
        <v>0</v>
      </c>
      <c r="O460" s="26">
        <f t="shared" si="23"/>
        <v>325020</v>
      </c>
      <c r="P460" s="19"/>
      <c r="Q460" s="24">
        <v>0</v>
      </c>
      <c r="R460" s="27">
        <v>0</v>
      </c>
      <c r="S460" s="23">
        <f>IFERROR(VLOOKUP(D460,[5]CRUCE!$D:$AK,34,0),0)</f>
        <v>0</v>
      </c>
      <c r="T460" s="23">
        <v>0</v>
      </c>
      <c r="U460" s="26">
        <f>IFERROR(VLOOKUP(D460,[5]CRUCE!$D:$AL,35,0),0)</f>
        <v>0</v>
      </c>
      <c r="V460" s="23">
        <v>0</v>
      </c>
      <c r="W460" s="23">
        <v>0</v>
      </c>
      <c r="X460" s="26">
        <f>IFERROR(VLOOKUP(D460,[5]CRUCE!$D:$AJ,33,0),0)</f>
        <v>0</v>
      </c>
      <c r="Y460" s="23">
        <v>0</v>
      </c>
      <c r="Z460" s="28"/>
      <c r="AA460" s="26"/>
      <c r="AB460" s="23">
        <v>0</v>
      </c>
      <c r="AC460" s="26">
        <f>IFERROR(VLOOKUP(D460,[5]CRUCE!$D:$AQ,40,0),0)</f>
        <v>0</v>
      </c>
      <c r="AD460" s="23">
        <v>0</v>
      </c>
      <c r="AE460" s="26">
        <v>0</v>
      </c>
      <c r="AF460" s="23">
        <v>0</v>
      </c>
      <c r="AG460" s="27">
        <f t="shared" si="24"/>
        <v>325020</v>
      </c>
      <c r="AH460" s="29"/>
      <c r="AI460" s="19" t="s">
        <v>46</v>
      </c>
    </row>
    <row r="461" spans="1:35" s="30" customFormat="1" ht="15" x14ac:dyDescent="0.25">
      <c r="A461" s="18">
        <v>453</v>
      </c>
      <c r="B461" s="19" t="s">
        <v>45</v>
      </c>
      <c r="C461" s="20"/>
      <c r="D461" s="19">
        <v>1084161</v>
      </c>
      <c r="E461" s="21"/>
      <c r="F461" s="21"/>
      <c r="G461" s="22">
        <v>215495</v>
      </c>
      <c r="H461" s="23">
        <v>0</v>
      </c>
      <c r="I461" s="23">
        <v>0</v>
      </c>
      <c r="J461" s="24">
        <f>-IFERROR(VLOOKUP(D461,'[4]GIRO DIRECTO'!$D:$F,3,0),0)</f>
        <v>0</v>
      </c>
      <c r="K461" s="24">
        <f>-IFERROR(VLOOKUP(D461,[4]TESORERIA!$D:$F,3,0),0)</f>
        <v>0</v>
      </c>
      <c r="L461" s="23">
        <v>0</v>
      </c>
      <c r="M461" s="25">
        <f>-IFERROR(VLOOKUP(D461,[4]ADRES!$D:$F,3,0),0)</f>
        <v>0</v>
      </c>
      <c r="N461" s="23">
        <f t="shared" si="25"/>
        <v>0</v>
      </c>
      <c r="O461" s="26">
        <f t="shared" si="23"/>
        <v>215495</v>
      </c>
      <c r="P461" s="19"/>
      <c r="Q461" s="24">
        <v>0</v>
      </c>
      <c r="R461" s="27">
        <v>0</v>
      </c>
      <c r="S461" s="23">
        <f>IFERROR(VLOOKUP(D461,[5]CRUCE!$D:$AK,34,0),0)</f>
        <v>0</v>
      </c>
      <c r="T461" s="23">
        <v>0</v>
      </c>
      <c r="U461" s="26">
        <f>IFERROR(VLOOKUP(D461,[5]CRUCE!$D:$AL,35,0),0)</f>
        <v>0</v>
      </c>
      <c r="V461" s="23">
        <v>0</v>
      </c>
      <c r="W461" s="23">
        <v>0</v>
      </c>
      <c r="X461" s="26">
        <f>IFERROR(VLOOKUP(D461,[5]CRUCE!$D:$AJ,33,0),0)</f>
        <v>0</v>
      </c>
      <c r="Y461" s="23">
        <v>0</v>
      </c>
      <c r="Z461" s="28"/>
      <c r="AA461" s="26"/>
      <c r="AB461" s="23">
        <v>0</v>
      </c>
      <c r="AC461" s="26">
        <f>IFERROR(VLOOKUP(D461,[5]CRUCE!$D:$AQ,40,0),0)</f>
        <v>0</v>
      </c>
      <c r="AD461" s="23">
        <v>0</v>
      </c>
      <c r="AE461" s="26">
        <v>0</v>
      </c>
      <c r="AF461" s="23">
        <v>0</v>
      </c>
      <c r="AG461" s="27">
        <f t="shared" si="24"/>
        <v>215495</v>
      </c>
      <c r="AH461" s="29"/>
      <c r="AI461" s="19" t="s">
        <v>46</v>
      </c>
    </row>
    <row r="462" spans="1:35" s="30" customFormat="1" ht="15" x14ac:dyDescent="0.25">
      <c r="A462" s="18">
        <v>454</v>
      </c>
      <c r="B462" s="19" t="s">
        <v>45</v>
      </c>
      <c r="C462" s="20"/>
      <c r="D462" s="19">
        <v>1084541</v>
      </c>
      <c r="E462" s="21"/>
      <c r="F462" s="21"/>
      <c r="G462" s="22">
        <v>962024</v>
      </c>
      <c r="H462" s="23">
        <v>0</v>
      </c>
      <c r="I462" s="23">
        <v>0</v>
      </c>
      <c r="J462" s="24">
        <f>-IFERROR(VLOOKUP(D462,'[4]GIRO DIRECTO'!$D:$F,3,0),0)</f>
        <v>0</v>
      </c>
      <c r="K462" s="24">
        <f>-IFERROR(VLOOKUP(D462,[4]TESORERIA!$D:$F,3,0),0)</f>
        <v>0</v>
      </c>
      <c r="L462" s="23">
        <v>0</v>
      </c>
      <c r="M462" s="25">
        <f>-IFERROR(VLOOKUP(D462,[4]ADRES!$D:$F,3,0),0)</f>
        <v>0</v>
      </c>
      <c r="N462" s="23">
        <f t="shared" si="25"/>
        <v>0</v>
      </c>
      <c r="O462" s="26">
        <f t="shared" si="23"/>
        <v>962024</v>
      </c>
      <c r="P462" s="19"/>
      <c r="Q462" s="24">
        <v>0</v>
      </c>
      <c r="R462" s="27">
        <v>0</v>
      </c>
      <c r="S462" s="23">
        <f>IFERROR(VLOOKUP(D462,[5]CRUCE!$D:$AK,34,0),0)</f>
        <v>0</v>
      </c>
      <c r="T462" s="23">
        <v>0</v>
      </c>
      <c r="U462" s="26">
        <f>IFERROR(VLOOKUP(D462,[5]CRUCE!$D:$AL,35,0),0)</f>
        <v>0</v>
      </c>
      <c r="V462" s="23">
        <v>0</v>
      </c>
      <c r="W462" s="23">
        <v>0</v>
      </c>
      <c r="X462" s="26">
        <f>IFERROR(VLOOKUP(D462,[5]CRUCE!$D:$AJ,33,0),0)</f>
        <v>0</v>
      </c>
      <c r="Y462" s="23">
        <v>0</v>
      </c>
      <c r="Z462" s="28"/>
      <c r="AA462" s="26"/>
      <c r="AB462" s="23">
        <v>0</v>
      </c>
      <c r="AC462" s="26">
        <f>IFERROR(VLOOKUP(D462,[5]CRUCE!$D:$AQ,40,0),0)</f>
        <v>0</v>
      </c>
      <c r="AD462" s="23">
        <v>0</v>
      </c>
      <c r="AE462" s="26">
        <v>0</v>
      </c>
      <c r="AF462" s="23">
        <v>0</v>
      </c>
      <c r="AG462" s="27">
        <f t="shared" si="24"/>
        <v>962024</v>
      </c>
      <c r="AH462" s="29"/>
      <c r="AI462" s="19" t="s">
        <v>46</v>
      </c>
    </row>
    <row r="463" spans="1:35" s="30" customFormat="1" ht="15" x14ac:dyDescent="0.25">
      <c r="A463" s="18">
        <v>455</v>
      </c>
      <c r="B463" s="19" t="s">
        <v>45</v>
      </c>
      <c r="C463" s="20"/>
      <c r="D463" s="19">
        <v>1084410</v>
      </c>
      <c r="E463" s="21"/>
      <c r="F463" s="21"/>
      <c r="G463" s="22">
        <v>3470804</v>
      </c>
      <c r="H463" s="23">
        <v>0</v>
      </c>
      <c r="I463" s="23">
        <v>0</v>
      </c>
      <c r="J463" s="24">
        <f>-IFERROR(VLOOKUP(D463,'[4]GIRO DIRECTO'!$D:$F,3,0),0)</f>
        <v>0</v>
      </c>
      <c r="K463" s="24">
        <f>-IFERROR(VLOOKUP(D463,[4]TESORERIA!$D:$F,3,0),0)</f>
        <v>0</v>
      </c>
      <c r="L463" s="23">
        <v>0</v>
      </c>
      <c r="M463" s="25">
        <f>-IFERROR(VLOOKUP(D463,[4]ADRES!$D:$F,3,0),0)</f>
        <v>0</v>
      </c>
      <c r="N463" s="23">
        <f t="shared" si="25"/>
        <v>0</v>
      </c>
      <c r="O463" s="26">
        <f t="shared" si="23"/>
        <v>3470804</v>
      </c>
      <c r="P463" s="19"/>
      <c r="Q463" s="24">
        <v>0</v>
      </c>
      <c r="R463" s="27">
        <v>0</v>
      </c>
      <c r="S463" s="23">
        <f>IFERROR(VLOOKUP(D463,[5]CRUCE!$D:$AK,34,0),0)</f>
        <v>0</v>
      </c>
      <c r="T463" s="23">
        <v>0</v>
      </c>
      <c r="U463" s="26">
        <f>IFERROR(VLOOKUP(D463,[5]CRUCE!$D:$AL,35,0),0)</f>
        <v>0</v>
      </c>
      <c r="V463" s="23">
        <v>0</v>
      </c>
      <c r="W463" s="23">
        <v>0</v>
      </c>
      <c r="X463" s="26">
        <f>IFERROR(VLOOKUP(D463,[5]CRUCE!$D:$AJ,33,0),0)</f>
        <v>0</v>
      </c>
      <c r="Y463" s="23">
        <v>0</v>
      </c>
      <c r="Z463" s="28"/>
      <c r="AA463" s="26"/>
      <c r="AB463" s="23">
        <v>0</v>
      </c>
      <c r="AC463" s="26">
        <f>IFERROR(VLOOKUP(D463,[5]CRUCE!$D:$AQ,40,0),0)</f>
        <v>0</v>
      </c>
      <c r="AD463" s="23">
        <v>0</v>
      </c>
      <c r="AE463" s="26">
        <v>0</v>
      </c>
      <c r="AF463" s="23">
        <v>0</v>
      </c>
      <c r="AG463" s="27">
        <f t="shared" si="24"/>
        <v>3470804</v>
      </c>
      <c r="AH463" s="29"/>
      <c r="AI463" s="19" t="s">
        <v>46</v>
      </c>
    </row>
    <row r="464" spans="1:35" s="30" customFormat="1" ht="15" x14ac:dyDescent="0.25">
      <c r="A464" s="18">
        <v>456</v>
      </c>
      <c r="B464" s="19" t="s">
        <v>45</v>
      </c>
      <c r="C464" s="20"/>
      <c r="D464" s="19">
        <v>1084295</v>
      </c>
      <c r="E464" s="21"/>
      <c r="F464" s="21"/>
      <c r="G464" s="22">
        <v>171267</v>
      </c>
      <c r="H464" s="23">
        <v>0</v>
      </c>
      <c r="I464" s="23">
        <v>0</v>
      </c>
      <c r="J464" s="24">
        <f>-IFERROR(VLOOKUP(D464,'[4]GIRO DIRECTO'!$D:$F,3,0),0)</f>
        <v>0</v>
      </c>
      <c r="K464" s="24">
        <f>-IFERROR(VLOOKUP(D464,[4]TESORERIA!$D:$F,3,0),0)</f>
        <v>0</v>
      </c>
      <c r="L464" s="23">
        <v>0</v>
      </c>
      <c r="M464" s="25">
        <f>-IFERROR(VLOOKUP(D464,[4]ADRES!$D:$F,3,0),0)</f>
        <v>0</v>
      </c>
      <c r="N464" s="23">
        <f t="shared" si="25"/>
        <v>0</v>
      </c>
      <c r="O464" s="26">
        <f t="shared" si="23"/>
        <v>171267</v>
      </c>
      <c r="P464" s="19"/>
      <c r="Q464" s="24">
        <v>0</v>
      </c>
      <c r="R464" s="27">
        <v>0</v>
      </c>
      <c r="S464" s="23">
        <f>IFERROR(VLOOKUP(D464,[5]CRUCE!$D:$AK,34,0),0)</f>
        <v>0</v>
      </c>
      <c r="T464" s="23">
        <v>0</v>
      </c>
      <c r="U464" s="26">
        <f>IFERROR(VLOOKUP(D464,[5]CRUCE!$D:$AL,35,0),0)</f>
        <v>0</v>
      </c>
      <c r="V464" s="23">
        <v>0</v>
      </c>
      <c r="W464" s="23">
        <v>0</v>
      </c>
      <c r="X464" s="26">
        <f>IFERROR(VLOOKUP(D464,[5]CRUCE!$D:$AJ,33,0),0)</f>
        <v>0</v>
      </c>
      <c r="Y464" s="23">
        <v>0</v>
      </c>
      <c r="Z464" s="28"/>
      <c r="AA464" s="26"/>
      <c r="AB464" s="23">
        <v>0</v>
      </c>
      <c r="AC464" s="26">
        <f>IFERROR(VLOOKUP(D464,[5]CRUCE!$D:$AQ,40,0),0)</f>
        <v>0</v>
      </c>
      <c r="AD464" s="23">
        <v>0</v>
      </c>
      <c r="AE464" s="26">
        <v>0</v>
      </c>
      <c r="AF464" s="23">
        <v>0</v>
      </c>
      <c r="AG464" s="27">
        <f t="shared" si="24"/>
        <v>171267</v>
      </c>
      <c r="AH464" s="29"/>
      <c r="AI464" s="19" t="s">
        <v>46</v>
      </c>
    </row>
    <row r="465" spans="1:35" s="30" customFormat="1" ht="15" x14ac:dyDescent="0.25">
      <c r="A465" s="18">
        <v>457</v>
      </c>
      <c r="B465" s="19" t="s">
        <v>45</v>
      </c>
      <c r="C465" s="20"/>
      <c r="D465" s="19">
        <v>1084094</v>
      </c>
      <c r="E465" s="21"/>
      <c r="F465" s="21"/>
      <c r="G465" s="22">
        <v>60000</v>
      </c>
      <c r="H465" s="23">
        <v>0</v>
      </c>
      <c r="I465" s="23">
        <v>0</v>
      </c>
      <c r="J465" s="24">
        <f>-IFERROR(VLOOKUP(D465,'[4]GIRO DIRECTO'!$D:$F,3,0),0)</f>
        <v>0</v>
      </c>
      <c r="K465" s="24">
        <f>-IFERROR(VLOOKUP(D465,[4]TESORERIA!$D:$F,3,0),0)</f>
        <v>0</v>
      </c>
      <c r="L465" s="23">
        <v>0</v>
      </c>
      <c r="M465" s="25">
        <f>-IFERROR(VLOOKUP(D465,[4]ADRES!$D:$F,3,0),0)</f>
        <v>0</v>
      </c>
      <c r="N465" s="23">
        <f t="shared" si="25"/>
        <v>0</v>
      </c>
      <c r="O465" s="26">
        <f t="shared" si="23"/>
        <v>60000</v>
      </c>
      <c r="P465" s="19"/>
      <c r="Q465" s="24">
        <v>0</v>
      </c>
      <c r="R465" s="27">
        <v>0</v>
      </c>
      <c r="S465" s="23">
        <f>IFERROR(VLOOKUP(D465,[5]CRUCE!$D:$AK,34,0),0)</f>
        <v>0</v>
      </c>
      <c r="T465" s="23">
        <v>0</v>
      </c>
      <c r="U465" s="26">
        <f>IFERROR(VLOOKUP(D465,[5]CRUCE!$D:$AL,35,0),0)</f>
        <v>0</v>
      </c>
      <c r="V465" s="23">
        <v>0</v>
      </c>
      <c r="W465" s="23">
        <v>0</v>
      </c>
      <c r="X465" s="26">
        <f>IFERROR(VLOOKUP(D465,[5]CRUCE!$D:$AJ,33,0),0)</f>
        <v>0</v>
      </c>
      <c r="Y465" s="23">
        <v>0</v>
      </c>
      <c r="Z465" s="28"/>
      <c r="AA465" s="26"/>
      <c r="AB465" s="23">
        <v>0</v>
      </c>
      <c r="AC465" s="26">
        <f>IFERROR(VLOOKUP(D465,[5]CRUCE!$D:$AQ,40,0),0)</f>
        <v>0</v>
      </c>
      <c r="AD465" s="23">
        <v>0</v>
      </c>
      <c r="AE465" s="26">
        <v>0</v>
      </c>
      <c r="AF465" s="23">
        <v>0</v>
      </c>
      <c r="AG465" s="27">
        <f t="shared" si="24"/>
        <v>60000</v>
      </c>
      <c r="AH465" s="29"/>
      <c r="AI465" s="19" t="s">
        <v>46</v>
      </c>
    </row>
    <row r="466" spans="1:35" s="30" customFormat="1" ht="15" x14ac:dyDescent="0.25">
      <c r="A466" s="18">
        <v>458</v>
      </c>
      <c r="B466" s="19" t="s">
        <v>45</v>
      </c>
      <c r="C466" s="20"/>
      <c r="D466" s="19">
        <v>1084101</v>
      </c>
      <c r="E466" s="21"/>
      <c r="F466" s="21"/>
      <c r="G466" s="22">
        <v>223405</v>
      </c>
      <c r="H466" s="23">
        <v>0</v>
      </c>
      <c r="I466" s="23">
        <v>0</v>
      </c>
      <c r="J466" s="24">
        <f>-IFERROR(VLOOKUP(D466,'[4]GIRO DIRECTO'!$D:$F,3,0),0)</f>
        <v>0</v>
      </c>
      <c r="K466" s="24">
        <f>-IFERROR(VLOOKUP(D466,[4]TESORERIA!$D:$F,3,0),0)</f>
        <v>0</v>
      </c>
      <c r="L466" s="23">
        <v>0</v>
      </c>
      <c r="M466" s="25">
        <f>-IFERROR(VLOOKUP(D466,[4]ADRES!$D:$F,3,0),0)</f>
        <v>0</v>
      </c>
      <c r="N466" s="23">
        <f t="shared" si="25"/>
        <v>0</v>
      </c>
      <c r="O466" s="26">
        <f t="shared" si="23"/>
        <v>223405</v>
      </c>
      <c r="P466" s="19"/>
      <c r="Q466" s="24">
        <v>0</v>
      </c>
      <c r="R466" s="27">
        <v>0</v>
      </c>
      <c r="S466" s="23">
        <f>IFERROR(VLOOKUP(D466,[5]CRUCE!$D:$AK,34,0),0)</f>
        <v>0</v>
      </c>
      <c r="T466" s="23">
        <v>0</v>
      </c>
      <c r="U466" s="26">
        <f>IFERROR(VLOOKUP(D466,[5]CRUCE!$D:$AL,35,0),0)</f>
        <v>0</v>
      </c>
      <c r="V466" s="23">
        <v>0</v>
      </c>
      <c r="W466" s="23">
        <v>0</v>
      </c>
      <c r="X466" s="26">
        <f>IFERROR(VLOOKUP(D466,[5]CRUCE!$D:$AJ,33,0),0)</f>
        <v>0</v>
      </c>
      <c r="Y466" s="23">
        <v>0</v>
      </c>
      <c r="Z466" s="28"/>
      <c r="AA466" s="26"/>
      <c r="AB466" s="23">
        <v>0</v>
      </c>
      <c r="AC466" s="26">
        <f>IFERROR(VLOOKUP(D466,[5]CRUCE!$D:$AQ,40,0),0)</f>
        <v>0</v>
      </c>
      <c r="AD466" s="23">
        <v>0</v>
      </c>
      <c r="AE466" s="26">
        <v>0</v>
      </c>
      <c r="AF466" s="23">
        <v>0</v>
      </c>
      <c r="AG466" s="27">
        <f t="shared" si="24"/>
        <v>223405</v>
      </c>
      <c r="AH466" s="29"/>
      <c r="AI466" s="19" t="s">
        <v>46</v>
      </c>
    </row>
    <row r="467" spans="1:35" s="30" customFormat="1" ht="15" x14ac:dyDescent="0.25">
      <c r="A467" s="18">
        <v>459</v>
      </c>
      <c r="B467" s="19" t="s">
        <v>45</v>
      </c>
      <c r="C467" s="20"/>
      <c r="D467" s="19">
        <v>1084171</v>
      </c>
      <c r="E467" s="21"/>
      <c r="F467" s="21"/>
      <c r="G467" s="22">
        <v>167454</v>
      </c>
      <c r="H467" s="23">
        <v>0</v>
      </c>
      <c r="I467" s="23">
        <v>0</v>
      </c>
      <c r="J467" s="24">
        <f>-IFERROR(VLOOKUP(D467,'[4]GIRO DIRECTO'!$D:$F,3,0),0)</f>
        <v>0</v>
      </c>
      <c r="K467" s="24">
        <f>-IFERROR(VLOOKUP(D467,[4]TESORERIA!$D:$F,3,0),0)</f>
        <v>0</v>
      </c>
      <c r="L467" s="23">
        <v>0</v>
      </c>
      <c r="M467" s="25">
        <f>-IFERROR(VLOOKUP(D467,[4]ADRES!$D:$F,3,0),0)</f>
        <v>0</v>
      </c>
      <c r="N467" s="23">
        <f t="shared" si="25"/>
        <v>0</v>
      </c>
      <c r="O467" s="26">
        <f t="shared" si="23"/>
        <v>167454</v>
      </c>
      <c r="P467" s="19"/>
      <c r="Q467" s="24">
        <v>0</v>
      </c>
      <c r="R467" s="27">
        <v>0</v>
      </c>
      <c r="S467" s="23">
        <f>IFERROR(VLOOKUP(D467,[5]CRUCE!$D:$AK,34,0),0)</f>
        <v>0</v>
      </c>
      <c r="T467" s="23">
        <v>0</v>
      </c>
      <c r="U467" s="26">
        <f>IFERROR(VLOOKUP(D467,[5]CRUCE!$D:$AL,35,0),0)</f>
        <v>0</v>
      </c>
      <c r="V467" s="23">
        <v>0</v>
      </c>
      <c r="W467" s="23">
        <v>0</v>
      </c>
      <c r="X467" s="26">
        <f>IFERROR(VLOOKUP(D467,[5]CRUCE!$D:$AJ,33,0),0)</f>
        <v>0</v>
      </c>
      <c r="Y467" s="23">
        <v>0</v>
      </c>
      <c r="Z467" s="28"/>
      <c r="AA467" s="26"/>
      <c r="AB467" s="23">
        <v>0</v>
      </c>
      <c r="AC467" s="26">
        <f>IFERROR(VLOOKUP(D467,[5]CRUCE!$D:$AQ,40,0),0)</f>
        <v>0</v>
      </c>
      <c r="AD467" s="23">
        <v>0</v>
      </c>
      <c r="AE467" s="26">
        <v>0</v>
      </c>
      <c r="AF467" s="23">
        <v>0</v>
      </c>
      <c r="AG467" s="27">
        <f t="shared" si="24"/>
        <v>167454</v>
      </c>
      <c r="AH467" s="29"/>
      <c r="AI467" s="19" t="s">
        <v>46</v>
      </c>
    </row>
    <row r="468" spans="1:35" s="30" customFormat="1" ht="15" x14ac:dyDescent="0.25">
      <c r="A468" s="18">
        <v>460</v>
      </c>
      <c r="B468" s="19" t="s">
        <v>45</v>
      </c>
      <c r="C468" s="20"/>
      <c r="D468" s="19">
        <v>1084172</v>
      </c>
      <c r="E468" s="21"/>
      <c r="F468" s="21"/>
      <c r="G468" s="22">
        <v>60000</v>
      </c>
      <c r="H468" s="23">
        <v>0</v>
      </c>
      <c r="I468" s="23">
        <v>0</v>
      </c>
      <c r="J468" s="24">
        <f>-IFERROR(VLOOKUP(D468,'[4]GIRO DIRECTO'!$D:$F,3,0),0)</f>
        <v>0</v>
      </c>
      <c r="K468" s="24">
        <f>-IFERROR(VLOOKUP(D468,[4]TESORERIA!$D:$F,3,0),0)</f>
        <v>0</v>
      </c>
      <c r="L468" s="23">
        <v>0</v>
      </c>
      <c r="M468" s="25">
        <f>-IFERROR(VLOOKUP(D468,[4]ADRES!$D:$F,3,0),0)</f>
        <v>0</v>
      </c>
      <c r="N468" s="23">
        <f t="shared" si="25"/>
        <v>0</v>
      </c>
      <c r="O468" s="26">
        <f t="shared" si="23"/>
        <v>60000</v>
      </c>
      <c r="P468" s="19"/>
      <c r="Q468" s="24">
        <v>0</v>
      </c>
      <c r="R468" s="27">
        <v>0</v>
      </c>
      <c r="S468" s="23">
        <f>IFERROR(VLOOKUP(D468,[5]CRUCE!$D:$AK,34,0),0)</f>
        <v>0</v>
      </c>
      <c r="T468" s="23">
        <v>0</v>
      </c>
      <c r="U468" s="26">
        <f>IFERROR(VLOOKUP(D468,[5]CRUCE!$D:$AL,35,0),0)</f>
        <v>0</v>
      </c>
      <c r="V468" s="23">
        <v>0</v>
      </c>
      <c r="W468" s="23">
        <v>0</v>
      </c>
      <c r="X468" s="26">
        <f>IFERROR(VLOOKUP(D468,[5]CRUCE!$D:$AJ,33,0),0)</f>
        <v>0</v>
      </c>
      <c r="Y468" s="23">
        <v>0</v>
      </c>
      <c r="Z468" s="28"/>
      <c r="AA468" s="26"/>
      <c r="AB468" s="23">
        <v>0</v>
      </c>
      <c r="AC468" s="26">
        <f>IFERROR(VLOOKUP(D468,[5]CRUCE!$D:$AQ,40,0),0)</f>
        <v>0</v>
      </c>
      <c r="AD468" s="23">
        <v>0</v>
      </c>
      <c r="AE468" s="26">
        <v>0</v>
      </c>
      <c r="AF468" s="23">
        <v>0</v>
      </c>
      <c r="AG468" s="27">
        <f t="shared" si="24"/>
        <v>60000</v>
      </c>
      <c r="AH468" s="29"/>
      <c r="AI468" s="19" t="s">
        <v>46</v>
      </c>
    </row>
    <row r="469" spans="1:35" s="30" customFormat="1" ht="15" x14ac:dyDescent="0.25">
      <c r="A469" s="18">
        <v>461</v>
      </c>
      <c r="B469" s="19" t="s">
        <v>45</v>
      </c>
      <c r="C469" s="20"/>
      <c r="D469" s="19">
        <v>1084201</v>
      </c>
      <c r="E469" s="21"/>
      <c r="F469" s="21"/>
      <c r="G469" s="22">
        <v>167454</v>
      </c>
      <c r="H469" s="23">
        <v>0</v>
      </c>
      <c r="I469" s="23">
        <v>0</v>
      </c>
      <c r="J469" s="24">
        <f>-IFERROR(VLOOKUP(D469,'[4]GIRO DIRECTO'!$D:$F,3,0),0)</f>
        <v>0</v>
      </c>
      <c r="K469" s="24">
        <f>-IFERROR(VLOOKUP(D469,[4]TESORERIA!$D:$F,3,0),0)</f>
        <v>0</v>
      </c>
      <c r="L469" s="23">
        <v>0</v>
      </c>
      <c r="M469" s="25">
        <f>-IFERROR(VLOOKUP(D469,[4]ADRES!$D:$F,3,0),0)</f>
        <v>0</v>
      </c>
      <c r="N469" s="23">
        <f t="shared" si="25"/>
        <v>0</v>
      </c>
      <c r="O469" s="26">
        <f t="shared" si="23"/>
        <v>167454</v>
      </c>
      <c r="P469" s="19"/>
      <c r="Q469" s="24">
        <v>0</v>
      </c>
      <c r="R469" s="27">
        <v>0</v>
      </c>
      <c r="S469" s="23">
        <f>IFERROR(VLOOKUP(D469,[5]CRUCE!$D:$AK,34,0),0)</f>
        <v>0</v>
      </c>
      <c r="T469" s="23">
        <v>0</v>
      </c>
      <c r="U469" s="26">
        <f>IFERROR(VLOOKUP(D469,[5]CRUCE!$D:$AL,35,0),0)</f>
        <v>0</v>
      </c>
      <c r="V469" s="23">
        <v>0</v>
      </c>
      <c r="W469" s="23">
        <v>0</v>
      </c>
      <c r="X469" s="26">
        <f>IFERROR(VLOOKUP(D469,[5]CRUCE!$D:$AJ,33,0),0)</f>
        <v>0</v>
      </c>
      <c r="Y469" s="23">
        <v>0</v>
      </c>
      <c r="Z469" s="28"/>
      <c r="AA469" s="26"/>
      <c r="AB469" s="23">
        <v>0</v>
      </c>
      <c r="AC469" s="26">
        <f>IFERROR(VLOOKUP(D469,[5]CRUCE!$D:$AQ,40,0),0)</f>
        <v>0</v>
      </c>
      <c r="AD469" s="23">
        <v>0</v>
      </c>
      <c r="AE469" s="26">
        <v>0</v>
      </c>
      <c r="AF469" s="23">
        <v>0</v>
      </c>
      <c r="AG469" s="27">
        <f t="shared" si="24"/>
        <v>167454</v>
      </c>
      <c r="AH469" s="29"/>
      <c r="AI469" s="19" t="s">
        <v>46</v>
      </c>
    </row>
    <row r="470" spans="1:35" s="30" customFormat="1" ht="15" x14ac:dyDescent="0.25">
      <c r="A470" s="18">
        <v>462</v>
      </c>
      <c r="B470" s="19" t="s">
        <v>45</v>
      </c>
      <c r="C470" s="20"/>
      <c r="D470" s="19">
        <v>1084218</v>
      </c>
      <c r="E470" s="21"/>
      <c r="F470" s="21"/>
      <c r="G470" s="22">
        <v>167454</v>
      </c>
      <c r="H470" s="23">
        <v>0</v>
      </c>
      <c r="I470" s="23">
        <v>0</v>
      </c>
      <c r="J470" s="24">
        <f>-IFERROR(VLOOKUP(D470,'[4]GIRO DIRECTO'!$D:$F,3,0),0)</f>
        <v>0</v>
      </c>
      <c r="K470" s="24">
        <f>-IFERROR(VLOOKUP(D470,[4]TESORERIA!$D:$F,3,0),0)</f>
        <v>0</v>
      </c>
      <c r="L470" s="23">
        <v>0</v>
      </c>
      <c r="M470" s="25">
        <f>-IFERROR(VLOOKUP(D470,[4]ADRES!$D:$F,3,0),0)</f>
        <v>0</v>
      </c>
      <c r="N470" s="23">
        <f t="shared" si="25"/>
        <v>0</v>
      </c>
      <c r="O470" s="26">
        <f t="shared" si="23"/>
        <v>167454</v>
      </c>
      <c r="P470" s="19"/>
      <c r="Q470" s="24">
        <v>0</v>
      </c>
      <c r="R470" s="27">
        <v>0</v>
      </c>
      <c r="S470" s="23">
        <f>IFERROR(VLOOKUP(D470,[5]CRUCE!$D:$AK,34,0),0)</f>
        <v>0</v>
      </c>
      <c r="T470" s="23">
        <v>0</v>
      </c>
      <c r="U470" s="26">
        <f>IFERROR(VLOOKUP(D470,[5]CRUCE!$D:$AL,35,0),0)</f>
        <v>0</v>
      </c>
      <c r="V470" s="23">
        <v>0</v>
      </c>
      <c r="W470" s="23">
        <v>0</v>
      </c>
      <c r="X470" s="26">
        <f>IFERROR(VLOOKUP(D470,[5]CRUCE!$D:$AJ,33,0),0)</f>
        <v>0</v>
      </c>
      <c r="Y470" s="23">
        <v>0</v>
      </c>
      <c r="Z470" s="28"/>
      <c r="AA470" s="26"/>
      <c r="AB470" s="23">
        <v>0</v>
      </c>
      <c r="AC470" s="26">
        <f>IFERROR(VLOOKUP(D470,[5]CRUCE!$D:$AQ,40,0),0)</f>
        <v>0</v>
      </c>
      <c r="AD470" s="23">
        <v>0</v>
      </c>
      <c r="AE470" s="26">
        <v>0</v>
      </c>
      <c r="AF470" s="23">
        <v>0</v>
      </c>
      <c r="AG470" s="27">
        <f t="shared" si="24"/>
        <v>167454</v>
      </c>
      <c r="AH470" s="29"/>
      <c r="AI470" s="19" t="s">
        <v>46</v>
      </c>
    </row>
    <row r="471" spans="1:35" s="30" customFormat="1" ht="15" x14ac:dyDescent="0.25">
      <c r="A471" s="18">
        <v>463</v>
      </c>
      <c r="B471" s="19" t="s">
        <v>45</v>
      </c>
      <c r="C471" s="20"/>
      <c r="D471" s="19">
        <v>1084532</v>
      </c>
      <c r="E471" s="21"/>
      <c r="F471" s="21"/>
      <c r="G471" s="22">
        <v>507967</v>
      </c>
      <c r="H471" s="23">
        <v>0</v>
      </c>
      <c r="I471" s="23">
        <v>0</v>
      </c>
      <c r="J471" s="24">
        <f>-IFERROR(VLOOKUP(D471,'[4]GIRO DIRECTO'!$D:$F,3,0),0)</f>
        <v>0</v>
      </c>
      <c r="K471" s="24">
        <f>-IFERROR(VLOOKUP(D471,[4]TESORERIA!$D:$F,3,0),0)</f>
        <v>0</v>
      </c>
      <c r="L471" s="23">
        <v>0</v>
      </c>
      <c r="M471" s="25">
        <f>-IFERROR(VLOOKUP(D471,[4]ADRES!$D:$F,3,0),0)</f>
        <v>0</v>
      </c>
      <c r="N471" s="23">
        <f t="shared" si="25"/>
        <v>0</v>
      </c>
      <c r="O471" s="26">
        <f t="shared" si="23"/>
        <v>507967</v>
      </c>
      <c r="P471" s="19"/>
      <c r="Q471" s="24">
        <v>0</v>
      </c>
      <c r="R471" s="27">
        <v>0</v>
      </c>
      <c r="S471" s="23">
        <f>IFERROR(VLOOKUP(D471,[5]CRUCE!$D:$AK,34,0),0)</f>
        <v>0</v>
      </c>
      <c r="T471" s="23">
        <v>0</v>
      </c>
      <c r="U471" s="26">
        <f>IFERROR(VLOOKUP(D471,[5]CRUCE!$D:$AL,35,0),0)</f>
        <v>0</v>
      </c>
      <c r="V471" s="23">
        <v>0</v>
      </c>
      <c r="W471" s="23">
        <v>0</v>
      </c>
      <c r="X471" s="26">
        <f>IFERROR(VLOOKUP(D471,[5]CRUCE!$D:$AJ,33,0),0)</f>
        <v>0</v>
      </c>
      <c r="Y471" s="23">
        <v>0</v>
      </c>
      <c r="Z471" s="28"/>
      <c r="AA471" s="26"/>
      <c r="AB471" s="23">
        <v>0</v>
      </c>
      <c r="AC471" s="26">
        <f>IFERROR(VLOOKUP(D471,[5]CRUCE!$D:$AQ,40,0),0)</f>
        <v>0</v>
      </c>
      <c r="AD471" s="23">
        <v>0</v>
      </c>
      <c r="AE471" s="26">
        <v>0</v>
      </c>
      <c r="AF471" s="23">
        <v>0</v>
      </c>
      <c r="AG471" s="27">
        <f t="shared" si="24"/>
        <v>507967</v>
      </c>
      <c r="AH471" s="29"/>
      <c r="AI471" s="19" t="s">
        <v>46</v>
      </c>
    </row>
    <row r="472" spans="1:35" s="30" customFormat="1" ht="15" x14ac:dyDescent="0.25">
      <c r="A472" s="18">
        <v>464</v>
      </c>
      <c r="B472" s="19" t="s">
        <v>45</v>
      </c>
      <c r="C472" s="20"/>
      <c r="D472" s="19">
        <v>1084872</v>
      </c>
      <c r="E472" s="21"/>
      <c r="F472" s="21"/>
      <c r="G472" s="22">
        <v>691129</v>
      </c>
      <c r="H472" s="23">
        <v>0</v>
      </c>
      <c r="I472" s="23">
        <v>0</v>
      </c>
      <c r="J472" s="24">
        <f>-IFERROR(VLOOKUP(D472,'[4]GIRO DIRECTO'!$D:$F,3,0),0)</f>
        <v>0</v>
      </c>
      <c r="K472" s="24">
        <f>-IFERROR(VLOOKUP(D472,[4]TESORERIA!$D:$F,3,0),0)</f>
        <v>0</v>
      </c>
      <c r="L472" s="23">
        <v>0</v>
      </c>
      <c r="M472" s="25">
        <f>-IFERROR(VLOOKUP(D472,[4]ADRES!$D:$F,3,0),0)</f>
        <v>0</v>
      </c>
      <c r="N472" s="23">
        <f t="shared" si="25"/>
        <v>0</v>
      </c>
      <c r="O472" s="26">
        <f t="shared" si="23"/>
        <v>691129</v>
      </c>
      <c r="P472" s="19"/>
      <c r="Q472" s="24">
        <v>0</v>
      </c>
      <c r="R472" s="27">
        <v>0</v>
      </c>
      <c r="S472" s="23">
        <f>IFERROR(VLOOKUP(D472,[5]CRUCE!$D:$AK,34,0),0)</f>
        <v>0</v>
      </c>
      <c r="T472" s="23">
        <v>0</v>
      </c>
      <c r="U472" s="26">
        <f>IFERROR(VLOOKUP(D472,[5]CRUCE!$D:$AL,35,0),0)</f>
        <v>0</v>
      </c>
      <c r="V472" s="23">
        <v>0</v>
      </c>
      <c r="W472" s="23">
        <v>0</v>
      </c>
      <c r="X472" s="26">
        <f>IFERROR(VLOOKUP(D472,[5]CRUCE!$D:$AJ,33,0),0)</f>
        <v>0</v>
      </c>
      <c r="Y472" s="23">
        <v>0</v>
      </c>
      <c r="Z472" s="28"/>
      <c r="AA472" s="26"/>
      <c r="AB472" s="23">
        <v>0</v>
      </c>
      <c r="AC472" s="26">
        <f>IFERROR(VLOOKUP(D472,[5]CRUCE!$D:$AQ,40,0),0)</f>
        <v>0</v>
      </c>
      <c r="AD472" s="23">
        <v>0</v>
      </c>
      <c r="AE472" s="26">
        <v>0</v>
      </c>
      <c r="AF472" s="23">
        <v>0</v>
      </c>
      <c r="AG472" s="27">
        <f t="shared" si="24"/>
        <v>691129</v>
      </c>
      <c r="AH472" s="29"/>
      <c r="AI472" s="19" t="s">
        <v>46</v>
      </c>
    </row>
    <row r="473" spans="1:35" s="30" customFormat="1" ht="15" x14ac:dyDescent="0.25">
      <c r="A473" s="18">
        <v>465</v>
      </c>
      <c r="B473" s="19" t="s">
        <v>45</v>
      </c>
      <c r="C473" s="20"/>
      <c r="D473" s="19">
        <v>1084326</v>
      </c>
      <c r="E473" s="21"/>
      <c r="F473" s="21"/>
      <c r="G473" s="22">
        <v>60000</v>
      </c>
      <c r="H473" s="23">
        <v>0</v>
      </c>
      <c r="I473" s="23">
        <v>0</v>
      </c>
      <c r="J473" s="24">
        <f>-IFERROR(VLOOKUP(D473,'[4]GIRO DIRECTO'!$D:$F,3,0),0)</f>
        <v>0</v>
      </c>
      <c r="K473" s="24">
        <f>-IFERROR(VLOOKUP(D473,[4]TESORERIA!$D:$F,3,0),0)</f>
        <v>0</v>
      </c>
      <c r="L473" s="23">
        <v>0</v>
      </c>
      <c r="M473" s="25">
        <f>-IFERROR(VLOOKUP(D473,[4]ADRES!$D:$F,3,0),0)</f>
        <v>0</v>
      </c>
      <c r="N473" s="23">
        <f t="shared" si="25"/>
        <v>0</v>
      </c>
      <c r="O473" s="26">
        <f t="shared" si="23"/>
        <v>60000</v>
      </c>
      <c r="P473" s="19"/>
      <c r="Q473" s="24">
        <v>0</v>
      </c>
      <c r="R473" s="27">
        <v>0</v>
      </c>
      <c r="S473" s="23">
        <f>IFERROR(VLOOKUP(D473,[5]CRUCE!$D:$AK,34,0),0)</f>
        <v>0</v>
      </c>
      <c r="T473" s="23">
        <v>0</v>
      </c>
      <c r="U473" s="26">
        <f>IFERROR(VLOOKUP(D473,[5]CRUCE!$D:$AL,35,0),0)</f>
        <v>0</v>
      </c>
      <c r="V473" s="23">
        <v>0</v>
      </c>
      <c r="W473" s="23">
        <v>0</v>
      </c>
      <c r="X473" s="26">
        <f>IFERROR(VLOOKUP(D473,[5]CRUCE!$D:$AJ,33,0),0)</f>
        <v>0</v>
      </c>
      <c r="Y473" s="23">
        <v>0</v>
      </c>
      <c r="Z473" s="28"/>
      <c r="AA473" s="26"/>
      <c r="AB473" s="23">
        <v>0</v>
      </c>
      <c r="AC473" s="26">
        <f>IFERROR(VLOOKUP(D473,[5]CRUCE!$D:$AQ,40,0),0)</f>
        <v>0</v>
      </c>
      <c r="AD473" s="23">
        <v>0</v>
      </c>
      <c r="AE473" s="26">
        <v>0</v>
      </c>
      <c r="AF473" s="23">
        <v>0</v>
      </c>
      <c r="AG473" s="27">
        <f t="shared" si="24"/>
        <v>60000</v>
      </c>
      <c r="AH473" s="29"/>
      <c r="AI473" s="19" t="s">
        <v>46</v>
      </c>
    </row>
    <row r="474" spans="1:35" s="30" customFormat="1" ht="15" x14ac:dyDescent="0.25">
      <c r="A474" s="18">
        <v>466</v>
      </c>
      <c r="B474" s="19" t="s">
        <v>45</v>
      </c>
      <c r="C474" s="20"/>
      <c r="D474" s="19">
        <v>1084493</v>
      </c>
      <c r="E474" s="21"/>
      <c r="F474" s="21"/>
      <c r="G474" s="22">
        <v>60000</v>
      </c>
      <c r="H474" s="23">
        <v>0</v>
      </c>
      <c r="I474" s="23">
        <v>0</v>
      </c>
      <c r="J474" s="24">
        <f>-IFERROR(VLOOKUP(D474,'[4]GIRO DIRECTO'!$D:$F,3,0),0)</f>
        <v>0</v>
      </c>
      <c r="K474" s="24">
        <f>-IFERROR(VLOOKUP(D474,[4]TESORERIA!$D:$F,3,0),0)</f>
        <v>0</v>
      </c>
      <c r="L474" s="23">
        <v>0</v>
      </c>
      <c r="M474" s="25">
        <f>-IFERROR(VLOOKUP(D474,[4]ADRES!$D:$F,3,0),0)</f>
        <v>0</v>
      </c>
      <c r="N474" s="23">
        <f t="shared" si="25"/>
        <v>0</v>
      </c>
      <c r="O474" s="26">
        <f t="shared" si="23"/>
        <v>60000</v>
      </c>
      <c r="P474" s="19"/>
      <c r="Q474" s="24">
        <v>0</v>
      </c>
      <c r="R474" s="27">
        <v>0</v>
      </c>
      <c r="S474" s="23">
        <f>IFERROR(VLOOKUP(D474,[5]CRUCE!$D:$AK,34,0),0)</f>
        <v>0</v>
      </c>
      <c r="T474" s="23">
        <v>0</v>
      </c>
      <c r="U474" s="26">
        <f>IFERROR(VLOOKUP(D474,[5]CRUCE!$D:$AL,35,0),0)</f>
        <v>0</v>
      </c>
      <c r="V474" s="23">
        <v>0</v>
      </c>
      <c r="W474" s="23">
        <v>0</v>
      </c>
      <c r="X474" s="26">
        <f>IFERROR(VLOOKUP(D474,[5]CRUCE!$D:$AJ,33,0),0)</f>
        <v>0</v>
      </c>
      <c r="Y474" s="23">
        <v>0</v>
      </c>
      <c r="Z474" s="28"/>
      <c r="AA474" s="26"/>
      <c r="AB474" s="23">
        <v>0</v>
      </c>
      <c r="AC474" s="26">
        <f>IFERROR(VLOOKUP(D474,[5]CRUCE!$D:$AQ,40,0),0)</f>
        <v>0</v>
      </c>
      <c r="AD474" s="23">
        <v>0</v>
      </c>
      <c r="AE474" s="26">
        <v>0</v>
      </c>
      <c r="AF474" s="23">
        <v>0</v>
      </c>
      <c r="AG474" s="27">
        <f t="shared" si="24"/>
        <v>60000</v>
      </c>
      <c r="AH474" s="29"/>
      <c r="AI474" s="19" t="s">
        <v>46</v>
      </c>
    </row>
    <row r="475" spans="1:35" s="30" customFormat="1" ht="15" x14ac:dyDescent="0.25">
      <c r="A475" s="18">
        <v>467</v>
      </c>
      <c r="B475" s="19" t="s">
        <v>45</v>
      </c>
      <c r="C475" s="20"/>
      <c r="D475" s="19">
        <v>1084350</v>
      </c>
      <c r="E475" s="21"/>
      <c r="F475" s="21"/>
      <c r="G475" s="22">
        <v>60000</v>
      </c>
      <c r="H475" s="23">
        <v>0</v>
      </c>
      <c r="I475" s="23">
        <v>0</v>
      </c>
      <c r="J475" s="24">
        <f>-IFERROR(VLOOKUP(D475,'[4]GIRO DIRECTO'!$D:$F,3,0),0)</f>
        <v>0</v>
      </c>
      <c r="K475" s="24">
        <f>-IFERROR(VLOOKUP(D475,[4]TESORERIA!$D:$F,3,0),0)</f>
        <v>0</v>
      </c>
      <c r="L475" s="23">
        <v>0</v>
      </c>
      <c r="M475" s="25">
        <f>-IFERROR(VLOOKUP(D475,[4]ADRES!$D:$F,3,0),0)</f>
        <v>0</v>
      </c>
      <c r="N475" s="23">
        <f t="shared" si="25"/>
        <v>0</v>
      </c>
      <c r="O475" s="26">
        <f t="shared" si="23"/>
        <v>60000</v>
      </c>
      <c r="P475" s="19"/>
      <c r="Q475" s="24">
        <v>0</v>
      </c>
      <c r="R475" s="27">
        <v>0</v>
      </c>
      <c r="S475" s="23">
        <f>IFERROR(VLOOKUP(D475,[5]CRUCE!$D:$AK,34,0),0)</f>
        <v>0</v>
      </c>
      <c r="T475" s="23">
        <v>0</v>
      </c>
      <c r="U475" s="26">
        <f>IFERROR(VLOOKUP(D475,[5]CRUCE!$D:$AL,35,0),0)</f>
        <v>0</v>
      </c>
      <c r="V475" s="23">
        <v>0</v>
      </c>
      <c r="W475" s="23">
        <v>0</v>
      </c>
      <c r="X475" s="26">
        <f>IFERROR(VLOOKUP(D475,[5]CRUCE!$D:$AJ,33,0),0)</f>
        <v>0</v>
      </c>
      <c r="Y475" s="23">
        <v>0</v>
      </c>
      <c r="Z475" s="28"/>
      <c r="AA475" s="26"/>
      <c r="AB475" s="23">
        <v>0</v>
      </c>
      <c r="AC475" s="26">
        <f>IFERROR(VLOOKUP(D475,[5]CRUCE!$D:$AQ,40,0),0)</f>
        <v>0</v>
      </c>
      <c r="AD475" s="23">
        <v>0</v>
      </c>
      <c r="AE475" s="26">
        <v>0</v>
      </c>
      <c r="AF475" s="23">
        <v>0</v>
      </c>
      <c r="AG475" s="27">
        <f t="shared" si="24"/>
        <v>60000</v>
      </c>
      <c r="AH475" s="29"/>
      <c r="AI475" s="19" t="s">
        <v>46</v>
      </c>
    </row>
    <row r="476" spans="1:35" s="30" customFormat="1" ht="15" x14ac:dyDescent="0.25">
      <c r="A476" s="18">
        <v>468</v>
      </c>
      <c r="B476" s="19" t="s">
        <v>45</v>
      </c>
      <c r="C476" s="20"/>
      <c r="D476" s="19">
        <v>1084325</v>
      </c>
      <c r="E476" s="21"/>
      <c r="F476" s="21"/>
      <c r="G476" s="22">
        <v>60000</v>
      </c>
      <c r="H476" s="23">
        <v>0</v>
      </c>
      <c r="I476" s="23">
        <v>0</v>
      </c>
      <c r="J476" s="24">
        <f>-IFERROR(VLOOKUP(D476,'[4]GIRO DIRECTO'!$D:$F,3,0),0)</f>
        <v>0</v>
      </c>
      <c r="K476" s="24">
        <f>-IFERROR(VLOOKUP(D476,[4]TESORERIA!$D:$F,3,0),0)</f>
        <v>0</v>
      </c>
      <c r="L476" s="23">
        <v>0</v>
      </c>
      <c r="M476" s="25">
        <f>-IFERROR(VLOOKUP(D476,[4]ADRES!$D:$F,3,0),0)</f>
        <v>0</v>
      </c>
      <c r="N476" s="23">
        <f t="shared" si="25"/>
        <v>0</v>
      </c>
      <c r="O476" s="26">
        <f t="shared" si="23"/>
        <v>60000</v>
      </c>
      <c r="P476" s="19"/>
      <c r="Q476" s="24">
        <v>0</v>
      </c>
      <c r="R476" s="27">
        <v>0</v>
      </c>
      <c r="S476" s="23">
        <f>IFERROR(VLOOKUP(D476,[5]CRUCE!$D:$AK,34,0),0)</f>
        <v>0</v>
      </c>
      <c r="T476" s="23">
        <v>0</v>
      </c>
      <c r="U476" s="26">
        <f>IFERROR(VLOOKUP(D476,[5]CRUCE!$D:$AL,35,0),0)</f>
        <v>0</v>
      </c>
      <c r="V476" s="23">
        <v>0</v>
      </c>
      <c r="W476" s="23">
        <v>0</v>
      </c>
      <c r="X476" s="26">
        <f>IFERROR(VLOOKUP(D476,[5]CRUCE!$D:$AJ,33,0),0)</f>
        <v>0</v>
      </c>
      <c r="Y476" s="23">
        <v>0</v>
      </c>
      <c r="Z476" s="28"/>
      <c r="AA476" s="26"/>
      <c r="AB476" s="23">
        <v>0</v>
      </c>
      <c r="AC476" s="26">
        <f>IFERROR(VLOOKUP(D476,[5]CRUCE!$D:$AQ,40,0),0)</f>
        <v>0</v>
      </c>
      <c r="AD476" s="23">
        <v>0</v>
      </c>
      <c r="AE476" s="26">
        <v>0</v>
      </c>
      <c r="AF476" s="23">
        <v>0</v>
      </c>
      <c r="AG476" s="27">
        <f t="shared" si="24"/>
        <v>60000</v>
      </c>
      <c r="AH476" s="29"/>
      <c r="AI476" s="19" t="s">
        <v>46</v>
      </c>
    </row>
    <row r="477" spans="1:35" s="30" customFormat="1" ht="15" x14ac:dyDescent="0.25">
      <c r="A477" s="18">
        <v>469</v>
      </c>
      <c r="B477" s="19" t="s">
        <v>45</v>
      </c>
      <c r="C477" s="20"/>
      <c r="D477" s="19">
        <v>1084346</v>
      </c>
      <c r="E477" s="21"/>
      <c r="F477" s="21"/>
      <c r="G477" s="22">
        <v>167454</v>
      </c>
      <c r="H477" s="23">
        <v>0</v>
      </c>
      <c r="I477" s="23">
        <v>0</v>
      </c>
      <c r="J477" s="24">
        <f>-IFERROR(VLOOKUP(D477,'[4]GIRO DIRECTO'!$D:$F,3,0),0)</f>
        <v>0</v>
      </c>
      <c r="K477" s="24">
        <f>-IFERROR(VLOOKUP(D477,[4]TESORERIA!$D:$F,3,0),0)</f>
        <v>0</v>
      </c>
      <c r="L477" s="23">
        <v>0</v>
      </c>
      <c r="M477" s="25">
        <f>-IFERROR(VLOOKUP(D477,[4]ADRES!$D:$F,3,0),0)</f>
        <v>0</v>
      </c>
      <c r="N477" s="23">
        <f t="shared" si="25"/>
        <v>0</v>
      </c>
      <c r="O477" s="26">
        <f t="shared" si="23"/>
        <v>167454</v>
      </c>
      <c r="P477" s="19"/>
      <c r="Q477" s="24">
        <v>0</v>
      </c>
      <c r="R477" s="27">
        <v>0</v>
      </c>
      <c r="S477" s="23">
        <f>IFERROR(VLOOKUP(D477,[5]CRUCE!$D:$AK,34,0),0)</f>
        <v>0</v>
      </c>
      <c r="T477" s="23">
        <v>0</v>
      </c>
      <c r="U477" s="26">
        <f>IFERROR(VLOOKUP(D477,[5]CRUCE!$D:$AL,35,0),0)</f>
        <v>0</v>
      </c>
      <c r="V477" s="23">
        <v>0</v>
      </c>
      <c r="W477" s="23">
        <v>0</v>
      </c>
      <c r="X477" s="26">
        <f>IFERROR(VLOOKUP(D477,[5]CRUCE!$D:$AJ,33,0),0)</f>
        <v>0</v>
      </c>
      <c r="Y477" s="23">
        <v>0</v>
      </c>
      <c r="Z477" s="28"/>
      <c r="AA477" s="26"/>
      <c r="AB477" s="23">
        <v>0</v>
      </c>
      <c r="AC477" s="26">
        <f>IFERROR(VLOOKUP(D477,[5]CRUCE!$D:$AQ,40,0),0)</f>
        <v>0</v>
      </c>
      <c r="AD477" s="23">
        <v>0</v>
      </c>
      <c r="AE477" s="26">
        <v>0</v>
      </c>
      <c r="AF477" s="23">
        <v>0</v>
      </c>
      <c r="AG477" s="27">
        <f t="shared" si="24"/>
        <v>167454</v>
      </c>
      <c r="AH477" s="29"/>
      <c r="AI477" s="19" t="s">
        <v>46</v>
      </c>
    </row>
    <row r="478" spans="1:35" s="30" customFormat="1" ht="15" x14ac:dyDescent="0.25">
      <c r="A478" s="18">
        <v>470</v>
      </c>
      <c r="B478" s="19" t="s">
        <v>45</v>
      </c>
      <c r="C478" s="20"/>
      <c r="D478" s="19">
        <v>1085397</v>
      </c>
      <c r="E478" s="21"/>
      <c r="F478" s="21"/>
      <c r="G478" s="22">
        <v>223405</v>
      </c>
      <c r="H478" s="23">
        <v>0</v>
      </c>
      <c r="I478" s="23">
        <v>0</v>
      </c>
      <c r="J478" s="24">
        <f>-IFERROR(VLOOKUP(D478,'[4]GIRO DIRECTO'!$D:$F,3,0),0)</f>
        <v>0</v>
      </c>
      <c r="K478" s="24">
        <f>-IFERROR(VLOOKUP(D478,[4]TESORERIA!$D:$F,3,0),0)</f>
        <v>0</v>
      </c>
      <c r="L478" s="23">
        <v>0</v>
      </c>
      <c r="M478" s="25">
        <f>-IFERROR(VLOOKUP(D478,[4]ADRES!$D:$F,3,0),0)</f>
        <v>0</v>
      </c>
      <c r="N478" s="23">
        <f t="shared" si="25"/>
        <v>0</v>
      </c>
      <c r="O478" s="26">
        <f t="shared" si="23"/>
        <v>223405</v>
      </c>
      <c r="P478" s="19"/>
      <c r="Q478" s="24">
        <v>0</v>
      </c>
      <c r="R478" s="27">
        <v>0</v>
      </c>
      <c r="S478" s="23">
        <f>IFERROR(VLOOKUP(D478,[5]CRUCE!$D:$AK,34,0),0)</f>
        <v>0</v>
      </c>
      <c r="T478" s="23">
        <v>0</v>
      </c>
      <c r="U478" s="26">
        <f>IFERROR(VLOOKUP(D478,[5]CRUCE!$D:$AL,35,0),0)</f>
        <v>0</v>
      </c>
      <c r="V478" s="23">
        <v>0</v>
      </c>
      <c r="W478" s="23">
        <v>0</v>
      </c>
      <c r="X478" s="26">
        <f>IFERROR(VLOOKUP(D478,[5]CRUCE!$D:$AJ,33,0),0)</f>
        <v>0</v>
      </c>
      <c r="Y478" s="23">
        <v>0</v>
      </c>
      <c r="Z478" s="28"/>
      <c r="AA478" s="26"/>
      <c r="AB478" s="23">
        <v>0</v>
      </c>
      <c r="AC478" s="26">
        <f>IFERROR(VLOOKUP(D478,[5]CRUCE!$D:$AQ,40,0),0)</f>
        <v>0</v>
      </c>
      <c r="AD478" s="23">
        <v>0</v>
      </c>
      <c r="AE478" s="26">
        <v>0</v>
      </c>
      <c r="AF478" s="23">
        <v>0</v>
      </c>
      <c r="AG478" s="27">
        <f t="shared" si="24"/>
        <v>223405</v>
      </c>
      <c r="AH478" s="29"/>
      <c r="AI478" s="19" t="s">
        <v>46</v>
      </c>
    </row>
    <row r="479" spans="1:35" s="30" customFormat="1" ht="15" x14ac:dyDescent="0.25">
      <c r="A479" s="18">
        <v>471</v>
      </c>
      <c r="B479" s="19" t="s">
        <v>45</v>
      </c>
      <c r="C479" s="20"/>
      <c r="D479" s="19">
        <v>1084423</v>
      </c>
      <c r="E479" s="21"/>
      <c r="F479" s="21"/>
      <c r="G479" s="22">
        <v>167454</v>
      </c>
      <c r="H479" s="23">
        <v>16700</v>
      </c>
      <c r="I479" s="23">
        <v>0</v>
      </c>
      <c r="J479" s="24">
        <f>-IFERROR(VLOOKUP(D479,'[4]GIRO DIRECTO'!$D:$F,3,0),0)</f>
        <v>0</v>
      </c>
      <c r="K479" s="24">
        <f>-IFERROR(VLOOKUP(D479,[4]TESORERIA!$D:$F,3,0),0)</f>
        <v>0</v>
      </c>
      <c r="L479" s="23">
        <v>0</v>
      </c>
      <c r="M479" s="25">
        <f>-IFERROR(VLOOKUP(D479,[4]ADRES!$D:$F,3,0),0)</f>
        <v>0</v>
      </c>
      <c r="N479" s="23">
        <f t="shared" si="25"/>
        <v>0</v>
      </c>
      <c r="O479" s="26">
        <f t="shared" si="23"/>
        <v>150754</v>
      </c>
      <c r="P479" s="19"/>
      <c r="Q479" s="24">
        <v>0</v>
      </c>
      <c r="R479" s="27">
        <v>0</v>
      </c>
      <c r="S479" s="23">
        <f>IFERROR(VLOOKUP(D479,[5]CRUCE!$D:$AK,34,0),0)</f>
        <v>0</v>
      </c>
      <c r="T479" s="23">
        <v>0</v>
      </c>
      <c r="U479" s="26">
        <f>IFERROR(VLOOKUP(D479,[5]CRUCE!$D:$AL,35,0),0)</f>
        <v>0</v>
      </c>
      <c r="V479" s="23">
        <v>0</v>
      </c>
      <c r="W479" s="23">
        <v>0</v>
      </c>
      <c r="X479" s="26">
        <f>IFERROR(VLOOKUP(D479,[5]CRUCE!$D:$AJ,33,0),0)</f>
        <v>0</v>
      </c>
      <c r="Y479" s="23">
        <v>0</v>
      </c>
      <c r="Z479" s="28"/>
      <c r="AA479" s="26"/>
      <c r="AB479" s="23">
        <v>0</v>
      </c>
      <c r="AC479" s="26">
        <f>IFERROR(VLOOKUP(D479,[5]CRUCE!$D:$AQ,40,0),0)</f>
        <v>0</v>
      </c>
      <c r="AD479" s="23">
        <v>0</v>
      </c>
      <c r="AE479" s="26">
        <v>0</v>
      </c>
      <c r="AF479" s="23">
        <v>0</v>
      </c>
      <c r="AG479" s="27">
        <f t="shared" si="24"/>
        <v>150754</v>
      </c>
      <c r="AH479" s="29"/>
      <c r="AI479" s="19" t="s">
        <v>46</v>
      </c>
    </row>
    <row r="480" spans="1:35" s="30" customFormat="1" ht="15" x14ac:dyDescent="0.25">
      <c r="A480" s="18">
        <v>472</v>
      </c>
      <c r="B480" s="19" t="s">
        <v>45</v>
      </c>
      <c r="C480" s="20"/>
      <c r="D480" s="19">
        <v>1084388</v>
      </c>
      <c r="E480" s="21"/>
      <c r="F480" s="21"/>
      <c r="G480" s="22">
        <v>60000</v>
      </c>
      <c r="H480" s="23">
        <v>0</v>
      </c>
      <c r="I480" s="23">
        <v>0</v>
      </c>
      <c r="J480" s="24">
        <f>-IFERROR(VLOOKUP(D480,'[4]GIRO DIRECTO'!$D:$F,3,0),0)</f>
        <v>0</v>
      </c>
      <c r="K480" s="24">
        <f>-IFERROR(VLOOKUP(D480,[4]TESORERIA!$D:$F,3,0),0)</f>
        <v>0</v>
      </c>
      <c r="L480" s="23">
        <v>0</v>
      </c>
      <c r="M480" s="25">
        <f>-IFERROR(VLOOKUP(D480,[4]ADRES!$D:$F,3,0),0)</f>
        <v>0</v>
      </c>
      <c r="N480" s="23">
        <f t="shared" si="25"/>
        <v>0</v>
      </c>
      <c r="O480" s="26">
        <f t="shared" si="23"/>
        <v>60000</v>
      </c>
      <c r="P480" s="19"/>
      <c r="Q480" s="24">
        <v>0</v>
      </c>
      <c r="R480" s="27">
        <v>0</v>
      </c>
      <c r="S480" s="23">
        <f>IFERROR(VLOOKUP(D480,[5]CRUCE!$D:$AK,34,0),0)</f>
        <v>0</v>
      </c>
      <c r="T480" s="23">
        <v>0</v>
      </c>
      <c r="U480" s="26">
        <f>IFERROR(VLOOKUP(D480,[5]CRUCE!$D:$AL,35,0),0)</f>
        <v>0</v>
      </c>
      <c r="V480" s="23">
        <v>0</v>
      </c>
      <c r="W480" s="23">
        <v>0</v>
      </c>
      <c r="X480" s="26">
        <f>IFERROR(VLOOKUP(D480,[5]CRUCE!$D:$AJ,33,0),0)</f>
        <v>0</v>
      </c>
      <c r="Y480" s="23">
        <v>0</v>
      </c>
      <c r="Z480" s="28"/>
      <c r="AA480" s="26"/>
      <c r="AB480" s="23">
        <v>0</v>
      </c>
      <c r="AC480" s="26">
        <f>IFERROR(VLOOKUP(D480,[5]CRUCE!$D:$AQ,40,0),0)</f>
        <v>0</v>
      </c>
      <c r="AD480" s="23">
        <v>0</v>
      </c>
      <c r="AE480" s="26">
        <v>0</v>
      </c>
      <c r="AF480" s="23">
        <v>0</v>
      </c>
      <c r="AG480" s="27">
        <f t="shared" si="24"/>
        <v>60000</v>
      </c>
      <c r="AH480" s="29"/>
      <c r="AI480" s="19" t="s">
        <v>46</v>
      </c>
    </row>
    <row r="481" spans="1:35" s="30" customFormat="1" ht="15" x14ac:dyDescent="0.25">
      <c r="A481" s="18">
        <v>473</v>
      </c>
      <c r="B481" s="19" t="s">
        <v>45</v>
      </c>
      <c r="C481" s="20"/>
      <c r="D481" s="19">
        <v>1085833</v>
      </c>
      <c r="E481" s="21"/>
      <c r="F481" s="21"/>
      <c r="G481" s="22">
        <v>16217129</v>
      </c>
      <c r="H481" s="23">
        <v>0</v>
      </c>
      <c r="I481" s="23">
        <v>0</v>
      </c>
      <c r="J481" s="24">
        <f>-IFERROR(VLOOKUP(D481,'[4]GIRO DIRECTO'!$D:$F,3,0),0)</f>
        <v>0</v>
      </c>
      <c r="K481" s="24">
        <f>-IFERROR(VLOOKUP(D481,[4]TESORERIA!$D:$F,3,0),0)</f>
        <v>0</v>
      </c>
      <c r="L481" s="23">
        <v>0</v>
      </c>
      <c r="M481" s="25">
        <f>-IFERROR(VLOOKUP(D481,[4]ADRES!$D:$F,3,0),0)</f>
        <v>0</v>
      </c>
      <c r="N481" s="23">
        <f t="shared" si="25"/>
        <v>0</v>
      </c>
      <c r="O481" s="26">
        <f t="shared" si="23"/>
        <v>16217129</v>
      </c>
      <c r="P481" s="19"/>
      <c r="Q481" s="24">
        <v>0</v>
      </c>
      <c r="R481" s="27">
        <v>0</v>
      </c>
      <c r="S481" s="23">
        <f>IFERROR(VLOOKUP(D481,[5]CRUCE!$D:$AK,34,0),0)</f>
        <v>0</v>
      </c>
      <c r="T481" s="23">
        <v>0</v>
      </c>
      <c r="U481" s="26">
        <f>IFERROR(VLOOKUP(D481,[5]CRUCE!$D:$AL,35,0),0)</f>
        <v>0</v>
      </c>
      <c r="V481" s="23">
        <v>0</v>
      </c>
      <c r="W481" s="23">
        <v>0</v>
      </c>
      <c r="X481" s="26">
        <f>IFERROR(VLOOKUP(D481,[5]CRUCE!$D:$AJ,33,0),0)</f>
        <v>0</v>
      </c>
      <c r="Y481" s="23">
        <v>0</v>
      </c>
      <c r="Z481" s="28"/>
      <c r="AA481" s="26"/>
      <c r="AB481" s="23">
        <v>0</v>
      </c>
      <c r="AC481" s="26">
        <f>IFERROR(VLOOKUP(D481,[5]CRUCE!$D:$AQ,40,0),0)</f>
        <v>0</v>
      </c>
      <c r="AD481" s="23">
        <v>0</v>
      </c>
      <c r="AE481" s="26">
        <v>0</v>
      </c>
      <c r="AF481" s="23">
        <v>0</v>
      </c>
      <c r="AG481" s="27">
        <f t="shared" si="24"/>
        <v>16217129</v>
      </c>
      <c r="AH481" s="29"/>
      <c r="AI481" s="19" t="s">
        <v>46</v>
      </c>
    </row>
    <row r="482" spans="1:35" s="30" customFormat="1" ht="15" x14ac:dyDescent="0.25">
      <c r="A482" s="18">
        <v>474</v>
      </c>
      <c r="B482" s="19" t="s">
        <v>45</v>
      </c>
      <c r="C482" s="20"/>
      <c r="D482" s="19">
        <v>1085379</v>
      </c>
      <c r="E482" s="21"/>
      <c r="F482" s="21"/>
      <c r="G482" s="22">
        <v>60000</v>
      </c>
      <c r="H482" s="23">
        <v>0</v>
      </c>
      <c r="I482" s="23">
        <v>0</v>
      </c>
      <c r="J482" s="24">
        <f>-IFERROR(VLOOKUP(D482,'[4]GIRO DIRECTO'!$D:$F,3,0),0)</f>
        <v>0</v>
      </c>
      <c r="K482" s="24">
        <f>-IFERROR(VLOOKUP(D482,[4]TESORERIA!$D:$F,3,0),0)</f>
        <v>0</v>
      </c>
      <c r="L482" s="23">
        <v>0</v>
      </c>
      <c r="M482" s="25">
        <f>-IFERROR(VLOOKUP(D482,[4]ADRES!$D:$F,3,0),0)</f>
        <v>0</v>
      </c>
      <c r="N482" s="23">
        <f t="shared" si="25"/>
        <v>0</v>
      </c>
      <c r="O482" s="26">
        <f t="shared" si="23"/>
        <v>60000</v>
      </c>
      <c r="P482" s="19"/>
      <c r="Q482" s="24">
        <v>0</v>
      </c>
      <c r="R482" s="27">
        <v>0</v>
      </c>
      <c r="S482" s="23">
        <f>IFERROR(VLOOKUP(D482,[5]CRUCE!$D:$AK,34,0),0)</f>
        <v>0</v>
      </c>
      <c r="T482" s="23">
        <v>0</v>
      </c>
      <c r="U482" s="26">
        <f>IFERROR(VLOOKUP(D482,[5]CRUCE!$D:$AL,35,0),0)</f>
        <v>0</v>
      </c>
      <c r="V482" s="23">
        <v>0</v>
      </c>
      <c r="W482" s="23">
        <v>0</v>
      </c>
      <c r="X482" s="26">
        <f>IFERROR(VLOOKUP(D482,[5]CRUCE!$D:$AJ,33,0),0)</f>
        <v>0</v>
      </c>
      <c r="Y482" s="23">
        <v>0</v>
      </c>
      <c r="Z482" s="28"/>
      <c r="AA482" s="26"/>
      <c r="AB482" s="23">
        <v>0</v>
      </c>
      <c r="AC482" s="26">
        <f>IFERROR(VLOOKUP(D482,[5]CRUCE!$D:$AQ,40,0),0)</f>
        <v>0</v>
      </c>
      <c r="AD482" s="23">
        <v>0</v>
      </c>
      <c r="AE482" s="26">
        <v>0</v>
      </c>
      <c r="AF482" s="23">
        <v>0</v>
      </c>
      <c r="AG482" s="27">
        <f t="shared" si="24"/>
        <v>60000</v>
      </c>
      <c r="AH482" s="29"/>
      <c r="AI482" s="19" t="s">
        <v>46</v>
      </c>
    </row>
    <row r="483" spans="1:35" s="30" customFormat="1" ht="15" x14ac:dyDescent="0.25">
      <c r="A483" s="18">
        <v>475</v>
      </c>
      <c r="B483" s="19" t="s">
        <v>45</v>
      </c>
      <c r="C483" s="20"/>
      <c r="D483" s="19">
        <v>1084514</v>
      </c>
      <c r="E483" s="21"/>
      <c r="F483" s="21"/>
      <c r="G483" s="22">
        <v>167454</v>
      </c>
      <c r="H483" s="23">
        <v>0</v>
      </c>
      <c r="I483" s="23">
        <v>0</v>
      </c>
      <c r="J483" s="24">
        <f>-IFERROR(VLOOKUP(D483,'[4]GIRO DIRECTO'!$D:$F,3,0),0)</f>
        <v>0</v>
      </c>
      <c r="K483" s="24">
        <f>-IFERROR(VLOOKUP(D483,[4]TESORERIA!$D:$F,3,0),0)</f>
        <v>0</v>
      </c>
      <c r="L483" s="23">
        <v>0</v>
      </c>
      <c r="M483" s="25">
        <f>-IFERROR(VLOOKUP(D483,[4]ADRES!$D:$F,3,0),0)</f>
        <v>0</v>
      </c>
      <c r="N483" s="23">
        <f t="shared" si="25"/>
        <v>0</v>
      </c>
      <c r="O483" s="26">
        <f t="shared" si="23"/>
        <v>167454</v>
      </c>
      <c r="P483" s="19"/>
      <c r="Q483" s="24">
        <v>0</v>
      </c>
      <c r="R483" s="27">
        <v>0</v>
      </c>
      <c r="S483" s="23">
        <f>IFERROR(VLOOKUP(D483,[5]CRUCE!$D:$AK,34,0),0)</f>
        <v>0</v>
      </c>
      <c r="T483" s="23">
        <v>0</v>
      </c>
      <c r="U483" s="26">
        <f>IFERROR(VLOOKUP(D483,[5]CRUCE!$D:$AL,35,0),0)</f>
        <v>0</v>
      </c>
      <c r="V483" s="23">
        <v>0</v>
      </c>
      <c r="W483" s="23">
        <v>0</v>
      </c>
      <c r="X483" s="26">
        <f>IFERROR(VLOOKUP(D483,[5]CRUCE!$D:$AJ,33,0),0)</f>
        <v>0</v>
      </c>
      <c r="Y483" s="23">
        <v>0</v>
      </c>
      <c r="Z483" s="28"/>
      <c r="AA483" s="26"/>
      <c r="AB483" s="23">
        <v>0</v>
      </c>
      <c r="AC483" s="26">
        <f>IFERROR(VLOOKUP(D483,[5]CRUCE!$D:$AQ,40,0),0)</f>
        <v>0</v>
      </c>
      <c r="AD483" s="23">
        <v>0</v>
      </c>
      <c r="AE483" s="26">
        <v>0</v>
      </c>
      <c r="AF483" s="23">
        <v>0</v>
      </c>
      <c r="AG483" s="27">
        <f t="shared" si="24"/>
        <v>167454</v>
      </c>
      <c r="AH483" s="29"/>
      <c r="AI483" s="19" t="s">
        <v>46</v>
      </c>
    </row>
    <row r="484" spans="1:35" s="30" customFormat="1" ht="15" x14ac:dyDescent="0.25">
      <c r="A484" s="18">
        <v>476</v>
      </c>
      <c r="B484" s="19" t="s">
        <v>45</v>
      </c>
      <c r="C484" s="20"/>
      <c r="D484" s="19">
        <v>1087132</v>
      </c>
      <c r="E484" s="21"/>
      <c r="F484" s="21"/>
      <c r="G484" s="22">
        <v>42577550</v>
      </c>
      <c r="H484" s="23">
        <v>0</v>
      </c>
      <c r="I484" s="23">
        <v>0</v>
      </c>
      <c r="J484" s="24">
        <f>-IFERROR(VLOOKUP(D484,'[4]GIRO DIRECTO'!$D:$F,3,0),0)</f>
        <v>0</v>
      </c>
      <c r="K484" s="24">
        <f>-IFERROR(VLOOKUP(D484,[4]TESORERIA!$D:$F,3,0),0)</f>
        <v>0</v>
      </c>
      <c r="L484" s="23">
        <v>0</v>
      </c>
      <c r="M484" s="25">
        <f>-IFERROR(VLOOKUP(D484,[4]ADRES!$D:$F,3,0),0)</f>
        <v>0</v>
      </c>
      <c r="N484" s="23">
        <f t="shared" si="25"/>
        <v>0</v>
      </c>
      <c r="O484" s="26">
        <f t="shared" si="23"/>
        <v>42577550</v>
      </c>
      <c r="P484" s="19"/>
      <c r="Q484" s="24">
        <v>0</v>
      </c>
      <c r="R484" s="27">
        <v>0</v>
      </c>
      <c r="S484" s="23">
        <f>IFERROR(VLOOKUP(D484,[5]CRUCE!$D:$AK,34,0),0)</f>
        <v>0</v>
      </c>
      <c r="T484" s="23">
        <v>0</v>
      </c>
      <c r="U484" s="26">
        <f>IFERROR(VLOOKUP(D484,[5]CRUCE!$D:$AL,35,0),0)</f>
        <v>0</v>
      </c>
      <c r="V484" s="23">
        <v>0</v>
      </c>
      <c r="W484" s="23">
        <v>0</v>
      </c>
      <c r="X484" s="26">
        <f>IFERROR(VLOOKUP(D484,[5]CRUCE!$D:$AJ,33,0),0)</f>
        <v>0</v>
      </c>
      <c r="Y484" s="23">
        <v>0</v>
      </c>
      <c r="Z484" s="28"/>
      <c r="AA484" s="26"/>
      <c r="AB484" s="23">
        <v>0</v>
      </c>
      <c r="AC484" s="26">
        <f>IFERROR(VLOOKUP(D484,[5]CRUCE!$D:$AQ,40,0),0)</f>
        <v>0</v>
      </c>
      <c r="AD484" s="23">
        <v>0</v>
      </c>
      <c r="AE484" s="26">
        <v>0</v>
      </c>
      <c r="AF484" s="23">
        <v>0</v>
      </c>
      <c r="AG484" s="27">
        <f t="shared" si="24"/>
        <v>42577550</v>
      </c>
      <c r="AH484" s="29"/>
      <c r="AI484" s="19" t="s">
        <v>46</v>
      </c>
    </row>
    <row r="485" spans="1:35" s="30" customFormat="1" ht="15" x14ac:dyDescent="0.25">
      <c r="A485" s="18">
        <v>477</v>
      </c>
      <c r="B485" s="19" t="s">
        <v>45</v>
      </c>
      <c r="C485" s="20"/>
      <c r="D485" s="19">
        <v>1084546</v>
      </c>
      <c r="E485" s="21"/>
      <c r="F485" s="21"/>
      <c r="G485" s="22">
        <v>60000</v>
      </c>
      <c r="H485" s="23">
        <v>0</v>
      </c>
      <c r="I485" s="23">
        <v>0</v>
      </c>
      <c r="J485" s="24">
        <f>-IFERROR(VLOOKUP(D485,'[4]GIRO DIRECTO'!$D:$F,3,0),0)</f>
        <v>0</v>
      </c>
      <c r="K485" s="24">
        <f>-IFERROR(VLOOKUP(D485,[4]TESORERIA!$D:$F,3,0),0)</f>
        <v>0</v>
      </c>
      <c r="L485" s="23">
        <v>0</v>
      </c>
      <c r="M485" s="25">
        <f>-IFERROR(VLOOKUP(D485,[4]ADRES!$D:$F,3,0),0)</f>
        <v>0</v>
      </c>
      <c r="N485" s="23">
        <f t="shared" si="25"/>
        <v>0</v>
      </c>
      <c r="O485" s="26">
        <f t="shared" si="23"/>
        <v>60000</v>
      </c>
      <c r="P485" s="19"/>
      <c r="Q485" s="24">
        <v>0</v>
      </c>
      <c r="R485" s="27">
        <v>0</v>
      </c>
      <c r="S485" s="23">
        <f>IFERROR(VLOOKUP(D485,[5]CRUCE!$D:$AK,34,0),0)</f>
        <v>0</v>
      </c>
      <c r="T485" s="23">
        <v>0</v>
      </c>
      <c r="U485" s="26">
        <f>IFERROR(VLOOKUP(D485,[5]CRUCE!$D:$AL,35,0),0)</f>
        <v>0</v>
      </c>
      <c r="V485" s="23">
        <v>0</v>
      </c>
      <c r="W485" s="23">
        <v>0</v>
      </c>
      <c r="X485" s="26">
        <f>IFERROR(VLOOKUP(D485,[5]CRUCE!$D:$AJ,33,0),0)</f>
        <v>0</v>
      </c>
      <c r="Y485" s="23">
        <v>0</v>
      </c>
      <c r="Z485" s="28"/>
      <c r="AA485" s="26"/>
      <c r="AB485" s="23">
        <v>0</v>
      </c>
      <c r="AC485" s="26">
        <f>IFERROR(VLOOKUP(D485,[5]CRUCE!$D:$AQ,40,0),0)</f>
        <v>0</v>
      </c>
      <c r="AD485" s="23">
        <v>0</v>
      </c>
      <c r="AE485" s="26">
        <v>0</v>
      </c>
      <c r="AF485" s="23">
        <v>0</v>
      </c>
      <c r="AG485" s="27">
        <f t="shared" si="24"/>
        <v>60000</v>
      </c>
      <c r="AH485" s="29"/>
      <c r="AI485" s="19" t="s">
        <v>46</v>
      </c>
    </row>
    <row r="486" spans="1:35" s="30" customFormat="1" ht="15" x14ac:dyDescent="0.25">
      <c r="A486" s="18">
        <v>478</v>
      </c>
      <c r="B486" s="19" t="s">
        <v>45</v>
      </c>
      <c r="C486" s="20"/>
      <c r="D486" s="19">
        <v>1085381</v>
      </c>
      <c r="E486" s="21"/>
      <c r="F486" s="21"/>
      <c r="G486" s="22">
        <v>145813</v>
      </c>
      <c r="H486" s="23">
        <v>0</v>
      </c>
      <c r="I486" s="23">
        <v>0</v>
      </c>
      <c r="J486" s="24">
        <f>-IFERROR(VLOOKUP(D486,'[4]GIRO DIRECTO'!$D:$F,3,0),0)</f>
        <v>0</v>
      </c>
      <c r="K486" s="24">
        <f>-IFERROR(VLOOKUP(D486,[4]TESORERIA!$D:$F,3,0),0)</f>
        <v>0</v>
      </c>
      <c r="L486" s="23">
        <v>0</v>
      </c>
      <c r="M486" s="25">
        <f>-IFERROR(VLOOKUP(D486,[4]ADRES!$D:$F,3,0),0)</f>
        <v>0</v>
      </c>
      <c r="N486" s="23">
        <f t="shared" si="25"/>
        <v>0</v>
      </c>
      <c r="O486" s="26">
        <f t="shared" si="23"/>
        <v>145813</v>
      </c>
      <c r="P486" s="19"/>
      <c r="Q486" s="24">
        <v>0</v>
      </c>
      <c r="R486" s="27">
        <v>0</v>
      </c>
      <c r="S486" s="23">
        <f>IFERROR(VLOOKUP(D486,[5]CRUCE!$D:$AK,34,0),0)</f>
        <v>0</v>
      </c>
      <c r="T486" s="23">
        <v>0</v>
      </c>
      <c r="U486" s="26">
        <f>IFERROR(VLOOKUP(D486,[5]CRUCE!$D:$AL,35,0),0)</f>
        <v>0</v>
      </c>
      <c r="V486" s="23">
        <v>0</v>
      </c>
      <c r="W486" s="23">
        <v>0</v>
      </c>
      <c r="X486" s="26">
        <f>IFERROR(VLOOKUP(D486,[5]CRUCE!$D:$AJ,33,0),0)</f>
        <v>0</v>
      </c>
      <c r="Y486" s="23">
        <v>0</v>
      </c>
      <c r="Z486" s="28"/>
      <c r="AA486" s="26"/>
      <c r="AB486" s="23">
        <v>0</v>
      </c>
      <c r="AC486" s="26">
        <f>IFERROR(VLOOKUP(D486,[5]CRUCE!$D:$AQ,40,0),0)</f>
        <v>0</v>
      </c>
      <c r="AD486" s="23">
        <v>0</v>
      </c>
      <c r="AE486" s="26">
        <v>0</v>
      </c>
      <c r="AF486" s="23">
        <v>0</v>
      </c>
      <c r="AG486" s="27">
        <f t="shared" si="24"/>
        <v>145813</v>
      </c>
      <c r="AH486" s="29"/>
      <c r="AI486" s="19" t="s">
        <v>46</v>
      </c>
    </row>
    <row r="487" spans="1:35" s="30" customFormat="1" ht="15" x14ac:dyDescent="0.25">
      <c r="A487" s="18">
        <v>479</v>
      </c>
      <c r="B487" s="19" t="s">
        <v>45</v>
      </c>
      <c r="C487" s="20"/>
      <c r="D487" s="19">
        <v>1085001</v>
      </c>
      <c r="E487" s="21"/>
      <c r="F487" s="21"/>
      <c r="G487" s="22">
        <v>60000</v>
      </c>
      <c r="H487" s="23">
        <v>0</v>
      </c>
      <c r="I487" s="23">
        <v>0</v>
      </c>
      <c r="J487" s="24">
        <f>-IFERROR(VLOOKUP(D487,'[4]GIRO DIRECTO'!$D:$F,3,0),0)</f>
        <v>0</v>
      </c>
      <c r="K487" s="24">
        <f>-IFERROR(VLOOKUP(D487,[4]TESORERIA!$D:$F,3,0),0)</f>
        <v>0</v>
      </c>
      <c r="L487" s="23">
        <v>0</v>
      </c>
      <c r="M487" s="25">
        <f>-IFERROR(VLOOKUP(D487,[4]ADRES!$D:$F,3,0),0)</f>
        <v>0</v>
      </c>
      <c r="N487" s="23">
        <f t="shared" si="25"/>
        <v>0</v>
      </c>
      <c r="O487" s="26">
        <f t="shared" si="23"/>
        <v>60000</v>
      </c>
      <c r="P487" s="19"/>
      <c r="Q487" s="24">
        <v>0</v>
      </c>
      <c r="R487" s="27">
        <v>0</v>
      </c>
      <c r="S487" s="23">
        <f>IFERROR(VLOOKUP(D487,[5]CRUCE!$D:$AK,34,0),0)</f>
        <v>0</v>
      </c>
      <c r="T487" s="23">
        <v>0</v>
      </c>
      <c r="U487" s="26">
        <f>IFERROR(VLOOKUP(D487,[5]CRUCE!$D:$AL,35,0),0)</f>
        <v>0</v>
      </c>
      <c r="V487" s="23">
        <v>0</v>
      </c>
      <c r="W487" s="23">
        <v>0</v>
      </c>
      <c r="X487" s="26">
        <f>IFERROR(VLOOKUP(D487,[5]CRUCE!$D:$AJ,33,0),0)</f>
        <v>0</v>
      </c>
      <c r="Y487" s="23">
        <v>0</v>
      </c>
      <c r="Z487" s="28"/>
      <c r="AA487" s="26"/>
      <c r="AB487" s="23">
        <v>0</v>
      </c>
      <c r="AC487" s="26">
        <f>IFERROR(VLOOKUP(D487,[5]CRUCE!$D:$AQ,40,0),0)</f>
        <v>0</v>
      </c>
      <c r="AD487" s="23">
        <v>0</v>
      </c>
      <c r="AE487" s="26">
        <v>0</v>
      </c>
      <c r="AF487" s="23">
        <v>0</v>
      </c>
      <c r="AG487" s="27">
        <f t="shared" si="24"/>
        <v>60000</v>
      </c>
      <c r="AH487" s="29"/>
      <c r="AI487" s="19" t="s">
        <v>46</v>
      </c>
    </row>
    <row r="488" spans="1:35" s="30" customFormat="1" ht="15" x14ac:dyDescent="0.25">
      <c r="A488" s="18">
        <v>480</v>
      </c>
      <c r="B488" s="19" t="s">
        <v>45</v>
      </c>
      <c r="C488" s="20"/>
      <c r="D488" s="19">
        <v>1085293</v>
      </c>
      <c r="E488" s="21"/>
      <c r="F488" s="21"/>
      <c r="G488" s="22">
        <v>113555</v>
      </c>
      <c r="H488" s="23">
        <v>0</v>
      </c>
      <c r="I488" s="23">
        <v>0</v>
      </c>
      <c r="J488" s="24">
        <f>-IFERROR(VLOOKUP(D488,'[4]GIRO DIRECTO'!$D:$F,3,0),0)</f>
        <v>0</v>
      </c>
      <c r="K488" s="24">
        <f>-IFERROR(VLOOKUP(D488,[4]TESORERIA!$D:$F,3,0),0)</f>
        <v>0</v>
      </c>
      <c r="L488" s="23">
        <v>0</v>
      </c>
      <c r="M488" s="25">
        <f>-IFERROR(VLOOKUP(D488,[4]ADRES!$D:$F,3,0),0)</f>
        <v>0</v>
      </c>
      <c r="N488" s="23">
        <f t="shared" si="25"/>
        <v>0</v>
      </c>
      <c r="O488" s="26">
        <f t="shared" si="23"/>
        <v>113555</v>
      </c>
      <c r="P488" s="19"/>
      <c r="Q488" s="24">
        <v>0</v>
      </c>
      <c r="R488" s="27">
        <v>0</v>
      </c>
      <c r="S488" s="23">
        <f>IFERROR(VLOOKUP(D488,[5]CRUCE!$D:$AK,34,0),0)</f>
        <v>0</v>
      </c>
      <c r="T488" s="23">
        <v>0</v>
      </c>
      <c r="U488" s="26">
        <f>IFERROR(VLOOKUP(D488,[5]CRUCE!$D:$AL,35,0),0)</f>
        <v>0</v>
      </c>
      <c r="V488" s="23">
        <v>0</v>
      </c>
      <c r="W488" s="23">
        <v>0</v>
      </c>
      <c r="X488" s="26">
        <f>IFERROR(VLOOKUP(D488,[5]CRUCE!$D:$AJ,33,0),0)</f>
        <v>0</v>
      </c>
      <c r="Y488" s="23">
        <v>0</v>
      </c>
      <c r="Z488" s="28"/>
      <c r="AA488" s="26"/>
      <c r="AB488" s="23">
        <v>0</v>
      </c>
      <c r="AC488" s="26">
        <f>IFERROR(VLOOKUP(D488,[5]CRUCE!$D:$AQ,40,0),0)</f>
        <v>0</v>
      </c>
      <c r="AD488" s="23">
        <v>0</v>
      </c>
      <c r="AE488" s="26">
        <v>0</v>
      </c>
      <c r="AF488" s="23">
        <v>0</v>
      </c>
      <c r="AG488" s="27">
        <f t="shared" si="24"/>
        <v>113555</v>
      </c>
      <c r="AH488" s="29"/>
      <c r="AI488" s="19" t="s">
        <v>46</v>
      </c>
    </row>
    <row r="489" spans="1:35" s="30" customFormat="1" ht="15" x14ac:dyDescent="0.25">
      <c r="A489" s="18">
        <v>481</v>
      </c>
      <c r="B489" s="19" t="s">
        <v>45</v>
      </c>
      <c r="C489" s="20"/>
      <c r="D489" s="19">
        <v>1084998</v>
      </c>
      <c r="E489" s="21"/>
      <c r="F489" s="21"/>
      <c r="G489" s="22">
        <v>60000</v>
      </c>
      <c r="H489" s="23">
        <v>0</v>
      </c>
      <c r="I489" s="23">
        <v>0</v>
      </c>
      <c r="J489" s="24">
        <f>-IFERROR(VLOOKUP(D489,'[4]GIRO DIRECTO'!$D:$F,3,0),0)</f>
        <v>0</v>
      </c>
      <c r="K489" s="24">
        <f>-IFERROR(VLOOKUP(D489,[4]TESORERIA!$D:$F,3,0),0)</f>
        <v>0</v>
      </c>
      <c r="L489" s="23">
        <v>0</v>
      </c>
      <c r="M489" s="25">
        <f>-IFERROR(VLOOKUP(D489,[4]ADRES!$D:$F,3,0),0)</f>
        <v>0</v>
      </c>
      <c r="N489" s="23">
        <f t="shared" si="25"/>
        <v>0</v>
      </c>
      <c r="O489" s="26">
        <f t="shared" si="23"/>
        <v>60000</v>
      </c>
      <c r="P489" s="19"/>
      <c r="Q489" s="24">
        <v>0</v>
      </c>
      <c r="R489" s="27">
        <v>0</v>
      </c>
      <c r="S489" s="23">
        <f>IFERROR(VLOOKUP(D489,[5]CRUCE!$D:$AK,34,0),0)</f>
        <v>0</v>
      </c>
      <c r="T489" s="23">
        <v>0</v>
      </c>
      <c r="U489" s="26">
        <f>IFERROR(VLOOKUP(D489,[5]CRUCE!$D:$AL,35,0),0)</f>
        <v>0</v>
      </c>
      <c r="V489" s="23">
        <v>0</v>
      </c>
      <c r="W489" s="23">
        <v>0</v>
      </c>
      <c r="X489" s="26">
        <f>IFERROR(VLOOKUP(D489,[5]CRUCE!$D:$AJ,33,0),0)</f>
        <v>0</v>
      </c>
      <c r="Y489" s="23">
        <v>0</v>
      </c>
      <c r="Z489" s="28"/>
      <c r="AA489" s="26"/>
      <c r="AB489" s="23">
        <v>0</v>
      </c>
      <c r="AC489" s="26">
        <f>IFERROR(VLOOKUP(D489,[5]CRUCE!$D:$AQ,40,0),0)</f>
        <v>0</v>
      </c>
      <c r="AD489" s="23">
        <v>0</v>
      </c>
      <c r="AE489" s="26">
        <v>0</v>
      </c>
      <c r="AF489" s="23">
        <v>0</v>
      </c>
      <c r="AG489" s="27">
        <f t="shared" si="24"/>
        <v>60000</v>
      </c>
      <c r="AH489" s="29"/>
      <c r="AI489" s="19" t="s">
        <v>46</v>
      </c>
    </row>
    <row r="490" spans="1:35" s="30" customFormat="1" ht="15" x14ac:dyDescent="0.25">
      <c r="A490" s="18">
        <v>482</v>
      </c>
      <c r="B490" s="19" t="s">
        <v>45</v>
      </c>
      <c r="C490" s="20"/>
      <c r="D490" s="19">
        <v>1084647</v>
      </c>
      <c r="E490" s="21"/>
      <c r="F490" s="21"/>
      <c r="G490" s="22">
        <v>103775</v>
      </c>
      <c r="H490" s="23">
        <v>0</v>
      </c>
      <c r="I490" s="23">
        <v>0</v>
      </c>
      <c r="J490" s="24">
        <f>-IFERROR(VLOOKUP(D490,'[4]GIRO DIRECTO'!$D:$F,3,0),0)</f>
        <v>0</v>
      </c>
      <c r="K490" s="24">
        <f>-IFERROR(VLOOKUP(D490,[4]TESORERIA!$D:$F,3,0),0)</f>
        <v>0</v>
      </c>
      <c r="L490" s="23">
        <v>0</v>
      </c>
      <c r="M490" s="25">
        <f>-IFERROR(VLOOKUP(D490,[4]ADRES!$D:$F,3,0),0)</f>
        <v>0</v>
      </c>
      <c r="N490" s="23">
        <f t="shared" si="25"/>
        <v>0</v>
      </c>
      <c r="O490" s="26">
        <f t="shared" si="23"/>
        <v>103775</v>
      </c>
      <c r="P490" s="19"/>
      <c r="Q490" s="24">
        <v>0</v>
      </c>
      <c r="R490" s="27">
        <v>0</v>
      </c>
      <c r="S490" s="23">
        <f>IFERROR(VLOOKUP(D490,[5]CRUCE!$D:$AK,34,0),0)</f>
        <v>0</v>
      </c>
      <c r="T490" s="23">
        <v>0</v>
      </c>
      <c r="U490" s="26">
        <f>IFERROR(VLOOKUP(D490,[5]CRUCE!$D:$AL,35,0),0)</f>
        <v>0</v>
      </c>
      <c r="V490" s="23">
        <v>0</v>
      </c>
      <c r="W490" s="23">
        <v>0</v>
      </c>
      <c r="X490" s="26">
        <f>IFERROR(VLOOKUP(D490,[5]CRUCE!$D:$AJ,33,0),0)</f>
        <v>0</v>
      </c>
      <c r="Y490" s="23">
        <v>0</v>
      </c>
      <c r="Z490" s="28"/>
      <c r="AA490" s="26"/>
      <c r="AB490" s="23">
        <v>0</v>
      </c>
      <c r="AC490" s="26">
        <f>IFERROR(VLOOKUP(D490,[5]CRUCE!$D:$AQ,40,0),0)</f>
        <v>0</v>
      </c>
      <c r="AD490" s="23">
        <v>0</v>
      </c>
      <c r="AE490" s="26">
        <v>0</v>
      </c>
      <c r="AF490" s="23">
        <v>0</v>
      </c>
      <c r="AG490" s="27">
        <f t="shared" si="24"/>
        <v>103775</v>
      </c>
      <c r="AH490" s="29"/>
      <c r="AI490" s="19" t="s">
        <v>46</v>
      </c>
    </row>
    <row r="491" spans="1:35" s="30" customFormat="1" ht="15" x14ac:dyDescent="0.25">
      <c r="A491" s="18">
        <v>483</v>
      </c>
      <c r="B491" s="19" t="s">
        <v>45</v>
      </c>
      <c r="C491" s="20"/>
      <c r="D491" s="19">
        <v>1084672</v>
      </c>
      <c r="E491" s="21"/>
      <c r="F491" s="21"/>
      <c r="G491" s="22">
        <v>60000</v>
      </c>
      <c r="H491" s="23">
        <v>0</v>
      </c>
      <c r="I491" s="23">
        <v>0</v>
      </c>
      <c r="J491" s="24">
        <f>-IFERROR(VLOOKUP(D491,'[4]GIRO DIRECTO'!$D:$F,3,0),0)</f>
        <v>0</v>
      </c>
      <c r="K491" s="24">
        <f>-IFERROR(VLOOKUP(D491,[4]TESORERIA!$D:$F,3,0),0)</f>
        <v>0</v>
      </c>
      <c r="L491" s="23">
        <v>0</v>
      </c>
      <c r="M491" s="25">
        <f>-IFERROR(VLOOKUP(D491,[4]ADRES!$D:$F,3,0),0)</f>
        <v>0</v>
      </c>
      <c r="N491" s="23">
        <f t="shared" si="25"/>
        <v>0</v>
      </c>
      <c r="O491" s="26">
        <f t="shared" si="23"/>
        <v>60000</v>
      </c>
      <c r="P491" s="19"/>
      <c r="Q491" s="24">
        <v>0</v>
      </c>
      <c r="R491" s="27">
        <v>0</v>
      </c>
      <c r="S491" s="23">
        <f>IFERROR(VLOOKUP(D491,[5]CRUCE!$D:$AK,34,0),0)</f>
        <v>0</v>
      </c>
      <c r="T491" s="23">
        <v>0</v>
      </c>
      <c r="U491" s="26">
        <f>IFERROR(VLOOKUP(D491,[5]CRUCE!$D:$AL,35,0),0)</f>
        <v>0</v>
      </c>
      <c r="V491" s="23">
        <v>0</v>
      </c>
      <c r="W491" s="23">
        <v>0</v>
      </c>
      <c r="X491" s="26">
        <f>IFERROR(VLOOKUP(D491,[5]CRUCE!$D:$AJ,33,0),0)</f>
        <v>0</v>
      </c>
      <c r="Y491" s="23">
        <v>0</v>
      </c>
      <c r="Z491" s="28"/>
      <c r="AA491" s="26"/>
      <c r="AB491" s="23">
        <v>0</v>
      </c>
      <c r="AC491" s="26">
        <f>IFERROR(VLOOKUP(D491,[5]CRUCE!$D:$AQ,40,0),0)</f>
        <v>0</v>
      </c>
      <c r="AD491" s="23">
        <v>0</v>
      </c>
      <c r="AE491" s="26">
        <v>0</v>
      </c>
      <c r="AF491" s="23">
        <v>0</v>
      </c>
      <c r="AG491" s="27">
        <f t="shared" si="24"/>
        <v>60000</v>
      </c>
      <c r="AH491" s="29"/>
      <c r="AI491" s="19" t="s">
        <v>46</v>
      </c>
    </row>
    <row r="492" spans="1:35" s="30" customFormat="1" ht="15" x14ac:dyDescent="0.25">
      <c r="A492" s="18">
        <v>484</v>
      </c>
      <c r="B492" s="19" t="s">
        <v>45</v>
      </c>
      <c r="C492" s="20"/>
      <c r="D492" s="19">
        <v>1085406</v>
      </c>
      <c r="E492" s="21"/>
      <c r="F492" s="21"/>
      <c r="G492" s="22">
        <v>60000</v>
      </c>
      <c r="H492" s="23">
        <v>0</v>
      </c>
      <c r="I492" s="23">
        <v>0</v>
      </c>
      <c r="J492" s="24">
        <f>-IFERROR(VLOOKUP(D492,'[4]GIRO DIRECTO'!$D:$F,3,0),0)</f>
        <v>0</v>
      </c>
      <c r="K492" s="24">
        <f>-IFERROR(VLOOKUP(D492,[4]TESORERIA!$D:$F,3,0),0)</f>
        <v>0</v>
      </c>
      <c r="L492" s="23">
        <v>0</v>
      </c>
      <c r="M492" s="25">
        <f>-IFERROR(VLOOKUP(D492,[4]ADRES!$D:$F,3,0),0)</f>
        <v>0</v>
      </c>
      <c r="N492" s="23">
        <f t="shared" si="25"/>
        <v>0</v>
      </c>
      <c r="O492" s="26">
        <f t="shared" si="23"/>
        <v>60000</v>
      </c>
      <c r="P492" s="19"/>
      <c r="Q492" s="24">
        <v>0</v>
      </c>
      <c r="R492" s="27">
        <v>0</v>
      </c>
      <c r="S492" s="23">
        <f>IFERROR(VLOOKUP(D492,[5]CRUCE!$D:$AK,34,0),0)</f>
        <v>0</v>
      </c>
      <c r="T492" s="23">
        <v>0</v>
      </c>
      <c r="U492" s="26">
        <f>IFERROR(VLOOKUP(D492,[5]CRUCE!$D:$AL,35,0),0)</f>
        <v>0</v>
      </c>
      <c r="V492" s="23">
        <v>0</v>
      </c>
      <c r="W492" s="23">
        <v>0</v>
      </c>
      <c r="X492" s="26">
        <f>IFERROR(VLOOKUP(D492,[5]CRUCE!$D:$AJ,33,0),0)</f>
        <v>0</v>
      </c>
      <c r="Y492" s="23">
        <v>0</v>
      </c>
      <c r="Z492" s="28"/>
      <c r="AA492" s="26"/>
      <c r="AB492" s="23">
        <v>0</v>
      </c>
      <c r="AC492" s="26">
        <f>IFERROR(VLOOKUP(D492,[5]CRUCE!$D:$AQ,40,0),0)</f>
        <v>0</v>
      </c>
      <c r="AD492" s="23">
        <v>0</v>
      </c>
      <c r="AE492" s="26">
        <v>0</v>
      </c>
      <c r="AF492" s="23">
        <v>0</v>
      </c>
      <c r="AG492" s="27">
        <f t="shared" si="24"/>
        <v>60000</v>
      </c>
      <c r="AH492" s="29"/>
      <c r="AI492" s="19" t="s">
        <v>46</v>
      </c>
    </row>
    <row r="493" spans="1:35" s="30" customFormat="1" ht="15" x14ac:dyDescent="0.25">
      <c r="A493" s="18">
        <v>485</v>
      </c>
      <c r="B493" s="19" t="s">
        <v>45</v>
      </c>
      <c r="C493" s="20"/>
      <c r="D493" s="19">
        <v>1084733</v>
      </c>
      <c r="E493" s="21"/>
      <c r="F493" s="21"/>
      <c r="G493" s="22">
        <v>223405</v>
      </c>
      <c r="H493" s="23">
        <v>0</v>
      </c>
      <c r="I493" s="23">
        <v>0</v>
      </c>
      <c r="J493" s="24">
        <f>-IFERROR(VLOOKUP(D493,'[4]GIRO DIRECTO'!$D:$F,3,0),0)</f>
        <v>0</v>
      </c>
      <c r="K493" s="24">
        <f>-IFERROR(VLOOKUP(D493,[4]TESORERIA!$D:$F,3,0),0)</f>
        <v>0</v>
      </c>
      <c r="L493" s="23">
        <v>0</v>
      </c>
      <c r="M493" s="25">
        <f>-IFERROR(VLOOKUP(D493,[4]ADRES!$D:$F,3,0),0)</f>
        <v>0</v>
      </c>
      <c r="N493" s="23">
        <f t="shared" si="25"/>
        <v>0</v>
      </c>
      <c r="O493" s="26">
        <f t="shared" si="23"/>
        <v>223405</v>
      </c>
      <c r="P493" s="19"/>
      <c r="Q493" s="24">
        <v>0</v>
      </c>
      <c r="R493" s="27">
        <v>0</v>
      </c>
      <c r="S493" s="23">
        <f>IFERROR(VLOOKUP(D493,[5]CRUCE!$D:$AK,34,0),0)</f>
        <v>0</v>
      </c>
      <c r="T493" s="23">
        <v>0</v>
      </c>
      <c r="U493" s="26">
        <f>IFERROR(VLOOKUP(D493,[5]CRUCE!$D:$AL,35,0),0)</f>
        <v>0</v>
      </c>
      <c r="V493" s="23">
        <v>0</v>
      </c>
      <c r="W493" s="23">
        <v>0</v>
      </c>
      <c r="X493" s="26">
        <f>IFERROR(VLOOKUP(D493,[5]CRUCE!$D:$AJ,33,0),0)</f>
        <v>0</v>
      </c>
      <c r="Y493" s="23">
        <v>0</v>
      </c>
      <c r="Z493" s="28"/>
      <c r="AA493" s="26"/>
      <c r="AB493" s="23">
        <v>0</v>
      </c>
      <c r="AC493" s="26">
        <f>IFERROR(VLOOKUP(D493,[5]CRUCE!$D:$AQ,40,0),0)</f>
        <v>0</v>
      </c>
      <c r="AD493" s="23">
        <v>0</v>
      </c>
      <c r="AE493" s="26">
        <v>0</v>
      </c>
      <c r="AF493" s="23">
        <v>0</v>
      </c>
      <c r="AG493" s="27">
        <f t="shared" si="24"/>
        <v>223405</v>
      </c>
      <c r="AH493" s="29"/>
      <c r="AI493" s="19" t="s">
        <v>46</v>
      </c>
    </row>
    <row r="494" spans="1:35" s="30" customFormat="1" ht="15" x14ac:dyDescent="0.25">
      <c r="A494" s="18">
        <v>486</v>
      </c>
      <c r="B494" s="19" t="s">
        <v>45</v>
      </c>
      <c r="C494" s="20"/>
      <c r="D494" s="19">
        <v>1084734</v>
      </c>
      <c r="E494" s="21"/>
      <c r="F494" s="21"/>
      <c r="G494" s="22">
        <v>223405</v>
      </c>
      <c r="H494" s="23">
        <v>0</v>
      </c>
      <c r="I494" s="23">
        <v>0</v>
      </c>
      <c r="J494" s="24">
        <f>-IFERROR(VLOOKUP(D494,'[4]GIRO DIRECTO'!$D:$F,3,0),0)</f>
        <v>0</v>
      </c>
      <c r="K494" s="24">
        <f>-IFERROR(VLOOKUP(D494,[4]TESORERIA!$D:$F,3,0),0)</f>
        <v>0</v>
      </c>
      <c r="L494" s="23">
        <v>0</v>
      </c>
      <c r="M494" s="25">
        <f>-IFERROR(VLOOKUP(D494,[4]ADRES!$D:$F,3,0),0)</f>
        <v>0</v>
      </c>
      <c r="N494" s="23">
        <f t="shared" si="25"/>
        <v>0</v>
      </c>
      <c r="O494" s="26">
        <f t="shared" si="23"/>
        <v>223405</v>
      </c>
      <c r="P494" s="19"/>
      <c r="Q494" s="24">
        <v>0</v>
      </c>
      <c r="R494" s="27">
        <v>0</v>
      </c>
      <c r="S494" s="23">
        <f>IFERROR(VLOOKUP(D494,[5]CRUCE!$D:$AK,34,0),0)</f>
        <v>0</v>
      </c>
      <c r="T494" s="23">
        <v>0</v>
      </c>
      <c r="U494" s="26">
        <f>IFERROR(VLOOKUP(D494,[5]CRUCE!$D:$AL,35,0),0)</f>
        <v>0</v>
      </c>
      <c r="V494" s="23">
        <v>0</v>
      </c>
      <c r="W494" s="23">
        <v>0</v>
      </c>
      <c r="X494" s="26">
        <f>IFERROR(VLOOKUP(D494,[5]CRUCE!$D:$AJ,33,0),0)</f>
        <v>0</v>
      </c>
      <c r="Y494" s="23">
        <v>0</v>
      </c>
      <c r="Z494" s="28"/>
      <c r="AA494" s="26"/>
      <c r="AB494" s="23">
        <v>0</v>
      </c>
      <c r="AC494" s="26">
        <f>IFERROR(VLOOKUP(D494,[5]CRUCE!$D:$AQ,40,0),0)</f>
        <v>0</v>
      </c>
      <c r="AD494" s="23">
        <v>0</v>
      </c>
      <c r="AE494" s="26">
        <v>0</v>
      </c>
      <c r="AF494" s="23">
        <v>0</v>
      </c>
      <c r="AG494" s="27">
        <f t="shared" si="24"/>
        <v>223405</v>
      </c>
      <c r="AH494" s="29"/>
      <c r="AI494" s="19" t="s">
        <v>46</v>
      </c>
    </row>
    <row r="495" spans="1:35" s="30" customFormat="1" ht="15" x14ac:dyDescent="0.25">
      <c r="A495" s="18">
        <v>487</v>
      </c>
      <c r="B495" s="19" t="s">
        <v>45</v>
      </c>
      <c r="C495" s="20"/>
      <c r="D495" s="19">
        <v>1086497</v>
      </c>
      <c r="E495" s="21"/>
      <c r="F495" s="21"/>
      <c r="G495" s="22">
        <v>537589</v>
      </c>
      <c r="H495" s="23">
        <v>0</v>
      </c>
      <c r="I495" s="23">
        <v>0</v>
      </c>
      <c r="J495" s="24">
        <f>-IFERROR(VLOOKUP(D495,'[4]GIRO DIRECTO'!$D:$F,3,0),0)</f>
        <v>0</v>
      </c>
      <c r="K495" s="24">
        <f>-IFERROR(VLOOKUP(D495,[4]TESORERIA!$D:$F,3,0),0)</f>
        <v>0</v>
      </c>
      <c r="L495" s="23">
        <v>0</v>
      </c>
      <c r="M495" s="25">
        <f>-IFERROR(VLOOKUP(D495,[4]ADRES!$D:$F,3,0),0)</f>
        <v>0</v>
      </c>
      <c r="N495" s="23">
        <f t="shared" si="25"/>
        <v>0</v>
      </c>
      <c r="O495" s="26">
        <f t="shared" si="23"/>
        <v>537589</v>
      </c>
      <c r="P495" s="19"/>
      <c r="Q495" s="24">
        <v>0</v>
      </c>
      <c r="R495" s="27">
        <v>0</v>
      </c>
      <c r="S495" s="23">
        <f>IFERROR(VLOOKUP(D495,[5]CRUCE!$D:$AK,34,0),0)</f>
        <v>0</v>
      </c>
      <c r="T495" s="23">
        <v>0</v>
      </c>
      <c r="U495" s="26">
        <f>IFERROR(VLOOKUP(D495,[5]CRUCE!$D:$AL,35,0),0)</f>
        <v>0</v>
      </c>
      <c r="V495" s="23">
        <v>0</v>
      </c>
      <c r="W495" s="23">
        <v>0</v>
      </c>
      <c r="X495" s="26">
        <f>IFERROR(VLOOKUP(D495,[5]CRUCE!$D:$AJ,33,0),0)</f>
        <v>0</v>
      </c>
      <c r="Y495" s="23">
        <v>0</v>
      </c>
      <c r="Z495" s="28"/>
      <c r="AA495" s="26"/>
      <c r="AB495" s="23">
        <v>0</v>
      </c>
      <c r="AC495" s="26">
        <f>IFERROR(VLOOKUP(D495,[5]CRUCE!$D:$AQ,40,0),0)</f>
        <v>0</v>
      </c>
      <c r="AD495" s="23">
        <v>0</v>
      </c>
      <c r="AE495" s="26">
        <v>0</v>
      </c>
      <c r="AF495" s="23">
        <v>0</v>
      </c>
      <c r="AG495" s="27">
        <f t="shared" si="24"/>
        <v>537589</v>
      </c>
      <c r="AH495" s="29"/>
      <c r="AI495" s="19" t="s">
        <v>46</v>
      </c>
    </row>
    <row r="496" spans="1:35" s="30" customFormat="1" ht="15" x14ac:dyDescent="0.25">
      <c r="A496" s="18">
        <v>488</v>
      </c>
      <c r="B496" s="19" t="s">
        <v>45</v>
      </c>
      <c r="C496" s="20"/>
      <c r="D496" s="19">
        <v>1085300</v>
      </c>
      <c r="E496" s="21"/>
      <c r="F496" s="21"/>
      <c r="G496" s="22">
        <v>334778</v>
      </c>
      <c r="H496" s="23">
        <v>0</v>
      </c>
      <c r="I496" s="23">
        <v>0</v>
      </c>
      <c r="J496" s="24">
        <f>-IFERROR(VLOOKUP(D496,'[4]GIRO DIRECTO'!$D:$F,3,0),0)</f>
        <v>0</v>
      </c>
      <c r="K496" s="24">
        <f>-IFERROR(VLOOKUP(D496,[4]TESORERIA!$D:$F,3,0),0)</f>
        <v>0</v>
      </c>
      <c r="L496" s="23">
        <v>0</v>
      </c>
      <c r="M496" s="25">
        <f>-IFERROR(VLOOKUP(D496,[4]ADRES!$D:$F,3,0),0)</f>
        <v>0</v>
      </c>
      <c r="N496" s="23">
        <f t="shared" si="25"/>
        <v>0</v>
      </c>
      <c r="O496" s="26">
        <f t="shared" si="23"/>
        <v>334778</v>
      </c>
      <c r="P496" s="19"/>
      <c r="Q496" s="24">
        <v>0</v>
      </c>
      <c r="R496" s="27">
        <v>0</v>
      </c>
      <c r="S496" s="23">
        <f>IFERROR(VLOOKUP(D496,[5]CRUCE!$D:$AK,34,0),0)</f>
        <v>0</v>
      </c>
      <c r="T496" s="23">
        <v>0</v>
      </c>
      <c r="U496" s="26">
        <f>IFERROR(VLOOKUP(D496,[5]CRUCE!$D:$AL,35,0),0)</f>
        <v>0</v>
      </c>
      <c r="V496" s="23">
        <v>0</v>
      </c>
      <c r="W496" s="23">
        <v>0</v>
      </c>
      <c r="X496" s="26">
        <f>IFERROR(VLOOKUP(D496,[5]CRUCE!$D:$AJ,33,0),0)</f>
        <v>0</v>
      </c>
      <c r="Y496" s="23">
        <v>0</v>
      </c>
      <c r="Z496" s="28"/>
      <c r="AA496" s="26"/>
      <c r="AB496" s="23">
        <v>0</v>
      </c>
      <c r="AC496" s="26">
        <f>IFERROR(VLOOKUP(D496,[5]CRUCE!$D:$AQ,40,0),0)</f>
        <v>0</v>
      </c>
      <c r="AD496" s="23">
        <v>0</v>
      </c>
      <c r="AE496" s="26">
        <v>0</v>
      </c>
      <c r="AF496" s="23">
        <v>0</v>
      </c>
      <c r="AG496" s="27">
        <f t="shared" si="24"/>
        <v>334778</v>
      </c>
      <c r="AH496" s="29"/>
      <c r="AI496" s="19" t="s">
        <v>46</v>
      </c>
    </row>
    <row r="497" spans="1:35" s="30" customFormat="1" ht="15" x14ac:dyDescent="0.25">
      <c r="A497" s="18">
        <v>489</v>
      </c>
      <c r="B497" s="19" t="s">
        <v>45</v>
      </c>
      <c r="C497" s="20"/>
      <c r="D497" s="19">
        <v>1084810</v>
      </c>
      <c r="E497" s="21"/>
      <c r="F497" s="21"/>
      <c r="G497" s="22">
        <v>103775</v>
      </c>
      <c r="H497" s="23">
        <v>0</v>
      </c>
      <c r="I497" s="23">
        <v>0</v>
      </c>
      <c r="J497" s="24">
        <f>-IFERROR(VLOOKUP(D497,'[4]GIRO DIRECTO'!$D:$F,3,0),0)</f>
        <v>0</v>
      </c>
      <c r="K497" s="24">
        <f>-IFERROR(VLOOKUP(D497,[4]TESORERIA!$D:$F,3,0),0)</f>
        <v>0</v>
      </c>
      <c r="L497" s="23">
        <v>0</v>
      </c>
      <c r="M497" s="25">
        <f>-IFERROR(VLOOKUP(D497,[4]ADRES!$D:$F,3,0),0)</f>
        <v>0</v>
      </c>
      <c r="N497" s="23">
        <f t="shared" si="25"/>
        <v>0</v>
      </c>
      <c r="O497" s="26">
        <f t="shared" si="23"/>
        <v>103775</v>
      </c>
      <c r="P497" s="19"/>
      <c r="Q497" s="24">
        <v>0</v>
      </c>
      <c r="R497" s="27">
        <v>0</v>
      </c>
      <c r="S497" s="23">
        <f>IFERROR(VLOOKUP(D497,[5]CRUCE!$D:$AK,34,0),0)</f>
        <v>0</v>
      </c>
      <c r="T497" s="23">
        <v>0</v>
      </c>
      <c r="U497" s="26">
        <f>IFERROR(VLOOKUP(D497,[5]CRUCE!$D:$AL,35,0),0)</f>
        <v>0</v>
      </c>
      <c r="V497" s="23">
        <v>0</v>
      </c>
      <c r="W497" s="23">
        <v>0</v>
      </c>
      <c r="X497" s="26">
        <f>IFERROR(VLOOKUP(D497,[5]CRUCE!$D:$AJ,33,0),0)</f>
        <v>0</v>
      </c>
      <c r="Y497" s="23">
        <v>0</v>
      </c>
      <c r="Z497" s="28"/>
      <c r="AA497" s="26"/>
      <c r="AB497" s="23">
        <v>0</v>
      </c>
      <c r="AC497" s="26">
        <f>IFERROR(VLOOKUP(D497,[5]CRUCE!$D:$AQ,40,0),0)</f>
        <v>0</v>
      </c>
      <c r="AD497" s="23">
        <v>0</v>
      </c>
      <c r="AE497" s="26">
        <v>0</v>
      </c>
      <c r="AF497" s="23">
        <v>0</v>
      </c>
      <c r="AG497" s="27">
        <f t="shared" si="24"/>
        <v>103775</v>
      </c>
      <c r="AH497" s="29"/>
      <c r="AI497" s="19" t="s">
        <v>46</v>
      </c>
    </row>
    <row r="498" spans="1:35" s="30" customFormat="1" ht="15" x14ac:dyDescent="0.25">
      <c r="A498" s="18">
        <v>490</v>
      </c>
      <c r="B498" s="19" t="s">
        <v>45</v>
      </c>
      <c r="C498" s="20"/>
      <c r="D498" s="19">
        <v>1085402</v>
      </c>
      <c r="E498" s="21"/>
      <c r="F498" s="21"/>
      <c r="G498" s="22">
        <v>238486</v>
      </c>
      <c r="H498" s="23">
        <v>0</v>
      </c>
      <c r="I498" s="23">
        <v>0</v>
      </c>
      <c r="J498" s="24">
        <f>-IFERROR(VLOOKUP(D498,'[4]GIRO DIRECTO'!$D:$F,3,0),0)</f>
        <v>0</v>
      </c>
      <c r="K498" s="24">
        <f>-IFERROR(VLOOKUP(D498,[4]TESORERIA!$D:$F,3,0),0)</f>
        <v>0</v>
      </c>
      <c r="L498" s="23">
        <v>0</v>
      </c>
      <c r="M498" s="25">
        <f>-IFERROR(VLOOKUP(D498,[4]ADRES!$D:$F,3,0),0)</f>
        <v>0</v>
      </c>
      <c r="N498" s="23">
        <f t="shared" si="25"/>
        <v>0</v>
      </c>
      <c r="O498" s="26">
        <f t="shared" si="23"/>
        <v>238486</v>
      </c>
      <c r="P498" s="19"/>
      <c r="Q498" s="24">
        <v>0</v>
      </c>
      <c r="R498" s="27">
        <v>0</v>
      </c>
      <c r="S498" s="23">
        <f>IFERROR(VLOOKUP(D498,[5]CRUCE!$D:$AK,34,0),0)</f>
        <v>0</v>
      </c>
      <c r="T498" s="23">
        <v>0</v>
      </c>
      <c r="U498" s="26">
        <f>IFERROR(VLOOKUP(D498,[5]CRUCE!$D:$AL,35,0),0)</f>
        <v>0</v>
      </c>
      <c r="V498" s="23">
        <v>0</v>
      </c>
      <c r="W498" s="23">
        <v>0</v>
      </c>
      <c r="X498" s="26">
        <f>IFERROR(VLOOKUP(D498,[5]CRUCE!$D:$AJ,33,0),0)</f>
        <v>0</v>
      </c>
      <c r="Y498" s="23">
        <v>0</v>
      </c>
      <c r="Z498" s="28"/>
      <c r="AA498" s="26"/>
      <c r="AB498" s="23">
        <v>0</v>
      </c>
      <c r="AC498" s="26">
        <f>IFERROR(VLOOKUP(D498,[5]CRUCE!$D:$AQ,40,0),0)</f>
        <v>0</v>
      </c>
      <c r="AD498" s="23">
        <v>0</v>
      </c>
      <c r="AE498" s="26">
        <v>0</v>
      </c>
      <c r="AF498" s="23">
        <v>0</v>
      </c>
      <c r="AG498" s="27">
        <f t="shared" si="24"/>
        <v>238486</v>
      </c>
      <c r="AH498" s="29"/>
      <c r="AI498" s="19" t="s">
        <v>46</v>
      </c>
    </row>
    <row r="499" spans="1:35" s="30" customFormat="1" ht="15" x14ac:dyDescent="0.25">
      <c r="A499" s="18">
        <v>491</v>
      </c>
      <c r="B499" s="19" t="s">
        <v>45</v>
      </c>
      <c r="C499" s="20"/>
      <c r="D499" s="19">
        <v>1085409</v>
      </c>
      <c r="E499" s="21"/>
      <c r="F499" s="21"/>
      <c r="G499" s="22">
        <v>55007</v>
      </c>
      <c r="H499" s="23">
        <v>0</v>
      </c>
      <c r="I499" s="23">
        <v>0</v>
      </c>
      <c r="J499" s="24">
        <f>-IFERROR(VLOOKUP(D499,'[4]GIRO DIRECTO'!$D:$F,3,0),0)</f>
        <v>0</v>
      </c>
      <c r="K499" s="24">
        <f>-IFERROR(VLOOKUP(D499,[4]TESORERIA!$D:$F,3,0),0)</f>
        <v>0</v>
      </c>
      <c r="L499" s="23">
        <v>0</v>
      </c>
      <c r="M499" s="25">
        <f>-IFERROR(VLOOKUP(D499,[4]ADRES!$D:$F,3,0),0)</f>
        <v>0</v>
      </c>
      <c r="N499" s="23">
        <f t="shared" si="25"/>
        <v>0</v>
      </c>
      <c r="O499" s="26">
        <f t="shared" si="23"/>
        <v>55007</v>
      </c>
      <c r="P499" s="19"/>
      <c r="Q499" s="24">
        <v>0</v>
      </c>
      <c r="R499" s="27">
        <v>0</v>
      </c>
      <c r="S499" s="23">
        <f>IFERROR(VLOOKUP(D499,[5]CRUCE!$D:$AK,34,0),0)</f>
        <v>0</v>
      </c>
      <c r="T499" s="23">
        <v>0</v>
      </c>
      <c r="U499" s="26">
        <f>IFERROR(VLOOKUP(D499,[5]CRUCE!$D:$AL,35,0),0)</f>
        <v>0</v>
      </c>
      <c r="V499" s="23">
        <v>0</v>
      </c>
      <c r="W499" s="23">
        <v>0</v>
      </c>
      <c r="X499" s="26">
        <f>IFERROR(VLOOKUP(D499,[5]CRUCE!$D:$AJ,33,0),0)</f>
        <v>0</v>
      </c>
      <c r="Y499" s="23">
        <v>0</v>
      </c>
      <c r="Z499" s="28"/>
      <c r="AA499" s="26"/>
      <c r="AB499" s="23">
        <v>0</v>
      </c>
      <c r="AC499" s="26">
        <f>IFERROR(VLOOKUP(D499,[5]CRUCE!$D:$AQ,40,0),0)</f>
        <v>0</v>
      </c>
      <c r="AD499" s="23">
        <v>0</v>
      </c>
      <c r="AE499" s="26">
        <v>0</v>
      </c>
      <c r="AF499" s="23">
        <v>0</v>
      </c>
      <c r="AG499" s="27">
        <f t="shared" si="24"/>
        <v>55007</v>
      </c>
      <c r="AH499" s="29"/>
      <c r="AI499" s="19" t="s">
        <v>46</v>
      </c>
    </row>
    <row r="500" spans="1:35" s="30" customFormat="1" ht="15" x14ac:dyDescent="0.25">
      <c r="A500" s="18">
        <v>492</v>
      </c>
      <c r="B500" s="19" t="s">
        <v>45</v>
      </c>
      <c r="C500" s="20"/>
      <c r="D500" s="19">
        <v>1085169</v>
      </c>
      <c r="E500" s="21"/>
      <c r="F500" s="21"/>
      <c r="G500" s="22">
        <v>128205</v>
      </c>
      <c r="H500" s="23">
        <v>0</v>
      </c>
      <c r="I500" s="23">
        <v>0</v>
      </c>
      <c r="J500" s="24">
        <f>-IFERROR(VLOOKUP(D500,'[4]GIRO DIRECTO'!$D:$F,3,0),0)</f>
        <v>0</v>
      </c>
      <c r="K500" s="24">
        <f>-IFERROR(VLOOKUP(D500,[4]TESORERIA!$D:$F,3,0),0)</f>
        <v>0</v>
      </c>
      <c r="L500" s="23">
        <v>0</v>
      </c>
      <c r="M500" s="25">
        <f>-IFERROR(VLOOKUP(D500,[4]ADRES!$D:$F,3,0),0)</f>
        <v>0</v>
      </c>
      <c r="N500" s="23">
        <f t="shared" si="25"/>
        <v>0</v>
      </c>
      <c r="O500" s="26">
        <f t="shared" si="23"/>
        <v>128205</v>
      </c>
      <c r="P500" s="19"/>
      <c r="Q500" s="24">
        <v>0</v>
      </c>
      <c r="R500" s="27">
        <v>0</v>
      </c>
      <c r="S500" s="23">
        <f>IFERROR(VLOOKUP(D500,[5]CRUCE!$D:$AK,34,0),0)</f>
        <v>0</v>
      </c>
      <c r="T500" s="23">
        <v>0</v>
      </c>
      <c r="U500" s="26">
        <f>IFERROR(VLOOKUP(D500,[5]CRUCE!$D:$AL,35,0),0)</f>
        <v>0</v>
      </c>
      <c r="V500" s="23">
        <v>0</v>
      </c>
      <c r="W500" s="23">
        <v>0</v>
      </c>
      <c r="X500" s="26">
        <f>IFERROR(VLOOKUP(D500,[5]CRUCE!$D:$AJ,33,0),0)</f>
        <v>0</v>
      </c>
      <c r="Y500" s="23">
        <v>0</v>
      </c>
      <c r="Z500" s="28"/>
      <c r="AA500" s="26"/>
      <c r="AB500" s="23">
        <v>0</v>
      </c>
      <c r="AC500" s="26">
        <f>IFERROR(VLOOKUP(D500,[5]CRUCE!$D:$AQ,40,0),0)</f>
        <v>0</v>
      </c>
      <c r="AD500" s="23">
        <v>0</v>
      </c>
      <c r="AE500" s="26">
        <v>0</v>
      </c>
      <c r="AF500" s="23">
        <v>0</v>
      </c>
      <c r="AG500" s="27">
        <f t="shared" si="24"/>
        <v>128205</v>
      </c>
      <c r="AH500" s="29"/>
      <c r="AI500" s="19" t="s">
        <v>46</v>
      </c>
    </row>
    <row r="501" spans="1:35" s="30" customFormat="1" ht="15" x14ac:dyDescent="0.25">
      <c r="A501" s="18">
        <v>493</v>
      </c>
      <c r="B501" s="19" t="s">
        <v>45</v>
      </c>
      <c r="C501" s="20"/>
      <c r="D501" s="19">
        <v>1085989</v>
      </c>
      <c r="E501" s="21"/>
      <c r="F501" s="21"/>
      <c r="G501" s="22">
        <v>608948</v>
      </c>
      <c r="H501" s="23">
        <v>0</v>
      </c>
      <c r="I501" s="23">
        <v>0</v>
      </c>
      <c r="J501" s="24">
        <f>-IFERROR(VLOOKUP(D501,'[4]GIRO DIRECTO'!$D:$F,3,0),0)</f>
        <v>0</v>
      </c>
      <c r="K501" s="24">
        <f>-IFERROR(VLOOKUP(D501,[4]TESORERIA!$D:$F,3,0),0)</f>
        <v>0</v>
      </c>
      <c r="L501" s="23">
        <v>0</v>
      </c>
      <c r="M501" s="25">
        <f>-IFERROR(VLOOKUP(D501,[4]ADRES!$D:$F,3,0),0)</f>
        <v>0</v>
      </c>
      <c r="N501" s="23">
        <f t="shared" si="25"/>
        <v>0</v>
      </c>
      <c r="O501" s="26">
        <f t="shared" si="23"/>
        <v>608948</v>
      </c>
      <c r="P501" s="19"/>
      <c r="Q501" s="24">
        <v>0</v>
      </c>
      <c r="R501" s="27">
        <v>0</v>
      </c>
      <c r="S501" s="23">
        <f>IFERROR(VLOOKUP(D501,[5]CRUCE!$D:$AK,34,0),0)</f>
        <v>0</v>
      </c>
      <c r="T501" s="23">
        <v>0</v>
      </c>
      <c r="U501" s="26">
        <f>IFERROR(VLOOKUP(D501,[5]CRUCE!$D:$AL,35,0),0)</f>
        <v>0</v>
      </c>
      <c r="V501" s="23">
        <v>0</v>
      </c>
      <c r="W501" s="23">
        <v>0</v>
      </c>
      <c r="X501" s="26">
        <f>IFERROR(VLOOKUP(D501,[5]CRUCE!$D:$AJ,33,0),0)</f>
        <v>0</v>
      </c>
      <c r="Y501" s="23">
        <v>0</v>
      </c>
      <c r="Z501" s="28"/>
      <c r="AA501" s="26"/>
      <c r="AB501" s="23">
        <v>0</v>
      </c>
      <c r="AC501" s="26">
        <f>IFERROR(VLOOKUP(D501,[5]CRUCE!$D:$AQ,40,0),0)</f>
        <v>0</v>
      </c>
      <c r="AD501" s="23">
        <v>0</v>
      </c>
      <c r="AE501" s="26">
        <v>0</v>
      </c>
      <c r="AF501" s="23">
        <v>0</v>
      </c>
      <c r="AG501" s="27">
        <f t="shared" si="24"/>
        <v>608948</v>
      </c>
      <c r="AH501" s="29"/>
      <c r="AI501" s="19" t="s">
        <v>46</v>
      </c>
    </row>
    <row r="502" spans="1:35" s="30" customFormat="1" ht="15" x14ac:dyDescent="0.25">
      <c r="A502" s="18">
        <v>494</v>
      </c>
      <c r="B502" s="19" t="s">
        <v>45</v>
      </c>
      <c r="C502" s="20"/>
      <c r="D502" s="19">
        <v>1085057</v>
      </c>
      <c r="E502" s="21"/>
      <c r="F502" s="21"/>
      <c r="G502" s="22">
        <v>60000</v>
      </c>
      <c r="H502" s="23">
        <v>0</v>
      </c>
      <c r="I502" s="23">
        <v>0</v>
      </c>
      <c r="J502" s="24">
        <f>-IFERROR(VLOOKUP(D502,'[4]GIRO DIRECTO'!$D:$F,3,0),0)</f>
        <v>0</v>
      </c>
      <c r="K502" s="24">
        <f>-IFERROR(VLOOKUP(D502,[4]TESORERIA!$D:$F,3,0),0)</f>
        <v>0</v>
      </c>
      <c r="L502" s="23">
        <v>0</v>
      </c>
      <c r="M502" s="25">
        <f>-IFERROR(VLOOKUP(D502,[4]ADRES!$D:$F,3,0),0)</f>
        <v>0</v>
      </c>
      <c r="N502" s="23">
        <f t="shared" si="25"/>
        <v>0</v>
      </c>
      <c r="O502" s="26">
        <f t="shared" si="23"/>
        <v>60000</v>
      </c>
      <c r="P502" s="19"/>
      <c r="Q502" s="24">
        <v>0</v>
      </c>
      <c r="R502" s="27">
        <v>0</v>
      </c>
      <c r="S502" s="23">
        <f>IFERROR(VLOOKUP(D502,[5]CRUCE!$D:$AK,34,0),0)</f>
        <v>0</v>
      </c>
      <c r="T502" s="23">
        <v>0</v>
      </c>
      <c r="U502" s="26">
        <f>IFERROR(VLOOKUP(D502,[5]CRUCE!$D:$AL,35,0),0)</f>
        <v>0</v>
      </c>
      <c r="V502" s="23">
        <v>0</v>
      </c>
      <c r="W502" s="23">
        <v>0</v>
      </c>
      <c r="X502" s="26">
        <f>IFERROR(VLOOKUP(D502,[5]CRUCE!$D:$AJ,33,0),0)</f>
        <v>0</v>
      </c>
      <c r="Y502" s="23">
        <v>0</v>
      </c>
      <c r="Z502" s="28"/>
      <c r="AA502" s="26"/>
      <c r="AB502" s="23">
        <v>0</v>
      </c>
      <c r="AC502" s="26">
        <f>IFERROR(VLOOKUP(D502,[5]CRUCE!$D:$AQ,40,0),0)</f>
        <v>0</v>
      </c>
      <c r="AD502" s="23">
        <v>0</v>
      </c>
      <c r="AE502" s="26">
        <v>0</v>
      </c>
      <c r="AF502" s="23">
        <v>0</v>
      </c>
      <c r="AG502" s="27">
        <f t="shared" si="24"/>
        <v>60000</v>
      </c>
      <c r="AH502" s="29"/>
      <c r="AI502" s="19" t="s">
        <v>46</v>
      </c>
    </row>
    <row r="503" spans="1:35" s="30" customFormat="1" ht="15" x14ac:dyDescent="0.25">
      <c r="A503" s="18">
        <v>495</v>
      </c>
      <c r="B503" s="19" t="s">
        <v>45</v>
      </c>
      <c r="C503" s="20"/>
      <c r="D503" s="19">
        <v>1085071</v>
      </c>
      <c r="E503" s="21"/>
      <c r="F503" s="21"/>
      <c r="G503" s="22">
        <v>60000</v>
      </c>
      <c r="H503" s="23">
        <v>0</v>
      </c>
      <c r="I503" s="23">
        <v>0</v>
      </c>
      <c r="J503" s="24">
        <f>-IFERROR(VLOOKUP(D503,'[4]GIRO DIRECTO'!$D:$F,3,0),0)</f>
        <v>0</v>
      </c>
      <c r="K503" s="24">
        <f>-IFERROR(VLOOKUP(D503,[4]TESORERIA!$D:$F,3,0),0)</f>
        <v>0</v>
      </c>
      <c r="L503" s="23">
        <v>0</v>
      </c>
      <c r="M503" s="25">
        <f>-IFERROR(VLOOKUP(D503,[4]ADRES!$D:$F,3,0),0)</f>
        <v>0</v>
      </c>
      <c r="N503" s="23">
        <f t="shared" si="25"/>
        <v>0</v>
      </c>
      <c r="O503" s="26">
        <f t="shared" si="23"/>
        <v>60000</v>
      </c>
      <c r="P503" s="19"/>
      <c r="Q503" s="24">
        <v>0</v>
      </c>
      <c r="R503" s="27">
        <v>0</v>
      </c>
      <c r="S503" s="23">
        <f>IFERROR(VLOOKUP(D503,[5]CRUCE!$D:$AK,34,0),0)</f>
        <v>0</v>
      </c>
      <c r="T503" s="23">
        <v>0</v>
      </c>
      <c r="U503" s="26">
        <f>IFERROR(VLOOKUP(D503,[5]CRUCE!$D:$AL,35,0),0)</f>
        <v>0</v>
      </c>
      <c r="V503" s="23">
        <v>0</v>
      </c>
      <c r="W503" s="23">
        <v>0</v>
      </c>
      <c r="X503" s="26">
        <f>IFERROR(VLOOKUP(D503,[5]CRUCE!$D:$AJ,33,0),0)</f>
        <v>0</v>
      </c>
      <c r="Y503" s="23">
        <v>0</v>
      </c>
      <c r="Z503" s="28"/>
      <c r="AA503" s="26"/>
      <c r="AB503" s="23">
        <v>0</v>
      </c>
      <c r="AC503" s="26">
        <f>IFERROR(VLOOKUP(D503,[5]CRUCE!$D:$AQ,40,0),0)</f>
        <v>0</v>
      </c>
      <c r="AD503" s="23">
        <v>0</v>
      </c>
      <c r="AE503" s="26">
        <v>0</v>
      </c>
      <c r="AF503" s="23">
        <v>0</v>
      </c>
      <c r="AG503" s="27">
        <f t="shared" si="24"/>
        <v>60000</v>
      </c>
      <c r="AH503" s="29"/>
      <c r="AI503" s="19" t="s">
        <v>46</v>
      </c>
    </row>
    <row r="504" spans="1:35" s="30" customFormat="1" ht="15" x14ac:dyDescent="0.25">
      <c r="A504" s="18">
        <v>496</v>
      </c>
      <c r="B504" s="19" t="s">
        <v>45</v>
      </c>
      <c r="C504" s="20"/>
      <c r="D504" s="19">
        <v>1085052</v>
      </c>
      <c r="E504" s="21"/>
      <c r="F504" s="21"/>
      <c r="G504" s="22">
        <v>800000</v>
      </c>
      <c r="H504" s="23">
        <v>0</v>
      </c>
      <c r="I504" s="23">
        <v>0</v>
      </c>
      <c r="J504" s="24">
        <f>-IFERROR(VLOOKUP(D504,'[4]GIRO DIRECTO'!$D:$F,3,0),0)</f>
        <v>0</v>
      </c>
      <c r="K504" s="24">
        <f>-IFERROR(VLOOKUP(D504,[4]TESORERIA!$D:$F,3,0),0)</f>
        <v>0</v>
      </c>
      <c r="L504" s="23">
        <v>0</v>
      </c>
      <c r="M504" s="25">
        <f>-IFERROR(VLOOKUP(D504,[4]ADRES!$D:$F,3,0),0)</f>
        <v>0</v>
      </c>
      <c r="N504" s="23">
        <f t="shared" si="25"/>
        <v>0</v>
      </c>
      <c r="O504" s="26">
        <f t="shared" si="23"/>
        <v>800000</v>
      </c>
      <c r="P504" s="19"/>
      <c r="Q504" s="24">
        <v>0</v>
      </c>
      <c r="R504" s="27">
        <v>0</v>
      </c>
      <c r="S504" s="23">
        <f>IFERROR(VLOOKUP(D504,[5]CRUCE!$D:$AK,34,0),0)</f>
        <v>0</v>
      </c>
      <c r="T504" s="23">
        <v>0</v>
      </c>
      <c r="U504" s="26">
        <f>IFERROR(VLOOKUP(D504,[5]CRUCE!$D:$AL,35,0),0)</f>
        <v>0</v>
      </c>
      <c r="V504" s="23">
        <v>0</v>
      </c>
      <c r="W504" s="23">
        <v>0</v>
      </c>
      <c r="X504" s="26">
        <f>IFERROR(VLOOKUP(D504,[5]CRUCE!$D:$AJ,33,0),0)</f>
        <v>0</v>
      </c>
      <c r="Y504" s="23">
        <v>0</v>
      </c>
      <c r="Z504" s="28"/>
      <c r="AA504" s="26"/>
      <c r="AB504" s="23">
        <v>0</v>
      </c>
      <c r="AC504" s="26">
        <f>IFERROR(VLOOKUP(D504,[5]CRUCE!$D:$AQ,40,0),0)</f>
        <v>0</v>
      </c>
      <c r="AD504" s="23">
        <v>0</v>
      </c>
      <c r="AE504" s="26">
        <v>0</v>
      </c>
      <c r="AF504" s="23">
        <v>0</v>
      </c>
      <c r="AG504" s="27">
        <f t="shared" si="24"/>
        <v>800000</v>
      </c>
      <c r="AH504" s="29"/>
      <c r="AI504" s="19" t="s">
        <v>46</v>
      </c>
    </row>
    <row r="505" spans="1:35" s="30" customFormat="1" ht="15" x14ac:dyDescent="0.25">
      <c r="A505" s="18">
        <v>497</v>
      </c>
      <c r="B505" s="19" t="s">
        <v>45</v>
      </c>
      <c r="C505" s="20"/>
      <c r="D505" s="19">
        <v>1085037</v>
      </c>
      <c r="E505" s="21"/>
      <c r="F505" s="21"/>
      <c r="G505" s="22">
        <v>167454</v>
      </c>
      <c r="H505" s="23">
        <v>0</v>
      </c>
      <c r="I505" s="23">
        <v>0</v>
      </c>
      <c r="J505" s="24">
        <f>-IFERROR(VLOOKUP(D505,'[4]GIRO DIRECTO'!$D:$F,3,0),0)</f>
        <v>0</v>
      </c>
      <c r="K505" s="24">
        <f>-IFERROR(VLOOKUP(D505,[4]TESORERIA!$D:$F,3,0),0)</f>
        <v>0</v>
      </c>
      <c r="L505" s="23">
        <v>0</v>
      </c>
      <c r="M505" s="25">
        <f>-IFERROR(VLOOKUP(D505,[4]ADRES!$D:$F,3,0),0)</f>
        <v>0</v>
      </c>
      <c r="N505" s="23">
        <f t="shared" si="25"/>
        <v>0</v>
      </c>
      <c r="O505" s="26">
        <f t="shared" si="23"/>
        <v>167454</v>
      </c>
      <c r="P505" s="19"/>
      <c r="Q505" s="24">
        <v>0</v>
      </c>
      <c r="R505" s="27">
        <v>0</v>
      </c>
      <c r="S505" s="23">
        <f>IFERROR(VLOOKUP(D505,[5]CRUCE!$D:$AK,34,0),0)</f>
        <v>0</v>
      </c>
      <c r="T505" s="23">
        <v>0</v>
      </c>
      <c r="U505" s="26">
        <f>IFERROR(VLOOKUP(D505,[5]CRUCE!$D:$AL,35,0),0)</f>
        <v>0</v>
      </c>
      <c r="V505" s="23">
        <v>0</v>
      </c>
      <c r="W505" s="23">
        <v>0</v>
      </c>
      <c r="X505" s="26">
        <f>IFERROR(VLOOKUP(D505,[5]CRUCE!$D:$AJ,33,0),0)</f>
        <v>0</v>
      </c>
      <c r="Y505" s="23">
        <v>0</v>
      </c>
      <c r="Z505" s="28"/>
      <c r="AA505" s="26"/>
      <c r="AB505" s="23">
        <v>0</v>
      </c>
      <c r="AC505" s="26">
        <f>IFERROR(VLOOKUP(D505,[5]CRUCE!$D:$AQ,40,0),0)</f>
        <v>0</v>
      </c>
      <c r="AD505" s="23">
        <v>0</v>
      </c>
      <c r="AE505" s="26">
        <v>0</v>
      </c>
      <c r="AF505" s="23">
        <v>0</v>
      </c>
      <c r="AG505" s="27">
        <f t="shared" si="24"/>
        <v>167454</v>
      </c>
      <c r="AH505" s="29"/>
      <c r="AI505" s="19" t="s">
        <v>46</v>
      </c>
    </row>
    <row r="506" spans="1:35" s="30" customFormat="1" ht="15" x14ac:dyDescent="0.25">
      <c r="A506" s="18">
        <v>498</v>
      </c>
      <c r="B506" s="19" t="s">
        <v>45</v>
      </c>
      <c r="C506" s="20"/>
      <c r="D506" s="19">
        <v>1085395</v>
      </c>
      <c r="E506" s="21"/>
      <c r="F506" s="21"/>
      <c r="G506" s="22">
        <v>223405</v>
      </c>
      <c r="H506" s="23">
        <v>0</v>
      </c>
      <c r="I506" s="23">
        <v>0</v>
      </c>
      <c r="J506" s="24">
        <f>-IFERROR(VLOOKUP(D506,'[4]GIRO DIRECTO'!$D:$F,3,0),0)</f>
        <v>0</v>
      </c>
      <c r="K506" s="24">
        <f>-IFERROR(VLOOKUP(D506,[4]TESORERIA!$D:$F,3,0),0)</f>
        <v>0</v>
      </c>
      <c r="L506" s="23">
        <v>0</v>
      </c>
      <c r="M506" s="25">
        <f>-IFERROR(VLOOKUP(D506,[4]ADRES!$D:$F,3,0),0)</f>
        <v>0</v>
      </c>
      <c r="N506" s="23">
        <f t="shared" si="25"/>
        <v>0</v>
      </c>
      <c r="O506" s="26">
        <f t="shared" si="23"/>
        <v>223405</v>
      </c>
      <c r="P506" s="19"/>
      <c r="Q506" s="24">
        <v>0</v>
      </c>
      <c r="R506" s="27">
        <v>0</v>
      </c>
      <c r="S506" s="23">
        <f>IFERROR(VLOOKUP(D506,[5]CRUCE!$D:$AK,34,0),0)</f>
        <v>0</v>
      </c>
      <c r="T506" s="23">
        <v>0</v>
      </c>
      <c r="U506" s="26">
        <f>IFERROR(VLOOKUP(D506,[5]CRUCE!$D:$AL,35,0),0)</f>
        <v>0</v>
      </c>
      <c r="V506" s="23">
        <v>0</v>
      </c>
      <c r="W506" s="23">
        <v>0</v>
      </c>
      <c r="X506" s="26">
        <f>IFERROR(VLOOKUP(D506,[5]CRUCE!$D:$AJ,33,0),0)</f>
        <v>0</v>
      </c>
      <c r="Y506" s="23">
        <v>0</v>
      </c>
      <c r="Z506" s="28"/>
      <c r="AA506" s="26"/>
      <c r="AB506" s="23">
        <v>0</v>
      </c>
      <c r="AC506" s="26">
        <f>IFERROR(VLOOKUP(D506,[5]CRUCE!$D:$AQ,40,0),0)</f>
        <v>0</v>
      </c>
      <c r="AD506" s="23">
        <v>0</v>
      </c>
      <c r="AE506" s="26">
        <v>0</v>
      </c>
      <c r="AF506" s="23">
        <v>0</v>
      </c>
      <c r="AG506" s="27">
        <f t="shared" si="24"/>
        <v>223405</v>
      </c>
      <c r="AH506" s="29"/>
      <c r="AI506" s="19" t="s">
        <v>46</v>
      </c>
    </row>
    <row r="507" spans="1:35" s="30" customFormat="1" ht="15" x14ac:dyDescent="0.25">
      <c r="A507" s="18">
        <v>499</v>
      </c>
      <c r="B507" s="19" t="s">
        <v>45</v>
      </c>
      <c r="C507" s="20"/>
      <c r="D507" s="19">
        <v>1085099</v>
      </c>
      <c r="E507" s="21"/>
      <c r="F507" s="21"/>
      <c r="G507" s="22">
        <v>60000</v>
      </c>
      <c r="H507" s="23">
        <v>0</v>
      </c>
      <c r="I507" s="23">
        <v>0</v>
      </c>
      <c r="J507" s="24">
        <f>-IFERROR(VLOOKUP(D507,'[4]GIRO DIRECTO'!$D:$F,3,0),0)</f>
        <v>0</v>
      </c>
      <c r="K507" s="24">
        <f>-IFERROR(VLOOKUP(D507,[4]TESORERIA!$D:$F,3,0),0)</f>
        <v>0</v>
      </c>
      <c r="L507" s="23">
        <v>0</v>
      </c>
      <c r="M507" s="25">
        <f>-IFERROR(VLOOKUP(D507,[4]ADRES!$D:$F,3,0),0)</f>
        <v>0</v>
      </c>
      <c r="N507" s="23">
        <f t="shared" si="25"/>
        <v>0</v>
      </c>
      <c r="O507" s="26">
        <f t="shared" si="23"/>
        <v>60000</v>
      </c>
      <c r="P507" s="19"/>
      <c r="Q507" s="24">
        <v>0</v>
      </c>
      <c r="R507" s="27">
        <v>0</v>
      </c>
      <c r="S507" s="23">
        <f>IFERROR(VLOOKUP(D507,[5]CRUCE!$D:$AK,34,0),0)</f>
        <v>0</v>
      </c>
      <c r="T507" s="23">
        <v>0</v>
      </c>
      <c r="U507" s="26">
        <f>IFERROR(VLOOKUP(D507,[5]CRUCE!$D:$AL,35,0),0)</f>
        <v>0</v>
      </c>
      <c r="V507" s="23">
        <v>0</v>
      </c>
      <c r="W507" s="23">
        <v>0</v>
      </c>
      <c r="X507" s="26">
        <f>IFERROR(VLOOKUP(D507,[5]CRUCE!$D:$AJ,33,0),0)</f>
        <v>0</v>
      </c>
      <c r="Y507" s="23">
        <v>0</v>
      </c>
      <c r="Z507" s="28"/>
      <c r="AA507" s="26"/>
      <c r="AB507" s="23">
        <v>0</v>
      </c>
      <c r="AC507" s="26">
        <f>IFERROR(VLOOKUP(D507,[5]CRUCE!$D:$AQ,40,0),0)</f>
        <v>0</v>
      </c>
      <c r="AD507" s="23">
        <v>0</v>
      </c>
      <c r="AE507" s="26">
        <v>0</v>
      </c>
      <c r="AF507" s="23">
        <v>0</v>
      </c>
      <c r="AG507" s="27">
        <f t="shared" si="24"/>
        <v>60000</v>
      </c>
      <c r="AH507" s="29"/>
      <c r="AI507" s="19" t="s">
        <v>46</v>
      </c>
    </row>
    <row r="508" spans="1:35" s="30" customFormat="1" ht="15" x14ac:dyDescent="0.25">
      <c r="A508" s="18">
        <v>500</v>
      </c>
      <c r="B508" s="19" t="s">
        <v>45</v>
      </c>
      <c r="C508" s="20"/>
      <c r="D508" s="19">
        <v>1085623</v>
      </c>
      <c r="E508" s="21"/>
      <c r="F508" s="21"/>
      <c r="G508" s="22">
        <v>223405</v>
      </c>
      <c r="H508" s="23">
        <v>0</v>
      </c>
      <c r="I508" s="23">
        <v>0</v>
      </c>
      <c r="J508" s="24">
        <f>-IFERROR(VLOOKUP(D508,'[4]GIRO DIRECTO'!$D:$F,3,0),0)</f>
        <v>0</v>
      </c>
      <c r="K508" s="24">
        <f>-IFERROR(VLOOKUP(D508,[4]TESORERIA!$D:$F,3,0),0)</f>
        <v>0</v>
      </c>
      <c r="L508" s="23">
        <v>0</v>
      </c>
      <c r="M508" s="25">
        <f>-IFERROR(VLOOKUP(D508,[4]ADRES!$D:$F,3,0),0)</f>
        <v>0</v>
      </c>
      <c r="N508" s="23">
        <f t="shared" si="25"/>
        <v>0</v>
      </c>
      <c r="O508" s="26">
        <f t="shared" si="23"/>
        <v>223405</v>
      </c>
      <c r="P508" s="19"/>
      <c r="Q508" s="24">
        <v>0</v>
      </c>
      <c r="R508" s="27">
        <v>0</v>
      </c>
      <c r="S508" s="23">
        <f>IFERROR(VLOOKUP(D508,[5]CRUCE!$D:$AK,34,0),0)</f>
        <v>0</v>
      </c>
      <c r="T508" s="23">
        <v>0</v>
      </c>
      <c r="U508" s="26">
        <f>IFERROR(VLOOKUP(D508,[5]CRUCE!$D:$AL,35,0),0)</f>
        <v>0</v>
      </c>
      <c r="V508" s="23">
        <v>0</v>
      </c>
      <c r="W508" s="23">
        <v>0</v>
      </c>
      <c r="X508" s="26">
        <f>IFERROR(VLOOKUP(D508,[5]CRUCE!$D:$AJ,33,0),0)</f>
        <v>0</v>
      </c>
      <c r="Y508" s="23">
        <v>0</v>
      </c>
      <c r="Z508" s="28"/>
      <c r="AA508" s="26"/>
      <c r="AB508" s="23">
        <v>0</v>
      </c>
      <c r="AC508" s="26">
        <f>IFERROR(VLOOKUP(D508,[5]CRUCE!$D:$AQ,40,0),0)</f>
        <v>0</v>
      </c>
      <c r="AD508" s="23">
        <v>0</v>
      </c>
      <c r="AE508" s="26">
        <v>0</v>
      </c>
      <c r="AF508" s="23">
        <v>0</v>
      </c>
      <c r="AG508" s="27">
        <f t="shared" si="24"/>
        <v>223405</v>
      </c>
      <c r="AH508" s="29"/>
      <c r="AI508" s="19" t="s">
        <v>46</v>
      </c>
    </row>
    <row r="509" spans="1:35" s="30" customFormat="1" ht="15" x14ac:dyDescent="0.25">
      <c r="A509" s="18">
        <v>501</v>
      </c>
      <c r="B509" s="19" t="s">
        <v>45</v>
      </c>
      <c r="C509" s="20"/>
      <c r="D509" s="19">
        <v>1085125</v>
      </c>
      <c r="E509" s="21"/>
      <c r="F509" s="21"/>
      <c r="G509" s="22">
        <v>167454</v>
      </c>
      <c r="H509" s="23">
        <v>0</v>
      </c>
      <c r="I509" s="23">
        <v>0</v>
      </c>
      <c r="J509" s="24">
        <f>-IFERROR(VLOOKUP(D509,'[4]GIRO DIRECTO'!$D:$F,3,0),0)</f>
        <v>0</v>
      </c>
      <c r="K509" s="24">
        <f>-IFERROR(VLOOKUP(D509,[4]TESORERIA!$D:$F,3,0),0)</f>
        <v>0</v>
      </c>
      <c r="L509" s="23">
        <v>0</v>
      </c>
      <c r="M509" s="25">
        <f>-IFERROR(VLOOKUP(D509,[4]ADRES!$D:$F,3,0),0)</f>
        <v>0</v>
      </c>
      <c r="N509" s="23">
        <f t="shared" si="25"/>
        <v>0</v>
      </c>
      <c r="O509" s="26">
        <f t="shared" si="23"/>
        <v>167454</v>
      </c>
      <c r="P509" s="19"/>
      <c r="Q509" s="24">
        <v>0</v>
      </c>
      <c r="R509" s="27">
        <v>0</v>
      </c>
      <c r="S509" s="23">
        <f>IFERROR(VLOOKUP(D509,[5]CRUCE!$D:$AK,34,0),0)</f>
        <v>0</v>
      </c>
      <c r="T509" s="23">
        <v>0</v>
      </c>
      <c r="U509" s="26">
        <f>IFERROR(VLOOKUP(D509,[5]CRUCE!$D:$AL,35,0),0)</f>
        <v>0</v>
      </c>
      <c r="V509" s="23">
        <v>0</v>
      </c>
      <c r="W509" s="23">
        <v>0</v>
      </c>
      <c r="X509" s="26">
        <f>IFERROR(VLOOKUP(D509,[5]CRUCE!$D:$AJ,33,0),0)</f>
        <v>0</v>
      </c>
      <c r="Y509" s="23">
        <v>0</v>
      </c>
      <c r="Z509" s="28"/>
      <c r="AA509" s="26"/>
      <c r="AB509" s="23">
        <v>0</v>
      </c>
      <c r="AC509" s="26">
        <f>IFERROR(VLOOKUP(D509,[5]CRUCE!$D:$AQ,40,0),0)</f>
        <v>0</v>
      </c>
      <c r="AD509" s="23">
        <v>0</v>
      </c>
      <c r="AE509" s="26">
        <v>0</v>
      </c>
      <c r="AF509" s="23">
        <v>0</v>
      </c>
      <c r="AG509" s="27">
        <f t="shared" si="24"/>
        <v>167454</v>
      </c>
      <c r="AH509" s="29"/>
      <c r="AI509" s="19" t="s">
        <v>46</v>
      </c>
    </row>
    <row r="510" spans="1:35" s="30" customFormat="1" ht="15" x14ac:dyDescent="0.25">
      <c r="A510" s="18">
        <v>502</v>
      </c>
      <c r="B510" s="19" t="s">
        <v>45</v>
      </c>
      <c r="C510" s="20"/>
      <c r="D510" s="19">
        <v>1085394</v>
      </c>
      <c r="E510" s="21"/>
      <c r="F510" s="21"/>
      <c r="G510" s="22">
        <v>60000</v>
      </c>
      <c r="H510" s="23">
        <v>0</v>
      </c>
      <c r="I510" s="23">
        <v>0</v>
      </c>
      <c r="J510" s="24">
        <f>-IFERROR(VLOOKUP(D510,'[4]GIRO DIRECTO'!$D:$F,3,0),0)</f>
        <v>0</v>
      </c>
      <c r="K510" s="24">
        <f>-IFERROR(VLOOKUP(D510,[4]TESORERIA!$D:$F,3,0),0)</f>
        <v>0</v>
      </c>
      <c r="L510" s="23">
        <v>0</v>
      </c>
      <c r="M510" s="25">
        <f>-IFERROR(VLOOKUP(D510,[4]ADRES!$D:$F,3,0),0)</f>
        <v>0</v>
      </c>
      <c r="N510" s="23">
        <f t="shared" si="25"/>
        <v>0</v>
      </c>
      <c r="O510" s="26">
        <f t="shared" si="23"/>
        <v>60000</v>
      </c>
      <c r="P510" s="19"/>
      <c r="Q510" s="24">
        <v>0</v>
      </c>
      <c r="R510" s="27">
        <v>0</v>
      </c>
      <c r="S510" s="23">
        <f>IFERROR(VLOOKUP(D510,[5]CRUCE!$D:$AK,34,0),0)</f>
        <v>0</v>
      </c>
      <c r="T510" s="23">
        <v>0</v>
      </c>
      <c r="U510" s="26">
        <f>IFERROR(VLOOKUP(D510,[5]CRUCE!$D:$AL,35,0),0)</f>
        <v>0</v>
      </c>
      <c r="V510" s="23">
        <v>0</v>
      </c>
      <c r="W510" s="23">
        <v>0</v>
      </c>
      <c r="X510" s="26">
        <f>IFERROR(VLOOKUP(D510,[5]CRUCE!$D:$AJ,33,0),0)</f>
        <v>0</v>
      </c>
      <c r="Y510" s="23">
        <v>0</v>
      </c>
      <c r="Z510" s="28"/>
      <c r="AA510" s="26"/>
      <c r="AB510" s="23">
        <v>0</v>
      </c>
      <c r="AC510" s="26">
        <f>IFERROR(VLOOKUP(D510,[5]CRUCE!$D:$AQ,40,0),0)</f>
        <v>0</v>
      </c>
      <c r="AD510" s="23">
        <v>0</v>
      </c>
      <c r="AE510" s="26">
        <v>0</v>
      </c>
      <c r="AF510" s="23">
        <v>0</v>
      </c>
      <c r="AG510" s="27">
        <f t="shared" si="24"/>
        <v>60000</v>
      </c>
      <c r="AH510" s="29"/>
      <c r="AI510" s="19" t="s">
        <v>46</v>
      </c>
    </row>
    <row r="511" spans="1:35" s="30" customFormat="1" ht="15" x14ac:dyDescent="0.25">
      <c r="A511" s="18">
        <v>503</v>
      </c>
      <c r="B511" s="19" t="s">
        <v>45</v>
      </c>
      <c r="C511" s="20"/>
      <c r="D511" s="19">
        <v>1088814</v>
      </c>
      <c r="E511" s="21"/>
      <c r="F511" s="21"/>
      <c r="G511" s="22">
        <v>35103602</v>
      </c>
      <c r="H511" s="23">
        <v>0</v>
      </c>
      <c r="I511" s="23">
        <v>0</v>
      </c>
      <c r="J511" s="24">
        <f>-IFERROR(VLOOKUP(D511,'[4]GIRO DIRECTO'!$D:$F,3,0),0)</f>
        <v>0</v>
      </c>
      <c r="K511" s="24">
        <f>-IFERROR(VLOOKUP(D511,[4]TESORERIA!$D:$F,3,0),0)</f>
        <v>0</v>
      </c>
      <c r="L511" s="23">
        <v>0</v>
      </c>
      <c r="M511" s="25">
        <f>-IFERROR(VLOOKUP(D511,[4]ADRES!$D:$F,3,0),0)</f>
        <v>0</v>
      </c>
      <c r="N511" s="23">
        <f t="shared" si="25"/>
        <v>0</v>
      </c>
      <c r="O511" s="26">
        <f t="shared" si="23"/>
        <v>35103602</v>
      </c>
      <c r="P511" s="19"/>
      <c r="Q511" s="24">
        <v>0</v>
      </c>
      <c r="R511" s="27">
        <v>0</v>
      </c>
      <c r="S511" s="23">
        <f>IFERROR(VLOOKUP(D511,[5]CRUCE!$D:$AK,34,0),0)</f>
        <v>0</v>
      </c>
      <c r="T511" s="23">
        <v>0</v>
      </c>
      <c r="U511" s="26">
        <f>IFERROR(VLOOKUP(D511,[5]CRUCE!$D:$AL,35,0),0)</f>
        <v>0</v>
      </c>
      <c r="V511" s="23">
        <v>0</v>
      </c>
      <c r="W511" s="23">
        <v>0</v>
      </c>
      <c r="X511" s="26">
        <f>IFERROR(VLOOKUP(D511,[5]CRUCE!$D:$AJ,33,0),0)</f>
        <v>0</v>
      </c>
      <c r="Y511" s="23">
        <v>0</v>
      </c>
      <c r="Z511" s="28"/>
      <c r="AA511" s="26"/>
      <c r="AB511" s="23">
        <v>0</v>
      </c>
      <c r="AC511" s="26">
        <f>IFERROR(VLOOKUP(D511,[5]CRUCE!$D:$AQ,40,0),0)</f>
        <v>0</v>
      </c>
      <c r="AD511" s="23">
        <v>0</v>
      </c>
      <c r="AE511" s="26">
        <v>0</v>
      </c>
      <c r="AF511" s="23">
        <v>0</v>
      </c>
      <c r="AG511" s="27">
        <f t="shared" si="24"/>
        <v>35103602</v>
      </c>
      <c r="AH511" s="29"/>
      <c r="AI511" s="19" t="s">
        <v>46</v>
      </c>
    </row>
    <row r="512" spans="1:35" s="30" customFormat="1" ht="15" x14ac:dyDescent="0.25">
      <c r="A512" s="18">
        <v>504</v>
      </c>
      <c r="B512" s="19" t="s">
        <v>45</v>
      </c>
      <c r="C512" s="20"/>
      <c r="D512" s="19">
        <v>1087997</v>
      </c>
      <c r="E512" s="21"/>
      <c r="F512" s="21"/>
      <c r="G512" s="22">
        <v>295450</v>
      </c>
      <c r="H512" s="23">
        <v>0</v>
      </c>
      <c r="I512" s="23">
        <v>0</v>
      </c>
      <c r="J512" s="24">
        <f>-IFERROR(VLOOKUP(D512,'[4]GIRO DIRECTO'!$D:$F,3,0),0)</f>
        <v>0</v>
      </c>
      <c r="K512" s="24">
        <f>-IFERROR(VLOOKUP(D512,[4]TESORERIA!$D:$F,3,0),0)</f>
        <v>0</v>
      </c>
      <c r="L512" s="23">
        <v>0</v>
      </c>
      <c r="M512" s="25">
        <f>-IFERROR(VLOOKUP(D512,[4]ADRES!$D:$F,3,0),0)</f>
        <v>0</v>
      </c>
      <c r="N512" s="23">
        <f t="shared" si="25"/>
        <v>0</v>
      </c>
      <c r="O512" s="26">
        <f t="shared" si="23"/>
        <v>295450</v>
      </c>
      <c r="P512" s="19"/>
      <c r="Q512" s="24">
        <v>0</v>
      </c>
      <c r="R512" s="27">
        <v>0</v>
      </c>
      <c r="S512" s="23">
        <f>IFERROR(VLOOKUP(D512,[5]CRUCE!$D:$AK,34,0),0)</f>
        <v>0</v>
      </c>
      <c r="T512" s="23">
        <v>0</v>
      </c>
      <c r="U512" s="26">
        <f>IFERROR(VLOOKUP(D512,[5]CRUCE!$D:$AL,35,0),0)</f>
        <v>0</v>
      </c>
      <c r="V512" s="23">
        <v>0</v>
      </c>
      <c r="W512" s="23">
        <v>0</v>
      </c>
      <c r="X512" s="26">
        <f>IFERROR(VLOOKUP(D512,[5]CRUCE!$D:$AJ,33,0),0)</f>
        <v>0</v>
      </c>
      <c r="Y512" s="23">
        <v>0</v>
      </c>
      <c r="Z512" s="28"/>
      <c r="AA512" s="26"/>
      <c r="AB512" s="23">
        <v>0</v>
      </c>
      <c r="AC512" s="26">
        <f>IFERROR(VLOOKUP(D512,[5]CRUCE!$D:$AQ,40,0),0)</f>
        <v>0</v>
      </c>
      <c r="AD512" s="23">
        <v>0</v>
      </c>
      <c r="AE512" s="26">
        <v>0</v>
      </c>
      <c r="AF512" s="23">
        <v>0</v>
      </c>
      <c r="AG512" s="27">
        <f t="shared" si="24"/>
        <v>295450</v>
      </c>
      <c r="AH512" s="29"/>
      <c r="AI512" s="19" t="s">
        <v>46</v>
      </c>
    </row>
    <row r="513" spans="1:35" s="30" customFormat="1" ht="15" x14ac:dyDescent="0.25">
      <c r="A513" s="18">
        <v>505</v>
      </c>
      <c r="B513" s="19" t="s">
        <v>45</v>
      </c>
      <c r="C513" s="20"/>
      <c r="D513" s="19">
        <v>1088005</v>
      </c>
      <c r="E513" s="21"/>
      <c r="F513" s="21"/>
      <c r="G513" s="22">
        <v>80832</v>
      </c>
      <c r="H513" s="23">
        <v>0</v>
      </c>
      <c r="I513" s="23">
        <v>0</v>
      </c>
      <c r="J513" s="24">
        <f>-IFERROR(VLOOKUP(D513,'[4]GIRO DIRECTO'!$D:$F,3,0),0)</f>
        <v>0</v>
      </c>
      <c r="K513" s="24">
        <f>-IFERROR(VLOOKUP(D513,[4]TESORERIA!$D:$F,3,0),0)</f>
        <v>0</v>
      </c>
      <c r="L513" s="23">
        <v>0</v>
      </c>
      <c r="M513" s="25">
        <f>-IFERROR(VLOOKUP(D513,[4]ADRES!$D:$F,3,0),0)</f>
        <v>0</v>
      </c>
      <c r="N513" s="23">
        <f t="shared" si="25"/>
        <v>0</v>
      </c>
      <c r="O513" s="26">
        <f t="shared" si="23"/>
        <v>80832</v>
      </c>
      <c r="P513" s="19"/>
      <c r="Q513" s="24">
        <v>0</v>
      </c>
      <c r="R513" s="27">
        <v>0</v>
      </c>
      <c r="S513" s="23">
        <f>IFERROR(VLOOKUP(D513,[5]CRUCE!$D:$AK,34,0),0)</f>
        <v>0</v>
      </c>
      <c r="T513" s="23">
        <v>0</v>
      </c>
      <c r="U513" s="26">
        <f>+G513</f>
        <v>80832</v>
      </c>
      <c r="V513" s="23">
        <v>0</v>
      </c>
      <c r="W513" s="23">
        <v>0</v>
      </c>
      <c r="X513" s="26">
        <f>IFERROR(VLOOKUP(D513,[5]CRUCE!$D:$AJ,33,0),0)</f>
        <v>0</v>
      </c>
      <c r="Y513" s="23">
        <v>0</v>
      </c>
      <c r="Z513" s="28"/>
      <c r="AA513" s="26"/>
      <c r="AB513" s="23">
        <v>0</v>
      </c>
      <c r="AC513" s="26">
        <f>IFERROR(VLOOKUP(D513,[5]CRUCE!$D:$AQ,40,0),0)</f>
        <v>0</v>
      </c>
      <c r="AD513" s="23">
        <v>0</v>
      </c>
      <c r="AE513" s="26">
        <v>0</v>
      </c>
      <c r="AF513" s="23">
        <v>0</v>
      </c>
      <c r="AG513" s="27">
        <f t="shared" si="24"/>
        <v>0</v>
      </c>
      <c r="AH513" s="29"/>
      <c r="AI513" s="19" t="s">
        <v>47</v>
      </c>
    </row>
    <row r="514" spans="1:35" s="30" customFormat="1" ht="15" x14ac:dyDescent="0.25">
      <c r="A514" s="18">
        <v>506</v>
      </c>
      <c r="B514" s="19" t="s">
        <v>45</v>
      </c>
      <c r="C514" s="20"/>
      <c r="D514" s="19">
        <v>1085479</v>
      </c>
      <c r="E514" s="21"/>
      <c r="F514" s="21"/>
      <c r="G514" s="22">
        <v>167454</v>
      </c>
      <c r="H514" s="23">
        <v>0</v>
      </c>
      <c r="I514" s="23">
        <v>0</v>
      </c>
      <c r="J514" s="24">
        <f>-IFERROR(VLOOKUP(D514,'[4]GIRO DIRECTO'!$D:$F,3,0),0)</f>
        <v>0</v>
      </c>
      <c r="K514" s="24">
        <f>-IFERROR(VLOOKUP(D514,[4]TESORERIA!$D:$F,3,0),0)</f>
        <v>0</v>
      </c>
      <c r="L514" s="23">
        <v>0</v>
      </c>
      <c r="M514" s="25">
        <f>-IFERROR(VLOOKUP(D514,[4]ADRES!$D:$F,3,0),0)</f>
        <v>0</v>
      </c>
      <c r="N514" s="23">
        <f t="shared" si="25"/>
        <v>0</v>
      </c>
      <c r="O514" s="26">
        <f t="shared" si="23"/>
        <v>167454</v>
      </c>
      <c r="P514" s="19"/>
      <c r="Q514" s="24">
        <v>0</v>
      </c>
      <c r="R514" s="27">
        <v>0</v>
      </c>
      <c r="S514" s="23">
        <f>IFERROR(VLOOKUP(D514,[5]CRUCE!$D:$AK,34,0),0)</f>
        <v>0</v>
      </c>
      <c r="T514" s="23">
        <v>0</v>
      </c>
      <c r="U514" s="26">
        <f>IFERROR(VLOOKUP(D514,[5]CRUCE!$D:$AL,35,0),0)</f>
        <v>0</v>
      </c>
      <c r="V514" s="23">
        <v>0</v>
      </c>
      <c r="W514" s="23">
        <v>0</v>
      </c>
      <c r="X514" s="26">
        <f>IFERROR(VLOOKUP(D514,[5]CRUCE!$D:$AJ,33,0),0)</f>
        <v>0</v>
      </c>
      <c r="Y514" s="23">
        <v>0</v>
      </c>
      <c r="Z514" s="28"/>
      <c r="AA514" s="26"/>
      <c r="AB514" s="23">
        <v>0</v>
      </c>
      <c r="AC514" s="26">
        <f>IFERROR(VLOOKUP(D514,[5]CRUCE!$D:$AQ,40,0),0)</f>
        <v>0</v>
      </c>
      <c r="AD514" s="23">
        <v>0</v>
      </c>
      <c r="AE514" s="26">
        <v>0</v>
      </c>
      <c r="AF514" s="23">
        <v>0</v>
      </c>
      <c r="AG514" s="27">
        <f t="shared" si="24"/>
        <v>167454</v>
      </c>
      <c r="AH514" s="29"/>
      <c r="AI514" s="19" t="s">
        <v>46</v>
      </c>
    </row>
    <row r="515" spans="1:35" s="30" customFormat="1" ht="15" x14ac:dyDescent="0.25">
      <c r="A515" s="18">
        <v>507</v>
      </c>
      <c r="B515" s="19" t="s">
        <v>45</v>
      </c>
      <c r="C515" s="20"/>
      <c r="D515" s="19">
        <v>1085581</v>
      </c>
      <c r="E515" s="21"/>
      <c r="F515" s="21"/>
      <c r="G515" s="22">
        <v>103775</v>
      </c>
      <c r="H515" s="23">
        <v>0</v>
      </c>
      <c r="I515" s="23">
        <v>0</v>
      </c>
      <c r="J515" s="24">
        <f>-IFERROR(VLOOKUP(D515,'[4]GIRO DIRECTO'!$D:$F,3,0),0)</f>
        <v>0</v>
      </c>
      <c r="K515" s="24">
        <f>-IFERROR(VLOOKUP(D515,[4]TESORERIA!$D:$F,3,0),0)</f>
        <v>0</v>
      </c>
      <c r="L515" s="23">
        <v>0</v>
      </c>
      <c r="M515" s="25">
        <f>-IFERROR(VLOOKUP(D515,[4]ADRES!$D:$F,3,0),0)</f>
        <v>0</v>
      </c>
      <c r="N515" s="23">
        <f t="shared" si="25"/>
        <v>0</v>
      </c>
      <c r="O515" s="26">
        <f t="shared" si="23"/>
        <v>103775</v>
      </c>
      <c r="P515" s="19"/>
      <c r="Q515" s="24">
        <v>0</v>
      </c>
      <c r="R515" s="27">
        <v>0</v>
      </c>
      <c r="S515" s="23">
        <f>IFERROR(VLOOKUP(D515,[5]CRUCE!$D:$AK,34,0),0)</f>
        <v>0</v>
      </c>
      <c r="T515" s="23">
        <v>0</v>
      </c>
      <c r="U515" s="26">
        <f>IFERROR(VLOOKUP(D515,[5]CRUCE!$D:$AL,35,0),0)</f>
        <v>0</v>
      </c>
      <c r="V515" s="23">
        <v>0</v>
      </c>
      <c r="W515" s="23">
        <v>0</v>
      </c>
      <c r="X515" s="26">
        <f>IFERROR(VLOOKUP(D515,[5]CRUCE!$D:$AJ,33,0),0)</f>
        <v>0</v>
      </c>
      <c r="Y515" s="23">
        <v>0</v>
      </c>
      <c r="Z515" s="28"/>
      <c r="AA515" s="26"/>
      <c r="AB515" s="23">
        <v>0</v>
      </c>
      <c r="AC515" s="26">
        <f>IFERROR(VLOOKUP(D515,[5]CRUCE!$D:$AQ,40,0),0)</f>
        <v>0</v>
      </c>
      <c r="AD515" s="23">
        <v>0</v>
      </c>
      <c r="AE515" s="26">
        <v>0</v>
      </c>
      <c r="AF515" s="23">
        <v>0</v>
      </c>
      <c r="AG515" s="27">
        <f t="shared" si="24"/>
        <v>103775</v>
      </c>
      <c r="AH515" s="29"/>
      <c r="AI515" s="19" t="s">
        <v>46</v>
      </c>
    </row>
    <row r="516" spans="1:35" s="30" customFormat="1" ht="15" x14ac:dyDescent="0.25">
      <c r="A516" s="18">
        <v>508</v>
      </c>
      <c r="B516" s="19" t="s">
        <v>45</v>
      </c>
      <c r="C516" s="20"/>
      <c r="D516" s="19">
        <v>1085636</v>
      </c>
      <c r="E516" s="21"/>
      <c r="F516" s="21"/>
      <c r="G516" s="22">
        <v>60000</v>
      </c>
      <c r="H516" s="23">
        <v>0</v>
      </c>
      <c r="I516" s="23">
        <v>0</v>
      </c>
      <c r="J516" s="24">
        <f>-IFERROR(VLOOKUP(D516,'[4]GIRO DIRECTO'!$D:$F,3,0),0)</f>
        <v>0</v>
      </c>
      <c r="K516" s="24">
        <f>-IFERROR(VLOOKUP(D516,[4]TESORERIA!$D:$F,3,0),0)</f>
        <v>0</v>
      </c>
      <c r="L516" s="23">
        <v>0</v>
      </c>
      <c r="M516" s="25">
        <f>-IFERROR(VLOOKUP(D516,[4]ADRES!$D:$F,3,0),0)</f>
        <v>0</v>
      </c>
      <c r="N516" s="23">
        <f t="shared" si="25"/>
        <v>0</v>
      </c>
      <c r="O516" s="26">
        <f t="shared" si="23"/>
        <v>60000</v>
      </c>
      <c r="P516" s="19"/>
      <c r="Q516" s="24">
        <v>0</v>
      </c>
      <c r="R516" s="27">
        <v>0</v>
      </c>
      <c r="S516" s="23">
        <f>IFERROR(VLOOKUP(D516,[5]CRUCE!$D:$AK,34,0),0)</f>
        <v>0</v>
      </c>
      <c r="T516" s="23">
        <v>0</v>
      </c>
      <c r="U516" s="26">
        <f>IFERROR(VLOOKUP(D516,[5]CRUCE!$D:$AL,35,0),0)</f>
        <v>0</v>
      </c>
      <c r="V516" s="23">
        <v>0</v>
      </c>
      <c r="W516" s="23">
        <v>0</v>
      </c>
      <c r="X516" s="26">
        <f>IFERROR(VLOOKUP(D516,[5]CRUCE!$D:$AJ,33,0),0)</f>
        <v>0</v>
      </c>
      <c r="Y516" s="23">
        <v>0</v>
      </c>
      <c r="Z516" s="28"/>
      <c r="AA516" s="26"/>
      <c r="AB516" s="23">
        <v>0</v>
      </c>
      <c r="AC516" s="26">
        <f>IFERROR(VLOOKUP(D516,[5]CRUCE!$D:$AQ,40,0),0)</f>
        <v>0</v>
      </c>
      <c r="AD516" s="23">
        <v>0</v>
      </c>
      <c r="AE516" s="26">
        <v>0</v>
      </c>
      <c r="AF516" s="23">
        <v>0</v>
      </c>
      <c r="AG516" s="27">
        <f t="shared" si="24"/>
        <v>60000</v>
      </c>
      <c r="AH516" s="29"/>
      <c r="AI516" s="19" t="s">
        <v>46</v>
      </c>
    </row>
    <row r="517" spans="1:35" s="30" customFormat="1" ht="15" x14ac:dyDescent="0.25">
      <c r="A517" s="18">
        <v>509</v>
      </c>
      <c r="B517" s="19" t="s">
        <v>45</v>
      </c>
      <c r="C517" s="20"/>
      <c r="D517" s="19">
        <v>1086413</v>
      </c>
      <c r="E517" s="21"/>
      <c r="F517" s="21"/>
      <c r="G517" s="22">
        <v>60000</v>
      </c>
      <c r="H517" s="23">
        <v>0</v>
      </c>
      <c r="I517" s="23">
        <v>0</v>
      </c>
      <c r="J517" s="24">
        <f>-IFERROR(VLOOKUP(D517,'[4]GIRO DIRECTO'!$D:$F,3,0),0)</f>
        <v>0</v>
      </c>
      <c r="K517" s="24">
        <f>-IFERROR(VLOOKUP(D517,[4]TESORERIA!$D:$F,3,0),0)</f>
        <v>0</v>
      </c>
      <c r="L517" s="23">
        <v>0</v>
      </c>
      <c r="M517" s="25">
        <f>-IFERROR(VLOOKUP(D517,[4]ADRES!$D:$F,3,0),0)</f>
        <v>0</v>
      </c>
      <c r="N517" s="23">
        <f t="shared" si="25"/>
        <v>0</v>
      </c>
      <c r="O517" s="26">
        <f t="shared" si="23"/>
        <v>60000</v>
      </c>
      <c r="P517" s="19"/>
      <c r="Q517" s="24">
        <v>0</v>
      </c>
      <c r="R517" s="27">
        <v>0</v>
      </c>
      <c r="S517" s="23">
        <f>IFERROR(VLOOKUP(D517,[5]CRUCE!$D:$AK,34,0),0)</f>
        <v>0</v>
      </c>
      <c r="T517" s="23">
        <v>0</v>
      </c>
      <c r="U517" s="26">
        <f>IFERROR(VLOOKUP(D517,[5]CRUCE!$D:$AL,35,0),0)</f>
        <v>0</v>
      </c>
      <c r="V517" s="23">
        <v>0</v>
      </c>
      <c r="W517" s="23">
        <v>0</v>
      </c>
      <c r="X517" s="26">
        <f>IFERROR(VLOOKUP(D517,[5]CRUCE!$D:$AJ,33,0),0)</f>
        <v>0</v>
      </c>
      <c r="Y517" s="23">
        <v>0</v>
      </c>
      <c r="Z517" s="28"/>
      <c r="AA517" s="26"/>
      <c r="AB517" s="23">
        <v>0</v>
      </c>
      <c r="AC517" s="26">
        <f>IFERROR(VLOOKUP(D517,[5]CRUCE!$D:$AQ,40,0),0)</f>
        <v>0</v>
      </c>
      <c r="AD517" s="23">
        <v>0</v>
      </c>
      <c r="AE517" s="26">
        <v>0</v>
      </c>
      <c r="AF517" s="23">
        <v>0</v>
      </c>
      <c r="AG517" s="27">
        <f t="shared" si="24"/>
        <v>60000</v>
      </c>
      <c r="AH517" s="29"/>
      <c r="AI517" s="19" t="s">
        <v>46</v>
      </c>
    </row>
    <row r="518" spans="1:35" s="30" customFormat="1" ht="15" x14ac:dyDescent="0.25">
      <c r="A518" s="18">
        <v>510</v>
      </c>
      <c r="B518" s="19" t="s">
        <v>45</v>
      </c>
      <c r="C518" s="20"/>
      <c r="D518" s="19">
        <v>1086252</v>
      </c>
      <c r="E518" s="21"/>
      <c r="F518" s="21"/>
      <c r="G518" s="22">
        <v>113555</v>
      </c>
      <c r="H518" s="23">
        <v>0</v>
      </c>
      <c r="I518" s="23">
        <v>0</v>
      </c>
      <c r="J518" s="24">
        <f>-IFERROR(VLOOKUP(D518,'[4]GIRO DIRECTO'!$D:$F,3,0),0)</f>
        <v>0</v>
      </c>
      <c r="K518" s="24">
        <f>-IFERROR(VLOOKUP(D518,[4]TESORERIA!$D:$F,3,0),0)</f>
        <v>0</v>
      </c>
      <c r="L518" s="23">
        <v>0</v>
      </c>
      <c r="M518" s="25">
        <f>-IFERROR(VLOOKUP(D518,[4]ADRES!$D:$F,3,0),0)</f>
        <v>0</v>
      </c>
      <c r="N518" s="23">
        <f t="shared" si="25"/>
        <v>0</v>
      </c>
      <c r="O518" s="26">
        <f t="shared" si="23"/>
        <v>113555</v>
      </c>
      <c r="P518" s="19"/>
      <c r="Q518" s="24">
        <v>0</v>
      </c>
      <c r="R518" s="27">
        <v>0</v>
      </c>
      <c r="S518" s="23">
        <f>IFERROR(VLOOKUP(D518,[5]CRUCE!$D:$AK,34,0),0)</f>
        <v>0</v>
      </c>
      <c r="T518" s="23">
        <v>0</v>
      </c>
      <c r="U518" s="26">
        <f>IFERROR(VLOOKUP(D518,[5]CRUCE!$D:$AL,35,0),0)</f>
        <v>0</v>
      </c>
      <c r="V518" s="23">
        <v>0</v>
      </c>
      <c r="W518" s="23">
        <v>0</v>
      </c>
      <c r="X518" s="26">
        <f>IFERROR(VLOOKUP(D518,[5]CRUCE!$D:$AJ,33,0),0)</f>
        <v>0</v>
      </c>
      <c r="Y518" s="23">
        <v>0</v>
      </c>
      <c r="Z518" s="28"/>
      <c r="AA518" s="26"/>
      <c r="AB518" s="23">
        <v>0</v>
      </c>
      <c r="AC518" s="26">
        <f>IFERROR(VLOOKUP(D518,[5]CRUCE!$D:$AQ,40,0),0)</f>
        <v>0</v>
      </c>
      <c r="AD518" s="23">
        <v>0</v>
      </c>
      <c r="AE518" s="26">
        <v>0</v>
      </c>
      <c r="AF518" s="23">
        <v>0</v>
      </c>
      <c r="AG518" s="27">
        <f t="shared" si="24"/>
        <v>113555</v>
      </c>
      <c r="AH518" s="29"/>
      <c r="AI518" s="19" t="s">
        <v>46</v>
      </c>
    </row>
    <row r="519" spans="1:35" s="30" customFormat="1" ht="15" x14ac:dyDescent="0.25">
      <c r="A519" s="18">
        <v>511</v>
      </c>
      <c r="B519" s="19" t="s">
        <v>45</v>
      </c>
      <c r="C519" s="20"/>
      <c r="D519" s="19">
        <v>1086411</v>
      </c>
      <c r="E519" s="21"/>
      <c r="F519" s="21"/>
      <c r="G519" s="22">
        <v>60000</v>
      </c>
      <c r="H519" s="23">
        <v>0</v>
      </c>
      <c r="I519" s="23">
        <v>0</v>
      </c>
      <c r="J519" s="24">
        <f>-IFERROR(VLOOKUP(D519,'[4]GIRO DIRECTO'!$D:$F,3,0),0)</f>
        <v>0</v>
      </c>
      <c r="K519" s="24">
        <f>-IFERROR(VLOOKUP(D519,[4]TESORERIA!$D:$F,3,0),0)</f>
        <v>0</v>
      </c>
      <c r="L519" s="23">
        <v>0</v>
      </c>
      <c r="M519" s="25">
        <f>-IFERROR(VLOOKUP(D519,[4]ADRES!$D:$F,3,0),0)</f>
        <v>0</v>
      </c>
      <c r="N519" s="23">
        <f t="shared" si="25"/>
        <v>0</v>
      </c>
      <c r="O519" s="26">
        <f t="shared" si="23"/>
        <v>60000</v>
      </c>
      <c r="P519" s="19"/>
      <c r="Q519" s="24">
        <v>0</v>
      </c>
      <c r="R519" s="27">
        <v>0</v>
      </c>
      <c r="S519" s="23">
        <f>IFERROR(VLOOKUP(D519,[5]CRUCE!$D:$AK,34,0),0)</f>
        <v>0</v>
      </c>
      <c r="T519" s="23">
        <v>0</v>
      </c>
      <c r="U519" s="26">
        <f>IFERROR(VLOOKUP(D519,[5]CRUCE!$D:$AL,35,0),0)</f>
        <v>0</v>
      </c>
      <c r="V519" s="23">
        <v>0</v>
      </c>
      <c r="W519" s="23">
        <v>0</v>
      </c>
      <c r="X519" s="26">
        <f>IFERROR(VLOOKUP(D519,[5]CRUCE!$D:$AJ,33,0),0)</f>
        <v>0</v>
      </c>
      <c r="Y519" s="23">
        <v>0</v>
      </c>
      <c r="Z519" s="28"/>
      <c r="AA519" s="26"/>
      <c r="AB519" s="23">
        <v>0</v>
      </c>
      <c r="AC519" s="26">
        <f>IFERROR(VLOOKUP(D519,[5]CRUCE!$D:$AQ,40,0),0)</f>
        <v>0</v>
      </c>
      <c r="AD519" s="23">
        <v>0</v>
      </c>
      <c r="AE519" s="26">
        <v>0</v>
      </c>
      <c r="AF519" s="23">
        <v>0</v>
      </c>
      <c r="AG519" s="27">
        <f t="shared" si="24"/>
        <v>60000</v>
      </c>
      <c r="AH519" s="29"/>
      <c r="AI519" s="19" t="s">
        <v>46</v>
      </c>
    </row>
    <row r="520" spans="1:35" s="30" customFormat="1" ht="15" x14ac:dyDescent="0.25">
      <c r="A520" s="18">
        <v>512</v>
      </c>
      <c r="B520" s="19" t="s">
        <v>45</v>
      </c>
      <c r="C520" s="20"/>
      <c r="D520" s="19">
        <v>1085847</v>
      </c>
      <c r="E520" s="21"/>
      <c r="F520" s="21"/>
      <c r="G520" s="22">
        <v>60000</v>
      </c>
      <c r="H520" s="23">
        <v>0</v>
      </c>
      <c r="I520" s="23">
        <v>0</v>
      </c>
      <c r="J520" s="24">
        <f>-IFERROR(VLOOKUP(D520,'[4]GIRO DIRECTO'!$D:$F,3,0),0)</f>
        <v>0</v>
      </c>
      <c r="K520" s="24">
        <f>-IFERROR(VLOOKUP(D520,[4]TESORERIA!$D:$F,3,0),0)</f>
        <v>0</v>
      </c>
      <c r="L520" s="23">
        <v>0</v>
      </c>
      <c r="M520" s="25">
        <f>-IFERROR(VLOOKUP(D520,[4]ADRES!$D:$F,3,0),0)</f>
        <v>0</v>
      </c>
      <c r="N520" s="23">
        <f t="shared" si="25"/>
        <v>0</v>
      </c>
      <c r="O520" s="26">
        <f t="shared" si="23"/>
        <v>60000</v>
      </c>
      <c r="P520" s="19"/>
      <c r="Q520" s="24">
        <v>0</v>
      </c>
      <c r="R520" s="27">
        <v>0</v>
      </c>
      <c r="S520" s="23">
        <f>IFERROR(VLOOKUP(D520,[5]CRUCE!$D:$AK,34,0),0)</f>
        <v>0</v>
      </c>
      <c r="T520" s="23">
        <v>0</v>
      </c>
      <c r="U520" s="26">
        <f>IFERROR(VLOOKUP(D520,[5]CRUCE!$D:$AL,35,0),0)</f>
        <v>0</v>
      </c>
      <c r="V520" s="23">
        <v>0</v>
      </c>
      <c r="W520" s="23">
        <v>0</v>
      </c>
      <c r="X520" s="26">
        <f>IFERROR(VLOOKUP(D520,[5]CRUCE!$D:$AJ,33,0),0)</f>
        <v>0</v>
      </c>
      <c r="Y520" s="23">
        <v>0</v>
      </c>
      <c r="Z520" s="28"/>
      <c r="AA520" s="26"/>
      <c r="AB520" s="23">
        <v>0</v>
      </c>
      <c r="AC520" s="26">
        <f>IFERROR(VLOOKUP(D520,[5]CRUCE!$D:$AQ,40,0),0)</f>
        <v>0</v>
      </c>
      <c r="AD520" s="23">
        <v>0</v>
      </c>
      <c r="AE520" s="26">
        <v>0</v>
      </c>
      <c r="AF520" s="23">
        <v>0</v>
      </c>
      <c r="AG520" s="27">
        <f t="shared" si="24"/>
        <v>60000</v>
      </c>
      <c r="AH520" s="29"/>
      <c r="AI520" s="19" t="s">
        <v>46</v>
      </c>
    </row>
    <row r="521" spans="1:35" s="30" customFormat="1" ht="15" x14ac:dyDescent="0.25">
      <c r="A521" s="18">
        <v>513</v>
      </c>
      <c r="B521" s="19" t="s">
        <v>45</v>
      </c>
      <c r="C521" s="20"/>
      <c r="D521" s="19">
        <v>1086101</v>
      </c>
      <c r="E521" s="21"/>
      <c r="F521" s="21"/>
      <c r="G521" s="22">
        <v>60000</v>
      </c>
      <c r="H521" s="23">
        <v>0</v>
      </c>
      <c r="I521" s="23">
        <v>0</v>
      </c>
      <c r="J521" s="24">
        <f>-IFERROR(VLOOKUP(D521,'[4]GIRO DIRECTO'!$D:$F,3,0),0)</f>
        <v>0</v>
      </c>
      <c r="K521" s="24">
        <f>-IFERROR(VLOOKUP(D521,[4]TESORERIA!$D:$F,3,0),0)</f>
        <v>0</v>
      </c>
      <c r="L521" s="23">
        <v>0</v>
      </c>
      <c r="M521" s="25">
        <f>-IFERROR(VLOOKUP(D521,[4]ADRES!$D:$F,3,0),0)</f>
        <v>0</v>
      </c>
      <c r="N521" s="23">
        <f t="shared" si="25"/>
        <v>0</v>
      </c>
      <c r="O521" s="26">
        <f t="shared" si="23"/>
        <v>60000</v>
      </c>
      <c r="P521" s="19"/>
      <c r="Q521" s="24">
        <v>0</v>
      </c>
      <c r="R521" s="27">
        <v>0</v>
      </c>
      <c r="S521" s="23">
        <f>IFERROR(VLOOKUP(D521,[5]CRUCE!$D:$AK,34,0),0)</f>
        <v>0</v>
      </c>
      <c r="T521" s="23">
        <v>0</v>
      </c>
      <c r="U521" s="26">
        <f>IFERROR(VLOOKUP(D521,[5]CRUCE!$D:$AL,35,0),0)</f>
        <v>0</v>
      </c>
      <c r="V521" s="23">
        <v>0</v>
      </c>
      <c r="W521" s="23">
        <v>0</v>
      </c>
      <c r="X521" s="26">
        <f>IFERROR(VLOOKUP(D521,[5]CRUCE!$D:$AJ,33,0),0)</f>
        <v>0</v>
      </c>
      <c r="Y521" s="23">
        <v>0</v>
      </c>
      <c r="Z521" s="28"/>
      <c r="AA521" s="26"/>
      <c r="AB521" s="23">
        <v>0</v>
      </c>
      <c r="AC521" s="26">
        <f>IFERROR(VLOOKUP(D521,[5]CRUCE!$D:$AQ,40,0),0)</f>
        <v>0</v>
      </c>
      <c r="AD521" s="23">
        <v>0</v>
      </c>
      <c r="AE521" s="26">
        <v>0</v>
      </c>
      <c r="AF521" s="23">
        <v>0</v>
      </c>
      <c r="AG521" s="27">
        <f t="shared" si="24"/>
        <v>60000</v>
      </c>
      <c r="AH521" s="29"/>
      <c r="AI521" s="19" t="s">
        <v>46</v>
      </c>
    </row>
    <row r="522" spans="1:35" s="30" customFormat="1" ht="15" x14ac:dyDescent="0.25">
      <c r="A522" s="18">
        <v>514</v>
      </c>
      <c r="B522" s="19" t="s">
        <v>45</v>
      </c>
      <c r="C522" s="20"/>
      <c r="D522" s="19">
        <v>1087382</v>
      </c>
      <c r="E522" s="21"/>
      <c r="F522" s="21"/>
      <c r="G522" s="22">
        <v>60000</v>
      </c>
      <c r="H522" s="23">
        <v>0</v>
      </c>
      <c r="I522" s="23">
        <v>0</v>
      </c>
      <c r="J522" s="24">
        <f>-IFERROR(VLOOKUP(D522,'[4]GIRO DIRECTO'!$D:$F,3,0),0)</f>
        <v>0</v>
      </c>
      <c r="K522" s="24">
        <f>-IFERROR(VLOOKUP(D522,[4]TESORERIA!$D:$F,3,0),0)</f>
        <v>0</v>
      </c>
      <c r="L522" s="23">
        <v>0</v>
      </c>
      <c r="M522" s="25">
        <f>-IFERROR(VLOOKUP(D522,[4]ADRES!$D:$F,3,0),0)</f>
        <v>0</v>
      </c>
      <c r="N522" s="23">
        <f t="shared" si="25"/>
        <v>0</v>
      </c>
      <c r="O522" s="26">
        <f t="shared" ref="O522:O585" si="26">G522-H522-I522-N522</f>
        <v>60000</v>
      </c>
      <c r="P522" s="19"/>
      <c r="Q522" s="24">
        <v>0</v>
      </c>
      <c r="R522" s="27">
        <v>0</v>
      </c>
      <c r="S522" s="23">
        <f>IFERROR(VLOOKUP(D522,[5]CRUCE!$D:$AK,34,0),0)</f>
        <v>0</v>
      </c>
      <c r="T522" s="23">
        <v>0</v>
      </c>
      <c r="U522" s="26">
        <f>IFERROR(VLOOKUP(D522,[5]CRUCE!$D:$AL,35,0),0)</f>
        <v>0</v>
      </c>
      <c r="V522" s="23">
        <v>0</v>
      </c>
      <c r="W522" s="23">
        <v>0</v>
      </c>
      <c r="X522" s="26">
        <f>IFERROR(VLOOKUP(D522,[5]CRUCE!$D:$AJ,33,0),0)</f>
        <v>0</v>
      </c>
      <c r="Y522" s="23">
        <v>0</v>
      </c>
      <c r="Z522" s="28"/>
      <c r="AA522" s="26"/>
      <c r="AB522" s="23">
        <v>0</v>
      </c>
      <c r="AC522" s="26">
        <f>IFERROR(VLOOKUP(D522,[5]CRUCE!$D:$AQ,40,0),0)</f>
        <v>0</v>
      </c>
      <c r="AD522" s="23">
        <v>0</v>
      </c>
      <c r="AE522" s="26">
        <v>0</v>
      </c>
      <c r="AF522" s="23">
        <v>0</v>
      </c>
      <c r="AG522" s="27">
        <f t="shared" ref="AG522:AG585" si="27">G522-H522-I522-N522-R522-X522-S522-U522-V522-AA522-AC522</f>
        <v>60000</v>
      </c>
      <c r="AH522" s="29"/>
      <c r="AI522" s="19" t="s">
        <v>46</v>
      </c>
    </row>
    <row r="523" spans="1:35" s="30" customFormat="1" ht="15" x14ac:dyDescent="0.25">
      <c r="A523" s="18">
        <v>515</v>
      </c>
      <c r="B523" s="19" t="s">
        <v>45</v>
      </c>
      <c r="C523" s="20"/>
      <c r="D523" s="19">
        <v>1086358</v>
      </c>
      <c r="E523" s="21"/>
      <c r="F523" s="21"/>
      <c r="G523" s="22">
        <v>143471</v>
      </c>
      <c r="H523" s="23">
        <v>0</v>
      </c>
      <c r="I523" s="23">
        <v>0</v>
      </c>
      <c r="J523" s="24">
        <f>-IFERROR(VLOOKUP(D523,'[4]GIRO DIRECTO'!$D:$F,3,0),0)</f>
        <v>0</v>
      </c>
      <c r="K523" s="24">
        <f>-IFERROR(VLOOKUP(D523,[4]TESORERIA!$D:$F,3,0),0)</f>
        <v>0</v>
      </c>
      <c r="L523" s="23">
        <v>0</v>
      </c>
      <c r="M523" s="25">
        <f>-IFERROR(VLOOKUP(D523,[4]ADRES!$D:$F,3,0),0)</f>
        <v>0</v>
      </c>
      <c r="N523" s="23">
        <f t="shared" ref="N523:N586" si="28">+SUM(J523:M523)</f>
        <v>0</v>
      </c>
      <c r="O523" s="26">
        <f t="shared" si="26"/>
        <v>143471</v>
      </c>
      <c r="P523" s="19"/>
      <c r="Q523" s="24">
        <v>0</v>
      </c>
      <c r="R523" s="27">
        <v>0</v>
      </c>
      <c r="S523" s="23">
        <f>IFERROR(VLOOKUP(D523,[5]CRUCE!$D:$AK,34,0),0)</f>
        <v>0</v>
      </c>
      <c r="T523" s="23">
        <v>0</v>
      </c>
      <c r="U523" s="26">
        <f>IFERROR(VLOOKUP(D523,[5]CRUCE!$D:$AL,35,0),0)</f>
        <v>0</v>
      </c>
      <c r="V523" s="23">
        <v>0</v>
      </c>
      <c r="W523" s="23">
        <v>0</v>
      </c>
      <c r="X523" s="26">
        <f>IFERROR(VLOOKUP(D523,[5]CRUCE!$D:$AJ,33,0),0)</f>
        <v>0</v>
      </c>
      <c r="Y523" s="23">
        <v>0</v>
      </c>
      <c r="Z523" s="28"/>
      <c r="AA523" s="26"/>
      <c r="AB523" s="23">
        <v>0</v>
      </c>
      <c r="AC523" s="26">
        <f>IFERROR(VLOOKUP(D523,[5]CRUCE!$D:$AQ,40,0),0)</f>
        <v>0</v>
      </c>
      <c r="AD523" s="23">
        <v>0</v>
      </c>
      <c r="AE523" s="26">
        <v>0</v>
      </c>
      <c r="AF523" s="23">
        <v>0</v>
      </c>
      <c r="AG523" s="27">
        <f t="shared" si="27"/>
        <v>143471</v>
      </c>
      <c r="AH523" s="29"/>
      <c r="AI523" s="19" t="s">
        <v>46</v>
      </c>
    </row>
    <row r="524" spans="1:35" s="30" customFormat="1" ht="15" x14ac:dyDescent="0.25">
      <c r="A524" s="18">
        <v>516</v>
      </c>
      <c r="B524" s="19" t="s">
        <v>45</v>
      </c>
      <c r="C524" s="20"/>
      <c r="D524" s="19">
        <v>1087145</v>
      </c>
      <c r="E524" s="21"/>
      <c r="F524" s="21"/>
      <c r="G524" s="22">
        <v>749402</v>
      </c>
      <c r="H524" s="23">
        <v>0</v>
      </c>
      <c r="I524" s="23">
        <v>0</v>
      </c>
      <c r="J524" s="24">
        <f>-IFERROR(VLOOKUP(D524,'[4]GIRO DIRECTO'!$D:$F,3,0),0)</f>
        <v>0</v>
      </c>
      <c r="K524" s="24">
        <f>-IFERROR(VLOOKUP(D524,[4]TESORERIA!$D:$F,3,0),0)</f>
        <v>0</v>
      </c>
      <c r="L524" s="23">
        <v>0</v>
      </c>
      <c r="M524" s="25">
        <f>-IFERROR(VLOOKUP(D524,[4]ADRES!$D:$F,3,0),0)</f>
        <v>0</v>
      </c>
      <c r="N524" s="23">
        <f t="shared" si="28"/>
        <v>0</v>
      </c>
      <c r="O524" s="26">
        <f t="shared" si="26"/>
        <v>749402</v>
      </c>
      <c r="P524" s="19"/>
      <c r="Q524" s="24">
        <v>0</v>
      </c>
      <c r="R524" s="27">
        <v>0</v>
      </c>
      <c r="S524" s="23">
        <f>IFERROR(VLOOKUP(D524,[5]CRUCE!$D:$AK,34,0),0)</f>
        <v>0</v>
      </c>
      <c r="T524" s="23">
        <v>0</v>
      </c>
      <c r="U524" s="26">
        <f>IFERROR(VLOOKUP(D524,[5]CRUCE!$D:$AL,35,0),0)</f>
        <v>0</v>
      </c>
      <c r="V524" s="23">
        <v>0</v>
      </c>
      <c r="W524" s="23">
        <v>0</v>
      </c>
      <c r="X524" s="26">
        <f>IFERROR(VLOOKUP(D524,[5]CRUCE!$D:$AJ,33,0),0)</f>
        <v>0</v>
      </c>
      <c r="Y524" s="23">
        <v>0</v>
      </c>
      <c r="Z524" s="28"/>
      <c r="AA524" s="26"/>
      <c r="AB524" s="23">
        <v>0</v>
      </c>
      <c r="AC524" s="26">
        <f>IFERROR(VLOOKUP(D524,[5]CRUCE!$D:$AQ,40,0),0)</f>
        <v>0</v>
      </c>
      <c r="AD524" s="23">
        <v>0</v>
      </c>
      <c r="AE524" s="26">
        <v>0</v>
      </c>
      <c r="AF524" s="23">
        <v>0</v>
      </c>
      <c r="AG524" s="27">
        <f t="shared" si="27"/>
        <v>749402</v>
      </c>
      <c r="AH524" s="29"/>
      <c r="AI524" s="19" t="s">
        <v>46</v>
      </c>
    </row>
    <row r="525" spans="1:35" s="30" customFormat="1" ht="15" x14ac:dyDescent="0.25">
      <c r="A525" s="18">
        <v>517</v>
      </c>
      <c r="B525" s="19" t="s">
        <v>45</v>
      </c>
      <c r="C525" s="20"/>
      <c r="D525" s="19">
        <v>1086686</v>
      </c>
      <c r="E525" s="21"/>
      <c r="F525" s="21"/>
      <c r="G525" s="22">
        <v>127109</v>
      </c>
      <c r="H525" s="23">
        <v>0</v>
      </c>
      <c r="I525" s="23">
        <v>0</v>
      </c>
      <c r="J525" s="24">
        <f>-IFERROR(VLOOKUP(D525,'[4]GIRO DIRECTO'!$D:$F,3,0),0)</f>
        <v>0</v>
      </c>
      <c r="K525" s="24">
        <f>-IFERROR(VLOOKUP(D525,[4]TESORERIA!$D:$F,3,0),0)</f>
        <v>0</v>
      </c>
      <c r="L525" s="23">
        <v>0</v>
      </c>
      <c r="M525" s="25">
        <f>-IFERROR(VLOOKUP(D525,[4]ADRES!$D:$F,3,0),0)</f>
        <v>0</v>
      </c>
      <c r="N525" s="23">
        <f t="shared" si="28"/>
        <v>0</v>
      </c>
      <c r="O525" s="26">
        <f t="shared" si="26"/>
        <v>127109</v>
      </c>
      <c r="P525" s="19"/>
      <c r="Q525" s="24">
        <v>0</v>
      </c>
      <c r="R525" s="27">
        <v>0</v>
      </c>
      <c r="S525" s="23">
        <f>IFERROR(VLOOKUP(D525,[5]CRUCE!$D:$AK,34,0),0)</f>
        <v>0</v>
      </c>
      <c r="T525" s="23">
        <v>0</v>
      </c>
      <c r="U525" s="26">
        <f>IFERROR(VLOOKUP(D525,[5]CRUCE!$D:$AL,35,0),0)</f>
        <v>0</v>
      </c>
      <c r="V525" s="23">
        <v>0</v>
      </c>
      <c r="W525" s="23">
        <v>0</v>
      </c>
      <c r="X525" s="26">
        <f>IFERROR(VLOOKUP(D525,[5]CRUCE!$D:$AJ,33,0),0)</f>
        <v>0</v>
      </c>
      <c r="Y525" s="23">
        <v>0</v>
      </c>
      <c r="Z525" s="28"/>
      <c r="AA525" s="26"/>
      <c r="AB525" s="23">
        <v>0</v>
      </c>
      <c r="AC525" s="26">
        <f>IFERROR(VLOOKUP(D525,[5]CRUCE!$D:$AQ,40,0),0)</f>
        <v>0</v>
      </c>
      <c r="AD525" s="23">
        <v>0</v>
      </c>
      <c r="AE525" s="26">
        <v>0</v>
      </c>
      <c r="AF525" s="23">
        <v>0</v>
      </c>
      <c r="AG525" s="27">
        <f t="shared" si="27"/>
        <v>127109</v>
      </c>
      <c r="AH525" s="29"/>
      <c r="AI525" s="19" t="s">
        <v>46</v>
      </c>
    </row>
    <row r="526" spans="1:35" s="30" customFormat="1" ht="15" x14ac:dyDescent="0.25">
      <c r="A526" s="18">
        <v>518</v>
      </c>
      <c r="B526" s="19" t="s">
        <v>45</v>
      </c>
      <c r="C526" s="20"/>
      <c r="D526" s="19">
        <v>1088585</v>
      </c>
      <c r="E526" s="21"/>
      <c r="F526" s="21"/>
      <c r="G526" s="22">
        <v>1375007</v>
      </c>
      <c r="H526" s="23">
        <v>0</v>
      </c>
      <c r="I526" s="23">
        <v>0</v>
      </c>
      <c r="J526" s="24">
        <f>-IFERROR(VLOOKUP(D526,'[4]GIRO DIRECTO'!$D:$F,3,0),0)</f>
        <v>0</v>
      </c>
      <c r="K526" s="24">
        <f>-IFERROR(VLOOKUP(D526,[4]TESORERIA!$D:$F,3,0),0)</f>
        <v>0</v>
      </c>
      <c r="L526" s="23">
        <v>0</v>
      </c>
      <c r="M526" s="25">
        <f>-IFERROR(VLOOKUP(D526,[4]ADRES!$D:$F,3,0),0)</f>
        <v>0</v>
      </c>
      <c r="N526" s="23">
        <f t="shared" si="28"/>
        <v>0</v>
      </c>
      <c r="O526" s="26">
        <f t="shared" si="26"/>
        <v>1375007</v>
      </c>
      <c r="P526" s="19"/>
      <c r="Q526" s="24">
        <v>0</v>
      </c>
      <c r="R526" s="27">
        <v>0</v>
      </c>
      <c r="S526" s="23">
        <f>IFERROR(VLOOKUP(D526,[5]CRUCE!$D:$AK,34,0),0)</f>
        <v>0</v>
      </c>
      <c r="T526" s="23">
        <v>0</v>
      </c>
      <c r="U526" s="26">
        <f>IFERROR(VLOOKUP(D526,[5]CRUCE!$D:$AL,35,0),0)</f>
        <v>0</v>
      </c>
      <c r="V526" s="23">
        <v>0</v>
      </c>
      <c r="W526" s="23">
        <v>0</v>
      </c>
      <c r="X526" s="26">
        <f>IFERROR(VLOOKUP(D526,[5]CRUCE!$D:$AJ,33,0),0)</f>
        <v>0</v>
      </c>
      <c r="Y526" s="23">
        <v>0</v>
      </c>
      <c r="Z526" s="28"/>
      <c r="AA526" s="26"/>
      <c r="AB526" s="23">
        <v>0</v>
      </c>
      <c r="AC526" s="26">
        <f>IFERROR(VLOOKUP(D526,[5]CRUCE!$D:$AQ,40,0),0)</f>
        <v>0</v>
      </c>
      <c r="AD526" s="23">
        <v>0</v>
      </c>
      <c r="AE526" s="26">
        <v>0</v>
      </c>
      <c r="AF526" s="23">
        <v>0</v>
      </c>
      <c r="AG526" s="27">
        <f t="shared" si="27"/>
        <v>1375007</v>
      </c>
      <c r="AH526" s="29"/>
      <c r="AI526" s="19" t="s">
        <v>46</v>
      </c>
    </row>
    <row r="527" spans="1:35" s="30" customFormat="1" ht="15" x14ac:dyDescent="0.25">
      <c r="A527" s="18">
        <v>519</v>
      </c>
      <c r="B527" s="19" t="s">
        <v>45</v>
      </c>
      <c r="C527" s="20"/>
      <c r="D527" s="19">
        <v>1086597</v>
      </c>
      <c r="E527" s="21"/>
      <c r="F527" s="21"/>
      <c r="G527" s="22">
        <v>390859</v>
      </c>
      <c r="H527" s="23">
        <v>0</v>
      </c>
      <c r="I527" s="23">
        <v>0</v>
      </c>
      <c r="J527" s="24">
        <f>-IFERROR(VLOOKUP(D527,'[4]GIRO DIRECTO'!$D:$F,3,0),0)</f>
        <v>0</v>
      </c>
      <c r="K527" s="24">
        <f>-IFERROR(VLOOKUP(D527,[4]TESORERIA!$D:$F,3,0),0)</f>
        <v>0</v>
      </c>
      <c r="L527" s="23">
        <v>0</v>
      </c>
      <c r="M527" s="25">
        <f>-IFERROR(VLOOKUP(D527,[4]ADRES!$D:$F,3,0),0)</f>
        <v>0</v>
      </c>
      <c r="N527" s="23">
        <f t="shared" si="28"/>
        <v>0</v>
      </c>
      <c r="O527" s="26">
        <f t="shared" si="26"/>
        <v>390859</v>
      </c>
      <c r="P527" s="19"/>
      <c r="Q527" s="24">
        <v>0</v>
      </c>
      <c r="R527" s="27">
        <v>0</v>
      </c>
      <c r="S527" s="23">
        <f>IFERROR(VLOOKUP(D527,[5]CRUCE!$D:$AK,34,0),0)</f>
        <v>0</v>
      </c>
      <c r="T527" s="23">
        <v>0</v>
      </c>
      <c r="U527" s="26">
        <f>IFERROR(VLOOKUP(D527,[5]CRUCE!$D:$AL,35,0),0)</f>
        <v>0</v>
      </c>
      <c r="V527" s="23">
        <v>0</v>
      </c>
      <c r="W527" s="23">
        <v>0</v>
      </c>
      <c r="X527" s="26">
        <f>IFERROR(VLOOKUP(D527,[5]CRUCE!$D:$AJ,33,0),0)</f>
        <v>0</v>
      </c>
      <c r="Y527" s="23">
        <v>0</v>
      </c>
      <c r="Z527" s="28"/>
      <c r="AA527" s="26"/>
      <c r="AB527" s="23">
        <v>0</v>
      </c>
      <c r="AC527" s="26">
        <f>IFERROR(VLOOKUP(D527,[5]CRUCE!$D:$AQ,40,0),0)</f>
        <v>0</v>
      </c>
      <c r="AD527" s="23">
        <v>0</v>
      </c>
      <c r="AE527" s="26">
        <v>0</v>
      </c>
      <c r="AF527" s="23">
        <v>0</v>
      </c>
      <c r="AG527" s="27">
        <f t="shared" si="27"/>
        <v>390859</v>
      </c>
      <c r="AH527" s="29"/>
      <c r="AI527" s="19" t="s">
        <v>46</v>
      </c>
    </row>
    <row r="528" spans="1:35" s="30" customFormat="1" ht="15" x14ac:dyDescent="0.25">
      <c r="A528" s="18">
        <v>520</v>
      </c>
      <c r="B528" s="19" t="s">
        <v>45</v>
      </c>
      <c r="C528" s="20"/>
      <c r="D528" s="19">
        <v>1087046</v>
      </c>
      <c r="E528" s="21"/>
      <c r="F528" s="21"/>
      <c r="G528" s="22">
        <v>390859</v>
      </c>
      <c r="H528" s="23">
        <v>0</v>
      </c>
      <c r="I528" s="23">
        <v>0</v>
      </c>
      <c r="J528" s="24">
        <f>-IFERROR(VLOOKUP(D528,'[4]GIRO DIRECTO'!$D:$F,3,0),0)</f>
        <v>0</v>
      </c>
      <c r="K528" s="24">
        <f>-IFERROR(VLOOKUP(D528,[4]TESORERIA!$D:$F,3,0),0)</f>
        <v>0</v>
      </c>
      <c r="L528" s="23">
        <v>0</v>
      </c>
      <c r="M528" s="25">
        <f>-IFERROR(VLOOKUP(D528,[4]ADRES!$D:$F,3,0),0)</f>
        <v>0</v>
      </c>
      <c r="N528" s="23">
        <f t="shared" si="28"/>
        <v>0</v>
      </c>
      <c r="O528" s="26">
        <f t="shared" si="26"/>
        <v>390859</v>
      </c>
      <c r="P528" s="19"/>
      <c r="Q528" s="24">
        <v>0</v>
      </c>
      <c r="R528" s="27">
        <v>0</v>
      </c>
      <c r="S528" s="23">
        <f>IFERROR(VLOOKUP(D528,[5]CRUCE!$D:$AK,34,0),0)</f>
        <v>0</v>
      </c>
      <c r="T528" s="23">
        <v>0</v>
      </c>
      <c r="U528" s="26">
        <f>IFERROR(VLOOKUP(D528,[5]CRUCE!$D:$AL,35,0),0)</f>
        <v>0</v>
      </c>
      <c r="V528" s="23">
        <v>0</v>
      </c>
      <c r="W528" s="23">
        <v>0</v>
      </c>
      <c r="X528" s="26">
        <f>IFERROR(VLOOKUP(D528,[5]CRUCE!$D:$AJ,33,0),0)</f>
        <v>0</v>
      </c>
      <c r="Y528" s="23">
        <v>0</v>
      </c>
      <c r="Z528" s="28"/>
      <c r="AA528" s="26"/>
      <c r="AB528" s="23">
        <v>0</v>
      </c>
      <c r="AC528" s="26">
        <f>IFERROR(VLOOKUP(D528,[5]CRUCE!$D:$AQ,40,0),0)</f>
        <v>0</v>
      </c>
      <c r="AD528" s="23">
        <v>0</v>
      </c>
      <c r="AE528" s="26">
        <v>0</v>
      </c>
      <c r="AF528" s="23">
        <v>0</v>
      </c>
      <c r="AG528" s="27">
        <f t="shared" si="27"/>
        <v>390859</v>
      </c>
      <c r="AH528" s="29"/>
      <c r="AI528" s="19" t="s">
        <v>46</v>
      </c>
    </row>
    <row r="529" spans="1:35" s="30" customFormat="1" ht="15" x14ac:dyDescent="0.25">
      <c r="A529" s="18">
        <v>521</v>
      </c>
      <c r="B529" s="19" t="s">
        <v>45</v>
      </c>
      <c r="C529" s="20"/>
      <c r="D529" s="19">
        <v>1086803</v>
      </c>
      <c r="E529" s="21"/>
      <c r="F529" s="21"/>
      <c r="G529" s="22">
        <v>60000</v>
      </c>
      <c r="H529" s="23">
        <v>0</v>
      </c>
      <c r="I529" s="23">
        <v>0</v>
      </c>
      <c r="J529" s="24">
        <f>-IFERROR(VLOOKUP(D529,'[4]GIRO DIRECTO'!$D:$F,3,0),0)</f>
        <v>0</v>
      </c>
      <c r="K529" s="24">
        <f>-IFERROR(VLOOKUP(D529,[4]TESORERIA!$D:$F,3,0),0)</f>
        <v>0</v>
      </c>
      <c r="L529" s="23">
        <v>0</v>
      </c>
      <c r="M529" s="25">
        <f>-IFERROR(VLOOKUP(D529,[4]ADRES!$D:$F,3,0),0)</f>
        <v>0</v>
      </c>
      <c r="N529" s="23">
        <f t="shared" si="28"/>
        <v>0</v>
      </c>
      <c r="O529" s="26">
        <f t="shared" si="26"/>
        <v>60000</v>
      </c>
      <c r="P529" s="19"/>
      <c r="Q529" s="24">
        <v>0</v>
      </c>
      <c r="R529" s="27">
        <v>0</v>
      </c>
      <c r="S529" s="23">
        <f>IFERROR(VLOOKUP(D529,[5]CRUCE!$D:$AK,34,0),0)</f>
        <v>0</v>
      </c>
      <c r="T529" s="23">
        <v>0</v>
      </c>
      <c r="U529" s="26">
        <f>IFERROR(VLOOKUP(D529,[5]CRUCE!$D:$AL,35,0),0)</f>
        <v>0</v>
      </c>
      <c r="V529" s="23">
        <v>0</v>
      </c>
      <c r="W529" s="23">
        <v>0</v>
      </c>
      <c r="X529" s="26">
        <f>IFERROR(VLOOKUP(D529,[5]CRUCE!$D:$AJ,33,0),0)</f>
        <v>0</v>
      </c>
      <c r="Y529" s="23">
        <v>0</v>
      </c>
      <c r="Z529" s="28"/>
      <c r="AA529" s="26"/>
      <c r="AB529" s="23">
        <v>0</v>
      </c>
      <c r="AC529" s="26">
        <f>IFERROR(VLOOKUP(D529,[5]CRUCE!$D:$AQ,40,0),0)</f>
        <v>0</v>
      </c>
      <c r="AD529" s="23">
        <v>0</v>
      </c>
      <c r="AE529" s="26">
        <v>0</v>
      </c>
      <c r="AF529" s="23">
        <v>0</v>
      </c>
      <c r="AG529" s="27">
        <f t="shared" si="27"/>
        <v>60000</v>
      </c>
      <c r="AH529" s="29"/>
      <c r="AI529" s="19" t="s">
        <v>46</v>
      </c>
    </row>
    <row r="530" spans="1:35" s="30" customFormat="1" ht="15" x14ac:dyDescent="0.25">
      <c r="A530" s="18">
        <v>522</v>
      </c>
      <c r="B530" s="19" t="s">
        <v>45</v>
      </c>
      <c r="C530" s="20"/>
      <c r="D530" s="19">
        <v>1088149</v>
      </c>
      <c r="E530" s="21"/>
      <c r="F530" s="21"/>
      <c r="G530" s="22">
        <v>36497367</v>
      </c>
      <c r="H530" s="23">
        <v>0</v>
      </c>
      <c r="I530" s="23">
        <v>0</v>
      </c>
      <c r="J530" s="24">
        <f>-IFERROR(VLOOKUP(D530,'[4]GIRO DIRECTO'!$D:$F,3,0),0)</f>
        <v>0</v>
      </c>
      <c r="K530" s="24">
        <f>-IFERROR(VLOOKUP(D530,[4]TESORERIA!$D:$F,3,0),0)</f>
        <v>0</v>
      </c>
      <c r="L530" s="23">
        <v>0</v>
      </c>
      <c r="M530" s="25">
        <f>-IFERROR(VLOOKUP(D530,[4]ADRES!$D:$F,3,0),0)</f>
        <v>0</v>
      </c>
      <c r="N530" s="23">
        <f t="shared" si="28"/>
        <v>0</v>
      </c>
      <c r="O530" s="26">
        <f t="shared" si="26"/>
        <v>36497367</v>
      </c>
      <c r="P530" s="19"/>
      <c r="Q530" s="24">
        <v>0</v>
      </c>
      <c r="R530" s="27">
        <v>0</v>
      </c>
      <c r="S530" s="23">
        <f>IFERROR(VLOOKUP(D530,[5]CRUCE!$D:$AK,34,0),0)</f>
        <v>0</v>
      </c>
      <c r="T530" s="23">
        <v>0</v>
      </c>
      <c r="U530" s="26">
        <f>IFERROR(VLOOKUP(D530,[5]CRUCE!$D:$AL,35,0),0)</f>
        <v>0</v>
      </c>
      <c r="V530" s="23">
        <v>0</v>
      </c>
      <c r="W530" s="23">
        <v>0</v>
      </c>
      <c r="X530" s="26">
        <f>IFERROR(VLOOKUP(D530,[5]CRUCE!$D:$AJ,33,0),0)</f>
        <v>0</v>
      </c>
      <c r="Y530" s="23">
        <v>0</v>
      </c>
      <c r="Z530" s="28"/>
      <c r="AA530" s="26"/>
      <c r="AB530" s="23">
        <v>0</v>
      </c>
      <c r="AC530" s="26">
        <f>IFERROR(VLOOKUP(D530,[5]CRUCE!$D:$AQ,40,0),0)</f>
        <v>0</v>
      </c>
      <c r="AD530" s="23">
        <v>0</v>
      </c>
      <c r="AE530" s="26">
        <v>0</v>
      </c>
      <c r="AF530" s="23">
        <v>0</v>
      </c>
      <c r="AG530" s="27">
        <f t="shared" si="27"/>
        <v>36497367</v>
      </c>
      <c r="AH530" s="29"/>
      <c r="AI530" s="19" t="s">
        <v>46</v>
      </c>
    </row>
    <row r="531" spans="1:35" s="30" customFormat="1" ht="15" x14ac:dyDescent="0.25">
      <c r="A531" s="18">
        <v>523</v>
      </c>
      <c r="B531" s="19" t="s">
        <v>45</v>
      </c>
      <c r="C531" s="20"/>
      <c r="D531" s="19">
        <v>1088632</v>
      </c>
      <c r="E531" s="21"/>
      <c r="F531" s="21"/>
      <c r="G531" s="22">
        <v>6000000</v>
      </c>
      <c r="H531" s="23">
        <v>0</v>
      </c>
      <c r="I531" s="23">
        <v>0</v>
      </c>
      <c r="J531" s="24">
        <f>-IFERROR(VLOOKUP(D531,'[4]GIRO DIRECTO'!$D:$F,3,0),0)</f>
        <v>0</v>
      </c>
      <c r="K531" s="24">
        <f>-IFERROR(VLOOKUP(D531,[4]TESORERIA!$D:$F,3,0),0)</f>
        <v>0</v>
      </c>
      <c r="L531" s="23">
        <v>0</v>
      </c>
      <c r="M531" s="25">
        <f>-IFERROR(VLOOKUP(D531,[4]ADRES!$D:$F,3,0),0)</f>
        <v>0</v>
      </c>
      <c r="N531" s="23">
        <f t="shared" si="28"/>
        <v>0</v>
      </c>
      <c r="O531" s="26">
        <f t="shared" si="26"/>
        <v>6000000</v>
      </c>
      <c r="P531" s="19"/>
      <c r="Q531" s="24">
        <v>0</v>
      </c>
      <c r="R531" s="27">
        <v>0</v>
      </c>
      <c r="S531" s="23">
        <f>IFERROR(VLOOKUP(D531,[5]CRUCE!$D:$AK,34,0),0)</f>
        <v>0</v>
      </c>
      <c r="T531" s="23">
        <v>0</v>
      </c>
      <c r="U531" s="26">
        <f>IFERROR(VLOOKUP(D531,[5]CRUCE!$D:$AL,35,0),0)</f>
        <v>0</v>
      </c>
      <c r="V531" s="23">
        <v>0</v>
      </c>
      <c r="W531" s="23">
        <v>0</v>
      </c>
      <c r="X531" s="26">
        <f>IFERROR(VLOOKUP(D531,[5]CRUCE!$D:$AJ,33,0),0)</f>
        <v>0</v>
      </c>
      <c r="Y531" s="23">
        <v>0</v>
      </c>
      <c r="Z531" s="28"/>
      <c r="AA531" s="26"/>
      <c r="AB531" s="23">
        <v>0</v>
      </c>
      <c r="AC531" s="26">
        <f>IFERROR(VLOOKUP(D531,[5]CRUCE!$D:$AQ,40,0),0)</f>
        <v>0</v>
      </c>
      <c r="AD531" s="23">
        <v>0</v>
      </c>
      <c r="AE531" s="26">
        <v>0</v>
      </c>
      <c r="AF531" s="23">
        <v>0</v>
      </c>
      <c r="AG531" s="27">
        <f t="shared" si="27"/>
        <v>6000000</v>
      </c>
      <c r="AH531" s="29"/>
      <c r="AI531" s="19" t="s">
        <v>46</v>
      </c>
    </row>
    <row r="532" spans="1:35" s="30" customFormat="1" ht="15" x14ac:dyDescent="0.25">
      <c r="A532" s="18">
        <v>524</v>
      </c>
      <c r="B532" s="19" t="s">
        <v>45</v>
      </c>
      <c r="C532" s="20"/>
      <c r="D532" s="19">
        <v>1087223</v>
      </c>
      <c r="E532" s="21"/>
      <c r="F532" s="21"/>
      <c r="G532" s="22">
        <v>60000</v>
      </c>
      <c r="H532" s="23">
        <v>0</v>
      </c>
      <c r="I532" s="23">
        <v>0</v>
      </c>
      <c r="J532" s="24">
        <f>-IFERROR(VLOOKUP(D532,'[4]GIRO DIRECTO'!$D:$F,3,0),0)</f>
        <v>0</v>
      </c>
      <c r="K532" s="24">
        <f>-IFERROR(VLOOKUP(D532,[4]TESORERIA!$D:$F,3,0),0)</f>
        <v>0</v>
      </c>
      <c r="L532" s="23">
        <v>0</v>
      </c>
      <c r="M532" s="25">
        <f>-IFERROR(VLOOKUP(D532,[4]ADRES!$D:$F,3,0),0)</f>
        <v>0</v>
      </c>
      <c r="N532" s="23">
        <f t="shared" si="28"/>
        <v>0</v>
      </c>
      <c r="O532" s="26">
        <f t="shared" si="26"/>
        <v>60000</v>
      </c>
      <c r="P532" s="19"/>
      <c r="Q532" s="24">
        <v>0</v>
      </c>
      <c r="R532" s="27">
        <v>0</v>
      </c>
      <c r="S532" s="23">
        <f>IFERROR(VLOOKUP(D532,[5]CRUCE!$D:$AK,34,0),0)</f>
        <v>0</v>
      </c>
      <c r="T532" s="23">
        <v>0</v>
      </c>
      <c r="U532" s="26">
        <f>IFERROR(VLOOKUP(D532,[5]CRUCE!$D:$AL,35,0),0)</f>
        <v>0</v>
      </c>
      <c r="V532" s="23">
        <v>0</v>
      </c>
      <c r="W532" s="23">
        <v>0</v>
      </c>
      <c r="X532" s="26">
        <f>IFERROR(VLOOKUP(D532,[5]CRUCE!$D:$AJ,33,0),0)</f>
        <v>0</v>
      </c>
      <c r="Y532" s="23">
        <v>0</v>
      </c>
      <c r="Z532" s="28"/>
      <c r="AA532" s="26"/>
      <c r="AB532" s="23">
        <v>0</v>
      </c>
      <c r="AC532" s="26">
        <f>IFERROR(VLOOKUP(D532,[5]CRUCE!$D:$AQ,40,0),0)</f>
        <v>0</v>
      </c>
      <c r="AD532" s="23">
        <v>0</v>
      </c>
      <c r="AE532" s="26">
        <v>0</v>
      </c>
      <c r="AF532" s="23">
        <v>0</v>
      </c>
      <c r="AG532" s="27">
        <f t="shared" si="27"/>
        <v>60000</v>
      </c>
      <c r="AH532" s="29"/>
      <c r="AI532" s="19" t="s">
        <v>46</v>
      </c>
    </row>
    <row r="533" spans="1:35" s="30" customFormat="1" ht="15" x14ac:dyDescent="0.25">
      <c r="A533" s="18">
        <v>525</v>
      </c>
      <c r="B533" s="19" t="s">
        <v>45</v>
      </c>
      <c r="C533" s="20"/>
      <c r="D533" s="19">
        <v>1087384</v>
      </c>
      <c r="E533" s="21"/>
      <c r="F533" s="21"/>
      <c r="G533" s="22">
        <v>60000</v>
      </c>
      <c r="H533" s="23">
        <v>0</v>
      </c>
      <c r="I533" s="23">
        <v>0</v>
      </c>
      <c r="J533" s="24">
        <f>-IFERROR(VLOOKUP(D533,'[4]GIRO DIRECTO'!$D:$F,3,0),0)</f>
        <v>0</v>
      </c>
      <c r="K533" s="24">
        <f>-IFERROR(VLOOKUP(D533,[4]TESORERIA!$D:$F,3,0),0)</f>
        <v>0</v>
      </c>
      <c r="L533" s="23">
        <v>0</v>
      </c>
      <c r="M533" s="25">
        <f>-IFERROR(VLOOKUP(D533,[4]ADRES!$D:$F,3,0),0)</f>
        <v>0</v>
      </c>
      <c r="N533" s="23">
        <f t="shared" si="28"/>
        <v>0</v>
      </c>
      <c r="O533" s="26">
        <f t="shared" si="26"/>
        <v>60000</v>
      </c>
      <c r="P533" s="19"/>
      <c r="Q533" s="24">
        <v>0</v>
      </c>
      <c r="R533" s="27">
        <v>0</v>
      </c>
      <c r="S533" s="23">
        <f>IFERROR(VLOOKUP(D533,[5]CRUCE!$D:$AK,34,0),0)</f>
        <v>0</v>
      </c>
      <c r="T533" s="23">
        <v>0</v>
      </c>
      <c r="U533" s="26">
        <f>IFERROR(VLOOKUP(D533,[5]CRUCE!$D:$AL,35,0),0)</f>
        <v>0</v>
      </c>
      <c r="V533" s="23">
        <v>0</v>
      </c>
      <c r="W533" s="23">
        <v>0</v>
      </c>
      <c r="X533" s="26">
        <f>IFERROR(VLOOKUP(D533,[5]CRUCE!$D:$AJ,33,0),0)</f>
        <v>0</v>
      </c>
      <c r="Y533" s="23">
        <v>0</v>
      </c>
      <c r="Z533" s="28"/>
      <c r="AA533" s="26"/>
      <c r="AB533" s="23">
        <v>0</v>
      </c>
      <c r="AC533" s="26">
        <f>IFERROR(VLOOKUP(D533,[5]CRUCE!$D:$AQ,40,0),0)</f>
        <v>0</v>
      </c>
      <c r="AD533" s="23">
        <v>0</v>
      </c>
      <c r="AE533" s="26">
        <v>0</v>
      </c>
      <c r="AF533" s="23">
        <v>0</v>
      </c>
      <c r="AG533" s="27">
        <f t="shared" si="27"/>
        <v>60000</v>
      </c>
      <c r="AH533" s="29"/>
      <c r="AI533" s="19" t="s">
        <v>46</v>
      </c>
    </row>
    <row r="534" spans="1:35" s="30" customFormat="1" ht="15" x14ac:dyDescent="0.25">
      <c r="A534" s="18">
        <v>526</v>
      </c>
      <c r="B534" s="19" t="s">
        <v>45</v>
      </c>
      <c r="C534" s="20"/>
      <c r="D534" s="19">
        <v>1087383</v>
      </c>
      <c r="E534" s="21"/>
      <c r="F534" s="21"/>
      <c r="G534" s="22">
        <v>60000</v>
      </c>
      <c r="H534" s="23">
        <v>0</v>
      </c>
      <c r="I534" s="23">
        <v>0</v>
      </c>
      <c r="J534" s="24">
        <f>-IFERROR(VLOOKUP(D534,'[4]GIRO DIRECTO'!$D:$F,3,0),0)</f>
        <v>0</v>
      </c>
      <c r="K534" s="24">
        <f>-IFERROR(VLOOKUP(D534,[4]TESORERIA!$D:$F,3,0),0)</f>
        <v>0</v>
      </c>
      <c r="L534" s="23">
        <v>0</v>
      </c>
      <c r="M534" s="25">
        <f>-IFERROR(VLOOKUP(D534,[4]ADRES!$D:$F,3,0),0)</f>
        <v>0</v>
      </c>
      <c r="N534" s="23">
        <f t="shared" si="28"/>
        <v>0</v>
      </c>
      <c r="O534" s="26">
        <f t="shared" si="26"/>
        <v>60000</v>
      </c>
      <c r="P534" s="19"/>
      <c r="Q534" s="24">
        <v>0</v>
      </c>
      <c r="R534" s="27">
        <v>0</v>
      </c>
      <c r="S534" s="23">
        <f>IFERROR(VLOOKUP(D534,[5]CRUCE!$D:$AK,34,0),0)</f>
        <v>0</v>
      </c>
      <c r="T534" s="23">
        <v>0</v>
      </c>
      <c r="U534" s="26">
        <f>IFERROR(VLOOKUP(D534,[5]CRUCE!$D:$AL,35,0),0)</f>
        <v>0</v>
      </c>
      <c r="V534" s="23">
        <v>0</v>
      </c>
      <c r="W534" s="23">
        <v>0</v>
      </c>
      <c r="X534" s="26">
        <f>IFERROR(VLOOKUP(D534,[5]CRUCE!$D:$AJ,33,0),0)</f>
        <v>0</v>
      </c>
      <c r="Y534" s="23">
        <v>0</v>
      </c>
      <c r="Z534" s="28"/>
      <c r="AA534" s="26"/>
      <c r="AB534" s="23">
        <v>0</v>
      </c>
      <c r="AC534" s="26">
        <f>IFERROR(VLOOKUP(D534,[5]CRUCE!$D:$AQ,40,0),0)</f>
        <v>0</v>
      </c>
      <c r="AD534" s="23">
        <v>0</v>
      </c>
      <c r="AE534" s="26">
        <v>0</v>
      </c>
      <c r="AF534" s="23">
        <v>0</v>
      </c>
      <c r="AG534" s="27">
        <f t="shared" si="27"/>
        <v>60000</v>
      </c>
      <c r="AH534" s="29"/>
      <c r="AI534" s="19" t="s">
        <v>46</v>
      </c>
    </row>
    <row r="535" spans="1:35" s="30" customFormat="1" ht="15" x14ac:dyDescent="0.25">
      <c r="A535" s="18">
        <v>527</v>
      </c>
      <c r="B535" s="19" t="s">
        <v>45</v>
      </c>
      <c r="C535" s="20"/>
      <c r="D535" s="19">
        <v>1087385</v>
      </c>
      <c r="E535" s="21"/>
      <c r="F535" s="21"/>
      <c r="G535" s="22">
        <v>113555</v>
      </c>
      <c r="H535" s="23">
        <v>0</v>
      </c>
      <c r="I535" s="23">
        <v>0</v>
      </c>
      <c r="J535" s="24">
        <f>-IFERROR(VLOOKUP(D535,'[4]GIRO DIRECTO'!$D:$F,3,0),0)</f>
        <v>0</v>
      </c>
      <c r="K535" s="24">
        <f>-IFERROR(VLOOKUP(D535,[4]TESORERIA!$D:$F,3,0),0)</f>
        <v>0</v>
      </c>
      <c r="L535" s="23">
        <v>0</v>
      </c>
      <c r="M535" s="25">
        <f>-IFERROR(VLOOKUP(D535,[4]ADRES!$D:$F,3,0),0)</f>
        <v>0</v>
      </c>
      <c r="N535" s="23">
        <f t="shared" si="28"/>
        <v>0</v>
      </c>
      <c r="O535" s="26">
        <f t="shared" si="26"/>
        <v>113555</v>
      </c>
      <c r="P535" s="19"/>
      <c r="Q535" s="24">
        <v>0</v>
      </c>
      <c r="R535" s="27">
        <v>0</v>
      </c>
      <c r="S535" s="23">
        <f>IFERROR(VLOOKUP(D535,[5]CRUCE!$D:$AK,34,0),0)</f>
        <v>0</v>
      </c>
      <c r="T535" s="23">
        <v>0</v>
      </c>
      <c r="U535" s="26">
        <f>IFERROR(VLOOKUP(D535,[5]CRUCE!$D:$AL,35,0),0)</f>
        <v>0</v>
      </c>
      <c r="V535" s="23">
        <v>0</v>
      </c>
      <c r="W535" s="23">
        <v>0</v>
      </c>
      <c r="X535" s="26">
        <f>IFERROR(VLOOKUP(D535,[5]CRUCE!$D:$AJ,33,0),0)</f>
        <v>0</v>
      </c>
      <c r="Y535" s="23">
        <v>0</v>
      </c>
      <c r="Z535" s="28"/>
      <c r="AA535" s="26"/>
      <c r="AB535" s="23">
        <v>0</v>
      </c>
      <c r="AC535" s="26">
        <f>IFERROR(VLOOKUP(D535,[5]CRUCE!$D:$AQ,40,0),0)</f>
        <v>0</v>
      </c>
      <c r="AD535" s="23">
        <v>0</v>
      </c>
      <c r="AE535" s="26">
        <v>0</v>
      </c>
      <c r="AF535" s="23">
        <v>0</v>
      </c>
      <c r="AG535" s="27">
        <f t="shared" si="27"/>
        <v>113555</v>
      </c>
      <c r="AH535" s="29"/>
      <c r="AI535" s="19" t="s">
        <v>46</v>
      </c>
    </row>
    <row r="536" spans="1:35" s="30" customFormat="1" ht="15" x14ac:dyDescent="0.25">
      <c r="A536" s="18">
        <v>528</v>
      </c>
      <c r="B536" s="19" t="s">
        <v>45</v>
      </c>
      <c r="C536" s="20"/>
      <c r="D536" s="19">
        <v>1087801</v>
      </c>
      <c r="E536" s="21"/>
      <c r="F536" s="21"/>
      <c r="G536" s="22">
        <v>163620</v>
      </c>
      <c r="H536" s="23">
        <v>0</v>
      </c>
      <c r="I536" s="23">
        <v>0</v>
      </c>
      <c r="J536" s="24">
        <f>-IFERROR(VLOOKUP(D536,'[4]GIRO DIRECTO'!$D:$F,3,0),0)</f>
        <v>0</v>
      </c>
      <c r="K536" s="24">
        <f>-IFERROR(VLOOKUP(D536,[4]TESORERIA!$D:$F,3,0),0)</f>
        <v>0</v>
      </c>
      <c r="L536" s="23">
        <v>0</v>
      </c>
      <c r="M536" s="25">
        <f>-IFERROR(VLOOKUP(D536,[4]ADRES!$D:$F,3,0),0)</f>
        <v>0</v>
      </c>
      <c r="N536" s="23">
        <f t="shared" si="28"/>
        <v>0</v>
      </c>
      <c r="O536" s="26">
        <f t="shared" si="26"/>
        <v>163620</v>
      </c>
      <c r="P536" s="19"/>
      <c r="Q536" s="24">
        <v>0</v>
      </c>
      <c r="R536" s="27">
        <v>0</v>
      </c>
      <c r="S536" s="23">
        <f>IFERROR(VLOOKUP(D536,[5]CRUCE!$D:$AK,34,0),0)</f>
        <v>0</v>
      </c>
      <c r="T536" s="23">
        <v>0</v>
      </c>
      <c r="U536" s="26">
        <f>IFERROR(VLOOKUP(D536,[5]CRUCE!$D:$AL,35,0),0)</f>
        <v>0</v>
      </c>
      <c r="V536" s="23">
        <v>0</v>
      </c>
      <c r="W536" s="23">
        <v>0</v>
      </c>
      <c r="X536" s="26">
        <f>IFERROR(VLOOKUP(D536,[5]CRUCE!$D:$AJ,33,0),0)</f>
        <v>0</v>
      </c>
      <c r="Y536" s="23">
        <v>0</v>
      </c>
      <c r="Z536" s="28"/>
      <c r="AA536" s="26"/>
      <c r="AB536" s="23">
        <v>0</v>
      </c>
      <c r="AC536" s="26">
        <f>IFERROR(VLOOKUP(D536,[5]CRUCE!$D:$AQ,40,0),0)</f>
        <v>0</v>
      </c>
      <c r="AD536" s="23">
        <v>0</v>
      </c>
      <c r="AE536" s="26">
        <v>0</v>
      </c>
      <c r="AF536" s="23">
        <v>0</v>
      </c>
      <c r="AG536" s="27">
        <f t="shared" si="27"/>
        <v>163620</v>
      </c>
      <c r="AH536" s="29"/>
      <c r="AI536" s="19" t="s">
        <v>46</v>
      </c>
    </row>
    <row r="537" spans="1:35" s="30" customFormat="1" ht="15" x14ac:dyDescent="0.25">
      <c r="A537" s="18">
        <v>529</v>
      </c>
      <c r="B537" s="19" t="s">
        <v>45</v>
      </c>
      <c r="C537" s="20"/>
      <c r="D537" s="19">
        <v>1087314</v>
      </c>
      <c r="E537" s="21"/>
      <c r="F537" s="21"/>
      <c r="G537" s="22">
        <v>60000</v>
      </c>
      <c r="H537" s="23">
        <v>0</v>
      </c>
      <c r="I537" s="23">
        <v>0</v>
      </c>
      <c r="J537" s="24">
        <f>-IFERROR(VLOOKUP(D537,'[4]GIRO DIRECTO'!$D:$F,3,0),0)</f>
        <v>0</v>
      </c>
      <c r="K537" s="24">
        <f>-IFERROR(VLOOKUP(D537,[4]TESORERIA!$D:$F,3,0),0)</f>
        <v>0</v>
      </c>
      <c r="L537" s="23">
        <v>0</v>
      </c>
      <c r="M537" s="25">
        <f>-IFERROR(VLOOKUP(D537,[4]ADRES!$D:$F,3,0),0)</f>
        <v>0</v>
      </c>
      <c r="N537" s="23">
        <f t="shared" si="28"/>
        <v>0</v>
      </c>
      <c r="O537" s="26">
        <f t="shared" si="26"/>
        <v>60000</v>
      </c>
      <c r="P537" s="19"/>
      <c r="Q537" s="24">
        <v>0</v>
      </c>
      <c r="R537" s="27">
        <v>0</v>
      </c>
      <c r="S537" s="23">
        <f>IFERROR(VLOOKUP(D537,[5]CRUCE!$D:$AK,34,0),0)</f>
        <v>0</v>
      </c>
      <c r="T537" s="23">
        <v>0</v>
      </c>
      <c r="U537" s="26">
        <f>IFERROR(VLOOKUP(D537,[5]CRUCE!$D:$AL,35,0),0)</f>
        <v>0</v>
      </c>
      <c r="V537" s="23">
        <v>0</v>
      </c>
      <c r="W537" s="23">
        <v>0</v>
      </c>
      <c r="X537" s="26">
        <f>IFERROR(VLOOKUP(D537,[5]CRUCE!$D:$AJ,33,0),0)</f>
        <v>0</v>
      </c>
      <c r="Y537" s="23">
        <v>0</v>
      </c>
      <c r="Z537" s="28"/>
      <c r="AA537" s="26"/>
      <c r="AB537" s="23">
        <v>0</v>
      </c>
      <c r="AC537" s="26">
        <f>IFERROR(VLOOKUP(D537,[5]CRUCE!$D:$AQ,40,0),0)</f>
        <v>0</v>
      </c>
      <c r="AD537" s="23">
        <v>0</v>
      </c>
      <c r="AE537" s="26">
        <v>0</v>
      </c>
      <c r="AF537" s="23">
        <v>0</v>
      </c>
      <c r="AG537" s="27">
        <f t="shared" si="27"/>
        <v>60000</v>
      </c>
      <c r="AH537" s="29"/>
      <c r="AI537" s="19" t="s">
        <v>46</v>
      </c>
    </row>
    <row r="538" spans="1:35" s="30" customFormat="1" ht="15" x14ac:dyDescent="0.25">
      <c r="A538" s="18">
        <v>530</v>
      </c>
      <c r="B538" s="19" t="s">
        <v>45</v>
      </c>
      <c r="C538" s="20"/>
      <c r="D538" s="19">
        <v>1087350</v>
      </c>
      <c r="E538" s="21"/>
      <c r="F538" s="21"/>
      <c r="G538" s="22">
        <v>60000</v>
      </c>
      <c r="H538" s="23">
        <v>0</v>
      </c>
      <c r="I538" s="23">
        <v>0</v>
      </c>
      <c r="J538" s="24">
        <f>-IFERROR(VLOOKUP(D538,'[4]GIRO DIRECTO'!$D:$F,3,0),0)</f>
        <v>0</v>
      </c>
      <c r="K538" s="24">
        <f>-IFERROR(VLOOKUP(D538,[4]TESORERIA!$D:$F,3,0),0)</f>
        <v>0</v>
      </c>
      <c r="L538" s="23">
        <v>0</v>
      </c>
      <c r="M538" s="25">
        <f>-IFERROR(VLOOKUP(D538,[4]ADRES!$D:$F,3,0),0)</f>
        <v>0</v>
      </c>
      <c r="N538" s="23">
        <f t="shared" si="28"/>
        <v>0</v>
      </c>
      <c r="O538" s="26">
        <f t="shared" si="26"/>
        <v>60000</v>
      </c>
      <c r="P538" s="19"/>
      <c r="Q538" s="24">
        <v>0</v>
      </c>
      <c r="R538" s="27">
        <v>0</v>
      </c>
      <c r="S538" s="23">
        <f>IFERROR(VLOOKUP(D538,[5]CRUCE!$D:$AK,34,0),0)</f>
        <v>0</v>
      </c>
      <c r="T538" s="23">
        <v>0</v>
      </c>
      <c r="U538" s="26">
        <f>IFERROR(VLOOKUP(D538,[5]CRUCE!$D:$AL,35,0),0)</f>
        <v>0</v>
      </c>
      <c r="V538" s="23">
        <v>0</v>
      </c>
      <c r="W538" s="23">
        <v>0</v>
      </c>
      <c r="X538" s="26">
        <f>IFERROR(VLOOKUP(D538,[5]CRUCE!$D:$AJ,33,0),0)</f>
        <v>0</v>
      </c>
      <c r="Y538" s="23">
        <v>0</v>
      </c>
      <c r="Z538" s="28"/>
      <c r="AA538" s="26"/>
      <c r="AB538" s="23">
        <v>0</v>
      </c>
      <c r="AC538" s="26">
        <f>IFERROR(VLOOKUP(D538,[5]CRUCE!$D:$AQ,40,0),0)</f>
        <v>0</v>
      </c>
      <c r="AD538" s="23">
        <v>0</v>
      </c>
      <c r="AE538" s="26">
        <v>0</v>
      </c>
      <c r="AF538" s="23">
        <v>0</v>
      </c>
      <c r="AG538" s="27">
        <f t="shared" si="27"/>
        <v>60000</v>
      </c>
      <c r="AH538" s="29"/>
      <c r="AI538" s="19" t="s">
        <v>46</v>
      </c>
    </row>
    <row r="539" spans="1:35" s="30" customFormat="1" ht="15" x14ac:dyDescent="0.25">
      <c r="A539" s="18">
        <v>531</v>
      </c>
      <c r="B539" s="19" t="s">
        <v>45</v>
      </c>
      <c r="C539" s="20"/>
      <c r="D539" s="19">
        <v>1087769</v>
      </c>
      <c r="E539" s="21"/>
      <c r="F539" s="21"/>
      <c r="G539" s="22">
        <v>180020</v>
      </c>
      <c r="H539" s="23">
        <v>0</v>
      </c>
      <c r="I539" s="23">
        <v>0</v>
      </c>
      <c r="J539" s="24">
        <f>-IFERROR(VLOOKUP(D539,'[4]GIRO DIRECTO'!$D:$F,3,0),0)</f>
        <v>0</v>
      </c>
      <c r="K539" s="24">
        <f>-IFERROR(VLOOKUP(D539,[4]TESORERIA!$D:$F,3,0),0)</f>
        <v>0</v>
      </c>
      <c r="L539" s="23">
        <v>0</v>
      </c>
      <c r="M539" s="25">
        <f>-IFERROR(VLOOKUP(D539,[4]ADRES!$D:$F,3,0),0)</f>
        <v>0</v>
      </c>
      <c r="N539" s="23">
        <f t="shared" si="28"/>
        <v>0</v>
      </c>
      <c r="O539" s="26">
        <f t="shared" si="26"/>
        <v>180020</v>
      </c>
      <c r="P539" s="19"/>
      <c r="Q539" s="24">
        <v>0</v>
      </c>
      <c r="R539" s="27">
        <v>0</v>
      </c>
      <c r="S539" s="23">
        <f>IFERROR(VLOOKUP(D539,[5]CRUCE!$D:$AK,34,0),0)</f>
        <v>0</v>
      </c>
      <c r="T539" s="23">
        <v>0</v>
      </c>
      <c r="U539" s="26">
        <f>IFERROR(VLOOKUP(D539,[5]CRUCE!$D:$AL,35,0),0)</f>
        <v>0</v>
      </c>
      <c r="V539" s="23">
        <v>0</v>
      </c>
      <c r="W539" s="23">
        <v>0</v>
      </c>
      <c r="X539" s="26">
        <f>IFERROR(VLOOKUP(D539,[5]CRUCE!$D:$AJ,33,0),0)</f>
        <v>0</v>
      </c>
      <c r="Y539" s="23">
        <v>0</v>
      </c>
      <c r="Z539" s="28"/>
      <c r="AA539" s="26"/>
      <c r="AB539" s="23">
        <v>0</v>
      </c>
      <c r="AC539" s="26">
        <f>IFERROR(VLOOKUP(D539,[5]CRUCE!$D:$AQ,40,0),0)</f>
        <v>0</v>
      </c>
      <c r="AD539" s="23">
        <v>0</v>
      </c>
      <c r="AE539" s="26">
        <v>0</v>
      </c>
      <c r="AF539" s="23">
        <v>0</v>
      </c>
      <c r="AG539" s="27">
        <f t="shared" si="27"/>
        <v>180020</v>
      </c>
      <c r="AH539" s="29"/>
      <c r="AI539" s="19" t="s">
        <v>46</v>
      </c>
    </row>
    <row r="540" spans="1:35" s="30" customFormat="1" ht="15" x14ac:dyDescent="0.25">
      <c r="A540" s="18">
        <v>532</v>
      </c>
      <c r="B540" s="19" t="s">
        <v>45</v>
      </c>
      <c r="C540" s="20"/>
      <c r="D540" s="19">
        <v>1087421</v>
      </c>
      <c r="E540" s="21"/>
      <c r="F540" s="21"/>
      <c r="G540" s="22">
        <v>60000</v>
      </c>
      <c r="H540" s="23">
        <v>0</v>
      </c>
      <c r="I540" s="23">
        <v>0</v>
      </c>
      <c r="J540" s="24">
        <f>-IFERROR(VLOOKUP(D540,'[4]GIRO DIRECTO'!$D:$F,3,0),0)</f>
        <v>0</v>
      </c>
      <c r="K540" s="24">
        <f>-IFERROR(VLOOKUP(D540,[4]TESORERIA!$D:$F,3,0),0)</f>
        <v>0</v>
      </c>
      <c r="L540" s="23">
        <v>0</v>
      </c>
      <c r="M540" s="25">
        <f>-IFERROR(VLOOKUP(D540,[4]ADRES!$D:$F,3,0),0)</f>
        <v>0</v>
      </c>
      <c r="N540" s="23">
        <f t="shared" si="28"/>
        <v>0</v>
      </c>
      <c r="O540" s="26">
        <f t="shared" si="26"/>
        <v>60000</v>
      </c>
      <c r="P540" s="19"/>
      <c r="Q540" s="24">
        <v>0</v>
      </c>
      <c r="R540" s="27">
        <v>0</v>
      </c>
      <c r="S540" s="23">
        <f>IFERROR(VLOOKUP(D540,[5]CRUCE!$D:$AK,34,0),0)</f>
        <v>0</v>
      </c>
      <c r="T540" s="23">
        <v>0</v>
      </c>
      <c r="U540" s="26">
        <f>IFERROR(VLOOKUP(D540,[5]CRUCE!$D:$AL,35,0),0)</f>
        <v>0</v>
      </c>
      <c r="V540" s="23">
        <v>0</v>
      </c>
      <c r="W540" s="23">
        <v>0</v>
      </c>
      <c r="X540" s="26">
        <f>IFERROR(VLOOKUP(D540,[5]CRUCE!$D:$AJ,33,0),0)</f>
        <v>0</v>
      </c>
      <c r="Y540" s="23">
        <v>0</v>
      </c>
      <c r="Z540" s="28"/>
      <c r="AA540" s="26"/>
      <c r="AB540" s="23">
        <v>0</v>
      </c>
      <c r="AC540" s="26">
        <f>IFERROR(VLOOKUP(D540,[5]CRUCE!$D:$AQ,40,0),0)</f>
        <v>0</v>
      </c>
      <c r="AD540" s="23">
        <v>0</v>
      </c>
      <c r="AE540" s="26">
        <v>0</v>
      </c>
      <c r="AF540" s="23">
        <v>0</v>
      </c>
      <c r="AG540" s="27">
        <f t="shared" si="27"/>
        <v>60000</v>
      </c>
      <c r="AH540" s="29"/>
      <c r="AI540" s="19" t="s">
        <v>46</v>
      </c>
    </row>
    <row r="541" spans="1:35" s="30" customFormat="1" ht="15" x14ac:dyDescent="0.25">
      <c r="A541" s="18">
        <v>533</v>
      </c>
      <c r="B541" s="19" t="s">
        <v>45</v>
      </c>
      <c r="C541" s="20"/>
      <c r="D541" s="19">
        <v>1087793</v>
      </c>
      <c r="E541" s="21"/>
      <c r="F541" s="21"/>
      <c r="G541" s="22">
        <v>147000</v>
      </c>
      <c r="H541" s="23">
        <v>0</v>
      </c>
      <c r="I541" s="23">
        <v>0</v>
      </c>
      <c r="J541" s="24">
        <f>-IFERROR(VLOOKUP(D541,'[4]GIRO DIRECTO'!$D:$F,3,0),0)</f>
        <v>0</v>
      </c>
      <c r="K541" s="24">
        <f>-IFERROR(VLOOKUP(D541,[4]TESORERIA!$D:$F,3,0),0)</f>
        <v>0</v>
      </c>
      <c r="L541" s="23">
        <v>0</v>
      </c>
      <c r="M541" s="25">
        <f>-IFERROR(VLOOKUP(D541,[4]ADRES!$D:$F,3,0),0)</f>
        <v>0</v>
      </c>
      <c r="N541" s="23">
        <f t="shared" si="28"/>
        <v>0</v>
      </c>
      <c r="O541" s="26">
        <f t="shared" si="26"/>
        <v>147000</v>
      </c>
      <c r="P541" s="19"/>
      <c r="Q541" s="24">
        <v>0</v>
      </c>
      <c r="R541" s="27">
        <v>0</v>
      </c>
      <c r="S541" s="23">
        <f>IFERROR(VLOOKUP(D541,[5]CRUCE!$D:$AK,34,0),0)</f>
        <v>0</v>
      </c>
      <c r="T541" s="23">
        <v>0</v>
      </c>
      <c r="U541" s="26">
        <f>IFERROR(VLOOKUP(D541,[5]CRUCE!$D:$AL,35,0),0)</f>
        <v>0</v>
      </c>
      <c r="V541" s="23">
        <v>0</v>
      </c>
      <c r="W541" s="23">
        <v>0</v>
      </c>
      <c r="X541" s="26">
        <f>IFERROR(VLOOKUP(D541,[5]CRUCE!$D:$AJ,33,0),0)</f>
        <v>0</v>
      </c>
      <c r="Y541" s="23">
        <v>0</v>
      </c>
      <c r="Z541" s="28"/>
      <c r="AA541" s="26"/>
      <c r="AB541" s="23">
        <v>0</v>
      </c>
      <c r="AC541" s="26">
        <f>IFERROR(VLOOKUP(D541,[5]CRUCE!$D:$AQ,40,0),0)</f>
        <v>0</v>
      </c>
      <c r="AD541" s="23">
        <v>0</v>
      </c>
      <c r="AE541" s="26">
        <v>0</v>
      </c>
      <c r="AF541" s="23">
        <v>0</v>
      </c>
      <c r="AG541" s="27">
        <f t="shared" si="27"/>
        <v>147000</v>
      </c>
      <c r="AH541" s="29"/>
      <c r="AI541" s="19" t="s">
        <v>46</v>
      </c>
    </row>
    <row r="542" spans="1:35" s="30" customFormat="1" ht="15" x14ac:dyDescent="0.25">
      <c r="A542" s="18">
        <v>534</v>
      </c>
      <c r="B542" s="19" t="s">
        <v>45</v>
      </c>
      <c r="C542" s="20"/>
      <c r="D542" s="19">
        <v>1088099</v>
      </c>
      <c r="E542" s="21"/>
      <c r="F542" s="21"/>
      <c r="G542" s="22">
        <v>235092</v>
      </c>
      <c r="H542" s="23">
        <v>0</v>
      </c>
      <c r="I542" s="23">
        <v>0</v>
      </c>
      <c r="J542" s="24">
        <f>-IFERROR(VLOOKUP(D542,'[4]GIRO DIRECTO'!$D:$F,3,0),0)</f>
        <v>0</v>
      </c>
      <c r="K542" s="24">
        <f>-IFERROR(VLOOKUP(D542,[4]TESORERIA!$D:$F,3,0),0)</f>
        <v>0</v>
      </c>
      <c r="L542" s="23">
        <v>0</v>
      </c>
      <c r="M542" s="25">
        <f>-IFERROR(VLOOKUP(D542,[4]ADRES!$D:$F,3,0),0)</f>
        <v>0</v>
      </c>
      <c r="N542" s="23">
        <f t="shared" si="28"/>
        <v>0</v>
      </c>
      <c r="O542" s="26">
        <f t="shared" si="26"/>
        <v>235092</v>
      </c>
      <c r="P542" s="19"/>
      <c r="Q542" s="24">
        <v>0</v>
      </c>
      <c r="R542" s="27">
        <v>0</v>
      </c>
      <c r="S542" s="23">
        <f>IFERROR(VLOOKUP(D542,[5]CRUCE!$D:$AK,34,0),0)</f>
        <v>0</v>
      </c>
      <c r="T542" s="23">
        <v>0</v>
      </c>
      <c r="U542" s="26">
        <f>IFERROR(VLOOKUP(D542,[5]CRUCE!$D:$AL,35,0),0)</f>
        <v>0</v>
      </c>
      <c r="V542" s="23">
        <v>0</v>
      </c>
      <c r="W542" s="23">
        <v>0</v>
      </c>
      <c r="X542" s="26">
        <f>IFERROR(VLOOKUP(D542,[5]CRUCE!$D:$AJ,33,0),0)</f>
        <v>0</v>
      </c>
      <c r="Y542" s="23">
        <v>0</v>
      </c>
      <c r="Z542" s="28"/>
      <c r="AA542" s="26"/>
      <c r="AB542" s="23">
        <v>0</v>
      </c>
      <c r="AC542" s="26">
        <f>IFERROR(VLOOKUP(D542,[5]CRUCE!$D:$AQ,40,0),0)</f>
        <v>0</v>
      </c>
      <c r="AD542" s="23">
        <v>0</v>
      </c>
      <c r="AE542" s="26">
        <v>0</v>
      </c>
      <c r="AF542" s="23">
        <v>0</v>
      </c>
      <c r="AG542" s="27">
        <f t="shared" si="27"/>
        <v>235092</v>
      </c>
      <c r="AH542" s="29"/>
      <c r="AI542" s="19" t="s">
        <v>46</v>
      </c>
    </row>
    <row r="543" spans="1:35" s="30" customFormat="1" ht="15" x14ac:dyDescent="0.25">
      <c r="A543" s="18">
        <v>535</v>
      </c>
      <c r="B543" s="19" t="s">
        <v>45</v>
      </c>
      <c r="C543" s="20"/>
      <c r="D543" s="19">
        <v>1088078</v>
      </c>
      <c r="E543" s="21"/>
      <c r="F543" s="21"/>
      <c r="G543" s="22">
        <v>18407</v>
      </c>
      <c r="H543" s="23">
        <v>0</v>
      </c>
      <c r="I543" s="23">
        <v>0</v>
      </c>
      <c r="J543" s="24">
        <f>-IFERROR(VLOOKUP(D543,'[4]GIRO DIRECTO'!$D:$F,3,0),0)</f>
        <v>0</v>
      </c>
      <c r="K543" s="24">
        <f>-IFERROR(VLOOKUP(D543,[4]TESORERIA!$D:$F,3,0),0)</f>
        <v>0</v>
      </c>
      <c r="L543" s="23">
        <v>0</v>
      </c>
      <c r="M543" s="25">
        <f>-IFERROR(VLOOKUP(D543,[4]ADRES!$D:$F,3,0),0)</f>
        <v>0</v>
      </c>
      <c r="N543" s="23">
        <f t="shared" si="28"/>
        <v>0</v>
      </c>
      <c r="O543" s="26">
        <f t="shared" si="26"/>
        <v>18407</v>
      </c>
      <c r="P543" s="19"/>
      <c r="Q543" s="24">
        <v>0</v>
      </c>
      <c r="R543" s="27">
        <v>0</v>
      </c>
      <c r="S543" s="23">
        <f>IFERROR(VLOOKUP(D543,[5]CRUCE!$D:$AK,34,0),0)</f>
        <v>0</v>
      </c>
      <c r="T543" s="23">
        <v>0</v>
      </c>
      <c r="U543" s="26">
        <f>IFERROR(VLOOKUP(D543,[5]CRUCE!$D:$AL,35,0),0)</f>
        <v>0</v>
      </c>
      <c r="V543" s="23">
        <v>0</v>
      </c>
      <c r="W543" s="23">
        <v>0</v>
      </c>
      <c r="X543" s="26">
        <f>IFERROR(VLOOKUP(D543,[5]CRUCE!$D:$AJ,33,0),0)</f>
        <v>0</v>
      </c>
      <c r="Y543" s="23">
        <v>0</v>
      </c>
      <c r="Z543" s="28"/>
      <c r="AA543" s="26"/>
      <c r="AB543" s="23">
        <v>0</v>
      </c>
      <c r="AC543" s="26">
        <f>IFERROR(VLOOKUP(D543,[5]CRUCE!$D:$AQ,40,0),0)</f>
        <v>0</v>
      </c>
      <c r="AD543" s="23">
        <v>0</v>
      </c>
      <c r="AE543" s="26">
        <v>0</v>
      </c>
      <c r="AF543" s="23">
        <v>0</v>
      </c>
      <c r="AG543" s="27">
        <f t="shared" si="27"/>
        <v>18407</v>
      </c>
      <c r="AH543" s="29"/>
      <c r="AI543" s="19" t="s">
        <v>46</v>
      </c>
    </row>
    <row r="544" spans="1:35" s="30" customFormat="1" ht="15" x14ac:dyDescent="0.25">
      <c r="A544" s="18">
        <v>536</v>
      </c>
      <c r="B544" s="19" t="s">
        <v>45</v>
      </c>
      <c r="C544" s="20"/>
      <c r="D544" s="19">
        <v>1088629</v>
      </c>
      <c r="E544" s="21"/>
      <c r="F544" s="21"/>
      <c r="G544" s="22">
        <v>167103</v>
      </c>
      <c r="H544" s="23">
        <v>0</v>
      </c>
      <c r="I544" s="23">
        <v>0</v>
      </c>
      <c r="J544" s="24">
        <f>-IFERROR(VLOOKUP(D544,'[4]GIRO DIRECTO'!$D:$F,3,0),0)</f>
        <v>0</v>
      </c>
      <c r="K544" s="24">
        <f>-IFERROR(VLOOKUP(D544,[4]TESORERIA!$D:$F,3,0),0)</f>
        <v>0</v>
      </c>
      <c r="L544" s="23">
        <v>0</v>
      </c>
      <c r="M544" s="25">
        <f>-IFERROR(VLOOKUP(D544,[4]ADRES!$D:$F,3,0),0)</f>
        <v>0</v>
      </c>
      <c r="N544" s="23">
        <f t="shared" si="28"/>
        <v>0</v>
      </c>
      <c r="O544" s="26">
        <f t="shared" si="26"/>
        <v>167103</v>
      </c>
      <c r="P544" s="19"/>
      <c r="Q544" s="24">
        <v>0</v>
      </c>
      <c r="R544" s="27">
        <v>0</v>
      </c>
      <c r="S544" s="23">
        <f>IFERROR(VLOOKUP(D544,[5]CRUCE!$D:$AK,34,0),0)</f>
        <v>0</v>
      </c>
      <c r="T544" s="23">
        <v>0</v>
      </c>
      <c r="U544" s="26">
        <f>IFERROR(VLOOKUP(D544,[5]CRUCE!$D:$AL,35,0),0)</f>
        <v>0</v>
      </c>
      <c r="V544" s="23">
        <v>0</v>
      </c>
      <c r="W544" s="23">
        <v>0</v>
      </c>
      <c r="X544" s="26">
        <f>IFERROR(VLOOKUP(D544,[5]CRUCE!$D:$AJ,33,0),0)</f>
        <v>0</v>
      </c>
      <c r="Y544" s="23">
        <v>0</v>
      </c>
      <c r="Z544" s="28"/>
      <c r="AA544" s="26"/>
      <c r="AB544" s="23">
        <v>0</v>
      </c>
      <c r="AC544" s="26">
        <f>IFERROR(VLOOKUP(D544,[5]CRUCE!$D:$AQ,40,0),0)</f>
        <v>0</v>
      </c>
      <c r="AD544" s="23">
        <v>0</v>
      </c>
      <c r="AE544" s="26">
        <v>0</v>
      </c>
      <c r="AF544" s="23">
        <v>0</v>
      </c>
      <c r="AG544" s="27">
        <f t="shared" si="27"/>
        <v>167103</v>
      </c>
      <c r="AH544" s="29"/>
      <c r="AI544" s="19" t="s">
        <v>46</v>
      </c>
    </row>
    <row r="545" spans="1:35" s="30" customFormat="1" ht="15" x14ac:dyDescent="0.25">
      <c r="A545" s="18">
        <v>537</v>
      </c>
      <c r="B545" s="19" t="s">
        <v>45</v>
      </c>
      <c r="C545" s="20"/>
      <c r="D545" s="19">
        <v>1089248</v>
      </c>
      <c r="E545" s="21"/>
      <c r="F545" s="21"/>
      <c r="G545" s="22">
        <v>897660</v>
      </c>
      <c r="H545" s="23">
        <v>0</v>
      </c>
      <c r="I545" s="23">
        <v>0</v>
      </c>
      <c r="J545" s="24">
        <f>-IFERROR(VLOOKUP(D545,'[4]GIRO DIRECTO'!$D:$F,3,0),0)</f>
        <v>0</v>
      </c>
      <c r="K545" s="24">
        <f>-IFERROR(VLOOKUP(D545,[4]TESORERIA!$D:$F,3,0),0)</f>
        <v>0</v>
      </c>
      <c r="L545" s="23">
        <v>0</v>
      </c>
      <c r="M545" s="25">
        <f>-IFERROR(VLOOKUP(D545,[4]ADRES!$D:$F,3,0),0)</f>
        <v>0</v>
      </c>
      <c r="N545" s="23">
        <f t="shared" si="28"/>
        <v>0</v>
      </c>
      <c r="O545" s="26">
        <f t="shared" si="26"/>
        <v>897660</v>
      </c>
      <c r="P545" s="19"/>
      <c r="Q545" s="24">
        <v>0</v>
      </c>
      <c r="R545" s="27">
        <v>0</v>
      </c>
      <c r="S545" s="23">
        <f>IFERROR(VLOOKUP(D545,[5]CRUCE!$D:$AK,34,0),0)</f>
        <v>0</v>
      </c>
      <c r="T545" s="23">
        <v>0</v>
      </c>
      <c r="U545" s="26">
        <f>IFERROR(VLOOKUP(D545,[5]CRUCE!$D:$AL,35,0),0)</f>
        <v>0</v>
      </c>
      <c r="V545" s="23">
        <v>0</v>
      </c>
      <c r="W545" s="23">
        <v>0</v>
      </c>
      <c r="X545" s="26">
        <f>IFERROR(VLOOKUP(D545,[5]CRUCE!$D:$AJ,33,0),0)</f>
        <v>0</v>
      </c>
      <c r="Y545" s="23">
        <v>0</v>
      </c>
      <c r="Z545" s="28"/>
      <c r="AA545" s="26"/>
      <c r="AB545" s="23">
        <v>0</v>
      </c>
      <c r="AC545" s="26">
        <f>IFERROR(VLOOKUP(D545,[5]CRUCE!$D:$AQ,40,0),0)</f>
        <v>0</v>
      </c>
      <c r="AD545" s="23">
        <v>0</v>
      </c>
      <c r="AE545" s="26">
        <v>0</v>
      </c>
      <c r="AF545" s="23">
        <v>0</v>
      </c>
      <c r="AG545" s="27">
        <f t="shared" si="27"/>
        <v>897660</v>
      </c>
      <c r="AH545" s="29"/>
      <c r="AI545" s="19" t="s">
        <v>46</v>
      </c>
    </row>
    <row r="546" spans="1:35" s="30" customFormat="1" ht="15" x14ac:dyDescent="0.25">
      <c r="A546" s="18">
        <v>538</v>
      </c>
      <c r="B546" s="19" t="s">
        <v>45</v>
      </c>
      <c r="C546" s="20"/>
      <c r="D546" s="19">
        <v>1088794</v>
      </c>
      <c r="E546" s="21"/>
      <c r="F546" s="21"/>
      <c r="G546" s="22">
        <v>60000</v>
      </c>
      <c r="H546" s="23">
        <v>0</v>
      </c>
      <c r="I546" s="23">
        <v>0</v>
      </c>
      <c r="J546" s="24">
        <f>-IFERROR(VLOOKUP(D546,'[4]GIRO DIRECTO'!$D:$F,3,0),0)</f>
        <v>0</v>
      </c>
      <c r="K546" s="24">
        <f>-IFERROR(VLOOKUP(D546,[4]TESORERIA!$D:$F,3,0),0)</f>
        <v>0</v>
      </c>
      <c r="L546" s="23">
        <v>0</v>
      </c>
      <c r="M546" s="25">
        <f>-IFERROR(VLOOKUP(D546,[4]ADRES!$D:$F,3,0),0)</f>
        <v>0</v>
      </c>
      <c r="N546" s="23">
        <f t="shared" si="28"/>
        <v>0</v>
      </c>
      <c r="O546" s="26">
        <f t="shared" si="26"/>
        <v>60000</v>
      </c>
      <c r="P546" s="19"/>
      <c r="Q546" s="24">
        <v>0</v>
      </c>
      <c r="R546" s="27">
        <v>0</v>
      </c>
      <c r="S546" s="23">
        <f>IFERROR(VLOOKUP(D546,[5]CRUCE!$D:$AK,34,0),0)</f>
        <v>0</v>
      </c>
      <c r="T546" s="23">
        <v>0</v>
      </c>
      <c r="U546" s="26">
        <f>IFERROR(VLOOKUP(D546,[5]CRUCE!$D:$AL,35,0),0)</f>
        <v>0</v>
      </c>
      <c r="V546" s="23">
        <v>0</v>
      </c>
      <c r="W546" s="23">
        <v>0</v>
      </c>
      <c r="X546" s="26">
        <f>IFERROR(VLOOKUP(D546,[5]CRUCE!$D:$AJ,33,0),0)</f>
        <v>0</v>
      </c>
      <c r="Y546" s="23">
        <v>0</v>
      </c>
      <c r="Z546" s="28"/>
      <c r="AA546" s="26"/>
      <c r="AB546" s="23">
        <v>0</v>
      </c>
      <c r="AC546" s="26">
        <f>IFERROR(VLOOKUP(D546,[5]CRUCE!$D:$AQ,40,0),0)</f>
        <v>0</v>
      </c>
      <c r="AD546" s="23">
        <v>0</v>
      </c>
      <c r="AE546" s="26">
        <v>0</v>
      </c>
      <c r="AF546" s="23">
        <v>0</v>
      </c>
      <c r="AG546" s="27">
        <f t="shared" si="27"/>
        <v>60000</v>
      </c>
      <c r="AH546" s="29"/>
      <c r="AI546" s="19" t="s">
        <v>46</v>
      </c>
    </row>
    <row r="547" spans="1:35" s="30" customFormat="1" ht="15" x14ac:dyDescent="0.25">
      <c r="A547" s="18">
        <v>539</v>
      </c>
      <c r="B547" s="19" t="s">
        <v>45</v>
      </c>
      <c r="C547" s="20"/>
      <c r="D547" s="19">
        <v>1083394</v>
      </c>
      <c r="E547" s="21"/>
      <c r="F547" s="21"/>
      <c r="G547" s="22">
        <v>167454</v>
      </c>
      <c r="H547" s="23">
        <v>0</v>
      </c>
      <c r="I547" s="23">
        <v>0</v>
      </c>
      <c r="J547" s="24">
        <f>-IFERROR(VLOOKUP(D547,'[4]GIRO DIRECTO'!$D:$F,3,0),0)</f>
        <v>0</v>
      </c>
      <c r="K547" s="24">
        <f>-IFERROR(VLOOKUP(D547,[4]TESORERIA!$D:$F,3,0),0)</f>
        <v>0</v>
      </c>
      <c r="L547" s="23">
        <v>0</v>
      </c>
      <c r="M547" s="25">
        <f>-IFERROR(VLOOKUP(D547,[4]ADRES!$D:$F,3,0),0)</f>
        <v>0</v>
      </c>
      <c r="N547" s="23">
        <f t="shared" si="28"/>
        <v>0</v>
      </c>
      <c r="O547" s="26">
        <f t="shared" si="26"/>
        <v>167454</v>
      </c>
      <c r="P547" s="19"/>
      <c r="Q547" s="24">
        <v>0</v>
      </c>
      <c r="R547" s="27">
        <v>0</v>
      </c>
      <c r="S547" s="23">
        <f>IFERROR(VLOOKUP(D547,[5]CRUCE!$D:$AK,34,0),0)</f>
        <v>0</v>
      </c>
      <c r="T547" s="23">
        <v>0</v>
      </c>
      <c r="U547" s="26">
        <f>IFERROR(VLOOKUP(D547,[5]CRUCE!$D:$AL,35,0),0)</f>
        <v>0</v>
      </c>
      <c r="V547" s="23">
        <v>0</v>
      </c>
      <c r="W547" s="23">
        <v>0</v>
      </c>
      <c r="X547" s="26">
        <f>IFERROR(VLOOKUP(D547,[5]CRUCE!$D:$AJ,33,0),0)</f>
        <v>0</v>
      </c>
      <c r="Y547" s="23">
        <v>0</v>
      </c>
      <c r="Z547" s="28"/>
      <c r="AA547" s="26"/>
      <c r="AB547" s="23">
        <v>0</v>
      </c>
      <c r="AC547" s="26">
        <f>IFERROR(VLOOKUP(D547,[5]CRUCE!$D:$AQ,40,0),0)</f>
        <v>0</v>
      </c>
      <c r="AD547" s="23">
        <v>0</v>
      </c>
      <c r="AE547" s="26">
        <v>0</v>
      </c>
      <c r="AF547" s="23">
        <v>0</v>
      </c>
      <c r="AG547" s="27">
        <f t="shared" si="27"/>
        <v>167454</v>
      </c>
      <c r="AH547" s="29"/>
      <c r="AI547" s="19" t="s">
        <v>46</v>
      </c>
    </row>
    <row r="548" spans="1:35" s="30" customFormat="1" ht="15" x14ac:dyDescent="0.25">
      <c r="A548" s="18">
        <v>540</v>
      </c>
      <c r="B548" s="19" t="s">
        <v>45</v>
      </c>
      <c r="C548" s="20"/>
      <c r="D548" s="19">
        <v>1088077</v>
      </c>
      <c r="E548" s="21"/>
      <c r="F548" s="21"/>
      <c r="G548" s="22">
        <v>167454</v>
      </c>
      <c r="H548" s="23">
        <v>0</v>
      </c>
      <c r="I548" s="23">
        <v>0</v>
      </c>
      <c r="J548" s="24">
        <f>-IFERROR(VLOOKUP(D548,'[4]GIRO DIRECTO'!$D:$F,3,0),0)</f>
        <v>0</v>
      </c>
      <c r="K548" s="24">
        <f>-IFERROR(VLOOKUP(D548,[4]TESORERIA!$D:$F,3,0),0)</f>
        <v>0</v>
      </c>
      <c r="L548" s="23">
        <v>0</v>
      </c>
      <c r="M548" s="25">
        <f>-IFERROR(VLOOKUP(D548,[4]ADRES!$D:$F,3,0),0)</f>
        <v>0</v>
      </c>
      <c r="N548" s="23">
        <f t="shared" si="28"/>
        <v>0</v>
      </c>
      <c r="O548" s="26">
        <f t="shared" si="26"/>
        <v>167454</v>
      </c>
      <c r="P548" s="19"/>
      <c r="Q548" s="24">
        <v>0</v>
      </c>
      <c r="R548" s="27">
        <v>0</v>
      </c>
      <c r="S548" s="23">
        <f>IFERROR(VLOOKUP(D548,[5]CRUCE!$D:$AK,34,0),0)</f>
        <v>0</v>
      </c>
      <c r="T548" s="23">
        <v>0</v>
      </c>
      <c r="U548" s="26">
        <f>IFERROR(VLOOKUP(D548,[5]CRUCE!$D:$AL,35,0),0)</f>
        <v>0</v>
      </c>
      <c r="V548" s="23">
        <v>0</v>
      </c>
      <c r="W548" s="23">
        <v>0</v>
      </c>
      <c r="X548" s="26">
        <f>IFERROR(VLOOKUP(D548,[5]CRUCE!$D:$AJ,33,0),0)</f>
        <v>0</v>
      </c>
      <c r="Y548" s="23">
        <v>0</v>
      </c>
      <c r="Z548" s="28"/>
      <c r="AA548" s="26"/>
      <c r="AB548" s="23">
        <v>0</v>
      </c>
      <c r="AC548" s="26">
        <f>IFERROR(VLOOKUP(D548,[5]CRUCE!$D:$AQ,40,0),0)</f>
        <v>0</v>
      </c>
      <c r="AD548" s="23">
        <v>0</v>
      </c>
      <c r="AE548" s="26">
        <v>0</v>
      </c>
      <c r="AF548" s="23">
        <v>0</v>
      </c>
      <c r="AG548" s="27">
        <f t="shared" si="27"/>
        <v>167454</v>
      </c>
      <c r="AH548" s="29"/>
      <c r="AI548" s="19" t="s">
        <v>46</v>
      </c>
    </row>
    <row r="549" spans="1:35" s="30" customFormat="1" ht="15" x14ac:dyDescent="0.25">
      <c r="A549" s="18">
        <v>541</v>
      </c>
      <c r="B549" s="19" t="s">
        <v>45</v>
      </c>
      <c r="C549" s="20"/>
      <c r="D549" s="19">
        <v>1088819</v>
      </c>
      <c r="E549" s="21"/>
      <c r="F549" s="21"/>
      <c r="G549" s="22">
        <v>167454</v>
      </c>
      <c r="H549" s="23">
        <v>0</v>
      </c>
      <c r="I549" s="23">
        <v>0</v>
      </c>
      <c r="J549" s="24">
        <f>-IFERROR(VLOOKUP(D549,'[4]GIRO DIRECTO'!$D:$F,3,0),0)</f>
        <v>0</v>
      </c>
      <c r="K549" s="24">
        <f>-IFERROR(VLOOKUP(D549,[4]TESORERIA!$D:$F,3,0),0)</f>
        <v>0</v>
      </c>
      <c r="L549" s="23">
        <v>0</v>
      </c>
      <c r="M549" s="25">
        <f>-IFERROR(VLOOKUP(D549,[4]ADRES!$D:$F,3,0),0)</f>
        <v>0</v>
      </c>
      <c r="N549" s="23">
        <f t="shared" si="28"/>
        <v>0</v>
      </c>
      <c r="O549" s="26">
        <f t="shared" si="26"/>
        <v>167454</v>
      </c>
      <c r="P549" s="19"/>
      <c r="Q549" s="24">
        <v>0</v>
      </c>
      <c r="R549" s="27">
        <v>0</v>
      </c>
      <c r="S549" s="23">
        <f>IFERROR(VLOOKUP(D549,[5]CRUCE!$D:$AK,34,0),0)</f>
        <v>0</v>
      </c>
      <c r="T549" s="23">
        <v>0</v>
      </c>
      <c r="U549" s="26">
        <f>IFERROR(VLOOKUP(D549,[5]CRUCE!$D:$AL,35,0),0)</f>
        <v>0</v>
      </c>
      <c r="V549" s="23">
        <v>0</v>
      </c>
      <c r="W549" s="23">
        <v>0</v>
      </c>
      <c r="X549" s="26">
        <f>IFERROR(VLOOKUP(D549,[5]CRUCE!$D:$AJ,33,0),0)</f>
        <v>0</v>
      </c>
      <c r="Y549" s="23">
        <v>0</v>
      </c>
      <c r="Z549" s="28"/>
      <c r="AA549" s="26"/>
      <c r="AB549" s="23">
        <v>0</v>
      </c>
      <c r="AC549" s="26">
        <f>IFERROR(VLOOKUP(D549,[5]CRUCE!$D:$AQ,40,0),0)</f>
        <v>0</v>
      </c>
      <c r="AD549" s="23">
        <v>0</v>
      </c>
      <c r="AE549" s="26">
        <v>0</v>
      </c>
      <c r="AF549" s="23">
        <v>0</v>
      </c>
      <c r="AG549" s="27">
        <f t="shared" si="27"/>
        <v>167454</v>
      </c>
      <c r="AH549" s="29"/>
      <c r="AI549" s="19" t="s">
        <v>46</v>
      </c>
    </row>
    <row r="550" spans="1:35" s="30" customFormat="1" ht="15" x14ac:dyDescent="0.25">
      <c r="A550" s="18">
        <v>542</v>
      </c>
      <c r="B550" s="19" t="s">
        <v>45</v>
      </c>
      <c r="C550" s="20"/>
      <c r="D550" s="19">
        <v>1089116</v>
      </c>
      <c r="E550" s="21"/>
      <c r="F550" s="21"/>
      <c r="G550" s="22">
        <v>6435076</v>
      </c>
      <c r="H550" s="23">
        <v>0</v>
      </c>
      <c r="I550" s="23">
        <v>0</v>
      </c>
      <c r="J550" s="24">
        <f>-IFERROR(VLOOKUP(D550,'[4]GIRO DIRECTO'!$D:$F,3,0),0)</f>
        <v>0</v>
      </c>
      <c r="K550" s="24">
        <f>-IFERROR(VLOOKUP(D550,[4]TESORERIA!$D:$F,3,0),0)</f>
        <v>6435076</v>
      </c>
      <c r="L550" s="23">
        <v>0</v>
      </c>
      <c r="M550" s="25">
        <f>-IFERROR(VLOOKUP(D550,[4]ADRES!$D:$F,3,0),0)</f>
        <v>0</v>
      </c>
      <c r="N550" s="23">
        <f t="shared" si="28"/>
        <v>6435076</v>
      </c>
      <c r="O550" s="26">
        <f t="shared" si="26"/>
        <v>0</v>
      </c>
      <c r="P550" s="19"/>
      <c r="Q550" s="24">
        <v>0</v>
      </c>
      <c r="R550" s="27">
        <v>0</v>
      </c>
      <c r="S550" s="23">
        <f>IFERROR(VLOOKUP(D550,[5]CRUCE!$D:$AK,34,0),0)</f>
        <v>0</v>
      </c>
      <c r="T550" s="23">
        <v>0</v>
      </c>
      <c r="U550" s="26">
        <f>IFERROR(VLOOKUP(D550,[5]CRUCE!$D:$AL,35,0),0)</f>
        <v>0</v>
      </c>
      <c r="V550" s="23">
        <v>0</v>
      </c>
      <c r="W550" s="23">
        <v>0</v>
      </c>
      <c r="X550" s="26">
        <f>IFERROR(VLOOKUP(D550,[5]CRUCE!$D:$AJ,33,0),0)</f>
        <v>0</v>
      </c>
      <c r="Y550" s="23">
        <v>0</v>
      </c>
      <c r="Z550" s="28"/>
      <c r="AA550" s="26"/>
      <c r="AB550" s="23">
        <v>0</v>
      </c>
      <c r="AC550" s="26">
        <f>IFERROR(VLOOKUP(D550,[5]CRUCE!$D:$AQ,40,0),0)</f>
        <v>0</v>
      </c>
      <c r="AD550" s="23">
        <v>0</v>
      </c>
      <c r="AE550" s="26">
        <v>0</v>
      </c>
      <c r="AF550" s="23">
        <v>0</v>
      </c>
      <c r="AG550" s="27">
        <f t="shared" si="27"/>
        <v>0</v>
      </c>
      <c r="AH550" s="29"/>
      <c r="AI550" s="19"/>
    </row>
    <row r="551" spans="1:35" s="30" customFormat="1" ht="15" x14ac:dyDescent="0.25">
      <c r="A551" s="18">
        <v>543</v>
      </c>
      <c r="B551" s="19" t="s">
        <v>45</v>
      </c>
      <c r="C551" s="20"/>
      <c r="D551" s="19">
        <v>1089215</v>
      </c>
      <c r="E551" s="21"/>
      <c r="F551" s="21"/>
      <c r="G551" s="22">
        <v>5195402</v>
      </c>
      <c r="H551" s="23">
        <v>0</v>
      </c>
      <c r="I551" s="23">
        <v>0</v>
      </c>
      <c r="J551" s="24">
        <f>-IFERROR(VLOOKUP(D551,'[4]GIRO DIRECTO'!$D:$F,3,0),0)</f>
        <v>0</v>
      </c>
      <c r="K551" s="24">
        <f>-IFERROR(VLOOKUP(D551,[4]TESORERIA!$D:$F,3,0),0)</f>
        <v>0</v>
      </c>
      <c r="L551" s="23">
        <v>0</v>
      </c>
      <c r="M551" s="25">
        <f>-IFERROR(VLOOKUP(D551,[4]ADRES!$D:$F,3,0),0)</f>
        <v>0</v>
      </c>
      <c r="N551" s="23">
        <f t="shared" si="28"/>
        <v>0</v>
      </c>
      <c r="O551" s="26">
        <f t="shared" si="26"/>
        <v>5195402</v>
      </c>
      <c r="P551" s="19"/>
      <c r="Q551" s="24">
        <v>0</v>
      </c>
      <c r="R551" s="27">
        <v>0</v>
      </c>
      <c r="S551" s="23">
        <f>IFERROR(VLOOKUP(D551,[5]CRUCE!$D:$AK,34,0),0)</f>
        <v>0</v>
      </c>
      <c r="T551" s="23">
        <v>0</v>
      </c>
      <c r="U551" s="26">
        <f>IFERROR(VLOOKUP(D551,[5]CRUCE!$D:$AL,35,0),0)</f>
        <v>0</v>
      </c>
      <c r="V551" s="23">
        <v>0</v>
      </c>
      <c r="W551" s="23">
        <v>0</v>
      </c>
      <c r="X551" s="26">
        <f>IFERROR(VLOOKUP(D551,[5]CRUCE!$D:$AJ,33,0),0)</f>
        <v>0</v>
      </c>
      <c r="Y551" s="23">
        <v>0</v>
      </c>
      <c r="Z551" s="28"/>
      <c r="AA551" s="26"/>
      <c r="AB551" s="23">
        <v>0</v>
      </c>
      <c r="AC551" s="26">
        <f>IFERROR(VLOOKUP(D551,[5]CRUCE!$D:$AQ,40,0),0)</f>
        <v>0</v>
      </c>
      <c r="AD551" s="23">
        <v>0</v>
      </c>
      <c r="AE551" s="26">
        <v>0</v>
      </c>
      <c r="AF551" s="23">
        <v>0</v>
      </c>
      <c r="AG551" s="27">
        <f t="shared" si="27"/>
        <v>5195402</v>
      </c>
      <c r="AH551" s="29"/>
      <c r="AI551" s="19" t="s">
        <v>46</v>
      </c>
    </row>
    <row r="552" spans="1:35" s="30" customFormat="1" ht="15" x14ac:dyDescent="0.25">
      <c r="A552" s="18">
        <v>544</v>
      </c>
      <c r="B552" s="19" t="s">
        <v>45</v>
      </c>
      <c r="C552" s="20"/>
      <c r="D552" s="19">
        <v>1089284</v>
      </c>
      <c r="E552" s="21"/>
      <c r="F552" s="21"/>
      <c r="G552" s="22">
        <v>3102445</v>
      </c>
      <c r="H552" s="23">
        <v>0</v>
      </c>
      <c r="I552" s="23">
        <v>0</v>
      </c>
      <c r="J552" s="24">
        <f>-IFERROR(VLOOKUP(D552,'[4]GIRO DIRECTO'!$D:$F,3,0),0)</f>
        <v>0</v>
      </c>
      <c r="K552" s="24">
        <f>-IFERROR(VLOOKUP(D552,[4]TESORERIA!$D:$F,3,0),0)</f>
        <v>3102445</v>
      </c>
      <c r="L552" s="23">
        <v>0</v>
      </c>
      <c r="M552" s="25">
        <f>-IFERROR(VLOOKUP(D552,[4]ADRES!$D:$F,3,0),0)</f>
        <v>0</v>
      </c>
      <c r="N552" s="23">
        <f t="shared" si="28"/>
        <v>3102445</v>
      </c>
      <c r="O552" s="26">
        <f t="shared" si="26"/>
        <v>0</v>
      </c>
      <c r="P552" s="19"/>
      <c r="Q552" s="24">
        <v>0</v>
      </c>
      <c r="R552" s="27">
        <v>0</v>
      </c>
      <c r="S552" s="23">
        <f>IFERROR(VLOOKUP(D552,[5]CRUCE!$D:$AK,34,0),0)</f>
        <v>0</v>
      </c>
      <c r="T552" s="23">
        <v>0</v>
      </c>
      <c r="U552" s="26">
        <f>IFERROR(VLOOKUP(D552,[5]CRUCE!$D:$AL,35,0),0)</f>
        <v>0</v>
      </c>
      <c r="V552" s="23">
        <v>0</v>
      </c>
      <c r="W552" s="23">
        <v>0</v>
      </c>
      <c r="X552" s="26">
        <f>IFERROR(VLOOKUP(D552,[5]CRUCE!$D:$AJ,33,0),0)</f>
        <v>0</v>
      </c>
      <c r="Y552" s="23">
        <v>0</v>
      </c>
      <c r="Z552" s="28"/>
      <c r="AA552" s="26"/>
      <c r="AB552" s="23">
        <v>0</v>
      </c>
      <c r="AC552" s="26">
        <f>IFERROR(VLOOKUP(D552,[5]CRUCE!$D:$AQ,40,0),0)</f>
        <v>0</v>
      </c>
      <c r="AD552" s="23">
        <v>0</v>
      </c>
      <c r="AE552" s="26">
        <v>0</v>
      </c>
      <c r="AF552" s="23">
        <v>0</v>
      </c>
      <c r="AG552" s="27">
        <f t="shared" si="27"/>
        <v>0</v>
      </c>
      <c r="AH552" s="29"/>
      <c r="AI552" s="19"/>
    </row>
    <row r="553" spans="1:35" s="30" customFormat="1" ht="15" x14ac:dyDescent="0.25">
      <c r="A553" s="18">
        <v>545</v>
      </c>
      <c r="B553" s="19" t="s">
        <v>45</v>
      </c>
      <c r="C553" s="20"/>
      <c r="D553" s="19">
        <v>1085794</v>
      </c>
      <c r="E553" s="21"/>
      <c r="F553" s="21"/>
      <c r="G553" s="22">
        <v>2800000</v>
      </c>
      <c r="H553" s="23">
        <v>0</v>
      </c>
      <c r="I553" s="23">
        <v>0</v>
      </c>
      <c r="J553" s="24">
        <f>-IFERROR(VLOOKUP(D553,'[4]GIRO DIRECTO'!$D:$F,3,0),0)</f>
        <v>0</v>
      </c>
      <c r="K553" s="24">
        <f>-IFERROR(VLOOKUP(D553,[4]TESORERIA!$D:$F,3,0),0)</f>
        <v>0</v>
      </c>
      <c r="L553" s="23">
        <v>0</v>
      </c>
      <c r="M553" s="25">
        <f>-IFERROR(VLOOKUP(D553,[4]ADRES!$D:$F,3,0),0)</f>
        <v>0</v>
      </c>
      <c r="N553" s="23">
        <f t="shared" si="28"/>
        <v>0</v>
      </c>
      <c r="O553" s="26">
        <f t="shared" si="26"/>
        <v>2800000</v>
      </c>
      <c r="P553" s="19"/>
      <c r="Q553" s="24">
        <v>0</v>
      </c>
      <c r="R553" s="27">
        <v>0</v>
      </c>
      <c r="S553" s="23">
        <f>IFERROR(VLOOKUP(D553,[5]CRUCE!$D:$AK,34,0),0)</f>
        <v>0</v>
      </c>
      <c r="T553" s="23">
        <v>0</v>
      </c>
      <c r="U553" s="26">
        <f>IFERROR(VLOOKUP(D553,[5]CRUCE!$D:$AL,35,0),0)</f>
        <v>0</v>
      </c>
      <c r="V553" s="23">
        <v>0</v>
      </c>
      <c r="W553" s="23">
        <v>0</v>
      </c>
      <c r="X553" s="26">
        <f>IFERROR(VLOOKUP(D553,[5]CRUCE!$D:$AJ,33,0),0)</f>
        <v>0</v>
      </c>
      <c r="Y553" s="23">
        <v>0</v>
      </c>
      <c r="Z553" s="28"/>
      <c r="AA553" s="26"/>
      <c r="AB553" s="23">
        <v>0</v>
      </c>
      <c r="AC553" s="26">
        <f>IFERROR(VLOOKUP(D553,[5]CRUCE!$D:$AQ,40,0),0)</f>
        <v>0</v>
      </c>
      <c r="AD553" s="23">
        <v>0</v>
      </c>
      <c r="AE553" s="26">
        <v>0</v>
      </c>
      <c r="AF553" s="23">
        <v>0</v>
      </c>
      <c r="AG553" s="27">
        <f t="shared" si="27"/>
        <v>2800000</v>
      </c>
      <c r="AH553" s="29"/>
      <c r="AI553" s="19" t="s">
        <v>46</v>
      </c>
    </row>
    <row r="554" spans="1:35" s="30" customFormat="1" ht="15" x14ac:dyDescent="0.25">
      <c r="A554" s="18">
        <v>546</v>
      </c>
      <c r="B554" s="19" t="s">
        <v>45</v>
      </c>
      <c r="C554" s="20"/>
      <c r="D554" s="19">
        <v>1087071</v>
      </c>
      <c r="E554" s="21"/>
      <c r="F554" s="21"/>
      <c r="G554" s="22">
        <v>3850991</v>
      </c>
      <c r="H554" s="23">
        <v>0</v>
      </c>
      <c r="I554" s="23">
        <v>0</v>
      </c>
      <c r="J554" s="24">
        <f>-IFERROR(VLOOKUP(D554,'[4]GIRO DIRECTO'!$D:$F,3,0),0)</f>
        <v>0</v>
      </c>
      <c r="K554" s="24">
        <f>-IFERROR(VLOOKUP(D554,[4]TESORERIA!$D:$F,3,0),0)</f>
        <v>0</v>
      </c>
      <c r="L554" s="23">
        <v>0</v>
      </c>
      <c r="M554" s="25">
        <f>-IFERROR(VLOOKUP(D554,[4]ADRES!$D:$F,3,0),0)</f>
        <v>0</v>
      </c>
      <c r="N554" s="23">
        <f t="shared" si="28"/>
        <v>0</v>
      </c>
      <c r="O554" s="26">
        <f t="shared" si="26"/>
        <v>3850991</v>
      </c>
      <c r="P554" s="19"/>
      <c r="Q554" s="24">
        <v>0</v>
      </c>
      <c r="R554" s="27">
        <v>0</v>
      </c>
      <c r="S554" s="23">
        <f>IFERROR(VLOOKUP(D554,[5]CRUCE!$D:$AK,34,0),0)</f>
        <v>0</v>
      </c>
      <c r="T554" s="23">
        <v>0</v>
      </c>
      <c r="U554" s="26">
        <f>IFERROR(VLOOKUP(D554,[5]CRUCE!$D:$AL,35,0),0)</f>
        <v>0</v>
      </c>
      <c r="V554" s="23">
        <v>0</v>
      </c>
      <c r="W554" s="23">
        <v>0</v>
      </c>
      <c r="X554" s="26">
        <f>IFERROR(VLOOKUP(D554,[5]CRUCE!$D:$AJ,33,0),0)</f>
        <v>0</v>
      </c>
      <c r="Y554" s="23">
        <v>0</v>
      </c>
      <c r="Z554" s="28"/>
      <c r="AA554" s="26"/>
      <c r="AB554" s="23">
        <v>0</v>
      </c>
      <c r="AC554" s="26">
        <f>IFERROR(VLOOKUP(D554,[5]CRUCE!$D:$AQ,40,0),0)</f>
        <v>0</v>
      </c>
      <c r="AD554" s="23">
        <v>0</v>
      </c>
      <c r="AE554" s="26">
        <v>0</v>
      </c>
      <c r="AF554" s="23">
        <v>0</v>
      </c>
      <c r="AG554" s="27">
        <f t="shared" si="27"/>
        <v>3850991</v>
      </c>
      <c r="AH554" s="29"/>
      <c r="AI554" s="19" t="s">
        <v>46</v>
      </c>
    </row>
    <row r="555" spans="1:35" s="30" customFormat="1" ht="15" x14ac:dyDescent="0.25">
      <c r="A555" s="18">
        <v>547</v>
      </c>
      <c r="B555" s="19" t="s">
        <v>45</v>
      </c>
      <c r="C555" s="20"/>
      <c r="D555" s="19">
        <v>1089256</v>
      </c>
      <c r="E555" s="21"/>
      <c r="F555" s="21"/>
      <c r="G555" s="22">
        <v>785351</v>
      </c>
      <c r="H555" s="23">
        <v>78500</v>
      </c>
      <c r="I555" s="23">
        <v>0</v>
      </c>
      <c r="J555" s="24">
        <f>-IFERROR(VLOOKUP(D555,'[4]GIRO DIRECTO'!$D:$F,3,0),0)</f>
        <v>0</v>
      </c>
      <c r="K555" s="24">
        <f>-IFERROR(VLOOKUP(D555,[4]TESORERIA!$D:$F,3,0),0)</f>
        <v>0</v>
      </c>
      <c r="L555" s="23">
        <v>0</v>
      </c>
      <c r="M555" s="25">
        <f>-IFERROR(VLOOKUP(D555,[4]ADRES!$D:$F,3,0),0)</f>
        <v>0</v>
      </c>
      <c r="N555" s="23">
        <f t="shared" si="28"/>
        <v>0</v>
      </c>
      <c r="O555" s="26">
        <f t="shared" si="26"/>
        <v>706851</v>
      </c>
      <c r="P555" s="19"/>
      <c r="Q555" s="24">
        <v>0</v>
      </c>
      <c r="R555" s="27">
        <v>0</v>
      </c>
      <c r="S555" s="23">
        <f>IFERROR(VLOOKUP(D555,[5]CRUCE!$D:$AK,34,0),0)</f>
        <v>0</v>
      </c>
      <c r="T555" s="23">
        <v>0</v>
      </c>
      <c r="U555" s="26">
        <f>IFERROR(VLOOKUP(D555,[5]CRUCE!$D:$AL,35,0),0)</f>
        <v>0</v>
      </c>
      <c r="V555" s="23">
        <v>0</v>
      </c>
      <c r="W555" s="23">
        <v>0</v>
      </c>
      <c r="X555" s="26">
        <f>IFERROR(VLOOKUP(D555,[5]CRUCE!$D:$AJ,33,0),0)</f>
        <v>0</v>
      </c>
      <c r="Y555" s="23">
        <v>0</v>
      </c>
      <c r="Z555" s="28"/>
      <c r="AA555" s="26"/>
      <c r="AB555" s="23">
        <v>0</v>
      </c>
      <c r="AC555" s="26">
        <f>IFERROR(VLOOKUP(D555,[5]CRUCE!$D:$AQ,40,0),0)</f>
        <v>0</v>
      </c>
      <c r="AD555" s="23">
        <v>0</v>
      </c>
      <c r="AE555" s="26">
        <v>0</v>
      </c>
      <c r="AF555" s="23">
        <v>0</v>
      </c>
      <c r="AG555" s="27">
        <f t="shared" si="27"/>
        <v>706851</v>
      </c>
      <c r="AH555" s="29"/>
      <c r="AI555" s="19" t="s">
        <v>46</v>
      </c>
    </row>
    <row r="556" spans="1:35" s="30" customFormat="1" ht="15" x14ac:dyDescent="0.25">
      <c r="A556" s="18">
        <v>548</v>
      </c>
      <c r="B556" s="19" t="s">
        <v>45</v>
      </c>
      <c r="C556" s="20"/>
      <c r="D556" s="19">
        <v>1084780</v>
      </c>
      <c r="E556" s="21"/>
      <c r="F556" s="21"/>
      <c r="G556" s="22">
        <v>167454</v>
      </c>
      <c r="H556" s="23">
        <v>0</v>
      </c>
      <c r="I556" s="23">
        <v>0</v>
      </c>
      <c r="J556" s="24">
        <f>-IFERROR(VLOOKUP(D556,'[4]GIRO DIRECTO'!$D:$F,3,0),0)</f>
        <v>0</v>
      </c>
      <c r="K556" s="24">
        <f>-IFERROR(VLOOKUP(D556,[4]TESORERIA!$D:$F,3,0),0)</f>
        <v>0</v>
      </c>
      <c r="L556" s="23">
        <v>0</v>
      </c>
      <c r="M556" s="25">
        <f>-IFERROR(VLOOKUP(D556,[4]ADRES!$D:$F,3,0),0)</f>
        <v>0</v>
      </c>
      <c r="N556" s="23">
        <f t="shared" si="28"/>
        <v>0</v>
      </c>
      <c r="O556" s="26">
        <f t="shared" si="26"/>
        <v>167454</v>
      </c>
      <c r="P556" s="19"/>
      <c r="Q556" s="24">
        <v>0</v>
      </c>
      <c r="R556" s="27">
        <v>0</v>
      </c>
      <c r="S556" s="23">
        <f>IFERROR(VLOOKUP(D556,[5]CRUCE!$D:$AK,34,0),0)</f>
        <v>0</v>
      </c>
      <c r="T556" s="23">
        <v>0</v>
      </c>
      <c r="U556" s="26">
        <f>IFERROR(VLOOKUP(D556,[5]CRUCE!$D:$AL,35,0),0)</f>
        <v>0</v>
      </c>
      <c r="V556" s="23">
        <v>0</v>
      </c>
      <c r="W556" s="23">
        <v>0</v>
      </c>
      <c r="X556" s="26">
        <f>IFERROR(VLOOKUP(D556,[5]CRUCE!$D:$AJ,33,0),0)</f>
        <v>0</v>
      </c>
      <c r="Y556" s="23">
        <v>0</v>
      </c>
      <c r="Z556" s="28"/>
      <c r="AA556" s="26"/>
      <c r="AB556" s="23">
        <v>0</v>
      </c>
      <c r="AC556" s="26">
        <f>IFERROR(VLOOKUP(D556,[5]CRUCE!$D:$AQ,40,0),0)</f>
        <v>0</v>
      </c>
      <c r="AD556" s="23">
        <v>0</v>
      </c>
      <c r="AE556" s="26">
        <v>0</v>
      </c>
      <c r="AF556" s="23">
        <v>0</v>
      </c>
      <c r="AG556" s="27">
        <f t="shared" si="27"/>
        <v>167454</v>
      </c>
      <c r="AH556" s="29"/>
      <c r="AI556" s="19" t="s">
        <v>46</v>
      </c>
    </row>
    <row r="557" spans="1:35" s="30" customFormat="1" ht="15" x14ac:dyDescent="0.25">
      <c r="A557" s="18">
        <v>549</v>
      </c>
      <c r="B557" s="19" t="s">
        <v>45</v>
      </c>
      <c r="C557" s="20"/>
      <c r="D557" s="19">
        <v>1084554</v>
      </c>
      <c r="E557" s="21"/>
      <c r="F557" s="21"/>
      <c r="G557" s="22">
        <v>110363</v>
      </c>
      <c r="H557" s="23">
        <v>0</v>
      </c>
      <c r="I557" s="23">
        <v>0</v>
      </c>
      <c r="J557" s="24">
        <f>-IFERROR(VLOOKUP(D557,'[4]GIRO DIRECTO'!$D:$F,3,0),0)</f>
        <v>0</v>
      </c>
      <c r="K557" s="24">
        <f>-IFERROR(VLOOKUP(D557,[4]TESORERIA!$D:$F,3,0),0)</f>
        <v>0</v>
      </c>
      <c r="L557" s="23">
        <v>0</v>
      </c>
      <c r="M557" s="25">
        <f>-IFERROR(VLOOKUP(D557,[4]ADRES!$D:$F,3,0),0)</f>
        <v>0</v>
      </c>
      <c r="N557" s="23">
        <f t="shared" si="28"/>
        <v>0</v>
      </c>
      <c r="O557" s="26">
        <f t="shared" si="26"/>
        <v>110363</v>
      </c>
      <c r="P557" s="19"/>
      <c r="Q557" s="24">
        <v>0</v>
      </c>
      <c r="R557" s="27">
        <v>0</v>
      </c>
      <c r="S557" s="23">
        <f>IFERROR(VLOOKUP(D557,[5]CRUCE!$D:$AK,34,0),0)</f>
        <v>0</v>
      </c>
      <c r="T557" s="23">
        <v>0</v>
      </c>
      <c r="U557" s="26">
        <f>IFERROR(VLOOKUP(D557,[5]CRUCE!$D:$AL,35,0),0)</f>
        <v>0</v>
      </c>
      <c r="V557" s="23">
        <v>0</v>
      </c>
      <c r="W557" s="23">
        <v>0</v>
      </c>
      <c r="X557" s="26">
        <f>IFERROR(VLOOKUP(D557,[5]CRUCE!$D:$AJ,33,0),0)</f>
        <v>0</v>
      </c>
      <c r="Y557" s="23">
        <v>0</v>
      </c>
      <c r="Z557" s="28"/>
      <c r="AA557" s="26"/>
      <c r="AB557" s="23">
        <v>0</v>
      </c>
      <c r="AC557" s="26">
        <f>IFERROR(VLOOKUP(D557,[5]CRUCE!$D:$AQ,40,0),0)</f>
        <v>0</v>
      </c>
      <c r="AD557" s="23">
        <v>0</v>
      </c>
      <c r="AE557" s="26">
        <v>0</v>
      </c>
      <c r="AF557" s="23">
        <v>0</v>
      </c>
      <c r="AG557" s="27">
        <f t="shared" si="27"/>
        <v>110363</v>
      </c>
      <c r="AH557" s="29"/>
      <c r="AI557" s="19" t="s">
        <v>46</v>
      </c>
    </row>
    <row r="558" spans="1:35" s="30" customFormat="1" ht="15" x14ac:dyDescent="0.25">
      <c r="A558" s="18">
        <v>550</v>
      </c>
      <c r="B558" s="19" t="s">
        <v>45</v>
      </c>
      <c r="C558" s="20"/>
      <c r="D558" s="19">
        <v>1087840</v>
      </c>
      <c r="E558" s="21"/>
      <c r="F558" s="21"/>
      <c r="G558" s="22">
        <v>390859</v>
      </c>
      <c r="H558" s="23">
        <v>39100</v>
      </c>
      <c r="I558" s="23">
        <v>0</v>
      </c>
      <c r="J558" s="24">
        <f>-IFERROR(VLOOKUP(D558,'[4]GIRO DIRECTO'!$D:$F,3,0),0)</f>
        <v>0</v>
      </c>
      <c r="K558" s="24">
        <f>-IFERROR(VLOOKUP(D558,[4]TESORERIA!$D:$F,3,0),0)</f>
        <v>0</v>
      </c>
      <c r="L558" s="23">
        <v>0</v>
      </c>
      <c r="M558" s="25">
        <f>-IFERROR(VLOOKUP(D558,[4]ADRES!$D:$F,3,0),0)</f>
        <v>0</v>
      </c>
      <c r="N558" s="23">
        <f t="shared" si="28"/>
        <v>0</v>
      </c>
      <c r="O558" s="26">
        <f t="shared" si="26"/>
        <v>351759</v>
      </c>
      <c r="P558" s="19"/>
      <c r="Q558" s="24">
        <v>0</v>
      </c>
      <c r="R558" s="27">
        <v>0</v>
      </c>
      <c r="S558" s="23">
        <f>IFERROR(VLOOKUP(D558,[5]CRUCE!$D:$AK,34,0),0)</f>
        <v>0</v>
      </c>
      <c r="T558" s="23">
        <v>0</v>
      </c>
      <c r="U558" s="26">
        <f>IFERROR(VLOOKUP(D558,[5]CRUCE!$D:$AL,35,0),0)</f>
        <v>0</v>
      </c>
      <c r="V558" s="23">
        <v>0</v>
      </c>
      <c r="W558" s="23">
        <v>0</v>
      </c>
      <c r="X558" s="26">
        <f>IFERROR(VLOOKUP(D558,[5]CRUCE!$D:$AJ,33,0),0)</f>
        <v>0</v>
      </c>
      <c r="Y558" s="23">
        <v>0</v>
      </c>
      <c r="Z558" s="28"/>
      <c r="AA558" s="26"/>
      <c r="AB558" s="23">
        <v>0</v>
      </c>
      <c r="AC558" s="26">
        <f>IFERROR(VLOOKUP(D558,[5]CRUCE!$D:$AQ,40,0),0)</f>
        <v>0</v>
      </c>
      <c r="AD558" s="23">
        <v>0</v>
      </c>
      <c r="AE558" s="26">
        <v>0</v>
      </c>
      <c r="AF558" s="23">
        <v>0</v>
      </c>
      <c r="AG558" s="27">
        <f t="shared" si="27"/>
        <v>351759</v>
      </c>
      <c r="AH558" s="29"/>
      <c r="AI558" s="19" t="s">
        <v>46</v>
      </c>
    </row>
    <row r="559" spans="1:35" s="30" customFormat="1" ht="15" x14ac:dyDescent="0.25">
      <c r="A559" s="18">
        <v>551</v>
      </c>
      <c r="B559" s="19" t="s">
        <v>45</v>
      </c>
      <c r="C559" s="20"/>
      <c r="D559" s="19">
        <v>1085054</v>
      </c>
      <c r="E559" s="21"/>
      <c r="F559" s="21"/>
      <c r="G559" s="22">
        <v>60000</v>
      </c>
      <c r="H559" s="23">
        <v>0</v>
      </c>
      <c r="I559" s="23">
        <v>0</v>
      </c>
      <c r="J559" s="24">
        <f>-IFERROR(VLOOKUP(D559,'[4]GIRO DIRECTO'!$D:$F,3,0),0)</f>
        <v>0</v>
      </c>
      <c r="K559" s="24">
        <f>-IFERROR(VLOOKUP(D559,[4]TESORERIA!$D:$F,3,0),0)</f>
        <v>0</v>
      </c>
      <c r="L559" s="23">
        <v>0</v>
      </c>
      <c r="M559" s="25">
        <f>-IFERROR(VLOOKUP(D559,[4]ADRES!$D:$F,3,0),0)</f>
        <v>0</v>
      </c>
      <c r="N559" s="23">
        <f t="shared" si="28"/>
        <v>0</v>
      </c>
      <c r="O559" s="26">
        <f t="shared" si="26"/>
        <v>60000</v>
      </c>
      <c r="P559" s="19"/>
      <c r="Q559" s="24">
        <v>0</v>
      </c>
      <c r="R559" s="27">
        <v>0</v>
      </c>
      <c r="S559" s="23">
        <f>IFERROR(VLOOKUP(D559,[5]CRUCE!$D:$AK,34,0),0)</f>
        <v>0</v>
      </c>
      <c r="T559" s="23">
        <v>0</v>
      </c>
      <c r="U559" s="26">
        <f>IFERROR(VLOOKUP(D559,[5]CRUCE!$D:$AL,35,0),0)</f>
        <v>0</v>
      </c>
      <c r="V559" s="23">
        <v>0</v>
      </c>
      <c r="W559" s="23">
        <v>0</v>
      </c>
      <c r="X559" s="26">
        <f>IFERROR(VLOOKUP(D559,[5]CRUCE!$D:$AJ,33,0),0)</f>
        <v>0</v>
      </c>
      <c r="Y559" s="23">
        <v>0</v>
      </c>
      <c r="Z559" s="28"/>
      <c r="AA559" s="26"/>
      <c r="AB559" s="23">
        <v>0</v>
      </c>
      <c r="AC559" s="26">
        <f>IFERROR(VLOOKUP(D559,[5]CRUCE!$D:$AQ,40,0),0)</f>
        <v>0</v>
      </c>
      <c r="AD559" s="23">
        <v>0</v>
      </c>
      <c r="AE559" s="26">
        <v>0</v>
      </c>
      <c r="AF559" s="23">
        <v>0</v>
      </c>
      <c r="AG559" s="27">
        <f t="shared" si="27"/>
        <v>60000</v>
      </c>
      <c r="AH559" s="29"/>
      <c r="AI559" s="19" t="s">
        <v>46</v>
      </c>
    </row>
    <row r="560" spans="1:35" s="30" customFormat="1" ht="15" x14ac:dyDescent="0.25">
      <c r="A560" s="18">
        <v>552</v>
      </c>
      <c r="B560" s="19" t="s">
        <v>45</v>
      </c>
      <c r="C560" s="20"/>
      <c r="D560" s="19">
        <v>1085175</v>
      </c>
      <c r="E560" s="21"/>
      <c r="F560" s="21"/>
      <c r="G560" s="22">
        <v>167454</v>
      </c>
      <c r="H560" s="23">
        <v>0</v>
      </c>
      <c r="I560" s="23">
        <v>0</v>
      </c>
      <c r="J560" s="24">
        <f>-IFERROR(VLOOKUP(D560,'[4]GIRO DIRECTO'!$D:$F,3,0),0)</f>
        <v>0</v>
      </c>
      <c r="K560" s="24">
        <f>-IFERROR(VLOOKUP(D560,[4]TESORERIA!$D:$F,3,0),0)</f>
        <v>0</v>
      </c>
      <c r="L560" s="23">
        <v>0</v>
      </c>
      <c r="M560" s="25">
        <f>-IFERROR(VLOOKUP(D560,[4]ADRES!$D:$F,3,0),0)</f>
        <v>0</v>
      </c>
      <c r="N560" s="23">
        <f t="shared" si="28"/>
        <v>0</v>
      </c>
      <c r="O560" s="26">
        <f t="shared" si="26"/>
        <v>167454</v>
      </c>
      <c r="P560" s="19"/>
      <c r="Q560" s="24">
        <v>0</v>
      </c>
      <c r="R560" s="27">
        <v>0</v>
      </c>
      <c r="S560" s="23">
        <f>IFERROR(VLOOKUP(D560,[5]CRUCE!$D:$AK,34,0),0)</f>
        <v>0</v>
      </c>
      <c r="T560" s="23">
        <v>0</v>
      </c>
      <c r="U560" s="26">
        <f>IFERROR(VLOOKUP(D560,[5]CRUCE!$D:$AL,35,0),0)</f>
        <v>0</v>
      </c>
      <c r="V560" s="23">
        <v>0</v>
      </c>
      <c r="W560" s="23">
        <v>0</v>
      </c>
      <c r="X560" s="26">
        <f>IFERROR(VLOOKUP(D560,[5]CRUCE!$D:$AJ,33,0),0)</f>
        <v>0</v>
      </c>
      <c r="Y560" s="23">
        <v>0</v>
      </c>
      <c r="Z560" s="28"/>
      <c r="AA560" s="26"/>
      <c r="AB560" s="23">
        <v>0</v>
      </c>
      <c r="AC560" s="26">
        <f>IFERROR(VLOOKUP(D560,[5]CRUCE!$D:$AQ,40,0),0)</f>
        <v>0</v>
      </c>
      <c r="AD560" s="23">
        <v>0</v>
      </c>
      <c r="AE560" s="26">
        <v>0</v>
      </c>
      <c r="AF560" s="23">
        <v>0</v>
      </c>
      <c r="AG560" s="27">
        <f t="shared" si="27"/>
        <v>167454</v>
      </c>
      <c r="AH560" s="29"/>
      <c r="AI560" s="19" t="s">
        <v>46</v>
      </c>
    </row>
    <row r="561" spans="1:35" s="30" customFormat="1" ht="15" x14ac:dyDescent="0.25">
      <c r="A561" s="18">
        <v>553</v>
      </c>
      <c r="B561" s="19" t="s">
        <v>45</v>
      </c>
      <c r="C561" s="20"/>
      <c r="D561" s="19">
        <v>1085214</v>
      </c>
      <c r="E561" s="21"/>
      <c r="F561" s="21"/>
      <c r="G561" s="22">
        <v>223405</v>
      </c>
      <c r="H561" s="23">
        <v>0</v>
      </c>
      <c r="I561" s="23">
        <v>0</v>
      </c>
      <c r="J561" s="24">
        <f>-IFERROR(VLOOKUP(D561,'[4]GIRO DIRECTO'!$D:$F,3,0),0)</f>
        <v>0</v>
      </c>
      <c r="K561" s="24">
        <f>-IFERROR(VLOOKUP(D561,[4]TESORERIA!$D:$F,3,0),0)</f>
        <v>0</v>
      </c>
      <c r="L561" s="23">
        <v>0</v>
      </c>
      <c r="M561" s="25">
        <f>-IFERROR(VLOOKUP(D561,[4]ADRES!$D:$F,3,0),0)</f>
        <v>0</v>
      </c>
      <c r="N561" s="23">
        <f t="shared" si="28"/>
        <v>0</v>
      </c>
      <c r="O561" s="26">
        <f t="shared" si="26"/>
        <v>223405</v>
      </c>
      <c r="P561" s="19"/>
      <c r="Q561" s="24">
        <v>0</v>
      </c>
      <c r="R561" s="27">
        <v>0</v>
      </c>
      <c r="S561" s="23">
        <f>IFERROR(VLOOKUP(D561,[5]CRUCE!$D:$AK,34,0),0)</f>
        <v>0</v>
      </c>
      <c r="T561" s="23">
        <v>0</v>
      </c>
      <c r="U561" s="26">
        <f>IFERROR(VLOOKUP(D561,[5]CRUCE!$D:$AL,35,0),0)</f>
        <v>0</v>
      </c>
      <c r="V561" s="23">
        <v>0</v>
      </c>
      <c r="W561" s="23">
        <v>0</v>
      </c>
      <c r="X561" s="26">
        <f>IFERROR(VLOOKUP(D561,[5]CRUCE!$D:$AJ,33,0),0)</f>
        <v>0</v>
      </c>
      <c r="Y561" s="23">
        <v>0</v>
      </c>
      <c r="Z561" s="28"/>
      <c r="AA561" s="26"/>
      <c r="AB561" s="23">
        <v>0</v>
      </c>
      <c r="AC561" s="26">
        <f>IFERROR(VLOOKUP(D561,[5]CRUCE!$D:$AQ,40,0),0)</f>
        <v>0</v>
      </c>
      <c r="AD561" s="23">
        <v>0</v>
      </c>
      <c r="AE561" s="26">
        <v>0</v>
      </c>
      <c r="AF561" s="23">
        <v>0</v>
      </c>
      <c r="AG561" s="27">
        <f t="shared" si="27"/>
        <v>223405</v>
      </c>
      <c r="AH561" s="29"/>
      <c r="AI561" s="19" t="s">
        <v>46</v>
      </c>
    </row>
    <row r="562" spans="1:35" s="30" customFormat="1" ht="15" x14ac:dyDescent="0.25">
      <c r="A562" s="18">
        <v>554</v>
      </c>
      <c r="B562" s="19" t="s">
        <v>45</v>
      </c>
      <c r="C562" s="20"/>
      <c r="D562" s="19">
        <v>1085481</v>
      </c>
      <c r="E562" s="21"/>
      <c r="F562" s="21"/>
      <c r="G562" s="22">
        <v>167454</v>
      </c>
      <c r="H562" s="23">
        <v>0</v>
      </c>
      <c r="I562" s="23">
        <v>0</v>
      </c>
      <c r="J562" s="24">
        <f>-IFERROR(VLOOKUP(D562,'[4]GIRO DIRECTO'!$D:$F,3,0),0)</f>
        <v>0</v>
      </c>
      <c r="K562" s="24">
        <f>-IFERROR(VLOOKUP(D562,[4]TESORERIA!$D:$F,3,0),0)</f>
        <v>0</v>
      </c>
      <c r="L562" s="23">
        <v>0</v>
      </c>
      <c r="M562" s="25">
        <f>-IFERROR(VLOOKUP(D562,[4]ADRES!$D:$F,3,0),0)</f>
        <v>0</v>
      </c>
      <c r="N562" s="23">
        <f t="shared" si="28"/>
        <v>0</v>
      </c>
      <c r="O562" s="26">
        <f t="shared" si="26"/>
        <v>167454</v>
      </c>
      <c r="P562" s="19"/>
      <c r="Q562" s="24">
        <v>0</v>
      </c>
      <c r="R562" s="27">
        <v>0</v>
      </c>
      <c r="S562" s="23">
        <f>IFERROR(VLOOKUP(D562,[5]CRUCE!$D:$AK,34,0),0)</f>
        <v>0</v>
      </c>
      <c r="T562" s="23">
        <v>0</v>
      </c>
      <c r="U562" s="26">
        <f>IFERROR(VLOOKUP(D562,[5]CRUCE!$D:$AL,35,0),0)</f>
        <v>0</v>
      </c>
      <c r="V562" s="23">
        <v>0</v>
      </c>
      <c r="W562" s="23">
        <v>0</v>
      </c>
      <c r="X562" s="26">
        <f>IFERROR(VLOOKUP(D562,[5]CRUCE!$D:$AJ,33,0),0)</f>
        <v>0</v>
      </c>
      <c r="Y562" s="23">
        <v>0</v>
      </c>
      <c r="Z562" s="28"/>
      <c r="AA562" s="26"/>
      <c r="AB562" s="23">
        <v>0</v>
      </c>
      <c r="AC562" s="26">
        <f>IFERROR(VLOOKUP(D562,[5]CRUCE!$D:$AQ,40,0),0)</f>
        <v>0</v>
      </c>
      <c r="AD562" s="23">
        <v>0</v>
      </c>
      <c r="AE562" s="26">
        <v>0</v>
      </c>
      <c r="AF562" s="23">
        <v>0</v>
      </c>
      <c r="AG562" s="27">
        <f t="shared" si="27"/>
        <v>167454</v>
      </c>
      <c r="AH562" s="29"/>
      <c r="AI562" s="19" t="s">
        <v>46</v>
      </c>
    </row>
    <row r="563" spans="1:35" s="30" customFormat="1" ht="15" x14ac:dyDescent="0.25">
      <c r="A563" s="18">
        <v>555</v>
      </c>
      <c r="B563" s="19" t="s">
        <v>45</v>
      </c>
      <c r="C563" s="20"/>
      <c r="D563" s="19">
        <v>1085527</v>
      </c>
      <c r="E563" s="21"/>
      <c r="F563" s="21"/>
      <c r="G563" s="22">
        <v>167454</v>
      </c>
      <c r="H563" s="23">
        <v>0</v>
      </c>
      <c r="I563" s="23">
        <v>0</v>
      </c>
      <c r="J563" s="24">
        <f>-IFERROR(VLOOKUP(D563,'[4]GIRO DIRECTO'!$D:$F,3,0),0)</f>
        <v>0</v>
      </c>
      <c r="K563" s="24">
        <f>-IFERROR(VLOOKUP(D563,[4]TESORERIA!$D:$F,3,0),0)</f>
        <v>0</v>
      </c>
      <c r="L563" s="23">
        <v>0</v>
      </c>
      <c r="M563" s="25">
        <f>-IFERROR(VLOOKUP(D563,[4]ADRES!$D:$F,3,0),0)</f>
        <v>0</v>
      </c>
      <c r="N563" s="23">
        <f t="shared" si="28"/>
        <v>0</v>
      </c>
      <c r="O563" s="26">
        <f t="shared" si="26"/>
        <v>167454</v>
      </c>
      <c r="P563" s="19"/>
      <c r="Q563" s="24">
        <v>0</v>
      </c>
      <c r="R563" s="27">
        <v>0</v>
      </c>
      <c r="S563" s="23">
        <f>IFERROR(VLOOKUP(D563,[5]CRUCE!$D:$AK,34,0),0)</f>
        <v>0</v>
      </c>
      <c r="T563" s="23">
        <v>0</v>
      </c>
      <c r="U563" s="26">
        <f>IFERROR(VLOOKUP(D563,[5]CRUCE!$D:$AL,35,0),0)</f>
        <v>0</v>
      </c>
      <c r="V563" s="23">
        <v>0</v>
      </c>
      <c r="W563" s="23">
        <v>0</v>
      </c>
      <c r="X563" s="26">
        <f>IFERROR(VLOOKUP(D563,[5]CRUCE!$D:$AJ,33,0),0)</f>
        <v>0</v>
      </c>
      <c r="Y563" s="23">
        <v>0</v>
      </c>
      <c r="Z563" s="28"/>
      <c r="AA563" s="26"/>
      <c r="AB563" s="23">
        <v>0</v>
      </c>
      <c r="AC563" s="26">
        <f>IFERROR(VLOOKUP(D563,[5]CRUCE!$D:$AQ,40,0),0)</f>
        <v>0</v>
      </c>
      <c r="AD563" s="23">
        <v>0</v>
      </c>
      <c r="AE563" s="26">
        <v>0</v>
      </c>
      <c r="AF563" s="23">
        <v>0</v>
      </c>
      <c r="AG563" s="27">
        <f t="shared" si="27"/>
        <v>167454</v>
      </c>
      <c r="AH563" s="29"/>
      <c r="AI563" s="19" t="s">
        <v>46</v>
      </c>
    </row>
    <row r="564" spans="1:35" s="30" customFormat="1" ht="15" x14ac:dyDescent="0.25">
      <c r="A564" s="18">
        <v>556</v>
      </c>
      <c r="B564" s="19" t="s">
        <v>45</v>
      </c>
      <c r="C564" s="20"/>
      <c r="D564" s="19">
        <v>1086227</v>
      </c>
      <c r="E564" s="21"/>
      <c r="F564" s="21"/>
      <c r="G564" s="22">
        <v>223405</v>
      </c>
      <c r="H564" s="23">
        <v>0</v>
      </c>
      <c r="I564" s="23">
        <v>0</v>
      </c>
      <c r="J564" s="24">
        <f>-IFERROR(VLOOKUP(D564,'[4]GIRO DIRECTO'!$D:$F,3,0),0)</f>
        <v>0</v>
      </c>
      <c r="K564" s="24">
        <f>-IFERROR(VLOOKUP(D564,[4]TESORERIA!$D:$F,3,0),0)</f>
        <v>0</v>
      </c>
      <c r="L564" s="23">
        <v>0</v>
      </c>
      <c r="M564" s="25">
        <f>-IFERROR(VLOOKUP(D564,[4]ADRES!$D:$F,3,0),0)</f>
        <v>0</v>
      </c>
      <c r="N564" s="23">
        <f t="shared" si="28"/>
        <v>0</v>
      </c>
      <c r="O564" s="26">
        <f t="shared" si="26"/>
        <v>223405</v>
      </c>
      <c r="P564" s="19"/>
      <c r="Q564" s="24">
        <v>0</v>
      </c>
      <c r="R564" s="27">
        <v>0</v>
      </c>
      <c r="S564" s="23">
        <f>IFERROR(VLOOKUP(D564,[5]CRUCE!$D:$AK,34,0),0)</f>
        <v>0</v>
      </c>
      <c r="T564" s="23">
        <v>0</v>
      </c>
      <c r="U564" s="26">
        <f>IFERROR(VLOOKUP(D564,[5]CRUCE!$D:$AL,35,0),0)</f>
        <v>0</v>
      </c>
      <c r="V564" s="23">
        <v>0</v>
      </c>
      <c r="W564" s="23">
        <v>0</v>
      </c>
      <c r="X564" s="26">
        <f>IFERROR(VLOOKUP(D564,[5]CRUCE!$D:$AJ,33,0),0)</f>
        <v>0</v>
      </c>
      <c r="Y564" s="23">
        <v>0</v>
      </c>
      <c r="Z564" s="28"/>
      <c r="AA564" s="26"/>
      <c r="AB564" s="23">
        <v>0</v>
      </c>
      <c r="AC564" s="26">
        <f>IFERROR(VLOOKUP(D564,[5]CRUCE!$D:$AQ,40,0),0)</f>
        <v>0</v>
      </c>
      <c r="AD564" s="23">
        <v>0</v>
      </c>
      <c r="AE564" s="26">
        <v>0</v>
      </c>
      <c r="AF564" s="23">
        <v>0</v>
      </c>
      <c r="AG564" s="27">
        <f t="shared" si="27"/>
        <v>223405</v>
      </c>
      <c r="AH564" s="29"/>
      <c r="AI564" s="19" t="s">
        <v>46</v>
      </c>
    </row>
    <row r="565" spans="1:35" s="30" customFormat="1" ht="15" x14ac:dyDescent="0.25">
      <c r="A565" s="18">
        <v>557</v>
      </c>
      <c r="B565" s="19" t="s">
        <v>45</v>
      </c>
      <c r="C565" s="20"/>
      <c r="D565" s="19">
        <v>1088026</v>
      </c>
      <c r="E565" s="21"/>
      <c r="F565" s="21"/>
      <c r="G565" s="22">
        <v>110363</v>
      </c>
      <c r="H565" s="23">
        <v>0</v>
      </c>
      <c r="I565" s="23">
        <v>0</v>
      </c>
      <c r="J565" s="24">
        <f>-IFERROR(VLOOKUP(D565,'[4]GIRO DIRECTO'!$D:$F,3,0),0)</f>
        <v>0</v>
      </c>
      <c r="K565" s="24">
        <f>-IFERROR(VLOOKUP(D565,[4]TESORERIA!$D:$F,3,0),0)</f>
        <v>0</v>
      </c>
      <c r="L565" s="23">
        <v>0</v>
      </c>
      <c r="M565" s="25">
        <f>-IFERROR(VLOOKUP(D565,[4]ADRES!$D:$F,3,0),0)</f>
        <v>0</v>
      </c>
      <c r="N565" s="23">
        <f t="shared" si="28"/>
        <v>0</v>
      </c>
      <c r="O565" s="26">
        <f t="shared" si="26"/>
        <v>110363</v>
      </c>
      <c r="P565" s="19"/>
      <c r="Q565" s="24">
        <v>0</v>
      </c>
      <c r="R565" s="27">
        <v>0</v>
      </c>
      <c r="S565" s="23">
        <f>IFERROR(VLOOKUP(D565,[5]CRUCE!$D:$AK,34,0),0)</f>
        <v>0</v>
      </c>
      <c r="T565" s="23">
        <v>0</v>
      </c>
      <c r="U565" s="26">
        <f>IFERROR(VLOOKUP(D565,[5]CRUCE!$D:$AL,35,0),0)</f>
        <v>0</v>
      </c>
      <c r="V565" s="23">
        <v>0</v>
      </c>
      <c r="W565" s="23">
        <v>0</v>
      </c>
      <c r="X565" s="26">
        <f>IFERROR(VLOOKUP(D565,[5]CRUCE!$D:$AJ,33,0),0)</f>
        <v>0</v>
      </c>
      <c r="Y565" s="23">
        <v>0</v>
      </c>
      <c r="Z565" s="28"/>
      <c r="AA565" s="26"/>
      <c r="AB565" s="23">
        <v>0</v>
      </c>
      <c r="AC565" s="26">
        <f>IFERROR(VLOOKUP(D565,[5]CRUCE!$D:$AQ,40,0),0)</f>
        <v>0</v>
      </c>
      <c r="AD565" s="23">
        <v>0</v>
      </c>
      <c r="AE565" s="26">
        <v>0</v>
      </c>
      <c r="AF565" s="23">
        <v>0</v>
      </c>
      <c r="AG565" s="27">
        <f t="shared" si="27"/>
        <v>110363</v>
      </c>
      <c r="AH565" s="29"/>
      <c r="AI565" s="19" t="s">
        <v>46</v>
      </c>
    </row>
    <row r="566" spans="1:35" s="30" customFormat="1" ht="15" x14ac:dyDescent="0.25">
      <c r="A566" s="18">
        <v>558</v>
      </c>
      <c r="B566" s="19" t="s">
        <v>45</v>
      </c>
      <c r="C566" s="20"/>
      <c r="D566" s="19">
        <v>1088132</v>
      </c>
      <c r="E566" s="21"/>
      <c r="F566" s="21"/>
      <c r="G566" s="22">
        <v>60000</v>
      </c>
      <c r="H566" s="23">
        <v>0</v>
      </c>
      <c r="I566" s="23">
        <v>0</v>
      </c>
      <c r="J566" s="24">
        <f>-IFERROR(VLOOKUP(D566,'[4]GIRO DIRECTO'!$D:$F,3,0),0)</f>
        <v>0</v>
      </c>
      <c r="K566" s="24">
        <f>-IFERROR(VLOOKUP(D566,[4]TESORERIA!$D:$F,3,0),0)</f>
        <v>0</v>
      </c>
      <c r="L566" s="23">
        <v>0</v>
      </c>
      <c r="M566" s="25">
        <f>-IFERROR(VLOOKUP(D566,[4]ADRES!$D:$F,3,0),0)</f>
        <v>0</v>
      </c>
      <c r="N566" s="23">
        <f t="shared" si="28"/>
        <v>0</v>
      </c>
      <c r="O566" s="26">
        <f t="shared" si="26"/>
        <v>60000</v>
      </c>
      <c r="P566" s="19"/>
      <c r="Q566" s="24">
        <v>0</v>
      </c>
      <c r="R566" s="27">
        <v>0</v>
      </c>
      <c r="S566" s="23">
        <f>IFERROR(VLOOKUP(D566,[5]CRUCE!$D:$AK,34,0),0)</f>
        <v>0</v>
      </c>
      <c r="T566" s="23">
        <v>0</v>
      </c>
      <c r="U566" s="26">
        <f>IFERROR(VLOOKUP(D566,[5]CRUCE!$D:$AL,35,0),0)</f>
        <v>0</v>
      </c>
      <c r="V566" s="23">
        <v>0</v>
      </c>
      <c r="W566" s="23">
        <v>0</v>
      </c>
      <c r="X566" s="26">
        <f>IFERROR(VLOOKUP(D566,[5]CRUCE!$D:$AJ,33,0),0)</f>
        <v>0</v>
      </c>
      <c r="Y566" s="23">
        <v>0</v>
      </c>
      <c r="Z566" s="28"/>
      <c r="AA566" s="26"/>
      <c r="AB566" s="23">
        <v>0</v>
      </c>
      <c r="AC566" s="26">
        <f>IFERROR(VLOOKUP(D566,[5]CRUCE!$D:$AQ,40,0),0)</f>
        <v>0</v>
      </c>
      <c r="AD566" s="23">
        <v>0</v>
      </c>
      <c r="AE566" s="26">
        <v>0</v>
      </c>
      <c r="AF566" s="23">
        <v>0</v>
      </c>
      <c r="AG566" s="27">
        <f t="shared" si="27"/>
        <v>60000</v>
      </c>
      <c r="AH566" s="29"/>
      <c r="AI566" s="19" t="s">
        <v>46</v>
      </c>
    </row>
    <row r="567" spans="1:35" s="30" customFormat="1" ht="15" x14ac:dyDescent="0.25">
      <c r="A567" s="18">
        <v>559</v>
      </c>
      <c r="B567" s="19" t="s">
        <v>45</v>
      </c>
      <c r="C567" s="20"/>
      <c r="D567" s="19">
        <v>1088345</v>
      </c>
      <c r="E567" s="21"/>
      <c r="F567" s="21"/>
      <c r="G567" s="22">
        <v>223405</v>
      </c>
      <c r="H567" s="23">
        <v>0</v>
      </c>
      <c r="I567" s="23">
        <v>0</v>
      </c>
      <c r="J567" s="24">
        <f>-IFERROR(VLOOKUP(D567,'[4]GIRO DIRECTO'!$D:$F,3,0),0)</f>
        <v>0</v>
      </c>
      <c r="K567" s="24">
        <f>-IFERROR(VLOOKUP(D567,[4]TESORERIA!$D:$F,3,0),0)</f>
        <v>0</v>
      </c>
      <c r="L567" s="23">
        <v>0</v>
      </c>
      <c r="M567" s="25">
        <f>-IFERROR(VLOOKUP(D567,[4]ADRES!$D:$F,3,0),0)</f>
        <v>0</v>
      </c>
      <c r="N567" s="23">
        <f t="shared" si="28"/>
        <v>0</v>
      </c>
      <c r="O567" s="26">
        <f t="shared" si="26"/>
        <v>223405</v>
      </c>
      <c r="P567" s="19"/>
      <c r="Q567" s="24">
        <v>0</v>
      </c>
      <c r="R567" s="27">
        <v>0</v>
      </c>
      <c r="S567" s="23">
        <f>IFERROR(VLOOKUP(D567,[5]CRUCE!$D:$AK,34,0),0)</f>
        <v>0</v>
      </c>
      <c r="T567" s="23">
        <v>0</v>
      </c>
      <c r="U567" s="26">
        <f>IFERROR(VLOOKUP(D567,[5]CRUCE!$D:$AL,35,0),0)</f>
        <v>0</v>
      </c>
      <c r="V567" s="23">
        <v>0</v>
      </c>
      <c r="W567" s="23">
        <v>0</v>
      </c>
      <c r="X567" s="26">
        <f>IFERROR(VLOOKUP(D567,[5]CRUCE!$D:$AJ,33,0),0)</f>
        <v>0</v>
      </c>
      <c r="Y567" s="23">
        <v>0</v>
      </c>
      <c r="Z567" s="28"/>
      <c r="AA567" s="26"/>
      <c r="AB567" s="23">
        <v>0</v>
      </c>
      <c r="AC567" s="26">
        <f>IFERROR(VLOOKUP(D567,[5]CRUCE!$D:$AQ,40,0),0)</f>
        <v>0</v>
      </c>
      <c r="AD567" s="23">
        <v>0</v>
      </c>
      <c r="AE567" s="26">
        <v>0</v>
      </c>
      <c r="AF567" s="23">
        <v>0</v>
      </c>
      <c r="AG567" s="27">
        <f t="shared" si="27"/>
        <v>223405</v>
      </c>
      <c r="AH567" s="29"/>
      <c r="AI567" s="19" t="s">
        <v>46</v>
      </c>
    </row>
    <row r="568" spans="1:35" s="30" customFormat="1" ht="15" x14ac:dyDescent="0.25">
      <c r="A568" s="18">
        <v>560</v>
      </c>
      <c r="B568" s="19" t="s">
        <v>45</v>
      </c>
      <c r="C568" s="20"/>
      <c r="D568" s="19">
        <v>1088479</v>
      </c>
      <c r="E568" s="21"/>
      <c r="F568" s="21"/>
      <c r="G568" s="22">
        <v>60000</v>
      </c>
      <c r="H568" s="23">
        <v>0</v>
      </c>
      <c r="I568" s="23">
        <v>0</v>
      </c>
      <c r="J568" s="24">
        <f>-IFERROR(VLOOKUP(D568,'[4]GIRO DIRECTO'!$D:$F,3,0),0)</f>
        <v>0</v>
      </c>
      <c r="K568" s="24">
        <f>-IFERROR(VLOOKUP(D568,[4]TESORERIA!$D:$F,3,0),0)</f>
        <v>0</v>
      </c>
      <c r="L568" s="23">
        <v>0</v>
      </c>
      <c r="M568" s="25">
        <f>-IFERROR(VLOOKUP(D568,[4]ADRES!$D:$F,3,0),0)</f>
        <v>0</v>
      </c>
      <c r="N568" s="23">
        <f t="shared" si="28"/>
        <v>0</v>
      </c>
      <c r="O568" s="26">
        <f t="shared" si="26"/>
        <v>60000</v>
      </c>
      <c r="P568" s="19"/>
      <c r="Q568" s="24">
        <v>0</v>
      </c>
      <c r="R568" s="27">
        <v>0</v>
      </c>
      <c r="S568" s="23">
        <f>IFERROR(VLOOKUP(D568,[5]CRUCE!$D:$AK,34,0),0)</f>
        <v>0</v>
      </c>
      <c r="T568" s="23">
        <v>0</v>
      </c>
      <c r="U568" s="26">
        <f>IFERROR(VLOOKUP(D568,[5]CRUCE!$D:$AL,35,0),0)</f>
        <v>0</v>
      </c>
      <c r="V568" s="23">
        <v>0</v>
      </c>
      <c r="W568" s="23">
        <v>0</v>
      </c>
      <c r="X568" s="26">
        <f>IFERROR(VLOOKUP(D568,[5]CRUCE!$D:$AJ,33,0),0)</f>
        <v>0</v>
      </c>
      <c r="Y568" s="23">
        <v>0</v>
      </c>
      <c r="Z568" s="28"/>
      <c r="AA568" s="26"/>
      <c r="AB568" s="23">
        <v>0</v>
      </c>
      <c r="AC568" s="26">
        <f>IFERROR(VLOOKUP(D568,[5]CRUCE!$D:$AQ,40,0),0)</f>
        <v>0</v>
      </c>
      <c r="AD568" s="23">
        <v>0</v>
      </c>
      <c r="AE568" s="26">
        <v>0</v>
      </c>
      <c r="AF568" s="23">
        <v>0</v>
      </c>
      <c r="AG568" s="27">
        <f t="shared" si="27"/>
        <v>60000</v>
      </c>
      <c r="AH568" s="29"/>
      <c r="AI568" s="19" t="s">
        <v>46</v>
      </c>
    </row>
    <row r="569" spans="1:35" s="30" customFormat="1" ht="15" x14ac:dyDescent="0.25">
      <c r="A569" s="18">
        <v>561</v>
      </c>
      <c r="B569" s="19" t="s">
        <v>45</v>
      </c>
      <c r="C569" s="20"/>
      <c r="D569" s="19">
        <v>1088481</v>
      </c>
      <c r="E569" s="21"/>
      <c r="F569" s="21"/>
      <c r="G569" s="22">
        <v>53555</v>
      </c>
      <c r="H569" s="23">
        <v>0</v>
      </c>
      <c r="I569" s="23">
        <v>0</v>
      </c>
      <c r="J569" s="24">
        <f>-IFERROR(VLOOKUP(D569,'[4]GIRO DIRECTO'!$D:$F,3,0),0)</f>
        <v>0</v>
      </c>
      <c r="K569" s="24">
        <f>-IFERROR(VLOOKUP(D569,[4]TESORERIA!$D:$F,3,0),0)</f>
        <v>0</v>
      </c>
      <c r="L569" s="23">
        <v>0</v>
      </c>
      <c r="M569" s="25">
        <f>-IFERROR(VLOOKUP(D569,[4]ADRES!$D:$F,3,0),0)</f>
        <v>0</v>
      </c>
      <c r="N569" s="23">
        <f t="shared" si="28"/>
        <v>0</v>
      </c>
      <c r="O569" s="26">
        <f t="shared" si="26"/>
        <v>53555</v>
      </c>
      <c r="P569" s="19"/>
      <c r="Q569" s="24">
        <v>0</v>
      </c>
      <c r="R569" s="27">
        <v>0</v>
      </c>
      <c r="S569" s="23">
        <f>IFERROR(VLOOKUP(D569,[5]CRUCE!$D:$AK,34,0),0)</f>
        <v>0</v>
      </c>
      <c r="T569" s="23">
        <v>0</v>
      </c>
      <c r="U569" s="26">
        <f>IFERROR(VLOOKUP(D569,[5]CRUCE!$D:$AL,35,0),0)</f>
        <v>0</v>
      </c>
      <c r="V569" s="23">
        <v>0</v>
      </c>
      <c r="W569" s="23">
        <v>0</v>
      </c>
      <c r="X569" s="26">
        <f>IFERROR(VLOOKUP(D569,[5]CRUCE!$D:$AJ,33,0),0)</f>
        <v>0</v>
      </c>
      <c r="Y569" s="23">
        <v>0</v>
      </c>
      <c r="Z569" s="28"/>
      <c r="AA569" s="26"/>
      <c r="AB569" s="23">
        <v>0</v>
      </c>
      <c r="AC569" s="26">
        <f>IFERROR(VLOOKUP(D569,[5]CRUCE!$D:$AQ,40,0),0)</f>
        <v>0</v>
      </c>
      <c r="AD569" s="23">
        <v>0</v>
      </c>
      <c r="AE569" s="26">
        <v>0</v>
      </c>
      <c r="AF569" s="23">
        <v>0</v>
      </c>
      <c r="AG569" s="27">
        <f t="shared" si="27"/>
        <v>53555</v>
      </c>
      <c r="AH569" s="29"/>
      <c r="AI569" s="19" t="s">
        <v>46</v>
      </c>
    </row>
    <row r="570" spans="1:35" s="30" customFormat="1" ht="15" x14ac:dyDescent="0.25">
      <c r="A570" s="18">
        <v>562</v>
      </c>
      <c r="B570" s="19" t="s">
        <v>45</v>
      </c>
      <c r="C570" s="20"/>
      <c r="D570" s="19">
        <v>1088670</v>
      </c>
      <c r="E570" s="21"/>
      <c r="F570" s="21"/>
      <c r="G570" s="22">
        <v>60000</v>
      </c>
      <c r="H570" s="23">
        <v>0</v>
      </c>
      <c r="I570" s="23">
        <v>0</v>
      </c>
      <c r="J570" s="24">
        <f>-IFERROR(VLOOKUP(D570,'[4]GIRO DIRECTO'!$D:$F,3,0),0)</f>
        <v>0</v>
      </c>
      <c r="K570" s="24">
        <f>-IFERROR(VLOOKUP(D570,[4]TESORERIA!$D:$F,3,0),0)</f>
        <v>0</v>
      </c>
      <c r="L570" s="23">
        <v>0</v>
      </c>
      <c r="M570" s="25">
        <f>-IFERROR(VLOOKUP(D570,[4]ADRES!$D:$F,3,0),0)</f>
        <v>0</v>
      </c>
      <c r="N570" s="23">
        <f t="shared" si="28"/>
        <v>0</v>
      </c>
      <c r="O570" s="26">
        <f t="shared" si="26"/>
        <v>60000</v>
      </c>
      <c r="P570" s="19"/>
      <c r="Q570" s="24">
        <v>0</v>
      </c>
      <c r="R570" s="27">
        <v>0</v>
      </c>
      <c r="S570" s="23">
        <f>IFERROR(VLOOKUP(D570,[5]CRUCE!$D:$AK,34,0),0)</f>
        <v>0</v>
      </c>
      <c r="T570" s="23">
        <v>0</v>
      </c>
      <c r="U570" s="26">
        <f>IFERROR(VLOOKUP(D570,[5]CRUCE!$D:$AL,35,0),0)</f>
        <v>0</v>
      </c>
      <c r="V570" s="23">
        <v>0</v>
      </c>
      <c r="W570" s="23">
        <v>0</v>
      </c>
      <c r="X570" s="26">
        <f>IFERROR(VLOOKUP(D570,[5]CRUCE!$D:$AJ,33,0),0)</f>
        <v>0</v>
      </c>
      <c r="Y570" s="23">
        <v>0</v>
      </c>
      <c r="Z570" s="28"/>
      <c r="AA570" s="26"/>
      <c r="AB570" s="23">
        <v>0</v>
      </c>
      <c r="AC570" s="26">
        <f>IFERROR(VLOOKUP(D570,[5]CRUCE!$D:$AQ,40,0),0)</f>
        <v>0</v>
      </c>
      <c r="AD570" s="23">
        <v>0</v>
      </c>
      <c r="AE570" s="26">
        <v>0</v>
      </c>
      <c r="AF570" s="23">
        <v>0</v>
      </c>
      <c r="AG570" s="27">
        <f t="shared" si="27"/>
        <v>60000</v>
      </c>
      <c r="AH570" s="29"/>
      <c r="AI570" s="19" t="s">
        <v>46</v>
      </c>
    </row>
    <row r="571" spans="1:35" s="30" customFormat="1" ht="15" x14ac:dyDescent="0.25">
      <c r="A571" s="18">
        <v>563</v>
      </c>
      <c r="B571" s="19" t="s">
        <v>45</v>
      </c>
      <c r="C571" s="20"/>
      <c r="D571" s="19">
        <v>1089146</v>
      </c>
      <c r="E571" s="21"/>
      <c r="F571" s="21"/>
      <c r="G571" s="22">
        <v>60000</v>
      </c>
      <c r="H571" s="23">
        <v>0</v>
      </c>
      <c r="I571" s="23">
        <v>0</v>
      </c>
      <c r="J571" s="24">
        <f>-IFERROR(VLOOKUP(D571,'[4]GIRO DIRECTO'!$D:$F,3,0),0)</f>
        <v>0</v>
      </c>
      <c r="K571" s="24">
        <f>-IFERROR(VLOOKUP(D571,[4]TESORERIA!$D:$F,3,0),0)</f>
        <v>0</v>
      </c>
      <c r="L571" s="23">
        <v>0</v>
      </c>
      <c r="M571" s="25">
        <f>-IFERROR(VLOOKUP(D571,[4]ADRES!$D:$F,3,0),0)</f>
        <v>0</v>
      </c>
      <c r="N571" s="23">
        <f t="shared" si="28"/>
        <v>0</v>
      </c>
      <c r="O571" s="26">
        <f t="shared" si="26"/>
        <v>60000</v>
      </c>
      <c r="P571" s="19"/>
      <c r="Q571" s="24">
        <v>0</v>
      </c>
      <c r="R571" s="27">
        <v>0</v>
      </c>
      <c r="S571" s="23">
        <f>IFERROR(VLOOKUP(D571,[5]CRUCE!$D:$AK,34,0),0)</f>
        <v>0</v>
      </c>
      <c r="T571" s="23">
        <v>0</v>
      </c>
      <c r="U571" s="26">
        <f>IFERROR(VLOOKUP(D571,[5]CRUCE!$D:$AL,35,0),0)</f>
        <v>0</v>
      </c>
      <c r="V571" s="23">
        <v>0</v>
      </c>
      <c r="W571" s="23">
        <v>0</v>
      </c>
      <c r="X571" s="26">
        <f>IFERROR(VLOOKUP(D571,[5]CRUCE!$D:$AJ,33,0),0)</f>
        <v>0</v>
      </c>
      <c r="Y571" s="23">
        <v>0</v>
      </c>
      <c r="Z571" s="28"/>
      <c r="AA571" s="26"/>
      <c r="AB571" s="23">
        <v>0</v>
      </c>
      <c r="AC571" s="26">
        <f>IFERROR(VLOOKUP(D571,[5]CRUCE!$D:$AQ,40,0),0)</f>
        <v>0</v>
      </c>
      <c r="AD571" s="23">
        <v>0</v>
      </c>
      <c r="AE571" s="26">
        <v>0</v>
      </c>
      <c r="AF571" s="23">
        <v>0</v>
      </c>
      <c r="AG571" s="27">
        <f t="shared" si="27"/>
        <v>60000</v>
      </c>
      <c r="AH571" s="29"/>
      <c r="AI571" s="19" t="s">
        <v>46</v>
      </c>
    </row>
    <row r="572" spans="1:35" s="30" customFormat="1" ht="15" x14ac:dyDescent="0.25">
      <c r="A572" s="18">
        <v>564</v>
      </c>
      <c r="B572" s="19" t="s">
        <v>45</v>
      </c>
      <c r="C572" s="20"/>
      <c r="D572" s="19">
        <v>1089149</v>
      </c>
      <c r="E572" s="21"/>
      <c r="F572" s="21"/>
      <c r="G572" s="22">
        <v>60000</v>
      </c>
      <c r="H572" s="23">
        <v>0</v>
      </c>
      <c r="I572" s="23">
        <v>0</v>
      </c>
      <c r="J572" s="24">
        <f>-IFERROR(VLOOKUP(D572,'[4]GIRO DIRECTO'!$D:$F,3,0),0)</f>
        <v>0</v>
      </c>
      <c r="K572" s="24">
        <f>-IFERROR(VLOOKUP(D572,[4]TESORERIA!$D:$F,3,0),0)</f>
        <v>0</v>
      </c>
      <c r="L572" s="23">
        <v>0</v>
      </c>
      <c r="M572" s="25">
        <f>-IFERROR(VLOOKUP(D572,[4]ADRES!$D:$F,3,0),0)</f>
        <v>0</v>
      </c>
      <c r="N572" s="23">
        <f t="shared" si="28"/>
        <v>0</v>
      </c>
      <c r="O572" s="26">
        <f t="shared" si="26"/>
        <v>60000</v>
      </c>
      <c r="P572" s="19"/>
      <c r="Q572" s="24">
        <v>0</v>
      </c>
      <c r="R572" s="27">
        <v>0</v>
      </c>
      <c r="S572" s="23">
        <f>IFERROR(VLOOKUP(D572,[5]CRUCE!$D:$AK,34,0),0)</f>
        <v>0</v>
      </c>
      <c r="T572" s="23">
        <v>0</v>
      </c>
      <c r="U572" s="26">
        <f>IFERROR(VLOOKUP(D572,[5]CRUCE!$D:$AL,35,0),0)</f>
        <v>0</v>
      </c>
      <c r="V572" s="23">
        <v>0</v>
      </c>
      <c r="W572" s="23">
        <v>0</v>
      </c>
      <c r="X572" s="26">
        <f>IFERROR(VLOOKUP(D572,[5]CRUCE!$D:$AJ,33,0),0)</f>
        <v>0</v>
      </c>
      <c r="Y572" s="23">
        <v>0</v>
      </c>
      <c r="Z572" s="28"/>
      <c r="AA572" s="26"/>
      <c r="AB572" s="23">
        <v>0</v>
      </c>
      <c r="AC572" s="26">
        <f>IFERROR(VLOOKUP(D572,[5]CRUCE!$D:$AQ,40,0),0)</f>
        <v>0</v>
      </c>
      <c r="AD572" s="23">
        <v>0</v>
      </c>
      <c r="AE572" s="26">
        <v>0</v>
      </c>
      <c r="AF572" s="23">
        <v>0</v>
      </c>
      <c r="AG572" s="27">
        <f t="shared" si="27"/>
        <v>60000</v>
      </c>
      <c r="AH572" s="29"/>
      <c r="AI572" s="19" t="s">
        <v>46</v>
      </c>
    </row>
    <row r="573" spans="1:35" s="30" customFormat="1" ht="15" x14ac:dyDescent="0.25">
      <c r="A573" s="18">
        <v>565</v>
      </c>
      <c r="B573" s="19" t="s">
        <v>45</v>
      </c>
      <c r="C573" s="20"/>
      <c r="D573" s="19">
        <v>1089166</v>
      </c>
      <c r="E573" s="21"/>
      <c r="F573" s="21"/>
      <c r="G573" s="22">
        <v>60000</v>
      </c>
      <c r="H573" s="23">
        <v>0</v>
      </c>
      <c r="I573" s="23">
        <v>0</v>
      </c>
      <c r="J573" s="24">
        <f>-IFERROR(VLOOKUP(D573,'[4]GIRO DIRECTO'!$D:$F,3,0),0)</f>
        <v>0</v>
      </c>
      <c r="K573" s="24">
        <f>-IFERROR(VLOOKUP(D573,[4]TESORERIA!$D:$F,3,0),0)</f>
        <v>0</v>
      </c>
      <c r="L573" s="23">
        <v>0</v>
      </c>
      <c r="M573" s="25">
        <f>-IFERROR(VLOOKUP(D573,[4]ADRES!$D:$F,3,0),0)</f>
        <v>0</v>
      </c>
      <c r="N573" s="23">
        <f t="shared" si="28"/>
        <v>0</v>
      </c>
      <c r="O573" s="26">
        <f t="shared" si="26"/>
        <v>60000</v>
      </c>
      <c r="P573" s="19"/>
      <c r="Q573" s="24">
        <v>0</v>
      </c>
      <c r="R573" s="27">
        <v>0</v>
      </c>
      <c r="S573" s="23">
        <f>IFERROR(VLOOKUP(D573,[5]CRUCE!$D:$AK,34,0),0)</f>
        <v>0</v>
      </c>
      <c r="T573" s="23">
        <v>0</v>
      </c>
      <c r="U573" s="26">
        <f>IFERROR(VLOOKUP(D573,[5]CRUCE!$D:$AL,35,0),0)</f>
        <v>0</v>
      </c>
      <c r="V573" s="23">
        <v>0</v>
      </c>
      <c r="W573" s="23">
        <v>0</v>
      </c>
      <c r="X573" s="26">
        <f>IFERROR(VLOOKUP(D573,[5]CRUCE!$D:$AJ,33,0),0)</f>
        <v>0</v>
      </c>
      <c r="Y573" s="23">
        <v>0</v>
      </c>
      <c r="Z573" s="28"/>
      <c r="AA573" s="26"/>
      <c r="AB573" s="23">
        <v>0</v>
      </c>
      <c r="AC573" s="26">
        <f>IFERROR(VLOOKUP(D573,[5]CRUCE!$D:$AQ,40,0),0)</f>
        <v>0</v>
      </c>
      <c r="AD573" s="23">
        <v>0</v>
      </c>
      <c r="AE573" s="26">
        <v>0</v>
      </c>
      <c r="AF573" s="23">
        <v>0</v>
      </c>
      <c r="AG573" s="27">
        <f t="shared" si="27"/>
        <v>60000</v>
      </c>
      <c r="AH573" s="29"/>
      <c r="AI573" s="19" t="s">
        <v>46</v>
      </c>
    </row>
    <row r="574" spans="1:35" s="30" customFormat="1" ht="15" x14ac:dyDescent="0.25">
      <c r="A574" s="18">
        <v>566</v>
      </c>
      <c r="B574" s="19" t="s">
        <v>45</v>
      </c>
      <c r="C574" s="20"/>
      <c r="D574" s="19">
        <v>1089167</v>
      </c>
      <c r="E574" s="21"/>
      <c r="F574" s="21"/>
      <c r="G574" s="22">
        <v>60000</v>
      </c>
      <c r="H574" s="23">
        <v>0</v>
      </c>
      <c r="I574" s="23">
        <v>0</v>
      </c>
      <c r="J574" s="24">
        <f>-IFERROR(VLOOKUP(D574,'[4]GIRO DIRECTO'!$D:$F,3,0),0)</f>
        <v>0</v>
      </c>
      <c r="K574" s="24">
        <f>-IFERROR(VLOOKUP(D574,[4]TESORERIA!$D:$F,3,0),0)</f>
        <v>0</v>
      </c>
      <c r="L574" s="23">
        <v>0</v>
      </c>
      <c r="M574" s="25">
        <f>-IFERROR(VLOOKUP(D574,[4]ADRES!$D:$F,3,0),0)</f>
        <v>0</v>
      </c>
      <c r="N574" s="23">
        <f t="shared" si="28"/>
        <v>0</v>
      </c>
      <c r="O574" s="26">
        <f t="shared" si="26"/>
        <v>60000</v>
      </c>
      <c r="P574" s="19"/>
      <c r="Q574" s="24">
        <v>0</v>
      </c>
      <c r="R574" s="27">
        <v>0</v>
      </c>
      <c r="S574" s="23">
        <f>IFERROR(VLOOKUP(D574,[5]CRUCE!$D:$AK,34,0),0)</f>
        <v>0</v>
      </c>
      <c r="T574" s="23">
        <v>0</v>
      </c>
      <c r="U574" s="26">
        <f>IFERROR(VLOOKUP(D574,[5]CRUCE!$D:$AL,35,0),0)</f>
        <v>0</v>
      </c>
      <c r="V574" s="23">
        <v>0</v>
      </c>
      <c r="W574" s="23">
        <v>0</v>
      </c>
      <c r="X574" s="26">
        <f>IFERROR(VLOOKUP(D574,[5]CRUCE!$D:$AJ,33,0),0)</f>
        <v>0</v>
      </c>
      <c r="Y574" s="23">
        <v>0</v>
      </c>
      <c r="Z574" s="28"/>
      <c r="AA574" s="26"/>
      <c r="AB574" s="23">
        <v>0</v>
      </c>
      <c r="AC574" s="26">
        <f>IFERROR(VLOOKUP(D574,[5]CRUCE!$D:$AQ,40,0),0)</f>
        <v>0</v>
      </c>
      <c r="AD574" s="23">
        <v>0</v>
      </c>
      <c r="AE574" s="26">
        <v>0</v>
      </c>
      <c r="AF574" s="23">
        <v>0</v>
      </c>
      <c r="AG574" s="27">
        <f t="shared" si="27"/>
        <v>60000</v>
      </c>
      <c r="AH574" s="29"/>
      <c r="AI574" s="19" t="s">
        <v>46</v>
      </c>
    </row>
    <row r="575" spans="1:35" s="30" customFormat="1" ht="15" x14ac:dyDescent="0.25">
      <c r="A575" s="18">
        <v>567</v>
      </c>
      <c r="B575" s="19" t="s">
        <v>45</v>
      </c>
      <c r="C575" s="20"/>
      <c r="D575" s="19">
        <v>1089168</v>
      </c>
      <c r="E575" s="21"/>
      <c r="F575" s="21"/>
      <c r="G575" s="22">
        <v>60000</v>
      </c>
      <c r="H575" s="23">
        <v>0</v>
      </c>
      <c r="I575" s="23">
        <v>0</v>
      </c>
      <c r="J575" s="24">
        <f>-IFERROR(VLOOKUP(D575,'[4]GIRO DIRECTO'!$D:$F,3,0),0)</f>
        <v>0</v>
      </c>
      <c r="K575" s="24">
        <f>-IFERROR(VLOOKUP(D575,[4]TESORERIA!$D:$F,3,0),0)</f>
        <v>0</v>
      </c>
      <c r="L575" s="23">
        <v>0</v>
      </c>
      <c r="M575" s="25">
        <f>-IFERROR(VLOOKUP(D575,[4]ADRES!$D:$F,3,0),0)</f>
        <v>0</v>
      </c>
      <c r="N575" s="23">
        <f t="shared" si="28"/>
        <v>0</v>
      </c>
      <c r="O575" s="26">
        <f t="shared" si="26"/>
        <v>60000</v>
      </c>
      <c r="P575" s="19"/>
      <c r="Q575" s="24">
        <v>0</v>
      </c>
      <c r="R575" s="27">
        <v>0</v>
      </c>
      <c r="S575" s="23">
        <f>IFERROR(VLOOKUP(D575,[5]CRUCE!$D:$AK,34,0),0)</f>
        <v>0</v>
      </c>
      <c r="T575" s="23">
        <v>0</v>
      </c>
      <c r="U575" s="26">
        <f>IFERROR(VLOOKUP(D575,[5]CRUCE!$D:$AL,35,0),0)</f>
        <v>0</v>
      </c>
      <c r="V575" s="23">
        <v>0</v>
      </c>
      <c r="W575" s="23">
        <v>0</v>
      </c>
      <c r="X575" s="26">
        <f>IFERROR(VLOOKUP(D575,[5]CRUCE!$D:$AJ,33,0),0)</f>
        <v>0</v>
      </c>
      <c r="Y575" s="23">
        <v>0</v>
      </c>
      <c r="Z575" s="28"/>
      <c r="AA575" s="26"/>
      <c r="AB575" s="23">
        <v>0</v>
      </c>
      <c r="AC575" s="26">
        <f>IFERROR(VLOOKUP(D575,[5]CRUCE!$D:$AQ,40,0),0)</f>
        <v>0</v>
      </c>
      <c r="AD575" s="23">
        <v>0</v>
      </c>
      <c r="AE575" s="26">
        <v>0</v>
      </c>
      <c r="AF575" s="23">
        <v>0</v>
      </c>
      <c r="AG575" s="27">
        <f t="shared" si="27"/>
        <v>60000</v>
      </c>
      <c r="AH575" s="29"/>
      <c r="AI575" s="19" t="s">
        <v>46</v>
      </c>
    </row>
    <row r="576" spans="1:35" s="30" customFormat="1" ht="15" x14ac:dyDescent="0.25">
      <c r="A576" s="18">
        <v>568</v>
      </c>
      <c r="B576" s="19" t="s">
        <v>45</v>
      </c>
      <c r="C576" s="20"/>
      <c r="D576" s="19">
        <v>1089169</v>
      </c>
      <c r="E576" s="21"/>
      <c r="F576" s="21"/>
      <c r="G576" s="22">
        <v>60000</v>
      </c>
      <c r="H576" s="23">
        <v>0</v>
      </c>
      <c r="I576" s="23">
        <v>0</v>
      </c>
      <c r="J576" s="24">
        <f>-IFERROR(VLOOKUP(D576,'[4]GIRO DIRECTO'!$D:$F,3,0),0)</f>
        <v>0</v>
      </c>
      <c r="K576" s="24">
        <f>-IFERROR(VLOOKUP(D576,[4]TESORERIA!$D:$F,3,0),0)</f>
        <v>0</v>
      </c>
      <c r="L576" s="23">
        <v>0</v>
      </c>
      <c r="M576" s="25">
        <f>-IFERROR(VLOOKUP(D576,[4]ADRES!$D:$F,3,0),0)</f>
        <v>0</v>
      </c>
      <c r="N576" s="23">
        <f t="shared" si="28"/>
        <v>0</v>
      </c>
      <c r="O576" s="26">
        <f t="shared" si="26"/>
        <v>60000</v>
      </c>
      <c r="P576" s="19"/>
      <c r="Q576" s="24">
        <v>0</v>
      </c>
      <c r="R576" s="27">
        <v>0</v>
      </c>
      <c r="S576" s="23">
        <f>IFERROR(VLOOKUP(D576,[5]CRUCE!$D:$AK,34,0),0)</f>
        <v>0</v>
      </c>
      <c r="T576" s="23">
        <v>0</v>
      </c>
      <c r="U576" s="26">
        <f>IFERROR(VLOOKUP(D576,[5]CRUCE!$D:$AL,35,0),0)</f>
        <v>0</v>
      </c>
      <c r="V576" s="23">
        <v>0</v>
      </c>
      <c r="W576" s="23">
        <v>0</v>
      </c>
      <c r="X576" s="26">
        <f>IFERROR(VLOOKUP(D576,[5]CRUCE!$D:$AJ,33,0),0)</f>
        <v>0</v>
      </c>
      <c r="Y576" s="23">
        <v>0</v>
      </c>
      <c r="Z576" s="28"/>
      <c r="AA576" s="26"/>
      <c r="AB576" s="23">
        <v>0</v>
      </c>
      <c r="AC576" s="26">
        <f>IFERROR(VLOOKUP(D576,[5]CRUCE!$D:$AQ,40,0),0)</f>
        <v>0</v>
      </c>
      <c r="AD576" s="23">
        <v>0</v>
      </c>
      <c r="AE576" s="26">
        <v>0</v>
      </c>
      <c r="AF576" s="23">
        <v>0</v>
      </c>
      <c r="AG576" s="27">
        <f t="shared" si="27"/>
        <v>60000</v>
      </c>
      <c r="AH576" s="29"/>
      <c r="AI576" s="19" t="s">
        <v>46</v>
      </c>
    </row>
    <row r="577" spans="1:35" s="30" customFormat="1" ht="15" x14ac:dyDescent="0.25">
      <c r="A577" s="18">
        <v>569</v>
      </c>
      <c r="B577" s="19" t="s">
        <v>45</v>
      </c>
      <c r="C577" s="20"/>
      <c r="D577" s="19">
        <v>1089172</v>
      </c>
      <c r="E577" s="21"/>
      <c r="F577" s="21"/>
      <c r="G577" s="22">
        <v>60000</v>
      </c>
      <c r="H577" s="23">
        <v>0</v>
      </c>
      <c r="I577" s="23">
        <v>0</v>
      </c>
      <c r="J577" s="24">
        <f>-IFERROR(VLOOKUP(D577,'[4]GIRO DIRECTO'!$D:$F,3,0),0)</f>
        <v>0</v>
      </c>
      <c r="K577" s="24">
        <f>-IFERROR(VLOOKUP(D577,[4]TESORERIA!$D:$F,3,0),0)</f>
        <v>0</v>
      </c>
      <c r="L577" s="23">
        <v>0</v>
      </c>
      <c r="M577" s="25">
        <f>-IFERROR(VLOOKUP(D577,[4]ADRES!$D:$F,3,0),0)</f>
        <v>0</v>
      </c>
      <c r="N577" s="23">
        <f t="shared" si="28"/>
        <v>0</v>
      </c>
      <c r="O577" s="26">
        <f t="shared" si="26"/>
        <v>60000</v>
      </c>
      <c r="P577" s="19"/>
      <c r="Q577" s="24">
        <v>0</v>
      </c>
      <c r="R577" s="27">
        <v>0</v>
      </c>
      <c r="S577" s="23">
        <f>IFERROR(VLOOKUP(D577,[5]CRUCE!$D:$AK,34,0),0)</f>
        <v>0</v>
      </c>
      <c r="T577" s="23">
        <v>0</v>
      </c>
      <c r="U577" s="26">
        <f>IFERROR(VLOOKUP(D577,[5]CRUCE!$D:$AL,35,0),0)</f>
        <v>0</v>
      </c>
      <c r="V577" s="23">
        <v>0</v>
      </c>
      <c r="W577" s="23">
        <v>0</v>
      </c>
      <c r="X577" s="26">
        <f>IFERROR(VLOOKUP(D577,[5]CRUCE!$D:$AJ,33,0),0)</f>
        <v>0</v>
      </c>
      <c r="Y577" s="23">
        <v>0</v>
      </c>
      <c r="Z577" s="28"/>
      <c r="AA577" s="26"/>
      <c r="AB577" s="23">
        <v>0</v>
      </c>
      <c r="AC577" s="26">
        <f>IFERROR(VLOOKUP(D577,[5]CRUCE!$D:$AQ,40,0),0)</f>
        <v>0</v>
      </c>
      <c r="AD577" s="23">
        <v>0</v>
      </c>
      <c r="AE577" s="26">
        <v>0</v>
      </c>
      <c r="AF577" s="23">
        <v>0</v>
      </c>
      <c r="AG577" s="27">
        <f t="shared" si="27"/>
        <v>60000</v>
      </c>
      <c r="AH577" s="29"/>
      <c r="AI577" s="19" t="s">
        <v>46</v>
      </c>
    </row>
    <row r="578" spans="1:35" s="30" customFormat="1" ht="15" x14ac:dyDescent="0.25">
      <c r="A578" s="18">
        <v>570</v>
      </c>
      <c r="B578" s="19" t="s">
        <v>45</v>
      </c>
      <c r="C578" s="20"/>
      <c r="D578" s="19">
        <v>1089192</v>
      </c>
      <c r="E578" s="21"/>
      <c r="F578" s="21"/>
      <c r="G578" s="22">
        <v>110363</v>
      </c>
      <c r="H578" s="23">
        <v>0</v>
      </c>
      <c r="I578" s="23">
        <v>0</v>
      </c>
      <c r="J578" s="24">
        <f>-IFERROR(VLOOKUP(D578,'[4]GIRO DIRECTO'!$D:$F,3,0),0)</f>
        <v>0</v>
      </c>
      <c r="K578" s="24">
        <f>-IFERROR(VLOOKUP(D578,[4]TESORERIA!$D:$F,3,0),0)</f>
        <v>0</v>
      </c>
      <c r="L578" s="23">
        <v>0</v>
      </c>
      <c r="M578" s="25">
        <f>-IFERROR(VLOOKUP(D578,[4]ADRES!$D:$F,3,0),0)</f>
        <v>0</v>
      </c>
      <c r="N578" s="23">
        <f t="shared" si="28"/>
        <v>0</v>
      </c>
      <c r="O578" s="26">
        <f t="shared" si="26"/>
        <v>110363</v>
      </c>
      <c r="P578" s="19"/>
      <c r="Q578" s="24">
        <v>0</v>
      </c>
      <c r="R578" s="27">
        <v>0</v>
      </c>
      <c r="S578" s="23">
        <f>IFERROR(VLOOKUP(D578,[5]CRUCE!$D:$AK,34,0),0)</f>
        <v>0</v>
      </c>
      <c r="T578" s="23">
        <v>0</v>
      </c>
      <c r="U578" s="26">
        <f>IFERROR(VLOOKUP(D578,[5]CRUCE!$D:$AL,35,0),0)</f>
        <v>0</v>
      </c>
      <c r="V578" s="23">
        <v>0</v>
      </c>
      <c r="W578" s="23">
        <v>0</v>
      </c>
      <c r="X578" s="26">
        <f>IFERROR(VLOOKUP(D578,[5]CRUCE!$D:$AJ,33,0),0)</f>
        <v>0</v>
      </c>
      <c r="Y578" s="23">
        <v>0</v>
      </c>
      <c r="Z578" s="28"/>
      <c r="AA578" s="26"/>
      <c r="AB578" s="23">
        <v>0</v>
      </c>
      <c r="AC578" s="26">
        <f>IFERROR(VLOOKUP(D578,[5]CRUCE!$D:$AQ,40,0),0)</f>
        <v>0</v>
      </c>
      <c r="AD578" s="23">
        <v>0</v>
      </c>
      <c r="AE578" s="26">
        <v>0</v>
      </c>
      <c r="AF578" s="23">
        <v>0</v>
      </c>
      <c r="AG578" s="27">
        <f t="shared" si="27"/>
        <v>110363</v>
      </c>
      <c r="AH578" s="29"/>
      <c r="AI578" s="19" t="s">
        <v>46</v>
      </c>
    </row>
    <row r="579" spans="1:35" s="30" customFormat="1" ht="15" x14ac:dyDescent="0.25">
      <c r="A579" s="18">
        <v>571</v>
      </c>
      <c r="B579" s="19" t="s">
        <v>45</v>
      </c>
      <c r="C579" s="20"/>
      <c r="D579" s="19">
        <v>1085219</v>
      </c>
      <c r="E579" s="21"/>
      <c r="F579" s="21"/>
      <c r="G579" s="22">
        <v>242851</v>
      </c>
      <c r="H579" s="23">
        <v>0</v>
      </c>
      <c r="I579" s="23">
        <v>0</v>
      </c>
      <c r="J579" s="24">
        <f>-IFERROR(VLOOKUP(D579,'[4]GIRO DIRECTO'!$D:$F,3,0),0)</f>
        <v>0</v>
      </c>
      <c r="K579" s="24">
        <f>-IFERROR(VLOOKUP(D579,[4]TESORERIA!$D:$F,3,0),0)</f>
        <v>0</v>
      </c>
      <c r="L579" s="23">
        <v>0</v>
      </c>
      <c r="M579" s="25">
        <f>-IFERROR(VLOOKUP(D579,[4]ADRES!$D:$F,3,0),0)</f>
        <v>0</v>
      </c>
      <c r="N579" s="23">
        <f t="shared" si="28"/>
        <v>0</v>
      </c>
      <c r="O579" s="26">
        <f t="shared" si="26"/>
        <v>242851</v>
      </c>
      <c r="P579" s="19"/>
      <c r="Q579" s="24">
        <v>0</v>
      </c>
      <c r="R579" s="27">
        <v>0</v>
      </c>
      <c r="S579" s="23">
        <f>IFERROR(VLOOKUP(D579,[5]CRUCE!$D:$AK,34,0),0)</f>
        <v>0</v>
      </c>
      <c r="T579" s="23">
        <v>0</v>
      </c>
      <c r="U579" s="26">
        <f>IFERROR(VLOOKUP(D579,[5]CRUCE!$D:$AL,35,0),0)</f>
        <v>0</v>
      </c>
      <c r="V579" s="23">
        <v>0</v>
      </c>
      <c r="W579" s="23">
        <v>0</v>
      </c>
      <c r="X579" s="26">
        <f>IFERROR(VLOOKUP(D579,[5]CRUCE!$D:$AJ,33,0),0)</f>
        <v>0</v>
      </c>
      <c r="Y579" s="23">
        <v>0</v>
      </c>
      <c r="Z579" s="28"/>
      <c r="AA579" s="26"/>
      <c r="AB579" s="23">
        <v>0</v>
      </c>
      <c r="AC579" s="26">
        <f>IFERROR(VLOOKUP(D579,[5]CRUCE!$D:$AQ,40,0),0)</f>
        <v>0</v>
      </c>
      <c r="AD579" s="23">
        <v>0</v>
      </c>
      <c r="AE579" s="26">
        <v>0</v>
      </c>
      <c r="AF579" s="23">
        <v>0</v>
      </c>
      <c r="AG579" s="27">
        <f t="shared" si="27"/>
        <v>242851</v>
      </c>
      <c r="AH579" s="29"/>
      <c r="AI579" s="19" t="s">
        <v>46</v>
      </c>
    </row>
    <row r="580" spans="1:35" s="30" customFormat="1" ht="15" x14ac:dyDescent="0.25">
      <c r="A580" s="18">
        <v>572</v>
      </c>
      <c r="B580" s="19" t="s">
        <v>45</v>
      </c>
      <c r="C580" s="20"/>
      <c r="D580" s="19">
        <v>1087681</v>
      </c>
      <c r="E580" s="21"/>
      <c r="F580" s="21"/>
      <c r="G580" s="22">
        <v>184993</v>
      </c>
      <c r="H580" s="23">
        <v>0</v>
      </c>
      <c r="I580" s="23">
        <v>0</v>
      </c>
      <c r="J580" s="24">
        <f>-IFERROR(VLOOKUP(D580,'[4]GIRO DIRECTO'!$D:$F,3,0),0)</f>
        <v>0</v>
      </c>
      <c r="K580" s="24">
        <f>-IFERROR(VLOOKUP(D580,[4]TESORERIA!$D:$F,3,0),0)</f>
        <v>0</v>
      </c>
      <c r="L580" s="23">
        <v>0</v>
      </c>
      <c r="M580" s="25">
        <f>-IFERROR(VLOOKUP(D580,[4]ADRES!$D:$F,3,0),0)</f>
        <v>0</v>
      </c>
      <c r="N580" s="23">
        <f t="shared" si="28"/>
        <v>0</v>
      </c>
      <c r="O580" s="26">
        <f t="shared" si="26"/>
        <v>184993</v>
      </c>
      <c r="P580" s="19"/>
      <c r="Q580" s="24">
        <v>0</v>
      </c>
      <c r="R580" s="27">
        <v>0</v>
      </c>
      <c r="S580" s="23">
        <f>IFERROR(VLOOKUP(D580,[5]CRUCE!$D:$AK,34,0),0)</f>
        <v>0</v>
      </c>
      <c r="T580" s="23">
        <v>0</v>
      </c>
      <c r="U580" s="26">
        <f>IFERROR(VLOOKUP(D580,[5]CRUCE!$D:$AL,35,0),0)</f>
        <v>0</v>
      </c>
      <c r="V580" s="23">
        <v>0</v>
      </c>
      <c r="W580" s="23">
        <v>0</v>
      </c>
      <c r="X580" s="26">
        <f>IFERROR(VLOOKUP(D580,[5]CRUCE!$D:$AJ,33,0),0)</f>
        <v>0</v>
      </c>
      <c r="Y580" s="23">
        <v>0</v>
      </c>
      <c r="Z580" s="28"/>
      <c r="AA580" s="26"/>
      <c r="AB580" s="23">
        <v>0</v>
      </c>
      <c r="AC580" s="26">
        <f>IFERROR(VLOOKUP(D580,[5]CRUCE!$D:$AQ,40,0),0)</f>
        <v>0</v>
      </c>
      <c r="AD580" s="23">
        <v>0</v>
      </c>
      <c r="AE580" s="26">
        <v>0</v>
      </c>
      <c r="AF580" s="23">
        <v>0</v>
      </c>
      <c r="AG580" s="27">
        <f t="shared" si="27"/>
        <v>184993</v>
      </c>
      <c r="AH580" s="29"/>
      <c r="AI580" s="19" t="s">
        <v>46</v>
      </c>
    </row>
    <row r="581" spans="1:35" s="30" customFormat="1" ht="15" x14ac:dyDescent="0.25">
      <c r="A581" s="18">
        <v>573</v>
      </c>
      <c r="B581" s="19" t="s">
        <v>45</v>
      </c>
      <c r="C581" s="20"/>
      <c r="D581" s="19">
        <v>1087894</v>
      </c>
      <c r="E581" s="21"/>
      <c r="F581" s="21"/>
      <c r="G581" s="22">
        <v>60000</v>
      </c>
      <c r="H581" s="23">
        <v>7000</v>
      </c>
      <c r="I581" s="23">
        <v>0</v>
      </c>
      <c r="J581" s="24">
        <f>-IFERROR(VLOOKUP(D581,'[4]GIRO DIRECTO'!$D:$F,3,0),0)</f>
        <v>0</v>
      </c>
      <c r="K581" s="24">
        <f>-IFERROR(VLOOKUP(D581,[4]TESORERIA!$D:$F,3,0),0)</f>
        <v>0</v>
      </c>
      <c r="L581" s="23">
        <v>0</v>
      </c>
      <c r="M581" s="25">
        <f>-IFERROR(VLOOKUP(D581,[4]ADRES!$D:$F,3,0),0)</f>
        <v>0</v>
      </c>
      <c r="N581" s="23">
        <f t="shared" si="28"/>
        <v>0</v>
      </c>
      <c r="O581" s="26">
        <f t="shared" si="26"/>
        <v>53000</v>
      </c>
      <c r="P581" s="19"/>
      <c r="Q581" s="24">
        <v>0</v>
      </c>
      <c r="R581" s="27">
        <v>0</v>
      </c>
      <c r="S581" s="23">
        <f>IFERROR(VLOOKUP(D581,[5]CRUCE!$D:$AK,34,0),0)</f>
        <v>0</v>
      </c>
      <c r="T581" s="23">
        <v>0</v>
      </c>
      <c r="U581" s="26">
        <f>IFERROR(VLOOKUP(D581,[5]CRUCE!$D:$AL,35,0),0)</f>
        <v>0</v>
      </c>
      <c r="V581" s="23">
        <v>0</v>
      </c>
      <c r="W581" s="23">
        <v>0</v>
      </c>
      <c r="X581" s="26">
        <f>IFERROR(VLOOKUP(D581,[5]CRUCE!$D:$AJ,33,0),0)</f>
        <v>0</v>
      </c>
      <c r="Y581" s="23">
        <v>0</v>
      </c>
      <c r="Z581" s="28"/>
      <c r="AA581" s="26"/>
      <c r="AB581" s="23">
        <v>0</v>
      </c>
      <c r="AC581" s="26">
        <f>IFERROR(VLOOKUP(D581,[5]CRUCE!$D:$AQ,40,0),0)</f>
        <v>0</v>
      </c>
      <c r="AD581" s="23">
        <v>0</v>
      </c>
      <c r="AE581" s="26">
        <v>0</v>
      </c>
      <c r="AF581" s="23">
        <v>0</v>
      </c>
      <c r="AG581" s="27">
        <f t="shared" si="27"/>
        <v>53000</v>
      </c>
      <c r="AH581" s="29"/>
      <c r="AI581" s="19" t="s">
        <v>46</v>
      </c>
    </row>
    <row r="582" spans="1:35" s="30" customFormat="1" ht="15" x14ac:dyDescent="0.25">
      <c r="A582" s="18">
        <v>574</v>
      </c>
      <c r="B582" s="19" t="s">
        <v>45</v>
      </c>
      <c r="C582" s="20"/>
      <c r="D582" s="19">
        <v>1087901</v>
      </c>
      <c r="E582" s="21"/>
      <c r="F582" s="21"/>
      <c r="G582" s="22">
        <v>60000</v>
      </c>
      <c r="H582" s="23">
        <v>3500</v>
      </c>
      <c r="I582" s="23">
        <v>0</v>
      </c>
      <c r="J582" s="24">
        <f>-IFERROR(VLOOKUP(D582,'[4]GIRO DIRECTO'!$D:$F,3,0),0)</f>
        <v>0</v>
      </c>
      <c r="K582" s="24">
        <f>-IFERROR(VLOOKUP(D582,[4]TESORERIA!$D:$F,3,0),0)</f>
        <v>0</v>
      </c>
      <c r="L582" s="23">
        <v>0</v>
      </c>
      <c r="M582" s="25">
        <f>-IFERROR(VLOOKUP(D582,[4]ADRES!$D:$F,3,0),0)</f>
        <v>0</v>
      </c>
      <c r="N582" s="23">
        <f t="shared" si="28"/>
        <v>0</v>
      </c>
      <c r="O582" s="26">
        <f t="shared" si="26"/>
        <v>56500</v>
      </c>
      <c r="P582" s="19"/>
      <c r="Q582" s="24">
        <v>0</v>
      </c>
      <c r="R582" s="27">
        <v>0</v>
      </c>
      <c r="S582" s="23">
        <f>IFERROR(VLOOKUP(D582,[5]CRUCE!$D:$AK,34,0),0)</f>
        <v>0</v>
      </c>
      <c r="T582" s="23">
        <v>0</v>
      </c>
      <c r="U582" s="26">
        <f>IFERROR(VLOOKUP(D582,[5]CRUCE!$D:$AL,35,0),0)</f>
        <v>0</v>
      </c>
      <c r="V582" s="23">
        <v>0</v>
      </c>
      <c r="W582" s="23">
        <v>0</v>
      </c>
      <c r="X582" s="26">
        <f>IFERROR(VLOOKUP(D582,[5]CRUCE!$D:$AJ,33,0),0)</f>
        <v>0</v>
      </c>
      <c r="Y582" s="23">
        <v>0</v>
      </c>
      <c r="Z582" s="28"/>
      <c r="AA582" s="26"/>
      <c r="AB582" s="23">
        <v>0</v>
      </c>
      <c r="AC582" s="26">
        <f>IFERROR(VLOOKUP(D582,[5]CRUCE!$D:$AQ,40,0),0)</f>
        <v>0</v>
      </c>
      <c r="AD582" s="23">
        <v>0</v>
      </c>
      <c r="AE582" s="26">
        <v>0</v>
      </c>
      <c r="AF582" s="23">
        <v>0</v>
      </c>
      <c r="AG582" s="27">
        <f t="shared" si="27"/>
        <v>56500</v>
      </c>
      <c r="AH582" s="29"/>
      <c r="AI582" s="19" t="s">
        <v>46</v>
      </c>
    </row>
    <row r="583" spans="1:35" s="30" customFormat="1" ht="15" x14ac:dyDescent="0.25">
      <c r="A583" s="18">
        <v>575</v>
      </c>
      <c r="B583" s="19" t="s">
        <v>45</v>
      </c>
      <c r="C583" s="20"/>
      <c r="D583" s="19">
        <v>1089251</v>
      </c>
      <c r="E583" s="21"/>
      <c r="F583" s="21"/>
      <c r="G583" s="22">
        <v>118887</v>
      </c>
      <c r="H583" s="23">
        <v>0</v>
      </c>
      <c r="I583" s="23">
        <v>0</v>
      </c>
      <c r="J583" s="24">
        <f>-IFERROR(VLOOKUP(D583,'[4]GIRO DIRECTO'!$D:$F,3,0),0)</f>
        <v>0</v>
      </c>
      <c r="K583" s="24">
        <f>-IFERROR(VLOOKUP(D583,[4]TESORERIA!$D:$F,3,0),0)</f>
        <v>0</v>
      </c>
      <c r="L583" s="23">
        <v>0</v>
      </c>
      <c r="M583" s="25">
        <f>-IFERROR(VLOOKUP(D583,[4]ADRES!$D:$F,3,0),0)</f>
        <v>0</v>
      </c>
      <c r="N583" s="23">
        <f t="shared" si="28"/>
        <v>0</v>
      </c>
      <c r="O583" s="26">
        <f t="shared" si="26"/>
        <v>118887</v>
      </c>
      <c r="P583" s="19"/>
      <c r="Q583" s="24">
        <v>0</v>
      </c>
      <c r="R583" s="27">
        <v>0</v>
      </c>
      <c r="S583" s="23">
        <f>IFERROR(VLOOKUP(D583,[5]CRUCE!$D:$AK,34,0),0)</f>
        <v>0</v>
      </c>
      <c r="T583" s="23">
        <v>0</v>
      </c>
      <c r="U583" s="26">
        <f>IFERROR(VLOOKUP(D583,[5]CRUCE!$D:$AL,35,0),0)</f>
        <v>0</v>
      </c>
      <c r="V583" s="23">
        <v>0</v>
      </c>
      <c r="W583" s="23">
        <v>0</v>
      </c>
      <c r="X583" s="26">
        <f>IFERROR(VLOOKUP(D583,[5]CRUCE!$D:$AJ,33,0),0)</f>
        <v>0</v>
      </c>
      <c r="Y583" s="23">
        <v>0</v>
      </c>
      <c r="Z583" s="28"/>
      <c r="AA583" s="26"/>
      <c r="AB583" s="23">
        <v>0</v>
      </c>
      <c r="AC583" s="26">
        <f>IFERROR(VLOOKUP(D583,[5]CRUCE!$D:$AQ,40,0),0)</f>
        <v>0</v>
      </c>
      <c r="AD583" s="23">
        <v>0</v>
      </c>
      <c r="AE583" s="26">
        <v>0</v>
      </c>
      <c r="AF583" s="23">
        <v>0</v>
      </c>
      <c r="AG583" s="27">
        <f t="shared" si="27"/>
        <v>118887</v>
      </c>
      <c r="AH583" s="29"/>
      <c r="AI583" s="19" t="s">
        <v>46</v>
      </c>
    </row>
    <row r="584" spans="1:35" s="30" customFormat="1" ht="15" x14ac:dyDescent="0.25">
      <c r="A584" s="18">
        <v>576</v>
      </c>
      <c r="B584" s="19" t="s">
        <v>45</v>
      </c>
      <c r="C584" s="20"/>
      <c r="D584" s="19">
        <v>1089291</v>
      </c>
      <c r="E584" s="21"/>
      <c r="F584" s="21"/>
      <c r="G584" s="22">
        <v>527017</v>
      </c>
      <c r="H584" s="23">
        <v>0</v>
      </c>
      <c r="I584" s="23">
        <v>0</v>
      </c>
      <c r="J584" s="24">
        <f>-IFERROR(VLOOKUP(D584,'[4]GIRO DIRECTO'!$D:$F,3,0),0)</f>
        <v>0</v>
      </c>
      <c r="K584" s="24">
        <f>-IFERROR(VLOOKUP(D584,[4]TESORERIA!$D:$F,3,0),0)</f>
        <v>0</v>
      </c>
      <c r="L584" s="23">
        <v>0</v>
      </c>
      <c r="M584" s="25">
        <f>-IFERROR(VLOOKUP(D584,[4]ADRES!$D:$F,3,0),0)</f>
        <v>0</v>
      </c>
      <c r="N584" s="23">
        <f t="shared" si="28"/>
        <v>0</v>
      </c>
      <c r="O584" s="26">
        <f t="shared" si="26"/>
        <v>527017</v>
      </c>
      <c r="P584" s="19"/>
      <c r="Q584" s="24">
        <v>0</v>
      </c>
      <c r="R584" s="27">
        <v>0</v>
      </c>
      <c r="S584" s="23">
        <f>IFERROR(VLOOKUP(D584,[5]CRUCE!$D:$AK,34,0),0)</f>
        <v>0</v>
      </c>
      <c r="T584" s="23">
        <v>0</v>
      </c>
      <c r="U584" s="26">
        <f>IFERROR(VLOOKUP(D584,[5]CRUCE!$D:$AL,35,0),0)</f>
        <v>0</v>
      </c>
      <c r="V584" s="23">
        <v>0</v>
      </c>
      <c r="W584" s="23">
        <v>0</v>
      </c>
      <c r="X584" s="26">
        <f>IFERROR(VLOOKUP(D584,[5]CRUCE!$D:$AJ,33,0),0)</f>
        <v>0</v>
      </c>
      <c r="Y584" s="23">
        <v>0</v>
      </c>
      <c r="Z584" s="28"/>
      <c r="AA584" s="26"/>
      <c r="AB584" s="23">
        <v>0</v>
      </c>
      <c r="AC584" s="26">
        <f>IFERROR(VLOOKUP(D584,[5]CRUCE!$D:$AQ,40,0),0)</f>
        <v>0</v>
      </c>
      <c r="AD584" s="23">
        <v>0</v>
      </c>
      <c r="AE584" s="26">
        <v>0</v>
      </c>
      <c r="AF584" s="23">
        <v>0</v>
      </c>
      <c r="AG584" s="27">
        <f t="shared" si="27"/>
        <v>527017</v>
      </c>
      <c r="AH584" s="29"/>
      <c r="AI584" s="19" t="s">
        <v>46</v>
      </c>
    </row>
    <row r="585" spans="1:35" s="30" customFormat="1" ht="15" x14ac:dyDescent="0.25">
      <c r="A585" s="18">
        <v>577</v>
      </c>
      <c r="B585" s="19" t="s">
        <v>45</v>
      </c>
      <c r="C585" s="20"/>
      <c r="D585" s="19">
        <v>1089508</v>
      </c>
      <c r="E585" s="21"/>
      <c r="F585" s="21"/>
      <c r="G585" s="22">
        <v>318253</v>
      </c>
      <c r="H585" s="23">
        <v>0</v>
      </c>
      <c r="I585" s="23">
        <v>0</v>
      </c>
      <c r="J585" s="24">
        <f>-IFERROR(VLOOKUP(D585,'[4]GIRO DIRECTO'!$D:$F,3,0),0)</f>
        <v>0</v>
      </c>
      <c r="K585" s="24">
        <f>-IFERROR(VLOOKUP(D585,[4]TESORERIA!$D:$F,3,0),0)</f>
        <v>0</v>
      </c>
      <c r="L585" s="23">
        <v>0</v>
      </c>
      <c r="M585" s="25">
        <f>-IFERROR(VLOOKUP(D585,[4]ADRES!$D:$F,3,0),0)</f>
        <v>0</v>
      </c>
      <c r="N585" s="23">
        <f t="shared" si="28"/>
        <v>0</v>
      </c>
      <c r="O585" s="26">
        <f t="shared" si="26"/>
        <v>318253</v>
      </c>
      <c r="P585" s="19"/>
      <c r="Q585" s="24">
        <v>0</v>
      </c>
      <c r="R585" s="27">
        <v>0</v>
      </c>
      <c r="S585" s="23">
        <f>IFERROR(VLOOKUP(D585,[5]CRUCE!$D:$AK,34,0),0)</f>
        <v>0</v>
      </c>
      <c r="T585" s="23">
        <v>0</v>
      </c>
      <c r="U585" s="26">
        <f>IFERROR(VLOOKUP(D585,[5]CRUCE!$D:$AL,35,0),0)</f>
        <v>0</v>
      </c>
      <c r="V585" s="23">
        <v>0</v>
      </c>
      <c r="W585" s="23">
        <v>0</v>
      </c>
      <c r="X585" s="26">
        <f>IFERROR(VLOOKUP(D585,[5]CRUCE!$D:$AJ,33,0),0)</f>
        <v>0</v>
      </c>
      <c r="Y585" s="23">
        <v>0</v>
      </c>
      <c r="Z585" s="28"/>
      <c r="AA585" s="26"/>
      <c r="AB585" s="23">
        <v>0</v>
      </c>
      <c r="AC585" s="26">
        <f>IFERROR(VLOOKUP(D585,[5]CRUCE!$D:$AQ,40,0),0)</f>
        <v>0</v>
      </c>
      <c r="AD585" s="23">
        <v>0</v>
      </c>
      <c r="AE585" s="26">
        <v>0</v>
      </c>
      <c r="AF585" s="23">
        <v>0</v>
      </c>
      <c r="AG585" s="27">
        <f t="shared" si="27"/>
        <v>318253</v>
      </c>
      <c r="AH585" s="29"/>
      <c r="AI585" s="19" t="s">
        <v>46</v>
      </c>
    </row>
    <row r="586" spans="1:35" s="30" customFormat="1" ht="15" x14ac:dyDescent="0.25">
      <c r="A586" s="18">
        <v>578</v>
      </c>
      <c r="B586" s="19" t="s">
        <v>45</v>
      </c>
      <c r="C586" s="20"/>
      <c r="D586" s="19">
        <v>1069689</v>
      </c>
      <c r="E586" s="21"/>
      <c r="F586" s="21"/>
      <c r="G586" s="22">
        <v>108000</v>
      </c>
      <c r="H586" s="23">
        <v>0</v>
      </c>
      <c r="I586" s="23">
        <v>0</v>
      </c>
      <c r="J586" s="24">
        <f>-IFERROR(VLOOKUP(D586,'[4]GIRO DIRECTO'!$D:$F,3,0),0)</f>
        <v>0</v>
      </c>
      <c r="K586" s="24">
        <f>-IFERROR(VLOOKUP(D586,[4]TESORERIA!$D:$F,3,0),0)</f>
        <v>0</v>
      </c>
      <c r="L586" s="23">
        <v>0</v>
      </c>
      <c r="M586" s="25">
        <f>-IFERROR(VLOOKUP(D586,[4]ADRES!$D:$F,3,0),0)</f>
        <v>0</v>
      </c>
      <c r="N586" s="23">
        <f t="shared" si="28"/>
        <v>0</v>
      </c>
      <c r="O586" s="26">
        <f t="shared" ref="O586:O619" si="29">G586-H586-I586-N586</f>
        <v>108000</v>
      </c>
      <c r="P586" s="19"/>
      <c r="Q586" s="24">
        <v>0</v>
      </c>
      <c r="R586" s="27">
        <v>0</v>
      </c>
      <c r="S586" s="23">
        <f>IFERROR(VLOOKUP(D586,[5]CRUCE!$D:$AK,34,0),0)</f>
        <v>108000</v>
      </c>
      <c r="T586" s="23">
        <v>0</v>
      </c>
      <c r="U586" s="26">
        <f>IFERROR(VLOOKUP(D586,[5]CRUCE!$D:$AL,35,0),0)</f>
        <v>0</v>
      </c>
      <c r="V586" s="23">
        <v>0</v>
      </c>
      <c r="W586" s="23">
        <v>0</v>
      </c>
      <c r="X586" s="26">
        <f>IFERROR(VLOOKUP(D586,[5]CRUCE!$D:$AJ,33,0),0)</f>
        <v>0</v>
      </c>
      <c r="Y586" s="23">
        <v>0</v>
      </c>
      <c r="Z586" s="28"/>
      <c r="AA586" s="26"/>
      <c r="AB586" s="23">
        <v>0</v>
      </c>
      <c r="AC586" s="26">
        <f>IFERROR(VLOOKUP(D586,[5]CRUCE!$D:$AQ,40,0),0)</f>
        <v>0</v>
      </c>
      <c r="AD586" s="23">
        <v>0</v>
      </c>
      <c r="AE586" s="26">
        <v>0</v>
      </c>
      <c r="AF586" s="23">
        <v>0</v>
      </c>
      <c r="AG586" s="27">
        <f t="shared" ref="AG586:AG619" si="30">G586-H586-I586-N586-R586-X586-S586-U586-V586-AA586-AC586</f>
        <v>0</v>
      </c>
      <c r="AH586" s="29"/>
      <c r="AI586" s="19"/>
    </row>
    <row r="587" spans="1:35" s="30" customFormat="1" ht="15" x14ac:dyDescent="0.25">
      <c r="A587" s="18">
        <v>579</v>
      </c>
      <c r="B587" s="19" t="s">
        <v>45</v>
      </c>
      <c r="C587" s="20"/>
      <c r="D587" s="19">
        <v>1086275</v>
      </c>
      <c r="E587" s="21"/>
      <c r="F587" s="21"/>
      <c r="G587" s="22">
        <v>66162</v>
      </c>
      <c r="H587" s="23">
        <v>0</v>
      </c>
      <c r="I587" s="23">
        <v>0</v>
      </c>
      <c r="J587" s="24">
        <f>-IFERROR(VLOOKUP(D587,'[4]GIRO DIRECTO'!$D:$F,3,0),0)</f>
        <v>0</v>
      </c>
      <c r="K587" s="24">
        <f>-IFERROR(VLOOKUP(D587,[4]TESORERIA!$D:$F,3,0),0)</f>
        <v>0</v>
      </c>
      <c r="L587" s="23">
        <v>0</v>
      </c>
      <c r="M587" s="25">
        <f>-IFERROR(VLOOKUP(D587,[4]ADRES!$D:$F,3,0),0)</f>
        <v>0</v>
      </c>
      <c r="N587" s="23">
        <f t="shared" ref="N587:N619" si="31">+SUM(J587:M587)</f>
        <v>0</v>
      </c>
      <c r="O587" s="26">
        <f t="shared" si="29"/>
        <v>66162</v>
      </c>
      <c r="P587" s="19"/>
      <c r="Q587" s="24">
        <v>0</v>
      </c>
      <c r="R587" s="27">
        <v>0</v>
      </c>
      <c r="S587" s="23">
        <f>IFERROR(VLOOKUP(D587,[5]CRUCE!$D:$AK,34,0),0)</f>
        <v>66162</v>
      </c>
      <c r="T587" s="23">
        <v>0</v>
      </c>
      <c r="U587" s="26">
        <f>IFERROR(VLOOKUP(D587,[5]CRUCE!$D:$AL,35,0),0)</f>
        <v>0</v>
      </c>
      <c r="V587" s="23">
        <v>0</v>
      </c>
      <c r="W587" s="23">
        <v>0</v>
      </c>
      <c r="X587" s="26">
        <f>IFERROR(VLOOKUP(D587,[5]CRUCE!$D:$AJ,33,0),0)</f>
        <v>0</v>
      </c>
      <c r="Y587" s="23">
        <v>0</v>
      </c>
      <c r="Z587" s="28"/>
      <c r="AA587" s="26"/>
      <c r="AB587" s="23">
        <v>0</v>
      </c>
      <c r="AC587" s="26">
        <f>IFERROR(VLOOKUP(D587,[5]CRUCE!$D:$AQ,40,0),0)</f>
        <v>0</v>
      </c>
      <c r="AD587" s="23">
        <v>0</v>
      </c>
      <c r="AE587" s="26">
        <v>0</v>
      </c>
      <c r="AF587" s="23">
        <v>0</v>
      </c>
      <c r="AG587" s="27">
        <f t="shared" si="30"/>
        <v>0</v>
      </c>
      <c r="AH587" s="29"/>
      <c r="AI587" s="19"/>
    </row>
    <row r="588" spans="1:35" s="30" customFormat="1" ht="15" x14ac:dyDescent="0.25">
      <c r="A588" s="18">
        <v>580</v>
      </c>
      <c r="B588" s="19" t="s">
        <v>45</v>
      </c>
      <c r="C588" s="20"/>
      <c r="D588" s="19">
        <v>1083620</v>
      </c>
      <c r="E588" s="21"/>
      <c r="F588" s="21"/>
      <c r="G588" s="22">
        <v>20015</v>
      </c>
      <c r="H588" s="23">
        <v>0</v>
      </c>
      <c r="I588" s="23">
        <v>0</v>
      </c>
      <c r="J588" s="24">
        <f>-IFERROR(VLOOKUP(D588,'[4]GIRO DIRECTO'!$D:$F,3,0),0)</f>
        <v>0</v>
      </c>
      <c r="K588" s="24">
        <f>-IFERROR(VLOOKUP(D588,[4]TESORERIA!$D:$F,3,0),0)</f>
        <v>0</v>
      </c>
      <c r="L588" s="23">
        <v>0</v>
      </c>
      <c r="M588" s="25">
        <f>-IFERROR(VLOOKUP(D588,[4]ADRES!$D:$F,3,0),0)</f>
        <v>0</v>
      </c>
      <c r="N588" s="23">
        <f t="shared" si="31"/>
        <v>0</v>
      </c>
      <c r="O588" s="26">
        <f t="shared" si="29"/>
        <v>20015</v>
      </c>
      <c r="P588" s="19"/>
      <c r="Q588" s="24">
        <v>0</v>
      </c>
      <c r="R588" s="27">
        <v>0</v>
      </c>
      <c r="S588" s="23">
        <f>IFERROR(VLOOKUP(D588,[5]CRUCE!$D:$AK,34,0),0)</f>
        <v>20015</v>
      </c>
      <c r="T588" s="23">
        <v>0</v>
      </c>
      <c r="U588" s="26">
        <f>IFERROR(VLOOKUP(D588,[5]CRUCE!$D:$AL,35,0),0)</f>
        <v>0</v>
      </c>
      <c r="V588" s="23">
        <v>0</v>
      </c>
      <c r="W588" s="23">
        <v>0</v>
      </c>
      <c r="X588" s="26">
        <f>IFERROR(VLOOKUP(D588,[5]CRUCE!$D:$AJ,33,0),0)</f>
        <v>0</v>
      </c>
      <c r="Y588" s="23">
        <v>0</v>
      </c>
      <c r="Z588" s="28"/>
      <c r="AA588" s="26"/>
      <c r="AB588" s="23">
        <v>0</v>
      </c>
      <c r="AC588" s="26">
        <f>IFERROR(VLOOKUP(D588,[5]CRUCE!$D:$AQ,40,0),0)</f>
        <v>0</v>
      </c>
      <c r="AD588" s="23">
        <v>0</v>
      </c>
      <c r="AE588" s="26">
        <v>0</v>
      </c>
      <c r="AF588" s="23">
        <v>0</v>
      </c>
      <c r="AG588" s="27">
        <f t="shared" si="30"/>
        <v>0</v>
      </c>
      <c r="AH588" s="29"/>
      <c r="AI588" s="19"/>
    </row>
    <row r="589" spans="1:35" s="30" customFormat="1" ht="15" x14ac:dyDescent="0.25">
      <c r="A589" s="18">
        <v>581</v>
      </c>
      <c r="B589" s="19" t="s">
        <v>45</v>
      </c>
      <c r="C589" s="20"/>
      <c r="D589" s="19">
        <v>1033470</v>
      </c>
      <c r="E589" s="21"/>
      <c r="F589" s="21"/>
      <c r="G589" s="22">
        <v>35000</v>
      </c>
      <c r="H589" s="23">
        <v>0</v>
      </c>
      <c r="I589" s="23">
        <v>0</v>
      </c>
      <c r="J589" s="24">
        <f>-IFERROR(VLOOKUP(D589,'[4]GIRO DIRECTO'!$D:$F,3,0),0)</f>
        <v>0</v>
      </c>
      <c r="K589" s="24">
        <f>-IFERROR(VLOOKUP(D589,[4]TESORERIA!$D:$F,3,0),0)</f>
        <v>0</v>
      </c>
      <c r="L589" s="23">
        <v>0</v>
      </c>
      <c r="M589" s="25">
        <f>-IFERROR(VLOOKUP(D589,[4]ADRES!$D:$F,3,0),0)</f>
        <v>0</v>
      </c>
      <c r="N589" s="23">
        <f t="shared" si="31"/>
        <v>0</v>
      </c>
      <c r="O589" s="26">
        <f t="shared" si="29"/>
        <v>35000</v>
      </c>
      <c r="P589" s="19"/>
      <c r="Q589" s="24">
        <v>0</v>
      </c>
      <c r="R589" s="27">
        <v>0</v>
      </c>
      <c r="S589" s="23">
        <f>IFERROR(VLOOKUP(D589,[5]CRUCE!$D:$AK,34,0),0)</f>
        <v>35000</v>
      </c>
      <c r="T589" s="23">
        <v>0</v>
      </c>
      <c r="U589" s="26">
        <f>IFERROR(VLOOKUP(D589,[5]CRUCE!$D:$AL,35,0),0)</f>
        <v>0</v>
      </c>
      <c r="V589" s="23">
        <v>0</v>
      </c>
      <c r="W589" s="23">
        <v>0</v>
      </c>
      <c r="X589" s="26">
        <f>IFERROR(VLOOKUP(D589,[5]CRUCE!$D:$AJ,33,0),0)</f>
        <v>0</v>
      </c>
      <c r="Y589" s="23">
        <v>0</v>
      </c>
      <c r="Z589" s="28"/>
      <c r="AA589" s="26"/>
      <c r="AB589" s="23">
        <v>0</v>
      </c>
      <c r="AC589" s="26">
        <f>IFERROR(VLOOKUP(D589,[5]CRUCE!$D:$AQ,40,0),0)</f>
        <v>0</v>
      </c>
      <c r="AD589" s="23">
        <v>0</v>
      </c>
      <c r="AE589" s="26">
        <v>0</v>
      </c>
      <c r="AF589" s="23">
        <v>0</v>
      </c>
      <c r="AG589" s="27">
        <f t="shared" si="30"/>
        <v>0</v>
      </c>
      <c r="AH589" s="29"/>
      <c r="AI589" s="19"/>
    </row>
    <row r="590" spans="1:35" s="30" customFormat="1" ht="15" x14ac:dyDescent="0.25">
      <c r="A590" s="18">
        <v>582</v>
      </c>
      <c r="B590" s="19" t="s">
        <v>45</v>
      </c>
      <c r="C590" s="20"/>
      <c r="D590" s="19">
        <v>1070631</v>
      </c>
      <c r="E590" s="21"/>
      <c r="F590" s="21"/>
      <c r="G590" s="22">
        <v>282997</v>
      </c>
      <c r="H590" s="23">
        <v>0</v>
      </c>
      <c r="I590" s="23">
        <v>0</v>
      </c>
      <c r="J590" s="24">
        <f>-IFERROR(VLOOKUP(D590,'[4]GIRO DIRECTO'!$D:$F,3,0),0)</f>
        <v>0</v>
      </c>
      <c r="K590" s="24">
        <f>-IFERROR(VLOOKUP(D590,[4]TESORERIA!$D:$F,3,0),0)</f>
        <v>0</v>
      </c>
      <c r="L590" s="23">
        <v>0</v>
      </c>
      <c r="M590" s="25">
        <f>-IFERROR(VLOOKUP(D590,[4]ADRES!$D:$F,3,0),0)</f>
        <v>0</v>
      </c>
      <c r="N590" s="23">
        <f t="shared" si="31"/>
        <v>0</v>
      </c>
      <c r="O590" s="26">
        <f t="shared" si="29"/>
        <v>282997</v>
      </c>
      <c r="P590" s="19"/>
      <c r="Q590" s="24">
        <v>0</v>
      </c>
      <c r="R590" s="27">
        <v>0</v>
      </c>
      <c r="S590" s="23">
        <f>IFERROR(VLOOKUP(D590,[5]CRUCE!$D:$AK,34,0),0)</f>
        <v>282997</v>
      </c>
      <c r="T590" s="23">
        <v>0</v>
      </c>
      <c r="U590" s="26">
        <f>IFERROR(VLOOKUP(D590,[5]CRUCE!$D:$AL,35,0),0)</f>
        <v>0</v>
      </c>
      <c r="V590" s="23">
        <v>0</v>
      </c>
      <c r="W590" s="23">
        <v>0</v>
      </c>
      <c r="X590" s="26">
        <f>IFERROR(VLOOKUP(D590,[5]CRUCE!$D:$AJ,33,0),0)</f>
        <v>0</v>
      </c>
      <c r="Y590" s="23">
        <v>0</v>
      </c>
      <c r="Z590" s="28"/>
      <c r="AA590" s="26"/>
      <c r="AB590" s="23">
        <v>0</v>
      </c>
      <c r="AC590" s="26">
        <f>IFERROR(VLOOKUP(D590,[5]CRUCE!$D:$AQ,40,0),0)</f>
        <v>0</v>
      </c>
      <c r="AD590" s="23">
        <v>0</v>
      </c>
      <c r="AE590" s="26">
        <v>0</v>
      </c>
      <c r="AF590" s="23">
        <v>0</v>
      </c>
      <c r="AG590" s="27">
        <f t="shared" si="30"/>
        <v>0</v>
      </c>
      <c r="AH590" s="29"/>
      <c r="AI590" s="19"/>
    </row>
    <row r="591" spans="1:35" s="30" customFormat="1" ht="15" x14ac:dyDescent="0.25">
      <c r="A591" s="18">
        <v>583</v>
      </c>
      <c r="B591" s="19" t="s">
        <v>45</v>
      </c>
      <c r="C591" s="20"/>
      <c r="D591" s="19">
        <v>1068589</v>
      </c>
      <c r="E591" s="21"/>
      <c r="F591" s="21"/>
      <c r="G591" s="22">
        <v>54361659</v>
      </c>
      <c r="H591" s="23">
        <v>0</v>
      </c>
      <c r="I591" s="23">
        <v>0</v>
      </c>
      <c r="J591" s="24">
        <f>-IFERROR(VLOOKUP(D591,'[4]GIRO DIRECTO'!$D:$F,3,0),0)</f>
        <v>0</v>
      </c>
      <c r="K591" s="24">
        <f>-IFERROR(VLOOKUP(D591,[4]TESORERIA!$D:$F,3,0),0)</f>
        <v>0</v>
      </c>
      <c r="L591" s="23">
        <v>0</v>
      </c>
      <c r="M591" s="25">
        <f>-IFERROR(VLOOKUP(D591,[4]ADRES!$D:$F,3,0),0)</f>
        <v>0</v>
      </c>
      <c r="N591" s="23">
        <f t="shared" si="31"/>
        <v>0</v>
      </c>
      <c r="O591" s="26">
        <f t="shared" si="29"/>
        <v>54361659</v>
      </c>
      <c r="P591" s="19"/>
      <c r="Q591" s="24">
        <v>0</v>
      </c>
      <c r="R591" s="27">
        <v>0</v>
      </c>
      <c r="S591" s="23">
        <f>IFERROR(VLOOKUP(D591,[5]CRUCE!$D:$AK,34,0),0)</f>
        <v>54361659</v>
      </c>
      <c r="T591" s="23">
        <v>0</v>
      </c>
      <c r="U591" s="26">
        <f>IFERROR(VLOOKUP(D591,[5]CRUCE!$D:$AL,35,0),0)</f>
        <v>0</v>
      </c>
      <c r="V591" s="23">
        <v>0</v>
      </c>
      <c r="W591" s="23">
        <v>0</v>
      </c>
      <c r="X591" s="26">
        <f>IFERROR(VLOOKUP(D591,[5]CRUCE!$D:$AJ,33,0),0)</f>
        <v>0</v>
      </c>
      <c r="Y591" s="23">
        <v>0</v>
      </c>
      <c r="Z591" s="28"/>
      <c r="AA591" s="26"/>
      <c r="AB591" s="23">
        <v>0</v>
      </c>
      <c r="AC591" s="26">
        <f>IFERROR(VLOOKUP(D591,[5]CRUCE!$D:$AQ,40,0),0)</f>
        <v>0</v>
      </c>
      <c r="AD591" s="23">
        <v>0</v>
      </c>
      <c r="AE591" s="26">
        <v>0</v>
      </c>
      <c r="AF591" s="23">
        <v>0</v>
      </c>
      <c r="AG591" s="27">
        <f t="shared" si="30"/>
        <v>0</v>
      </c>
      <c r="AH591" s="29"/>
      <c r="AI591" s="19"/>
    </row>
    <row r="592" spans="1:35" s="30" customFormat="1" ht="15" x14ac:dyDescent="0.25">
      <c r="A592" s="18">
        <v>584</v>
      </c>
      <c r="B592" s="19" t="s">
        <v>45</v>
      </c>
      <c r="C592" s="20"/>
      <c r="D592" s="19">
        <v>1065234</v>
      </c>
      <c r="E592" s="21"/>
      <c r="F592" s="21"/>
      <c r="G592" s="22">
        <v>217936</v>
      </c>
      <c r="H592" s="23">
        <v>0</v>
      </c>
      <c r="I592" s="23">
        <v>0</v>
      </c>
      <c r="J592" s="24">
        <f>-IFERROR(VLOOKUP(D592,'[4]GIRO DIRECTO'!$D:$F,3,0),0)</f>
        <v>0</v>
      </c>
      <c r="K592" s="24">
        <f>-IFERROR(VLOOKUP(D592,[4]TESORERIA!$D:$F,3,0),0)</f>
        <v>0</v>
      </c>
      <c r="L592" s="23">
        <v>0</v>
      </c>
      <c r="M592" s="25">
        <f>-IFERROR(VLOOKUP(D592,[4]ADRES!$D:$F,3,0),0)</f>
        <v>0</v>
      </c>
      <c r="N592" s="23">
        <f t="shared" si="31"/>
        <v>0</v>
      </c>
      <c r="O592" s="26">
        <f t="shared" si="29"/>
        <v>217936</v>
      </c>
      <c r="P592" s="19"/>
      <c r="Q592" s="24">
        <v>0</v>
      </c>
      <c r="R592" s="27">
        <v>0</v>
      </c>
      <c r="S592" s="23">
        <f>IFERROR(VLOOKUP(D592,[5]CRUCE!$D:$AK,34,0),0)</f>
        <v>217936</v>
      </c>
      <c r="T592" s="23">
        <v>0</v>
      </c>
      <c r="U592" s="26">
        <f>IFERROR(VLOOKUP(D592,[5]CRUCE!$D:$AL,35,0),0)</f>
        <v>0</v>
      </c>
      <c r="V592" s="23">
        <v>0</v>
      </c>
      <c r="W592" s="23">
        <v>0</v>
      </c>
      <c r="X592" s="26">
        <f>IFERROR(VLOOKUP(D592,[5]CRUCE!$D:$AJ,33,0),0)</f>
        <v>0</v>
      </c>
      <c r="Y592" s="23">
        <v>0</v>
      </c>
      <c r="Z592" s="28"/>
      <c r="AA592" s="26"/>
      <c r="AB592" s="23">
        <v>0</v>
      </c>
      <c r="AC592" s="26">
        <f>IFERROR(VLOOKUP(D592,[5]CRUCE!$D:$AQ,40,0),0)</f>
        <v>0</v>
      </c>
      <c r="AD592" s="23">
        <v>0</v>
      </c>
      <c r="AE592" s="26">
        <v>0</v>
      </c>
      <c r="AF592" s="23">
        <v>0</v>
      </c>
      <c r="AG592" s="27">
        <f t="shared" si="30"/>
        <v>0</v>
      </c>
      <c r="AH592" s="29"/>
      <c r="AI592" s="19"/>
    </row>
    <row r="593" spans="1:35" s="30" customFormat="1" ht="15" x14ac:dyDescent="0.25">
      <c r="A593" s="18">
        <v>585</v>
      </c>
      <c r="B593" s="19" t="s">
        <v>45</v>
      </c>
      <c r="C593" s="20"/>
      <c r="D593" s="19">
        <v>1032805</v>
      </c>
      <c r="E593" s="21"/>
      <c r="F593" s="21"/>
      <c r="G593" s="22">
        <v>570000</v>
      </c>
      <c r="H593" s="23">
        <v>0</v>
      </c>
      <c r="I593" s="23">
        <v>0</v>
      </c>
      <c r="J593" s="24">
        <f>-IFERROR(VLOOKUP(D593,'[4]GIRO DIRECTO'!$D:$F,3,0),0)</f>
        <v>0</v>
      </c>
      <c r="K593" s="24">
        <f>-IFERROR(VLOOKUP(D593,[4]TESORERIA!$D:$F,3,0),0)</f>
        <v>0</v>
      </c>
      <c r="L593" s="23">
        <v>0</v>
      </c>
      <c r="M593" s="25">
        <f>-IFERROR(VLOOKUP(D593,[4]ADRES!$D:$F,3,0),0)</f>
        <v>0</v>
      </c>
      <c r="N593" s="23">
        <f t="shared" si="31"/>
        <v>0</v>
      </c>
      <c r="O593" s="26">
        <f t="shared" si="29"/>
        <v>570000</v>
      </c>
      <c r="P593" s="19"/>
      <c r="Q593" s="24">
        <v>0</v>
      </c>
      <c r="R593" s="27">
        <v>0</v>
      </c>
      <c r="S593" s="23">
        <f>IFERROR(VLOOKUP(D593,[5]CRUCE!$D:$AK,34,0),0)</f>
        <v>570000</v>
      </c>
      <c r="T593" s="23">
        <v>0</v>
      </c>
      <c r="U593" s="26">
        <f>IFERROR(VLOOKUP(D593,[5]CRUCE!$D:$AL,35,0),0)</f>
        <v>0</v>
      </c>
      <c r="V593" s="23">
        <v>0</v>
      </c>
      <c r="W593" s="23">
        <v>0</v>
      </c>
      <c r="X593" s="26">
        <f>IFERROR(VLOOKUP(D593,[5]CRUCE!$D:$AJ,33,0),0)</f>
        <v>0</v>
      </c>
      <c r="Y593" s="23">
        <v>0</v>
      </c>
      <c r="Z593" s="28"/>
      <c r="AA593" s="26"/>
      <c r="AB593" s="23">
        <v>0</v>
      </c>
      <c r="AC593" s="26">
        <f>IFERROR(VLOOKUP(D593,[5]CRUCE!$D:$AQ,40,0),0)</f>
        <v>0</v>
      </c>
      <c r="AD593" s="23">
        <v>0</v>
      </c>
      <c r="AE593" s="26">
        <v>0</v>
      </c>
      <c r="AF593" s="23">
        <v>0</v>
      </c>
      <c r="AG593" s="27">
        <f t="shared" si="30"/>
        <v>0</v>
      </c>
      <c r="AH593" s="29"/>
      <c r="AI593" s="19"/>
    </row>
    <row r="594" spans="1:35" s="30" customFormat="1" ht="15" x14ac:dyDescent="0.25">
      <c r="A594" s="18">
        <v>586</v>
      </c>
      <c r="B594" s="19" t="s">
        <v>45</v>
      </c>
      <c r="C594" s="20"/>
      <c r="D594" s="19">
        <v>1047405</v>
      </c>
      <c r="E594" s="21"/>
      <c r="F594" s="21"/>
      <c r="G594" s="22">
        <v>7222</v>
      </c>
      <c r="H594" s="23">
        <v>0</v>
      </c>
      <c r="I594" s="23">
        <v>0</v>
      </c>
      <c r="J594" s="24">
        <f>-IFERROR(VLOOKUP(D594,'[4]GIRO DIRECTO'!$D:$F,3,0),0)</f>
        <v>0</v>
      </c>
      <c r="K594" s="24">
        <f>-IFERROR(VLOOKUP(D594,[4]TESORERIA!$D:$F,3,0),0)</f>
        <v>0</v>
      </c>
      <c r="L594" s="23">
        <v>0</v>
      </c>
      <c r="M594" s="25">
        <f>-IFERROR(VLOOKUP(D594,[4]ADRES!$D:$F,3,0),0)</f>
        <v>0</v>
      </c>
      <c r="N594" s="23">
        <f t="shared" si="31"/>
        <v>0</v>
      </c>
      <c r="O594" s="26">
        <f t="shared" si="29"/>
        <v>7222</v>
      </c>
      <c r="P594" s="19"/>
      <c r="Q594" s="24">
        <v>0</v>
      </c>
      <c r="R594" s="27">
        <v>0</v>
      </c>
      <c r="S594" s="23">
        <f>IFERROR(VLOOKUP(D594,[5]CRUCE!$D:$AK,34,0),0)</f>
        <v>7222</v>
      </c>
      <c r="T594" s="23">
        <v>0</v>
      </c>
      <c r="U594" s="26">
        <f>IFERROR(VLOOKUP(D594,[5]CRUCE!$D:$AL,35,0),0)</f>
        <v>0</v>
      </c>
      <c r="V594" s="23">
        <v>0</v>
      </c>
      <c r="W594" s="23">
        <v>0</v>
      </c>
      <c r="X594" s="26">
        <f>IFERROR(VLOOKUP(D594,[5]CRUCE!$D:$AJ,33,0),0)</f>
        <v>0</v>
      </c>
      <c r="Y594" s="23">
        <v>0</v>
      </c>
      <c r="Z594" s="28"/>
      <c r="AA594" s="26"/>
      <c r="AB594" s="23">
        <v>0</v>
      </c>
      <c r="AC594" s="26">
        <f>IFERROR(VLOOKUP(D594,[5]CRUCE!$D:$AQ,40,0),0)</f>
        <v>0</v>
      </c>
      <c r="AD594" s="23">
        <v>0</v>
      </c>
      <c r="AE594" s="26">
        <v>0</v>
      </c>
      <c r="AF594" s="23">
        <v>0</v>
      </c>
      <c r="AG594" s="27">
        <f t="shared" si="30"/>
        <v>0</v>
      </c>
      <c r="AH594" s="29"/>
      <c r="AI594" s="19"/>
    </row>
    <row r="595" spans="1:35" s="30" customFormat="1" ht="15" x14ac:dyDescent="0.25">
      <c r="A595" s="18">
        <v>587</v>
      </c>
      <c r="B595" s="19" t="s">
        <v>45</v>
      </c>
      <c r="C595" s="20"/>
      <c r="D595" s="19">
        <v>1043795</v>
      </c>
      <c r="E595" s="21"/>
      <c r="F595" s="21"/>
      <c r="G595" s="22">
        <v>12009</v>
      </c>
      <c r="H595" s="23">
        <v>0</v>
      </c>
      <c r="I595" s="23">
        <v>0</v>
      </c>
      <c r="J595" s="24">
        <f>-IFERROR(VLOOKUP(D595,'[4]GIRO DIRECTO'!$D:$F,3,0),0)</f>
        <v>0</v>
      </c>
      <c r="K595" s="24">
        <f>-IFERROR(VLOOKUP(D595,[4]TESORERIA!$D:$F,3,0),0)</f>
        <v>0</v>
      </c>
      <c r="L595" s="23">
        <v>0</v>
      </c>
      <c r="M595" s="25">
        <f>-IFERROR(VLOOKUP(D595,[4]ADRES!$D:$F,3,0),0)</f>
        <v>0</v>
      </c>
      <c r="N595" s="23">
        <f t="shared" si="31"/>
        <v>0</v>
      </c>
      <c r="O595" s="26">
        <f t="shared" si="29"/>
        <v>12009</v>
      </c>
      <c r="P595" s="19"/>
      <c r="Q595" s="24">
        <v>0</v>
      </c>
      <c r="R595" s="27">
        <v>0</v>
      </c>
      <c r="S595" s="23">
        <f>IFERROR(VLOOKUP(D595,[5]CRUCE!$D:$AK,34,0),0)</f>
        <v>12009</v>
      </c>
      <c r="T595" s="23">
        <v>0</v>
      </c>
      <c r="U595" s="26">
        <f>IFERROR(VLOOKUP(D595,[5]CRUCE!$D:$AL,35,0),0)</f>
        <v>0</v>
      </c>
      <c r="V595" s="23">
        <v>0</v>
      </c>
      <c r="W595" s="23">
        <v>0</v>
      </c>
      <c r="X595" s="26">
        <f>IFERROR(VLOOKUP(D595,[5]CRUCE!$D:$AJ,33,0),0)</f>
        <v>0</v>
      </c>
      <c r="Y595" s="23">
        <v>0</v>
      </c>
      <c r="Z595" s="28"/>
      <c r="AA595" s="26"/>
      <c r="AB595" s="23">
        <v>0</v>
      </c>
      <c r="AC595" s="26">
        <f>IFERROR(VLOOKUP(D595,[5]CRUCE!$D:$AQ,40,0),0)</f>
        <v>0</v>
      </c>
      <c r="AD595" s="23">
        <v>0</v>
      </c>
      <c r="AE595" s="26">
        <v>0</v>
      </c>
      <c r="AF595" s="23">
        <v>0</v>
      </c>
      <c r="AG595" s="27">
        <f t="shared" si="30"/>
        <v>0</v>
      </c>
      <c r="AH595" s="29"/>
      <c r="AI595" s="19"/>
    </row>
    <row r="596" spans="1:35" s="30" customFormat="1" ht="15" x14ac:dyDescent="0.25">
      <c r="A596" s="18">
        <v>588</v>
      </c>
      <c r="B596" s="19" t="s">
        <v>45</v>
      </c>
      <c r="C596" s="20"/>
      <c r="D596" s="19">
        <v>1032704</v>
      </c>
      <c r="E596" s="21"/>
      <c r="F596" s="21"/>
      <c r="G596" s="22">
        <v>50000000</v>
      </c>
      <c r="H596" s="23">
        <v>0</v>
      </c>
      <c r="I596" s="23">
        <v>0</v>
      </c>
      <c r="J596" s="24">
        <f>-IFERROR(VLOOKUP(D596,'[4]GIRO DIRECTO'!$D:$F,3,0),0)</f>
        <v>0</v>
      </c>
      <c r="K596" s="24">
        <f>-IFERROR(VLOOKUP(D596,[4]TESORERIA!$D:$F,3,0),0)</f>
        <v>0</v>
      </c>
      <c r="L596" s="23">
        <v>0</v>
      </c>
      <c r="M596" s="25">
        <f>-IFERROR(VLOOKUP(D596,[4]ADRES!$D:$F,3,0),0)</f>
        <v>0</v>
      </c>
      <c r="N596" s="23">
        <f t="shared" si="31"/>
        <v>0</v>
      </c>
      <c r="O596" s="26">
        <f t="shared" si="29"/>
        <v>50000000</v>
      </c>
      <c r="P596" s="19"/>
      <c r="Q596" s="24">
        <v>0</v>
      </c>
      <c r="R596" s="27">
        <v>0</v>
      </c>
      <c r="S596" s="23">
        <f>IFERROR(VLOOKUP(D596,[5]CRUCE!$D:$AK,34,0),0)</f>
        <v>50000000</v>
      </c>
      <c r="T596" s="23">
        <v>0</v>
      </c>
      <c r="U596" s="26">
        <f>IFERROR(VLOOKUP(D596,[5]CRUCE!$D:$AL,35,0),0)</f>
        <v>0</v>
      </c>
      <c r="V596" s="23">
        <v>0</v>
      </c>
      <c r="W596" s="23">
        <v>0</v>
      </c>
      <c r="X596" s="26">
        <f>IFERROR(VLOOKUP(D596,[5]CRUCE!$D:$AJ,33,0),0)</f>
        <v>0</v>
      </c>
      <c r="Y596" s="23">
        <v>0</v>
      </c>
      <c r="Z596" s="28"/>
      <c r="AA596" s="26"/>
      <c r="AB596" s="23">
        <v>0</v>
      </c>
      <c r="AC596" s="26">
        <f>IFERROR(VLOOKUP(D596,[5]CRUCE!$D:$AQ,40,0),0)</f>
        <v>0</v>
      </c>
      <c r="AD596" s="23">
        <v>0</v>
      </c>
      <c r="AE596" s="26">
        <v>0</v>
      </c>
      <c r="AF596" s="23">
        <v>0</v>
      </c>
      <c r="AG596" s="27">
        <f t="shared" si="30"/>
        <v>0</v>
      </c>
      <c r="AH596" s="29"/>
      <c r="AI596" s="19"/>
    </row>
    <row r="597" spans="1:35" s="30" customFormat="1" ht="15" x14ac:dyDescent="0.25">
      <c r="A597" s="18">
        <v>589</v>
      </c>
      <c r="B597" s="19" t="s">
        <v>45</v>
      </c>
      <c r="C597" s="20"/>
      <c r="D597" s="19">
        <v>1031862</v>
      </c>
      <c r="E597" s="21"/>
      <c r="F597" s="21"/>
      <c r="G597" s="22">
        <v>12200443</v>
      </c>
      <c r="H597" s="23">
        <v>0</v>
      </c>
      <c r="I597" s="23">
        <v>0</v>
      </c>
      <c r="J597" s="24">
        <f>-IFERROR(VLOOKUP(D597,'[4]GIRO DIRECTO'!$D:$F,3,0),0)</f>
        <v>0</v>
      </c>
      <c r="K597" s="24">
        <f>-IFERROR(VLOOKUP(D597,[4]TESORERIA!$D:$F,3,0),0)</f>
        <v>0</v>
      </c>
      <c r="L597" s="23">
        <v>0</v>
      </c>
      <c r="M597" s="25">
        <f>-IFERROR(VLOOKUP(D597,[4]ADRES!$D:$F,3,0),0)</f>
        <v>0</v>
      </c>
      <c r="N597" s="23">
        <f t="shared" si="31"/>
        <v>0</v>
      </c>
      <c r="O597" s="26">
        <f t="shared" si="29"/>
        <v>12200443</v>
      </c>
      <c r="P597" s="19"/>
      <c r="Q597" s="24">
        <v>0</v>
      </c>
      <c r="R597" s="27">
        <v>0</v>
      </c>
      <c r="S597" s="23">
        <f>IFERROR(VLOOKUP(D597,[5]CRUCE!$D:$AK,34,0),0)</f>
        <v>12200443</v>
      </c>
      <c r="T597" s="23">
        <v>0</v>
      </c>
      <c r="U597" s="26">
        <f>IFERROR(VLOOKUP(D597,[5]CRUCE!$D:$AL,35,0),0)</f>
        <v>0</v>
      </c>
      <c r="V597" s="23">
        <v>0</v>
      </c>
      <c r="W597" s="23">
        <v>0</v>
      </c>
      <c r="X597" s="26">
        <f>IFERROR(VLOOKUP(D597,[5]CRUCE!$D:$AJ,33,0),0)</f>
        <v>0</v>
      </c>
      <c r="Y597" s="23">
        <v>0</v>
      </c>
      <c r="Z597" s="28"/>
      <c r="AA597" s="26"/>
      <c r="AB597" s="23">
        <v>0</v>
      </c>
      <c r="AC597" s="26">
        <f>IFERROR(VLOOKUP(D597,[5]CRUCE!$D:$AQ,40,0),0)</f>
        <v>0</v>
      </c>
      <c r="AD597" s="23">
        <v>0</v>
      </c>
      <c r="AE597" s="26">
        <v>0</v>
      </c>
      <c r="AF597" s="23">
        <v>0</v>
      </c>
      <c r="AG597" s="27">
        <f t="shared" si="30"/>
        <v>0</v>
      </c>
      <c r="AH597" s="29"/>
      <c r="AI597" s="19"/>
    </row>
    <row r="598" spans="1:35" s="30" customFormat="1" ht="15" x14ac:dyDescent="0.25">
      <c r="A598" s="18">
        <v>590</v>
      </c>
      <c r="B598" s="19" t="s">
        <v>45</v>
      </c>
      <c r="C598" s="20"/>
      <c r="D598" s="19">
        <v>225114</v>
      </c>
      <c r="E598" s="21"/>
      <c r="F598" s="21"/>
      <c r="G598" s="22">
        <v>125923</v>
      </c>
      <c r="H598" s="23">
        <v>0</v>
      </c>
      <c r="I598" s="23">
        <v>0</v>
      </c>
      <c r="J598" s="24">
        <f>-IFERROR(VLOOKUP(D598,'[4]GIRO DIRECTO'!$D:$F,3,0),0)</f>
        <v>0</v>
      </c>
      <c r="K598" s="24">
        <f>-IFERROR(VLOOKUP(D598,[4]TESORERIA!$D:$F,3,0),0)</f>
        <v>0</v>
      </c>
      <c r="L598" s="23">
        <v>0</v>
      </c>
      <c r="M598" s="25">
        <f>-IFERROR(VLOOKUP(D598,[4]ADRES!$D:$F,3,0),0)</f>
        <v>0</v>
      </c>
      <c r="N598" s="23">
        <f t="shared" si="31"/>
        <v>0</v>
      </c>
      <c r="O598" s="26">
        <f t="shared" si="29"/>
        <v>125923</v>
      </c>
      <c r="P598" s="19"/>
      <c r="Q598" s="24">
        <v>0</v>
      </c>
      <c r="R598" s="27">
        <v>0</v>
      </c>
      <c r="S598" s="23">
        <f>IFERROR(VLOOKUP(D598,[5]CRUCE!$D:$AK,34,0),0)</f>
        <v>125923</v>
      </c>
      <c r="T598" s="23">
        <v>0</v>
      </c>
      <c r="U598" s="26">
        <f>IFERROR(VLOOKUP(D598,[5]CRUCE!$D:$AL,35,0),0)</f>
        <v>0</v>
      </c>
      <c r="V598" s="23">
        <v>0</v>
      </c>
      <c r="W598" s="23">
        <v>0</v>
      </c>
      <c r="X598" s="26">
        <f>IFERROR(VLOOKUP(D598,[5]CRUCE!$D:$AJ,33,0),0)</f>
        <v>0</v>
      </c>
      <c r="Y598" s="23">
        <v>0</v>
      </c>
      <c r="Z598" s="28"/>
      <c r="AA598" s="26"/>
      <c r="AB598" s="23">
        <v>0</v>
      </c>
      <c r="AC598" s="26">
        <f>IFERROR(VLOOKUP(D598,[5]CRUCE!$D:$AQ,40,0),0)</f>
        <v>0</v>
      </c>
      <c r="AD598" s="23">
        <v>0</v>
      </c>
      <c r="AE598" s="26">
        <v>0</v>
      </c>
      <c r="AF598" s="23">
        <v>0</v>
      </c>
      <c r="AG598" s="27">
        <f t="shared" si="30"/>
        <v>0</v>
      </c>
      <c r="AH598" s="29"/>
      <c r="AI598" s="19"/>
    </row>
    <row r="599" spans="1:35" s="30" customFormat="1" ht="15" x14ac:dyDescent="0.25">
      <c r="A599" s="18">
        <v>591</v>
      </c>
      <c r="B599" s="19" t="s">
        <v>45</v>
      </c>
      <c r="C599" s="20"/>
      <c r="D599" s="19">
        <v>223021</v>
      </c>
      <c r="E599" s="21"/>
      <c r="F599" s="21"/>
      <c r="G599" s="22">
        <v>223405</v>
      </c>
      <c r="H599" s="23">
        <v>0</v>
      </c>
      <c r="I599" s="23">
        <v>0</v>
      </c>
      <c r="J599" s="24">
        <f>-IFERROR(VLOOKUP(D599,'[4]GIRO DIRECTO'!$D:$F,3,0),0)</f>
        <v>0</v>
      </c>
      <c r="K599" s="24">
        <f>-IFERROR(VLOOKUP(D599,[4]TESORERIA!$D:$F,3,0),0)</f>
        <v>0</v>
      </c>
      <c r="L599" s="23">
        <v>0</v>
      </c>
      <c r="M599" s="25">
        <f>-IFERROR(VLOOKUP(D599,[4]ADRES!$D:$F,3,0),0)</f>
        <v>0</v>
      </c>
      <c r="N599" s="23">
        <f t="shared" si="31"/>
        <v>0</v>
      </c>
      <c r="O599" s="26">
        <f t="shared" si="29"/>
        <v>223405</v>
      </c>
      <c r="P599" s="19"/>
      <c r="Q599" s="24">
        <v>0</v>
      </c>
      <c r="R599" s="27">
        <v>0</v>
      </c>
      <c r="S599" s="23">
        <f>IFERROR(VLOOKUP(D599,[5]CRUCE!$D:$AK,34,0),0)</f>
        <v>223405</v>
      </c>
      <c r="T599" s="23">
        <v>0</v>
      </c>
      <c r="U599" s="26">
        <f>IFERROR(VLOOKUP(D599,[5]CRUCE!$D:$AL,35,0),0)</f>
        <v>0</v>
      </c>
      <c r="V599" s="23">
        <v>0</v>
      </c>
      <c r="W599" s="23">
        <v>0</v>
      </c>
      <c r="X599" s="26">
        <f>IFERROR(VLOOKUP(D599,[5]CRUCE!$D:$AJ,33,0),0)</f>
        <v>0</v>
      </c>
      <c r="Y599" s="23">
        <v>0</v>
      </c>
      <c r="Z599" s="28"/>
      <c r="AA599" s="26"/>
      <c r="AB599" s="23">
        <v>0</v>
      </c>
      <c r="AC599" s="26">
        <f>IFERROR(VLOOKUP(D599,[5]CRUCE!$D:$AQ,40,0),0)</f>
        <v>0</v>
      </c>
      <c r="AD599" s="23">
        <v>0</v>
      </c>
      <c r="AE599" s="26">
        <v>0</v>
      </c>
      <c r="AF599" s="23">
        <v>0</v>
      </c>
      <c r="AG599" s="27">
        <f t="shared" si="30"/>
        <v>0</v>
      </c>
      <c r="AH599" s="29"/>
      <c r="AI599" s="19"/>
    </row>
    <row r="600" spans="1:35" s="30" customFormat="1" ht="15" x14ac:dyDescent="0.25">
      <c r="A600" s="18">
        <v>592</v>
      </c>
      <c r="B600" s="19" t="s">
        <v>45</v>
      </c>
      <c r="C600" s="20"/>
      <c r="D600" s="19">
        <v>174915</v>
      </c>
      <c r="E600" s="21"/>
      <c r="F600" s="21"/>
      <c r="G600" s="22">
        <v>4041494</v>
      </c>
      <c r="H600" s="23">
        <v>0</v>
      </c>
      <c r="I600" s="23">
        <v>0</v>
      </c>
      <c r="J600" s="24">
        <f>-IFERROR(VLOOKUP(D600,'[4]GIRO DIRECTO'!$D:$F,3,0),0)</f>
        <v>0</v>
      </c>
      <c r="K600" s="24">
        <f>-IFERROR(VLOOKUP(D600,[4]TESORERIA!$D:$F,3,0),0)</f>
        <v>0</v>
      </c>
      <c r="L600" s="23">
        <v>0</v>
      </c>
      <c r="M600" s="25">
        <f>-IFERROR(VLOOKUP(D600,[4]ADRES!$D:$F,3,0),0)</f>
        <v>0</v>
      </c>
      <c r="N600" s="23">
        <f t="shared" si="31"/>
        <v>0</v>
      </c>
      <c r="O600" s="26">
        <f t="shared" si="29"/>
        <v>4041494</v>
      </c>
      <c r="P600" s="19"/>
      <c r="Q600" s="24">
        <v>0</v>
      </c>
      <c r="R600" s="27">
        <v>0</v>
      </c>
      <c r="S600" s="23">
        <f>IFERROR(VLOOKUP(D600,[5]CRUCE!$D:$AK,34,0),0)</f>
        <v>4041494</v>
      </c>
      <c r="T600" s="23">
        <v>0</v>
      </c>
      <c r="U600" s="26">
        <f>IFERROR(VLOOKUP(D600,[5]CRUCE!$D:$AL,35,0),0)</f>
        <v>0</v>
      </c>
      <c r="V600" s="23">
        <v>0</v>
      </c>
      <c r="W600" s="23">
        <v>0</v>
      </c>
      <c r="X600" s="26">
        <f>IFERROR(VLOOKUP(D600,[5]CRUCE!$D:$AJ,33,0),0)</f>
        <v>0</v>
      </c>
      <c r="Y600" s="23">
        <v>0</v>
      </c>
      <c r="Z600" s="28"/>
      <c r="AA600" s="26"/>
      <c r="AB600" s="23">
        <v>0</v>
      </c>
      <c r="AC600" s="26">
        <f>IFERROR(VLOOKUP(D600,[5]CRUCE!$D:$AQ,40,0),0)</f>
        <v>0</v>
      </c>
      <c r="AD600" s="23">
        <v>0</v>
      </c>
      <c r="AE600" s="26">
        <v>0</v>
      </c>
      <c r="AF600" s="23">
        <v>0</v>
      </c>
      <c r="AG600" s="27">
        <f t="shared" si="30"/>
        <v>0</v>
      </c>
      <c r="AH600" s="29"/>
      <c r="AI600" s="19"/>
    </row>
    <row r="601" spans="1:35" s="30" customFormat="1" ht="15" x14ac:dyDescent="0.25">
      <c r="A601" s="18">
        <v>593</v>
      </c>
      <c r="B601" s="19" t="s">
        <v>45</v>
      </c>
      <c r="C601" s="20"/>
      <c r="D601" s="19">
        <v>1094673</v>
      </c>
      <c r="E601" s="21"/>
      <c r="F601" s="21"/>
      <c r="G601" s="22">
        <v>33081</v>
      </c>
      <c r="H601" s="23">
        <v>0</v>
      </c>
      <c r="I601" s="23">
        <v>0</v>
      </c>
      <c r="J601" s="24">
        <f>-IFERROR(VLOOKUP(D601,'[4]GIRO DIRECTO'!$D:$F,3,0),0)</f>
        <v>0</v>
      </c>
      <c r="K601" s="24">
        <f>-IFERROR(VLOOKUP(D601,[4]TESORERIA!$D:$F,3,0),0)</f>
        <v>0</v>
      </c>
      <c r="L601" s="23">
        <v>0</v>
      </c>
      <c r="M601" s="25">
        <f>-IFERROR(VLOOKUP(D601,[4]ADRES!$D:$F,3,0),0)</f>
        <v>0</v>
      </c>
      <c r="N601" s="23">
        <f t="shared" si="31"/>
        <v>0</v>
      </c>
      <c r="O601" s="26">
        <f t="shared" si="29"/>
        <v>33081</v>
      </c>
      <c r="P601" s="19"/>
      <c r="Q601" s="24">
        <v>0</v>
      </c>
      <c r="R601" s="27">
        <v>0</v>
      </c>
      <c r="S601" s="23">
        <f>IFERROR(VLOOKUP(D601,[5]CRUCE!$D:$AK,34,0),0)</f>
        <v>0</v>
      </c>
      <c r="T601" s="23">
        <v>0</v>
      </c>
      <c r="U601" s="26">
        <f>IFERROR(VLOOKUP(D601,[5]CRUCE!$D:$AL,35,0),0)</f>
        <v>33081</v>
      </c>
      <c r="V601" s="23">
        <v>0</v>
      </c>
      <c r="W601" s="23">
        <v>0</v>
      </c>
      <c r="X601" s="26">
        <f>IFERROR(VLOOKUP(D601,[5]CRUCE!$D:$AJ,33,0),0)</f>
        <v>0</v>
      </c>
      <c r="Y601" s="23">
        <v>0</v>
      </c>
      <c r="Z601" s="28"/>
      <c r="AA601" s="26"/>
      <c r="AB601" s="23">
        <v>0</v>
      </c>
      <c r="AC601" s="26">
        <f>IFERROR(VLOOKUP(D601,[5]CRUCE!$D:$AQ,40,0),0)</f>
        <v>0</v>
      </c>
      <c r="AD601" s="23">
        <v>0</v>
      </c>
      <c r="AE601" s="26">
        <v>0</v>
      </c>
      <c r="AF601" s="23">
        <v>0</v>
      </c>
      <c r="AG601" s="27">
        <f t="shared" si="30"/>
        <v>0</v>
      </c>
      <c r="AH601" s="29"/>
      <c r="AI601" s="19"/>
    </row>
    <row r="602" spans="1:35" s="30" customFormat="1" ht="15" x14ac:dyDescent="0.25">
      <c r="A602" s="18">
        <v>594</v>
      </c>
      <c r="B602" s="19" t="s">
        <v>45</v>
      </c>
      <c r="C602" s="20"/>
      <c r="D602" s="19">
        <v>1090451</v>
      </c>
      <c r="E602" s="21"/>
      <c r="F602" s="21"/>
      <c r="G602" s="22">
        <v>224000</v>
      </c>
      <c r="H602" s="23">
        <v>0</v>
      </c>
      <c r="I602" s="23">
        <v>0</v>
      </c>
      <c r="J602" s="24">
        <f>-IFERROR(VLOOKUP(D602,'[4]GIRO DIRECTO'!$D:$F,3,0),0)</f>
        <v>0</v>
      </c>
      <c r="K602" s="24">
        <f>-IFERROR(VLOOKUP(D602,[4]TESORERIA!$D:$F,3,0),0)</f>
        <v>0</v>
      </c>
      <c r="L602" s="23">
        <v>0</v>
      </c>
      <c r="M602" s="25">
        <f>-IFERROR(VLOOKUP(D602,[4]ADRES!$D:$F,3,0),0)</f>
        <v>0</v>
      </c>
      <c r="N602" s="23">
        <f t="shared" si="31"/>
        <v>0</v>
      </c>
      <c r="O602" s="26">
        <f t="shared" si="29"/>
        <v>224000</v>
      </c>
      <c r="P602" s="19"/>
      <c r="Q602" s="24">
        <v>0</v>
      </c>
      <c r="R602" s="27">
        <v>0</v>
      </c>
      <c r="S602" s="23">
        <f>IFERROR(VLOOKUP(D602,[5]CRUCE!$D:$AK,34,0),0)</f>
        <v>0</v>
      </c>
      <c r="T602" s="23">
        <v>0</v>
      </c>
      <c r="U602" s="26">
        <f>IFERROR(VLOOKUP(D602,[5]CRUCE!$D:$AL,35,0),0)</f>
        <v>224000</v>
      </c>
      <c r="V602" s="23">
        <v>0</v>
      </c>
      <c r="W602" s="23">
        <v>0</v>
      </c>
      <c r="X602" s="26">
        <f>IFERROR(VLOOKUP(D602,[5]CRUCE!$D:$AJ,33,0),0)</f>
        <v>0</v>
      </c>
      <c r="Y602" s="23">
        <v>0</v>
      </c>
      <c r="Z602" s="28"/>
      <c r="AA602" s="26"/>
      <c r="AB602" s="23">
        <v>0</v>
      </c>
      <c r="AC602" s="26">
        <f>IFERROR(VLOOKUP(D602,[5]CRUCE!$D:$AQ,40,0),0)</f>
        <v>0</v>
      </c>
      <c r="AD602" s="23">
        <v>0</v>
      </c>
      <c r="AE602" s="26">
        <v>0</v>
      </c>
      <c r="AF602" s="23">
        <v>0</v>
      </c>
      <c r="AG602" s="27">
        <f>G602-H602-I602-N602-R602-X602-S602-U602-V602-AA602-AC602</f>
        <v>0</v>
      </c>
      <c r="AH602" s="29"/>
      <c r="AI602" s="19"/>
    </row>
    <row r="603" spans="1:35" s="30" customFormat="1" ht="15" x14ac:dyDescent="0.25">
      <c r="A603" s="18">
        <v>595</v>
      </c>
      <c r="B603" s="19" t="s">
        <v>45</v>
      </c>
      <c r="C603" s="20"/>
      <c r="D603" s="19">
        <v>1092348</v>
      </c>
      <c r="E603" s="21"/>
      <c r="F603" s="21"/>
      <c r="G603" s="22">
        <v>672000</v>
      </c>
      <c r="H603" s="23">
        <v>0</v>
      </c>
      <c r="I603" s="23">
        <v>0</v>
      </c>
      <c r="J603" s="24">
        <f>-IFERROR(VLOOKUP(D603,'[4]GIRO DIRECTO'!$D:$F,3,0),0)</f>
        <v>0</v>
      </c>
      <c r="K603" s="24">
        <f>-IFERROR(VLOOKUP(D603,[4]TESORERIA!$D:$F,3,0),0)</f>
        <v>0</v>
      </c>
      <c r="L603" s="23">
        <v>0</v>
      </c>
      <c r="M603" s="25">
        <f>-IFERROR(VLOOKUP(D603,[4]ADRES!$D:$F,3,0),0)</f>
        <v>0</v>
      </c>
      <c r="N603" s="23">
        <f t="shared" si="31"/>
        <v>0</v>
      </c>
      <c r="O603" s="26">
        <f t="shared" si="29"/>
        <v>672000</v>
      </c>
      <c r="P603" s="19"/>
      <c r="Q603" s="24">
        <v>0</v>
      </c>
      <c r="R603" s="27">
        <v>0</v>
      </c>
      <c r="S603" s="23">
        <f>IFERROR(VLOOKUP(D603,[5]CRUCE!$D:$AK,34,0),0)</f>
        <v>0</v>
      </c>
      <c r="T603" s="23">
        <v>0</v>
      </c>
      <c r="U603" s="26">
        <f>IFERROR(VLOOKUP(D603,[5]CRUCE!$D:$AL,35,0),0)</f>
        <v>672000</v>
      </c>
      <c r="V603" s="23">
        <v>0</v>
      </c>
      <c r="W603" s="23">
        <v>0</v>
      </c>
      <c r="X603" s="26">
        <f>IFERROR(VLOOKUP(D603,[5]CRUCE!$D:$AJ,33,0),0)</f>
        <v>0</v>
      </c>
      <c r="Y603" s="23">
        <v>0</v>
      </c>
      <c r="Z603" s="28"/>
      <c r="AA603" s="26"/>
      <c r="AB603" s="23">
        <v>0</v>
      </c>
      <c r="AC603" s="26">
        <f>IFERROR(VLOOKUP(D603,[5]CRUCE!$D:$AQ,40,0),0)</f>
        <v>0</v>
      </c>
      <c r="AD603" s="23">
        <v>0</v>
      </c>
      <c r="AE603" s="26">
        <v>0</v>
      </c>
      <c r="AF603" s="23">
        <v>0</v>
      </c>
      <c r="AG603" s="27">
        <f t="shared" si="30"/>
        <v>0</v>
      </c>
      <c r="AH603" s="29"/>
      <c r="AI603" s="19"/>
    </row>
    <row r="604" spans="1:35" s="30" customFormat="1" ht="15" x14ac:dyDescent="0.25">
      <c r="A604" s="18">
        <v>596</v>
      </c>
      <c r="B604" s="19" t="s">
        <v>45</v>
      </c>
      <c r="C604" s="20"/>
      <c r="D604" s="19">
        <v>1090443</v>
      </c>
      <c r="E604" s="21"/>
      <c r="F604" s="21"/>
      <c r="G604" s="22">
        <v>336000</v>
      </c>
      <c r="H604" s="23">
        <v>0</v>
      </c>
      <c r="I604" s="23">
        <v>0</v>
      </c>
      <c r="J604" s="24">
        <f>-IFERROR(VLOOKUP(D604,'[4]GIRO DIRECTO'!$D:$F,3,0),0)</f>
        <v>0</v>
      </c>
      <c r="K604" s="24">
        <f>-IFERROR(VLOOKUP(D604,[4]TESORERIA!$D:$F,3,0),0)</f>
        <v>0</v>
      </c>
      <c r="L604" s="23">
        <v>0</v>
      </c>
      <c r="M604" s="25">
        <f>-IFERROR(VLOOKUP(D604,[4]ADRES!$D:$F,3,0),0)</f>
        <v>0</v>
      </c>
      <c r="N604" s="23">
        <f t="shared" si="31"/>
        <v>0</v>
      </c>
      <c r="O604" s="26">
        <f t="shared" si="29"/>
        <v>336000</v>
      </c>
      <c r="P604" s="19"/>
      <c r="Q604" s="24">
        <v>0</v>
      </c>
      <c r="R604" s="27">
        <v>0</v>
      </c>
      <c r="S604" s="23">
        <f>IFERROR(VLOOKUP(D604,[5]CRUCE!$D:$AK,34,0),0)</f>
        <v>0</v>
      </c>
      <c r="T604" s="23">
        <v>0</v>
      </c>
      <c r="U604" s="26">
        <f>IFERROR(VLOOKUP(D604,[5]CRUCE!$D:$AL,35,0),0)</f>
        <v>336000</v>
      </c>
      <c r="V604" s="23">
        <v>0</v>
      </c>
      <c r="W604" s="23">
        <v>0</v>
      </c>
      <c r="X604" s="26">
        <f>IFERROR(VLOOKUP(D604,[5]CRUCE!$D:$AJ,33,0),0)</f>
        <v>0</v>
      </c>
      <c r="Y604" s="23">
        <v>0</v>
      </c>
      <c r="Z604" s="28"/>
      <c r="AA604" s="26"/>
      <c r="AB604" s="23">
        <v>0</v>
      </c>
      <c r="AC604" s="26">
        <f>IFERROR(VLOOKUP(D604,[5]CRUCE!$D:$AQ,40,0),0)</f>
        <v>0</v>
      </c>
      <c r="AD604" s="23">
        <v>0</v>
      </c>
      <c r="AE604" s="26">
        <v>0</v>
      </c>
      <c r="AF604" s="23">
        <v>0</v>
      </c>
      <c r="AG604" s="27">
        <f t="shared" si="30"/>
        <v>0</v>
      </c>
      <c r="AH604" s="29"/>
      <c r="AI604" s="19"/>
    </row>
    <row r="605" spans="1:35" s="30" customFormat="1" ht="15" x14ac:dyDescent="0.25">
      <c r="A605" s="18">
        <v>597</v>
      </c>
      <c r="B605" s="19" t="s">
        <v>45</v>
      </c>
      <c r="C605" s="20"/>
      <c r="D605" s="19">
        <v>1093821</v>
      </c>
      <c r="E605" s="21"/>
      <c r="F605" s="21"/>
      <c r="G605" s="22">
        <v>336000</v>
      </c>
      <c r="H605" s="23">
        <v>0</v>
      </c>
      <c r="I605" s="23">
        <v>0</v>
      </c>
      <c r="J605" s="24">
        <f>-IFERROR(VLOOKUP(D605,'[4]GIRO DIRECTO'!$D:$F,3,0),0)</f>
        <v>0</v>
      </c>
      <c r="K605" s="24">
        <f>-IFERROR(VLOOKUP(D605,[4]TESORERIA!$D:$F,3,0),0)</f>
        <v>0</v>
      </c>
      <c r="L605" s="23">
        <v>0</v>
      </c>
      <c r="M605" s="25">
        <f>-IFERROR(VLOOKUP(D605,[4]ADRES!$D:$F,3,0),0)</f>
        <v>0</v>
      </c>
      <c r="N605" s="23">
        <f t="shared" si="31"/>
        <v>0</v>
      </c>
      <c r="O605" s="26">
        <f t="shared" si="29"/>
        <v>336000</v>
      </c>
      <c r="P605" s="19"/>
      <c r="Q605" s="24">
        <v>0</v>
      </c>
      <c r="R605" s="27">
        <v>0</v>
      </c>
      <c r="S605" s="23">
        <f>IFERROR(VLOOKUP(D605,[5]CRUCE!$D:$AK,34,0),0)</f>
        <v>0</v>
      </c>
      <c r="T605" s="23">
        <v>0</v>
      </c>
      <c r="U605" s="26">
        <f>IFERROR(VLOOKUP(D605,[5]CRUCE!$D:$AL,35,0),0)</f>
        <v>336000</v>
      </c>
      <c r="V605" s="23">
        <v>0</v>
      </c>
      <c r="W605" s="23">
        <v>0</v>
      </c>
      <c r="X605" s="26">
        <f>IFERROR(VLOOKUP(D605,[5]CRUCE!$D:$AJ,33,0),0)</f>
        <v>0</v>
      </c>
      <c r="Y605" s="23">
        <v>0</v>
      </c>
      <c r="Z605" s="28"/>
      <c r="AA605" s="26"/>
      <c r="AB605" s="23">
        <v>0</v>
      </c>
      <c r="AC605" s="26">
        <f>IFERROR(VLOOKUP(D605,[5]CRUCE!$D:$AQ,40,0),0)</f>
        <v>0</v>
      </c>
      <c r="AD605" s="23">
        <v>0</v>
      </c>
      <c r="AE605" s="26">
        <v>0</v>
      </c>
      <c r="AF605" s="23">
        <v>0</v>
      </c>
      <c r="AG605" s="27">
        <f t="shared" si="30"/>
        <v>0</v>
      </c>
      <c r="AH605" s="29"/>
      <c r="AI605" s="19"/>
    </row>
    <row r="606" spans="1:35" s="30" customFormat="1" ht="15" x14ac:dyDescent="0.25">
      <c r="A606" s="18">
        <v>598</v>
      </c>
      <c r="B606" s="19" t="s">
        <v>45</v>
      </c>
      <c r="C606" s="20"/>
      <c r="D606" s="19">
        <v>1089917</v>
      </c>
      <c r="E606" s="21"/>
      <c r="F606" s="21"/>
      <c r="G606" s="22">
        <v>60000</v>
      </c>
      <c r="H606" s="23">
        <v>0</v>
      </c>
      <c r="I606" s="23">
        <v>0</v>
      </c>
      <c r="J606" s="24">
        <f>-IFERROR(VLOOKUP(D606,'[4]GIRO DIRECTO'!$D:$F,3,0),0)</f>
        <v>0</v>
      </c>
      <c r="K606" s="24">
        <f>-IFERROR(VLOOKUP(D606,[4]TESORERIA!$D:$F,3,0),0)</f>
        <v>0</v>
      </c>
      <c r="L606" s="23">
        <v>0</v>
      </c>
      <c r="M606" s="25">
        <f>-IFERROR(VLOOKUP(D606,[4]ADRES!$D:$F,3,0),0)</f>
        <v>0</v>
      </c>
      <c r="N606" s="23">
        <f t="shared" si="31"/>
        <v>0</v>
      </c>
      <c r="O606" s="26">
        <f t="shared" si="29"/>
        <v>60000</v>
      </c>
      <c r="P606" s="19"/>
      <c r="Q606" s="24">
        <v>0</v>
      </c>
      <c r="R606" s="27">
        <v>0</v>
      </c>
      <c r="S606" s="23">
        <f>IFERROR(VLOOKUP(D606,[5]CRUCE!$D:$AK,34,0),0)</f>
        <v>0</v>
      </c>
      <c r="T606" s="23">
        <v>0</v>
      </c>
      <c r="U606" s="26">
        <f>IFERROR(VLOOKUP(D606,[5]CRUCE!$D:$AL,35,0),0)</f>
        <v>60000</v>
      </c>
      <c r="V606" s="23">
        <v>0</v>
      </c>
      <c r="W606" s="23">
        <v>0</v>
      </c>
      <c r="X606" s="26">
        <f>IFERROR(VLOOKUP(D606,[5]CRUCE!$D:$AJ,33,0),0)</f>
        <v>0</v>
      </c>
      <c r="Y606" s="23">
        <v>0</v>
      </c>
      <c r="Z606" s="28"/>
      <c r="AA606" s="26"/>
      <c r="AB606" s="23">
        <v>0</v>
      </c>
      <c r="AC606" s="26">
        <f>IFERROR(VLOOKUP(D606,[5]CRUCE!$D:$AQ,40,0),0)</f>
        <v>0</v>
      </c>
      <c r="AD606" s="23">
        <v>0</v>
      </c>
      <c r="AE606" s="26">
        <v>0</v>
      </c>
      <c r="AF606" s="23">
        <v>0</v>
      </c>
      <c r="AG606" s="27">
        <f t="shared" si="30"/>
        <v>0</v>
      </c>
      <c r="AH606" s="29"/>
      <c r="AI606" s="19"/>
    </row>
    <row r="607" spans="1:35" s="30" customFormat="1" ht="15" x14ac:dyDescent="0.25">
      <c r="A607" s="18">
        <v>599</v>
      </c>
      <c r="B607" s="19" t="s">
        <v>45</v>
      </c>
      <c r="C607" s="20"/>
      <c r="D607" s="19">
        <v>1012565</v>
      </c>
      <c r="E607" s="21"/>
      <c r="F607" s="21"/>
      <c r="G607" s="22">
        <v>336000</v>
      </c>
      <c r="H607" s="23">
        <v>0</v>
      </c>
      <c r="I607" s="23">
        <v>0</v>
      </c>
      <c r="J607" s="24">
        <f>-IFERROR(VLOOKUP(D607,'[4]GIRO DIRECTO'!$D:$F,3,0),0)</f>
        <v>0</v>
      </c>
      <c r="K607" s="24">
        <f>-IFERROR(VLOOKUP(D607,[4]TESORERIA!$D:$F,3,0),0)</f>
        <v>0</v>
      </c>
      <c r="L607" s="23">
        <v>0</v>
      </c>
      <c r="M607" s="25">
        <f>-IFERROR(VLOOKUP(D607,[4]ADRES!$D:$F,3,0),0)</f>
        <v>0</v>
      </c>
      <c r="N607" s="23">
        <f t="shared" si="31"/>
        <v>0</v>
      </c>
      <c r="O607" s="26">
        <f t="shared" si="29"/>
        <v>336000</v>
      </c>
      <c r="P607" s="19"/>
      <c r="Q607" s="24">
        <v>0</v>
      </c>
      <c r="R607" s="27">
        <v>0</v>
      </c>
      <c r="S607" s="23">
        <f>+O607</f>
        <v>336000</v>
      </c>
      <c r="T607" s="23">
        <v>0</v>
      </c>
      <c r="U607" s="26">
        <f>IFERROR(VLOOKUP(D607,[5]CRUCE!$D:$AL,35,0),0)</f>
        <v>0</v>
      </c>
      <c r="V607" s="23">
        <v>0</v>
      </c>
      <c r="W607" s="23">
        <v>0</v>
      </c>
      <c r="X607" s="26">
        <f>IFERROR(VLOOKUP(D607,[5]CRUCE!$D:$AJ,33,0),0)</f>
        <v>0</v>
      </c>
      <c r="Y607" s="23">
        <v>0</v>
      </c>
      <c r="Z607" s="28"/>
      <c r="AA607" s="26"/>
      <c r="AB607" s="23">
        <v>0</v>
      </c>
      <c r="AC607" s="26">
        <f>IFERROR(VLOOKUP(D607,[5]CRUCE!$D:$AQ,40,0),0)</f>
        <v>0</v>
      </c>
      <c r="AD607" s="23">
        <v>0</v>
      </c>
      <c r="AE607" s="26">
        <v>0</v>
      </c>
      <c r="AF607" s="23">
        <v>0</v>
      </c>
      <c r="AG607" s="27">
        <f t="shared" si="30"/>
        <v>0</v>
      </c>
      <c r="AH607" s="29"/>
      <c r="AI607" s="19"/>
    </row>
    <row r="608" spans="1:35" s="30" customFormat="1" ht="15" x14ac:dyDescent="0.25">
      <c r="A608" s="18">
        <v>600</v>
      </c>
      <c r="B608" s="19" t="s">
        <v>45</v>
      </c>
      <c r="C608" s="20"/>
      <c r="D608" s="19">
        <v>1077154</v>
      </c>
      <c r="E608" s="21"/>
      <c r="F608" s="21"/>
      <c r="G608" s="22">
        <v>78000</v>
      </c>
      <c r="H608" s="23">
        <v>0</v>
      </c>
      <c r="I608" s="23">
        <v>0</v>
      </c>
      <c r="J608" s="24">
        <f>-IFERROR(VLOOKUP(D608,'[4]GIRO DIRECTO'!$D:$F,3,0),0)</f>
        <v>0</v>
      </c>
      <c r="K608" s="24">
        <f>-IFERROR(VLOOKUP(D608,[4]TESORERIA!$D:$F,3,0),0)</f>
        <v>0</v>
      </c>
      <c r="L608" s="23">
        <v>0</v>
      </c>
      <c r="M608" s="25">
        <f>-IFERROR(VLOOKUP(D608,[4]ADRES!$D:$F,3,0),0)</f>
        <v>0</v>
      </c>
      <c r="N608" s="23">
        <f t="shared" si="31"/>
        <v>0</v>
      </c>
      <c r="O608" s="26">
        <f t="shared" si="29"/>
        <v>78000</v>
      </c>
      <c r="P608" s="19"/>
      <c r="Q608" s="24">
        <v>0</v>
      </c>
      <c r="R608" s="27">
        <v>0</v>
      </c>
      <c r="S608" s="23">
        <f t="shared" ref="S608:S619" si="32">+O608</f>
        <v>78000</v>
      </c>
      <c r="T608" s="23">
        <v>0</v>
      </c>
      <c r="U608" s="26">
        <f>IFERROR(VLOOKUP(D608,[5]CRUCE!$D:$AL,35,0),0)</f>
        <v>0</v>
      </c>
      <c r="V608" s="23">
        <v>0</v>
      </c>
      <c r="W608" s="23">
        <v>0</v>
      </c>
      <c r="X608" s="26">
        <f>IFERROR(VLOOKUP(D608,[5]CRUCE!$D:$AJ,33,0),0)</f>
        <v>0</v>
      </c>
      <c r="Y608" s="23">
        <v>0</v>
      </c>
      <c r="Z608" s="28"/>
      <c r="AA608" s="26"/>
      <c r="AB608" s="23">
        <v>0</v>
      </c>
      <c r="AC608" s="26">
        <f>IFERROR(VLOOKUP(D608,[5]CRUCE!$D:$AQ,40,0),0)</f>
        <v>0</v>
      </c>
      <c r="AD608" s="23">
        <v>0</v>
      </c>
      <c r="AE608" s="26">
        <v>0</v>
      </c>
      <c r="AF608" s="23">
        <v>0</v>
      </c>
      <c r="AG608" s="27">
        <f t="shared" si="30"/>
        <v>0</v>
      </c>
      <c r="AH608" s="29"/>
      <c r="AI608" s="19"/>
    </row>
    <row r="609" spans="1:35" s="30" customFormat="1" ht="15" x14ac:dyDescent="0.25">
      <c r="A609" s="18">
        <v>601</v>
      </c>
      <c r="B609" s="19" t="s">
        <v>45</v>
      </c>
      <c r="C609" s="20"/>
      <c r="D609" s="19">
        <v>1073125</v>
      </c>
      <c r="E609" s="21"/>
      <c r="F609" s="21"/>
      <c r="G609" s="22">
        <v>113555</v>
      </c>
      <c r="H609" s="23">
        <v>0</v>
      </c>
      <c r="I609" s="23">
        <v>0</v>
      </c>
      <c r="J609" s="24">
        <f>-IFERROR(VLOOKUP(D609,'[4]GIRO DIRECTO'!$D:$F,3,0),0)</f>
        <v>0</v>
      </c>
      <c r="K609" s="24">
        <f>-IFERROR(VLOOKUP(D609,[4]TESORERIA!$D:$F,3,0),0)</f>
        <v>0</v>
      </c>
      <c r="L609" s="23">
        <v>0</v>
      </c>
      <c r="M609" s="25">
        <f>-IFERROR(VLOOKUP(D609,[4]ADRES!$D:$F,3,0),0)</f>
        <v>0</v>
      </c>
      <c r="N609" s="23">
        <f t="shared" si="31"/>
        <v>0</v>
      </c>
      <c r="O609" s="26">
        <f t="shared" si="29"/>
        <v>113555</v>
      </c>
      <c r="P609" s="19"/>
      <c r="Q609" s="24">
        <v>0</v>
      </c>
      <c r="R609" s="27">
        <v>0</v>
      </c>
      <c r="S609" s="23">
        <f t="shared" si="32"/>
        <v>113555</v>
      </c>
      <c r="T609" s="23">
        <v>0</v>
      </c>
      <c r="U609" s="26">
        <f>IFERROR(VLOOKUP(D609,[5]CRUCE!$D:$AL,35,0),0)</f>
        <v>0</v>
      </c>
      <c r="V609" s="23">
        <v>0</v>
      </c>
      <c r="W609" s="23">
        <v>0</v>
      </c>
      <c r="X609" s="26">
        <f>IFERROR(VLOOKUP(D609,[5]CRUCE!$D:$AJ,33,0),0)</f>
        <v>0</v>
      </c>
      <c r="Y609" s="23">
        <v>0</v>
      </c>
      <c r="Z609" s="28"/>
      <c r="AA609" s="26"/>
      <c r="AB609" s="23">
        <v>0</v>
      </c>
      <c r="AC609" s="26">
        <f>IFERROR(VLOOKUP(D609,[5]CRUCE!$D:$AQ,40,0),0)</f>
        <v>0</v>
      </c>
      <c r="AD609" s="23">
        <v>0</v>
      </c>
      <c r="AE609" s="26">
        <v>0</v>
      </c>
      <c r="AF609" s="23">
        <v>0</v>
      </c>
      <c r="AG609" s="27">
        <f t="shared" si="30"/>
        <v>0</v>
      </c>
      <c r="AH609" s="29"/>
      <c r="AI609" s="19"/>
    </row>
    <row r="610" spans="1:35" s="30" customFormat="1" ht="15" x14ac:dyDescent="0.25">
      <c r="A610" s="18">
        <v>602</v>
      </c>
      <c r="B610" s="19" t="s">
        <v>45</v>
      </c>
      <c r="C610" s="20"/>
      <c r="D610" s="19">
        <v>1075306</v>
      </c>
      <c r="E610" s="21"/>
      <c r="F610" s="21"/>
      <c r="G610" s="22">
        <v>80832</v>
      </c>
      <c r="H610" s="23">
        <v>0</v>
      </c>
      <c r="I610" s="23">
        <v>0</v>
      </c>
      <c r="J610" s="24">
        <f>-IFERROR(VLOOKUP(D610,'[4]GIRO DIRECTO'!$D:$F,3,0),0)</f>
        <v>0</v>
      </c>
      <c r="K610" s="24">
        <f>-IFERROR(VLOOKUP(D610,[4]TESORERIA!$D:$F,3,0),0)</f>
        <v>0</v>
      </c>
      <c r="L610" s="23">
        <v>0</v>
      </c>
      <c r="M610" s="25">
        <f>-IFERROR(VLOOKUP(D610,[4]ADRES!$D:$F,3,0),0)</f>
        <v>0</v>
      </c>
      <c r="N610" s="23">
        <f t="shared" si="31"/>
        <v>0</v>
      </c>
      <c r="O610" s="26">
        <f t="shared" si="29"/>
        <v>80832</v>
      </c>
      <c r="P610" s="19"/>
      <c r="Q610" s="24">
        <v>0</v>
      </c>
      <c r="R610" s="27">
        <v>0</v>
      </c>
      <c r="S610" s="23">
        <f t="shared" si="32"/>
        <v>80832</v>
      </c>
      <c r="T610" s="23">
        <v>0</v>
      </c>
      <c r="U610" s="26">
        <f>IFERROR(VLOOKUP(D610,[5]CRUCE!$D:$AL,35,0),0)</f>
        <v>0</v>
      </c>
      <c r="V610" s="23">
        <v>0</v>
      </c>
      <c r="W610" s="23">
        <v>0</v>
      </c>
      <c r="X610" s="26">
        <f>IFERROR(VLOOKUP(D610,[5]CRUCE!$D:$AJ,33,0),0)</f>
        <v>0</v>
      </c>
      <c r="Y610" s="23">
        <v>0</v>
      </c>
      <c r="Z610" s="28"/>
      <c r="AA610" s="26"/>
      <c r="AB610" s="23">
        <v>0</v>
      </c>
      <c r="AC610" s="26">
        <f>IFERROR(VLOOKUP(D610,[5]CRUCE!$D:$AQ,40,0),0)</f>
        <v>0</v>
      </c>
      <c r="AD610" s="23">
        <v>0</v>
      </c>
      <c r="AE610" s="26">
        <v>0</v>
      </c>
      <c r="AF610" s="23">
        <v>0</v>
      </c>
      <c r="AG610" s="27">
        <f t="shared" si="30"/>
        <v>0</v>
      </c>
      <c r="AH610" s="29"/>
      <c r="AI610" s="19"/>
    </row>
    <row r="611" spans="1:35" s="30" customFormat="1" ht="15" x14ac:dyDescent="0.25">
      <c r="A611" s="18">
        <v>603</v>
      </c>
      <c r="B611" s="19" t="s">
        <v>45</v>
      </c>
      <c r="C611" s="20"/>
      <c r="D611" s="19">
        <v>1073517</v>
      </c>
      <c r="E611" s="21"/>
      <c r="F611" s="21"/>
      <c r="G611" s="22">
        <v>800000</v>
      </c>
      <c r="H611" s="23">
        <v>0</v>
      </c>
      <c r="I611" s="23">
        <v>0</v>
      </c>
      <c r="J611" s="24">
        <f>-IFERROR(VLOOKUP(D611,'[4]GIRO DIRECTO'!$D:$F,3,0),0)</f>
        <v>0</v>
      </c>
      <c r="K611" s="24">
        <f>-IFERROR(VLOOKUP(D611,[4]TESORERIA!$D:$F,3,0),0)</f>
        <v>0</v>
      </c>
      <c r="L611" s="23">
        <v>0</v>
      </c>
      <c r="M611" s="25">
        <f>-IFERROR(VLOOKUP(D611,[4]ADRES!$D:$F,3,0),0)</f>
        <v>0</v>
      </c>
      <c r="N611" s="23">
        <f t="shared" si="31"/>
        <v>0</v>
      </c>
      <c r="O611" s="26">
        <f t="shared" si="29"/>
        <v>800000</v>
      </c>
      <c r="P611" s="19"/>
      <c r="Q611" s="24">
        <v>0</v>
      </c>
      <c r="R611" s="27">
        <v>0</v>
      </c>
      <c r="S611" s="23">
        <f t="shared" si="32"/>
        <v>800000</v>
      </c>
      <c r="T611" s="23">
        <v>0</v>
      </c>
      <c r="U611" s="26">
        <f>IFERROR(VLOOKUP(D611,[5]CRUCE!$D:$AL,35,0),0)</f>
        <v>0</v>
      </c>
      <c r="V611" s="23">
        <v>0</v>
      </c>
      <c r="W611" s="23">
        <v>0</v>
      </c>
      <c r="X611" s="26">
        <f>IFERROR(VLOOKUP(D611,[5]CRUCE!$D:$AJ,33,0),0)</f>
        <v>0</v>
      </c>
      <c r="Y611" s="23">
        <v>0</v>
      </c>
      <c r="Z611" s="28"/>
      <c r="AA611" s="26"/>
      <c r="AB611" s="23">
        <v>0</v>
      </c>
      <c r="AC611" s="26">
        <f>IFERROR(VLOOKUP(D611,[5]CRUCE!$D:$AQ,40,0),0)</f>
        <v>0</v>
      </c>
      <c r="AD611" s="23">
        <v>0</v>
      </c>
      <c r="AE611" s="26">
        <v>0</v>
      </c>
      <c r="AF611" s="23">
        <v>0</v>
      </c>
      <c r="AG611" s="27">
        <f t="shared" si="30"/>
        <v>0</v>
      </c>
      <c r="AH611" s="29"/>
      <c r="AI611" s="19"/>
    </row>
    <row r="612" spans="1:35" s="30" customFormat="1" ht="15" x14ac:dyDescent="0.25">
      <c r="A612" s="18">
        <v>604</v>
      </c>
      <c r="B612" s="19" t="s">
        <v>45</v>
      </c>
      <c r="C612" s="20"/>
      <c r="D612" s="19">
        <v>1074061</v>
      </c>
      <c r="E612" s="21"/>
      <c r="F612" s="21"/>
      <c r="G612" s="22">
        <v>60000</v>
      </c>
      <c r="H612" s="23">
        <v>0</v>
      </c>
      <c r="I612" s="23">
        <v>0</v>
      </c>
      <c r="J612" s="24">
        <f>-IFERROR(VLOOKUP(D612,'[4]GIRO DIRECTO'!$D:$F,3,0),0)</f>
        <v>0</v>
      </c>
      <c r="K612" s="24">
        <f>-IFERROR(VLOOKUP(D612,[4]TESORERIA!$D:$F,3,0),0)</f>
        <v>0</v>
      </c>
      <c r="L612" s="23">
        <v>0</v>
      </c>
      <c r="M612" s="25">
        <f>-IFERROR(VLOOKUP(D612,[4]ADRES!$D:$F,3,0),0)</f>
        <v>0</v>
      </c>
      <c r="N612" s="23">
        <f t="shared" si="31"/>
        <v>0</v>
      </c>
      <c r="O612" s="26">
        <f t="shared" si="29"/>
        <v>60000</v>
      </c>
      <c r="P612" s="19"/>
      <c r="Q612" s="24">
        <v>0</v>
      </c>
      <c r="R612" s="27">
        <v>0</v>
      </c>
      <c r="S612" s="23">
        <f t="shared" si="32"/>
        <v>60000</v>
      </c>
      <c r="T612" s="23">
        <v>0</v>
      </c>
      <c r="U612" s="26">
        <f>IFERROR(VLOOKUP(D612,[5]CRUCE!$D:$AL,35,0),0)</f>
        <v>0</v>
      </c>
      <c r="V612" s="23">
        <v>0</v>
      </c>
      <c r="W612" s="23">
        <v>0</v>
      </c>
      <c r="X612" s="26">
        <f>IFERROR(VLOOKUP(D612,[5]CRUCE!$D:$AJ,33,0),0)</f>
        <v>0</v>
      </c>
      <c r="Y612" s="23">
        <v>0</v>
      </c>
      <c r="Z612" s="28"/>
      <c r="AA612" s="26"/>
      <c r="AB612" s="23">
        <v>0</v>
      </c>
      <c r="AC612" s="26">
        <f>IFERROR(VLOOKUP(D612,[5]CRUCE!$D:$AQ,40,0),0)</f>
        <v>0</v>
      </c>
      <c r="AD612" s="23">
        <v>0</v>
      </c>
      <c r="AE612" s="26">
        <v>0</v>
      </c>
      <c r="AF612" s="23">
        <v>0</v>
      </c>
      <c r="AG612" s="27">
        <f t="shared" si="30"/>
        <v>0</v>
      </c>
      <c r="AH612" s="29"/>
      <c r="AI612" s="19"/>
    </row>
    <row r="613" spans="1:35" s="30" customFormat="1" ht="15" x14ac:dyDescent="0.25">
      <c r="A613" s="18">
        <v>605</v>
      </c>
      <c r="B613" s="19" t="s">
        <v>45</v>
      </c>
      <c r="C613" s="20"/>
      <c r="D613" s="19">
        <v>1084607</v>
      </c>
      <c r="E613" s="21"/>
      <c r="F613" s="21"/>
      <c r="G613" s="22">
        <v>60000</v>
      </c>
      <c r="H613" s="23">
        <v>0</v>
      </c>
      <c r="I613" s="23">
        <v>0</v>
      </c>
      <c r="J613" s="24">
        <f>-IFERROR(VLOOKUP(D613,'[4]GIRO DIRECTO'!$D:$F,3,0),0)</f>
        <v>0</v>
      </c>
      <c r="K613" s="24">
        <f>-IFERROR(VLOOKUP(D613,[4]TESORERIA!$D:$F,3,0),0)</f>
        <v>0</v>
      </c>
      <c r="L613" s="23">
        <v>0</v>
      </c>
      <c r="M613" s="25">
        <f>-IFERROR(VLOOKUP(D613,[4]ADRES!$D:$F,3,0),0)</f>
        <v>0</v>
      </c>
      <c r="N613" s="23">
        <f t="shared" si="31"/>
        <v>0</v>
      </c>
      <c r="O613" s="26">
        <f t="shared" si="29"/>
        <v>60000</v>
      </c>
      <c r="P613" s="19"/>
      <c r="Q613" s="24">
        <v>0</v>
      </c>
      <c r="R613" s="27">
        <v>0</v>
      </c>
      <c r="S613" s="23">
        <f t="shared" si="32"/>
        <v>60000</v>
      </c>
      <c r="T613" s="23">
        <v>0</v>
      </c>
      <c r="U613" s="26">
        <f>IFERROR(VLOOKUP(D613,[5]CRUCE!$D:$AL,35,0),0)</f>
        <v>0</v>
      </c>
      <c r="V613" s="23">
        <v>0</v>
      </c>
      <c r="W613" s="23">
        <v>0</v>
      </c>
      <c r="X613" s="26">
        <f>IFERROR(VLOOKUP(D613,[5]CRUCE!$D:$AJ,33,0),0)</f>
        <v>0</v>
      </c>
      <c r="Y613" s="23">
        <v>0</v>
      </c>
      <c r="Z613" s="28"/>
      <c r="AA613" s="26"/>
      <c r="AB613" s="23">
        <v>0</v>
      </c>
      <c r="AC613" s="26">
        <f>IFERROR(VLOOKUP(D613,[5]CRUCE!$D:$AQ,40,0),0)</f>
        <v>0</v>
      </c>
      <c r="AD613" s="23">
        <v>0</v>
      </c>
      <c r="AE613" s="26">
        <v>0</v>
      </c>
      <c r="AF613" s="23">
        <v>0</v>
      </c>
      <c r="AG613" s="27">
        <f t="shared" si="30"/>
        <v>0</v>
      </c>
      <c r="AH613" s="29"/>
      <c r="AI613" s="19"/>
    </row>
    <row r="614" spans="1:35" s="30" customFormat="1" ht="15" x14ac:dyDescent="0.25">
      <c r="A614" s="18">
        <v>606</v>
      </c>
      <c r="B614" s="19" t="s">
        <v>45</v>
      </c>
      <c r="C614" s="20"/>
      <c r="D614" s="19">
        <v>1087260</v>
      </c>
      <c r="E614" s="21"/>
      <c r="F614" s="21"/>
      <c r="G614" s="22">
        <v>167454</v>
      </c>
      <c r="H614" s="23">
        <v>0</v>
      </c>
      <c r="I614" s="23">
        <v>0</v>
      </c>
      <c r="J614" s="24">
        <f>-IFERROR(VLOOKUP(D614,'[4]GIRO DIRECTO'!$D:$F,3,0),0)</f>
        <v>0</v>
      </c>
      <c r="K614" s="24">
        <f>-IFERROR(VLOOKUP(D614,[4]TESORERIA!$D:$F,3,0),0)</f>
        <v>0</v>
      </c>
      <c r="L614" s="23">
        <v>0</v>
      </c>
      <c r="M614" s="25">
        <f>-IFERROR(VLOOKUP(D614,[4]ADRES!$D:$F,3,0),0)</f>
        <v>0</v>
      </c>
      <c r="N614" s="23">
        <f t="shared" si="31"/>
        <v>0</v>
      </c>
      <c r="O614" s="26">
        <f t="shared" si="29"/>
        <v>167454</v>
      </c>
      <c r="P614" s="19"/>
      <c r="Q614" s="24">
        <v>0</v>
      </c>
      <c r="R614" s="27">
        <v>0</v>
      </c>
      <c r="S614" s="23">
        <f t="shared" si="32"/>
        <v>167454</v>
      </c>
      <c r="T614" s="23">
        <v>0</v>
      </c>
      <c r="U614" s="26">
        <f>IFERROR(VLOOKUP(D614,[5]CRUCE!$D:$AL,35,0),0)</f>
        <v>0</v>
      </c>
      <c r="V614" s="23">
        <v>0</v>
      </c>
      <c r="W614" s="23">
        <v>0</v>
      </c>
      <c r="X614" s="26">
        <f>IFERROR(VLOOKUP(D614,[5]CRUCE!$D:$AJ,33,0),0)</f>
        <v>0</v>
      </c>
      <c r="Y614" s="23">
        <v>0</v>
      </c>
      <c r="Z614" s="28"/>
      <c r="AA614" s="26"/>
      <c r="AB614" s="23">
        <v>0</v>
      </c>
      <c r="AC614" s="26">
        <f>IFERROR(VLOOKUP(D614,[5]CRUCE!$D:$AQ,40,0),0)</f>
        <v>0</v>
      </c>
      <c r="AD614" s="23">
        <v>0</v>
      </c>
      <c r="AE614" s="26">
        <v>0</v>
      </c>
      <c r="AF614" s="23">
        <v>0</v>
      </c>
      <c r="AG614" s="27">
        <f t="shared" si="30"/>
        <v>0</v>
      </c>
      <c r="AH614" s="29"/>
      <c r="AI614" s="19"/>
    </row>
    <row r="615" spans="1:35" s="30" customFormat="1" ht="15" x14ac:dyDescent="0.25">
      <c r="A615" s="18">
        <v>607</v>
      </c>
      <c r="B615" s="19" t="s">
        <v>45</v>
      </c>
      <c r="C615" s="20"/>
      <c r="D615" s="19">
        <v>1095183</v>
      </c>
      <c r="E615" s="21"/>
      <c r="F615" s="21"/>
      <c r="G615" s="22">
        <v>336000</v>
      </c>
      <c r="H615" s="23">
        <v>0</v>
      </c>
      <c r="I615" s="23">
        <v>0</v>
      </c>
      <c r="J615" s="24">
        <f>-IFERROR(VLOOKUP(D615,'[4]GIRO DIRECTO'!$D:$F,3,0),0)</f>
        <v>0</v>
      </c>
      <c r="K615" s="24">
        <f>-IFERROR(VLOOKUP(D615,[4]TESORERIA!$D:$F,3,0),0)</f>
        <v>0</v>
      </c>
      <c r="L615" s="23">
        <v>0</v>
      </c>
      <c r="M615" s="25">
        <f>-IFERROR(VLOOKUP(D615,[4]ADRES!$D:$F,3,0),0)</f>
        <v>0</v>
      </c>
      <c r="N615" s="23">
        <f t="shared" si="31"/>
        <v>0</v>
      </c>
      <c r="O615" s="26">
        <f t="shared" si="29"/>
        <v>336000</v>
      </c>
      <c r="P615" s="19"/>
      <c r="Q615" s="24">
        <v>0</v>
      </c>
      <c r="R615" s="27">
        <v>0</v>
      </c>
      <c r="S615" s="23">
        <f t="shared" si="32"/>
        <v>336000</v>
      </c>
      <c r="T615" s="23">
        <v>0</v>
      </c>
      <c r="U615" s="26">
        <f>IFERROR(VLOOKUP(D615,[5]CRUCE!$D:$AL,35,0),0)</f>
        <v>0</v>
      </c>
      <c r="V615" s="23">
        <v>0</v>
      </c>
      <c r="W615" s="23">
        <v>0</v>
      </c>
      <c r="X615" s="26">
        <f>IFERROR(VLOOKUP(D615,[5]CRUCE!$D:$AJ,33,0),0)</f>
        <v>0</v>
      </c>
      <c r="Y615" s="23">
        <v>0</v>
      </c>
      <c r="Z615" s="28"/>
      <c r="AA615" s="26"/>
      <c r="AB615" s="23">
        <v>0</v>
      </c>
      <c r="AC615" s="26">
        <f>IFERROR(VLOOKUP(D615,[5]CRUCE!$D:$AQ,40,0),0)</f>
        <v>0</v>
      </c>
      <c r="AD615" s="23">
        <v>0</v>
      </c>
      <c r="AE615" s="26">
        <v>0</v>
      </c>
      <c r="AF615" s="23">
        <v>0</v>
      </c>
      <c r="AG615" s="27">
        <f t="shared" si="30"/>
        <v>0</v>
      </c>
      <c r="AH615" s="29"/>
      <c r="AI615" s="19"/>
    </row>
    <row r="616" spans="1:35" s="30" customFormat="1" ht="15" x14ac:dyDescent="0.25">
      <c r="A616" s="18">
        <v>608</v>
      </c>
      <c r="B616" s="19" t="s">
        <v>45</v>
      </c>
      <c r="C616" s="20"/>
      <c r="D616" s="19">
        <v>1087267</v>
      </c>
      <c r="E616" s="21"/>
      <c r="F616" s="21"/>
      <c r="G616" s="22">
        <v>167454</v>
      </c>
      <c r="H616" s="23">
        <v>0</v>
      </c>
      <c r="I616" s="23">
        <v>0</v>
      </c>
      <c r="J616" s="24">
        <f>-IFERROR(VLOOKUP(D616,'[4]GIRO DIRECTO'!$D:$F,3,0),0)</f>
        <v>0</v>
      </c>
      <c r="K616" s="24">
        <f>-IFERROR(VLOOKUP(D616,[4]TESORERIA!$D:$F,3,0),0)</f>
        <v>0</v>
      </c>
      <c r="L616" s="23">
        <v>0</v>
      </c>
      <c r="M616" s="25">
        <f>-IFERROR(VLOOKUP(D616,[4]ADRES!$D:$F,3,0),0)</f>
        <v>0</v>
      </c>
      <c r="N616" s="23">
        <f t="shared" si="31"/>
        <v>0</v>
      </c>
      <c r="O616" s="26">
        <f t="shared" si="29"/>
        <v>167454</v>
      </c>
      <c r="P616" s="19"/>
      <c r="Q616" s="24">
        <v>0</v>
      </c>
      <c r="R616" s="27">
        <v>0</v>
      </c>
      <c r="S616" s="23">
        <f t="shared" si="32"/>
        <v>167454</v>
      </c>
      <c r="T616" s="23">
        <v>0</v>
      </c>
      <c r="U616" s="26">
        <f>IFERROR(VLOOKUP(D616,[5]CRUCE!$D:$AL,35,0),0)</f>
        <v>0</v>
      </c>
      <c r="V616" s="23">
        <v>0</v>
      </c>
      <c r="W616" s="23">
        <v>0</v>
      </c>
      <c r="X616" s="26">
        <f>IFERROR(VLOOKUP(D616,[5]CRUCE!$D:$AJ,33,0),0)</f>
        <v>0</v>
      </c>
      <c r="Y616" s="23">
        <v>0</v>
      </c>
      <c r="Z616" s="28"/>
      <c r="AA616" s="26"/>
      <c r="AB616" s="23">
        <v>0</v>
      </c>
      <c r="AC616" s="26">
        <f>IFERROR(VLOOKUP(D616,[5]CRUCE!$D:$AQ,40,0),0)</f>
        <v>0</v>
      </c>
      <c r="AD616" s="23">
        <v>0</v>
      </c>
      <c r="AE616" s="26">
        <v>0</v>
      </c>
      <c r="AF616" s="23">
        <v>0</v>
      </c>
      <c r="AG616" s="27">
        <f t="shared" si="30"/>
        <v>0</v>
      </c>
      <c r="AH616" s="29"/>
      <c r="AI616" s="19"/>
    </row>
    <row r="617" spans="1:35" s="30" customFormat="1" ht="15" x14ac:dyDescent="0.25">
      <c r="A617" s="18">
        <v>609</v>
      </c>
      <c r="B617" s="19" t="s">
        <v>45</v>
      </c>
      <c r="C617" s="20"/>
      <c r="D617" s="19">
        <v>1087273</v>
      </c>
      <c r="E617" s="21"/>
      <c r="F617" s="21"/>
      <c r="G617" s="22">
        <v>167454</v>
      </c>
      <c r="H617" s="23">
        <v>0</v>
      </c>
      <c r="I617" s="23">
        <v>0</v>
      </c>
      <c r="J617" s="24">
        <f>-IFERROR(VLOOKUP(D617,'[4]GIRO DIRECTO'!$D:$F,3,0),0)</f>
        <v>0</v>
      </c>
      <c r="K617" s="24">
        <f>-IFERROR(VLOOKUP(D617,[4]TESORERIA!$D:$F,3,0),0)</f>
        <v>0</v>
      </c>
      <c r="L617" s="23">
        <v>0</v>
      </c>
      <c r="M617" s="25">
        <f>-IFERROR(VLOOKUP(D617,[4]ADRES!$D:$F,3,0),0)</f>
        <v>0</v>
      </c>
      <c r="N617" s="23">
        <f t="shared" si="31"/>
        <v>0</v>
      </c>
      <c r="O617" s="26">
        <f t="shared" si="29"/>
        <v>167454</v>
      </c>
      <c r="P617" s="19"/>
      <c r="Q617" s="24">
        <v>0</v>
      </c>
      <c r="R617" s="27">
        <v>0</v>
      </c>
      <c r="S617" s="23">
        <f t="shared" si="32"/>
        <v>167454</v>
      </c>
      <c r="T617" s="23">
        <v>0</v>
      </c>
      <c r="U617" s="26">
        <f>IFERROR(VLOOKUP(D617,[5]CRUCE!$D:$AL,35,0),0)</f>
        <v>0</v>
      </c>
      <c r="V617" s="23">
        <v>0</v>
      </c>
      <c r="W617" s="23">
        <v>0</v>
      </c>
      <c r="X617" s="26">
        <f>IFERROR(VLOOKUP(D617,[5]CRUCE!$D:$AJ,33,0),0)</f>
        <v>0</v>
      </c>
      <c r="Y617" s="23">
        <v>0</v>
      </c>
      <c r="Z617" s="28"/>
      <c r="AA617" s="26"/>
      <c r="AB617" s="23">
        <v>0</v>
      </c>
      <c r="AC617" s="26">
        <f>IFERROR(VLOOKUP(D617,[5]CRUCE!$D:$AQ,40,0),0)</f>
        <v>0</v>
      </c>
      <c r="AD617" s="23">
        <v>0</v>
      </c>
      <c r="AE617" s="26">
        <v>0</v>
      </c>
      <c r="AF617" s="23">
        <v>0</v>
      </c>
      <c r="AG617" s="27">
        <f t="shared" si="30"/>
        <v>0</v>
      </c>
      <c r="AH617" s="29"/>
      <c r="AI617" s="19"/>
    </row>
    <row r="618" spans="1:35" s="30" customFormat="1" ht="15" x14ac:dyDescent="0.25">
      <c r="A618" s="18">
        <v>610</v>
      </c>
      <c r="B618" s="31" t="s">
        <v>45</v>
      </c>
      <c r="C618" s="32"/>
      <c r="D618" s="31">
        <v>1089285</v>
      </c>
      <c r="E618" s="33"/>
      <c r="F618" s="33"/>
      <c r="G618" s="22">
        <v>8006</v>
      </c>
      <c r="H618" s="34">
        <v>0</v>
      </c>
      <c r="I618" s="34">
        <v>0</v>
      </c>
      <c r="J618" s="24">
        <f>-IFERROR(VLOOKUP(D618,'[4]GIRO DIRECTO'!$D:$F,3,0),0)</f>
        <v>0</v>
      </c>
      <c r="K618" s="24">
        <f>-IFERROR(VLOOKUP(D618,[4]TESORERIA!$D:$F,3,0),0)</f>
        <v>0</v>
      </c>
      <c r="L618" s="23">
        <v>0</v>
      </c>
      <c r="M618" s="25">
        <f>-IFERROR(VLOOKUP(D618,[4]ADRES!$D:$F,3,0),0)</f>
        <v>0</v>
      </c>
      <c r="N618" s="34">
        <f t="shared" si="31"/>
        <v>0</v>
      </c>
      <c r="O618" s="35">
        <f t="shared" si="29"/>
        <v>8006</v>
      </c>
      <c r="P618" s="31"/>
      <c r="Q618" s="36">
        <v>0</v>
      </c>
      <c r="R618" s="37">
        <v>0</v>
      </c>
      <c r="S618" s="23">
        <f t="shared" si="32"/>
        <v>8006</v>
      </c>
      <c r="T618" s="34">
        <v>0</v>
      </c>
      <c r="U618" s="26">
        <f>IFERROR(VLOOKUP(D618,[5]CRUCE!$D:$AL,35,0),0)</f>
        <v>0</v>
      </c>
      <c r="V618" s="34">
        <v>0</v>
      </c>
      <c r="W618" s="34">
        <v>0</v>
      </c>
      <c r="X618" s="26">
        <f>IFERROR(VLOOKUP(D618,[5]CRUCE!$D:$AJ,33,0),0)</f>
        <v>0</v>
      </c>
      <c r="Y618" s="34">
        <v>0</v>
      </c>
      <c r="Z618" s="38"/>
      <c r="AA618" s="35"/>
      <c r="AB618" s="34">
        <v>0</v>
      </c>
      <c r="AC618" s="26">
        <f>IFERROR(VLOOKUP(D618,[5]CRUCE!$D:$AQ,40,0),0)</f>
        <v>0</v>
      </c>
      <c r="AD618" s="34">
        <v>0</v>
      </c>
      <c r="AE618" s="35">
        <v>0</v>
      </c>
      <c r="AF618" s="34">
        <v>0</v>
      </c>
      <c r="AG618" s="27">
        <f t="shared" si="30"/>
        <v>0</v>
      </c>
      <c r="AH618" s="39"/>
      <c r="AI618" s="31"/>
    </row>
    <row r="619" spans="1:35" s="30" customFormat="1" ht="15" x14ac:dyDescent="0.25">
      <c r="A619" s="18">
        <v>611</v>
      </c>
      <c r="B619" s="19" t="s">
        <v>45</v>
      </c>
      <c r="C619" s="20"/>
      <c r="D619" s="19">
        <v>1095232</v>
      </c>
      <c r="E619" s="21"/>
      <c r="F619" s="21"/>
      <c r="G619" s="22">
        <v>28000</v>
      </c>
      <c r="H619" s="23">
        <v>0</v>
      </c>
      <c r="I619" s="23">
        <v>0</v>
      </c>
      <c r="J619" s="24">
        <f>-IFERROR(VLOOKUP(D619,'[4]GIRO DIRECTO'!$D:$F,3,0),0)</f>
        <v>0</v>
      </c>
      <c r="K619" s="24">
        <f>-IFERROR(VLOOKUP(D619,[4]TESORERIA!$D:$F,3,0),0)</f>
        <v>0</v>
      </c>
      <c r="L619" s="23">
        <v>0</v>
      </c>
      <c r="M619" s="25">
        <f>-IFERROR(VLOOKUP(D619,[4]ADRES!$D:$F,3,0),0)</f>
        <v>0</v>
      </c>
      <c r="N619" s="23">
        <f t="shared" si="31"/>
        <v>0</v>
      </c>
      <c r="O619" s="26">
        <f t="shared" si="29"/>
        <v>28000</v>
      </c>
      <c r="P619" s="19"/>
      <c r="Q619" s="24">
        <v>0</v>
      </c>
      <c r="R619" s="27">
        <v>0</v>
      </c>
      <c r="S619" s="23">
        <f t="shared" si="32"/>
        <v>28000</v>
      </c>
      <c r="T619" s="23">
        <v>0</v>
      </c>
      <c r="U619" s="26">
        <f>IFERROR(VLOOKUP(D619,[5]CRUCE!$D:$AL,35,0),0)</f>
        <v>0</v>
      </c>
      <c r="V619" s="23">
        <v>0</v>
      </c>
      <c r="W619" s="23">
        <v>0</v>
      </c>
      <c r="X619" s="26">
        <f>IFERROR(VLOOKUP(D619,[5]CRUCE!$D:$AJ,33,0),0)</f>
        <v>0</v>
      </c>
      <c r="Y619" s="23">
        <v>0</v>
      </c>
      <c r="Z619" s="28"/>
      <c r="AA619" s="26"/>
      <c r="AB619" s="23">
        <v>0</v>
      </c>
      <c r="AC619" s="26">
        <f>IFERROR(VLOOKUP(D619,[5]CRUCE!$D:$AQ,40,0),0)</f>
        <v>0</v>
      </c>
      <c r="AD619" s="23">
        <v>0</v>
      </c>
      <c r="AE619" s="26">
        <v>0</v>
      </c>
      <c r="AF619" s="23">
        <v>0</v>
      </c>
      <c r="AG619" s="27">
        <f t="shared" si="30"/>
        <v>0</v>
      </c>
      <c r="AH619" s="29"/>
      <c r="AI619" s="19"/>
    </row>
    <row r="620" spans="1:35" ht="15" x14ac:dyDescent="0.25">
      <c r="A620" s="40"/>
      <c r="B620" s="5"/>
      <c r="D620" s="5"/>
      <c r="E620" s="41"/>
      <c r="F620" s="41"/>
      <c r="G620" s="42"/>
      <c r="H620" s="43"/>
      <c r="I620" s="43"/>
      <c r="J620" s="42"/>
      <c r="K620" s="42"/>
      <c r="L620" s="43"/>
      <c r="M620" s="44"/>
      <c r="N620" s="43"/>
      <c r="O620" s="45"/>
      <c r="P620" s="5"/>
      <c r="Q620" s="46"/>
      <c r="R620" s="47"/>
      <c r="S620" s="43"/>
      <c r="T620" s="43"/>
      <c r="U620" s="45"/>
      <c r="V620" s="43"/>
      <c r="W620" s="43"/>
      <c r="X620" s="45"/>
      <c r="Y620" s="43"/>
      <c r="Z620" s="48"/>
      <c r="AA620" s="45"/>
      <c r="AB620" s="43"/>
      <c r="AC620" s="45"/>
      <c r="AD620" s="43"/>
      <c r="AE620" s="45"/>
      <c r="AF620" s="43"/>
      <c r="AG620" s="47"/>
      <c r="AH620" s="49"/>
      <c r="AI620" s="5"/>
    </row>
    <row r="621" spans="1:35" ht="15" x14ac:dyDescent="0.25">
      <c r="A621" s="40"/>
      <c r="B621" s="5"/>
      <c r="D621" s="5"/>
      <c r="E621" s="41"/>
      <c r="F621" s="41"/>
      <c r="G621" s="42"/>
      <c r="H621" s="43"/>
      <c r="I621" s="43"/>
      <c r="J621" s="42"/>
      <c r="K621" s="42"/>
      <c r="L621" s="43"/>
      <c r="M621" s="44"/>
      <c r="N621" s="43"/>
      <c r="O621" s="45"/>
      <c r="P621" s="5"/>
      <c r="Q621" s="46"/>
      <c r="R621" s="47"/>
      <c r="S621" s="43"/>
      <c r="T621" s="43"/>
      <c r="U621" s="45"/>
      <c r="V621" s="43"/>
      <c r="W621" s="43"/>
      <c r="X621" s="45"/>
      <c r="Y621" s="43"/>
      <c r="Z621" s="48"/>
      <c r="AA621" s="45"/>
      <c r="AB621" s="43"/>
      <c r="AC621" s="45"/>
      <c r="AD621" s="43"/>
      <c r="AE621" s="45"/>
      <c r="AF621" s="43"/>
      <c r="AG621" s="47"/>
      <c r="AH621" s="49"/>
      <c r="AI621" s="5"/>
    </row>
    <row r="622" spans="1:35" ht="15" x14ac:dyDescent="0.25">
      <c r="A622" s="40"/>
      <c r="B622" s="5"/>
      <c r="D622" s="5"/>
      <c r="E622" s="41"/>
      <c r="F622" s="41"/>
      <c r="G622" s="42"/>
      <c r="H622" s="43"/>
      <c r="I622" s="43"/>
      <c r="J622" s="42"/>
      <c r="K622" s="42"/>
      <c r="L622" s="43"/>
      <c r="M622" s="44"/>
      <c r="N622" s="43"/>
      <c r="O622" s="45"/>
      <c r="P622" s="5"/>
      <c r="Q622" s="46"/>
      <c r="R622" s="47"/>
      <c r="S622" s="43"/>
      <c r="T622" s="43"/>
      <c r="U622" s="45"/>
      <c r="V622" s="43"/>
      <c r="W622" s="43"/>
      <c r="X622" s="45"/>
      <c r="Y622" s="43"/>
      <c r="Z622" s="48"/>
      <c r="AA622" s="45"/>
      <c r="AB622" s="43"/>
      <c r="AC622" s="45"/>
      <c r="AD622" s="43"/>
      <c r="AE622" s="45"/>
      <c r="AF622" s="43"/>
      <c r="AG622" s="47"/>
      <c r="AH622" s="49"/>
      <c r="AI622" s="5"/>
    </row>
    <row r="623" spans="1:35" ht="15" x14ac:dyDescent="0.25">
      <c r="A623" s="40"/>
      <c r="B623" s="5"/>
      <c r="D623" s="5"/>
      <c r="E623" s="41"/>
      <c r="F623" s="41"/>
      <c r="G623" s="42"/>
      <c r="H623" s="43"/>
      <c r="I623" s="43"/>
      <c r="J623" s="42"/>
      <c r="K623" s="42"/>
      <c r="L623" s="43"/>
      <c r="M623" s="44"/>
      <c r="N623" s="43"/>
      <c r="O623" s="45"/>
      <c r="P623" s="5"/>
      <c r="Q623" s="46"/>
      <c r="R623" s="47"/>
      <c r="S623" s="43"/>
      <c r="T623" s="43"/>
      <c r="U623" s="45"/>
      <c r="V623" s="43"/>
      <c r="W623" s="43"/>
      <c r="X623" s="45"/>
      <c r="Y623" s="43"/>
      <c r="Z623" s="48"/>
      <c r="AA623" s="45"/>
      <c r="AB623" s="43"/>
      <c r="AC623" s="45"/>
      <c r="AD623" s="43"/>
      <c r="AE623" s="45"/>
      <c r="AF623" s="43"/>
      <c r="AG623" s="47"/>
      <c r="AH623" s="49"/>
      <c r="AI623" s="5"/>
    </row>
    <row r="624" spans="1:35" ht="15" x14ac:dyDescent="0.25">
      <c r="A624" s="40"/>
      <c r="B624" s="5"/>
      <c r="D624" s="5"/>
      <c r="E624" s="41"/>
      <c r="F624" s="41"/>
      <c r="G624" s="42"/>
      <c r="H624" s="43"/>
      <c r="I624" s="43"/>
      <c r="J624" s="42"/>
      <c r="K624" s="42"/>
      <c r="L624" s="43"/>
      <c r="M624" s="44"/>
      <c r="N624" s="43"/>
      <c r="O624" s="45"/>
      <c r="P624" s="5"/>
      <c r="Q624" s="46"/>
      <c r="R624" s="47"/>
      <c r="S624" s="43"/>
      <c r="T624" s="43"/>
      <c r="U624" s="45"/>
      <c r="V624" s="43"/>
      <c r="W624" s="43"/>
      <c r="X624" s="45"/>
      <c r="Y624" s="43"/>
      <c r="Z624" s="48"/>
      <c r="AA624" s="45"/>
      <c r="AB624" s="43"/>
      <c r="AC624" s="45"/>
      <c r="AD624" s="43"/>
      <c r="AE624" s="45"/>
      <c r="AF624" s="43"/>
      <c r="AG624" s="47"/>
      <c r="AH624" s="49"/>
      <c r="AI624" s="5"/>
    </row>
    <row r="625" spans="1:35" ht="15" x14ac:dyDescent="0.25">
      <c r="A625" s="40"/>
      <c r="B625" s="5"/>
      <c r="D625" s="5"/>
      <c r="E625" s="41"/>
      <c r="F625" s="41"/>
      <c r="G625" s="42"/>
      <c r="H625" s="43"/>
      <c r="I625" s="43"/>
      <c r="J625" s="42"/>
      <c r="K625" s="42"/>
      <c r="L625" s="43"/>
      <c r="M625" s="44"/>
      <c r="N625" s="43"/>
      <c r="O625" s="45"/>
      <c r="P625" s="5"/>
      <c r="Q625" s="46"/>
      <c r="R625" s="47"/>
      <c r="S625" s="43"/>
      <c r="T625" s="43"/>
      <c r="U625" s="45"/>
      <c r="V625" s="43"/>
      <c r="W625" s="43"/>
      <c r="X625" s="45"/>
      <c r="Y625" s="43"/>
      <c r="Z625" s="48"/>
      <c r="AA625" s="45"/>
      <c r="AB625" s="43"/>
      <c r="AC625" s="45"/>
      <c r="AD625" s="43"/>
      <c r="AE625" s="45"/>
      <c r="AF625" s="43"/>
      <c r="AG625" s="47"/>
      <c r="AH625" s="49"/>
      <c r="AI625" s="5"/>
    </row>
    <row r="626" spans="1:35" ht="15" x14ac:dyDescent="0.25">
      <c r="A626" s="40"/>
      <c r="B626" s="5"/>
      <c r="D626" s="5"/>
      <c r="E626" s="41"/>
      <c r="F626" s="41"/>
      <c r="G626" s="42"/>
      <c r="H626" s="43"/>
      <c r="I626" s="43"/>
      <c r="J626" s="42"/>
      <c r="K626" s="42"/>
      <c r="L626" s="43"/>
      <c r="M626" s="44"/>
      <c r="N626" s="43"/>
      <c r="O626" s="45"/>
      <c r="P626" s="5"/>
      <c r="Q626" s="46"/>
      <c r="R626" s="47"/>
      <c r="S626" s="43"/>
      <c r="T626" s="43"/>
      <c r="U626" s="45"/>
      <c r="V626" s="43"/>
      <c r="W626" s="43"/>
      <c r="X626" s="45"/>
      <c r="Y626" s="43"/>
      <c r="Z626" s="48"/>
      <c r="AA626" s="45"/>
      <c r="AB626" s="43"/>
      <c r="AC626" s="45"/>
      <c r="AD626" s="43"/>
      <c r="AE626" s="45"/>
      <c r="AF626" s="43"/>
      <c r="AG626" s="47"/>
      <c r="AH626" s="49"/>
      <c r="AI626" s="5"/>
    </row>
    <row r="627" spans="1:35" ht="15" x14ac:dyDescent="0.25">
      <c r="A627" s="40"/>
      <c r="B627" s="5"/>
      <c r="D627" s="5"/>
      <c r="E627" s="41"/>
      <c r="F627" s="41"/>
      <c r="G627" s="42"/>
      <c r="H627" s="43"/>
      <c r="I627" s="43"/>
      <c r="J627" s="42"/>
      <c r="K627" s="42"/>
      <c r="L627" s="43"/>
      <c r="M627" s="44"/>
      <c r="N627" s="43"/>
      <c r="O627" s="45"/>
      <c r="P627" s="5"/>
      <c r="Q627" s="46"/>
      <c r="R627" s="47"/>
      <c r="S627" s="43"/>
      <c r="T627" s="43"/>
      <c r="U627" s="45"/>
      <c r="V627" s="43"/>
      <c r="W627" s="43"/>
      <c r="X627" s="45"/>
      <c r="Y627" s="43"/>
      <c r="Z627" s="48"/>
      <c r="AA627" s="45"/>
      <c r="AB627" s="43"/>
      <c r="AC627" s="45"/>
      <c r="AD627" s="43"/>
      <c r="AE627" s="45"/>
      <c r="AF627" s="43"/>
      <c r="AG627" s="47"/>
      <c r="AH627" s="49"/>
      <c r="AI627" s="5"/>
    </row>
    <row r="628" spans="1:35" ht="15" x14ac:dyDescent="0.25">
      <c r="A628" s="40"/>
      <c r="B628" s="5"/>
      <c r="D628" s="5"/>
      <c r="E628" s="41"/>
      <c r="F628" s="41"/>
      <c r="G628" s="42"/>
      <c r="H628" s="43"/>
      <c r="I628" s="43"/>
      <c r="J628" s="42"/>
      <c r="K628" s="42"/>
      <c r="L628" s="43"/>
      <c r="M628" s="44"/>
      <c r="N628" s="43"/>
      <c r="O628" s="45"/>
      <c r="P628" s="5"/>
      <c r="Q628" s="46"/>
      <c r="R628" s="47"/>
      <c r="S628" s="43"/>
      <c r="T628" s="43"/>
      <c r="U628" s="45"/>
      <c r="V628" s="43"/>
      <c r="W628" s="43"/>
      <c r="X628" s="45"/>
      <c r="Y628" s="43"/>
      <c r="Z628" s="48"/>
      <c r="AA628" s="45"/>
      <c r="AB628" s="43"/>
      <c r="AC628" s="45"/>
      <c r="AD628" s="43"/>
      <c r="AE628" s="45"/>
      <c r="AF628" s="43"/>
      <c r="AG628" s="47"/>
      <c r="AH628" s="49"/>
      <c r="AI628" s="5"/>
    </row>
    <row r="629" spans="1:35" ht="15" x14ac:dyDescent="0.25">
      <c r="A629" s="40"/>
      <c r="B629" s="5"/>
      <c r="D629" s="5"/>
      <c r="E629" s="41"/>
      <c r="F629" s="41"/>
      <c r="G629" s="42"/>
      <c r="H629" s="43"/>
      <c r="I629" s="43"/>
      <c r="J629" s="42"/>
      <c r="K629" s="42"/>
      <c r="L629" s="43"/>
      <c r="M629" s="44"/>
      <c r="N629" s="43"/>
      <c r="O629" s="45"/>
      <c r="P629" s="5"/>
      <c r="Q629" s="46"/>
      <c r="R629" s="47"/>
      <c r="S629" s="43"/>
      <c r="T629" s="43"/>
      <c r="U629" s="45"/>
      <c r="V629" s="43"/>
      <c r="W629" s="43"/>
      <c r="X629" s="45"/>
      <c r="Y629" s="43"/>
      <c r="Z629" s="48"/>
      <c r="AA629" s="45"/>
      <c r="AB629" s="43"/>
      <c r="AC629" s="45"/>
      <c r="AD629" s="43"/>
      <c r="AE629" s="45"/>
      <c r="AF629" s="43"/>
      <c r="AG629" s="47"/>
      <c r="AH629" s="49"/>
      <c r="AI629" s="5"/>
    </row>
    <row r="630" spans="1:35" ht="15" x14ac:dyDescent="0.25">
      <c r="A630" s="40"/>
      <c r="B630" s="5"/>
      <c r="D630" s="5"/>
      <c r="E630" s="41"/>
      <c r="F630" s="41"/>
      <c r="G630" s="42"/>
      <c r="H630" s="43"/>
      <c r="I630" s="43"/>
      <c r="J630" s="42"/>
      <c r="K630" s="42"/>
      <c r="L630" s="43"/>
      <c r="M630" s="44"/>
      <c r="N630" s="43"/>
      <c r="O630" s="45"/>
      <c r="P630" s="5"/>
      <c r="Q630" s="46"/>
      <c r="R630" s="47"/>
      <c r="S630" s="43"/>
      <c r="T630" s="43"/>
      <c r="U630" s="45"/>
      <c r="V630" s="43"/>
      <c r="W630" s="43"/>
      <c r="X630" s="45"/>
      <c r="Y630" s="43"/>
      <c r="Z630" s="48"/>
      <c r="AA630" s="45"/>
      <c r="AB630" s="43"/>
      <c r="AC630" s="45"/>
      <c r="AD630" s="43"/>
      <c r="AE630" s="45"/>
      <c r="AF630" s="43"/>
      <c r="AG630" s="47"/>
      <c r="AH630" s="49"/>
      <c r="AI630" s="5"/>
    </row>
    <row r="631" spans="1:35" ht="15" x14ac:dyDescent="0.25">
      <c r="A631" s="40"/>
      <c r="B631" s="5"/>
      <c r="D631" s="5"/>
      <c r="E631" s="41"/>
      <c r="F631" s="41"/>
      <c r="G631" s="42"/>
      <c r="H631" s="43"/>
      <c r="I631" s="43"/>
      <c r="J631" s="42"/>
      <c r="K631" s="42"/>
      <c r="L631" s="43"/>
      <c r="M631" s="44"/>
      <c r="N631" s="43"/>
      <c r="O631" s="45"/>
      <c r="P631" s="5"/>
      <c r="Q631" s="46"/>
      <c r="R631" s="47"/>
      <c r="S631" s="43"/>
      <c r="T631" s="43"/>
      <c r="U631" s="45"/>
      <c r="V631" s="43"/>
      <c r="W631" s="43"/>
      <c r="X631" s="45"/>
      <c r="Y631" s="43"/>
      <c r="Z631" s="48"/>
      <c r="AA631" s="45"/>
      <c r="AB631" s="43"/>
      <c r="AC631" s="45"/>
      <c r="AD631" s="43"/>
      <c r="AE631" s="45"/>
      <c r="AF631" s="43"/>
      <c r="AG631" s="47"/>
      <c r="AH631" s="49"/>
      <c r="AI631" s="5"/>
    </row>
    <row r="632" spans="1:35" ht="15" x14ac:dyDescent="0.25">
      <c r="A632" s="40"/>
      <c r="B632" s="5"/>
      <c r="D632" s="5"/>
      <c r="E632" s="41"/>
      <c r="F632" s="41"/>
      <c r="G632" s="42"/>
      <c r="H632" s="43"/>
      <c r="I632" s="43"/>
      <c r="J632" s="42"/>
      <c r="K632" s="42"/>
      <c r="L632" s="43"/>
      <c r="M632" s="44"/>
      <c r="N632" s="43"/>
      <c r="O632" s="45"/>
      <c r="P632" s="5"/>
      <c r="Q632" s="46"/>
      <c r="R632" s="47"/>
      <c r="S632" s="43"/>
      <c r="T632" s="43"/>
      <c r="U632" s="45"/>
      <c r="V632" s="43"/>
      <c r="W632" s="43"/>
      <c r="X632" s="45"/>
      <c r="Y632" s="43"/>
      <c r="Z632" s="48"/>
      <c r="AA632" s="45"/>
      <c r="AB632" s="43"/>
      <c r="AC632" s="45"/>
      <c r="AD632" s="43"/>
      <c r="AE632" s="45"/>
      <c r="AF632" s="43"/>
      <c r="AG632" s="47"/>
      <c r="AH632" s="49"/>
      <c r="AI632" s="5"/>
    </row>
    <row r="633" spans="1:35" ht="15" x14ac:dyDescent="0.25">
      <c r="A633" s="40"/>
      <c r="B633" s="5"/>
      <c r="D633" s="5"/>
      <c r="E633" s="41"/>
      <c r="F633" s="41"/>
      <c r="G633" s="42"/>
      <c r="H633" s="43"/>
      <c r="I633" s="43"/>
      <c r="J633" s="42"/>
      <c r="K633" s="42"/>
      <c r="L633" s="43"/>
      <c r="M633" s="44"/>
      <c r="N633" s="43"/>
      <c r="O633" s="45"/>
      <c r="P633" s="5"/>
      <c r="Q633" s="46"/>
      <c r="R633" s="47"/>
      <c r="S633" s="43"/>
      <c r="T633" s="43"/>
      <c r="U633" s="45"/>
      <c r="V633" s="43"/>
      <c r="W633" s="43"/>
      <c r="X633" s="45"/>
      <c r="Y633" s="43"/>
      <c r="Z633" s="48"/>
      <c r="AA633" s="45"/>
      <c r="AB633" s="43"/>
      <c r="AC633" s="45"/>
      <c r="AD633" s="43"/>
      <c r="AE633" s="45"/>
      <c r="AF633" s="43"/>
      <c r="AG633" s="47"/>
      <c r="AH633" s="49"/>
      <c r="AI633" s="5"/>
    </row>
    <row r="634" spans="1:35" ht="15" x14ac:dyDescent="0.25">
      <c r="A634" s="40"/>
      <c r="B634" s="5"/>
      <c r="D634" s="5"/>
      <c r="E634" s="41"/>
      <c r="F634" s="41"/>
      <c r="G634" s="42"/>
      <c r="H634" s="43"/>
      <c r="I634" s="43"/>
      <c r="J634" s="42"/>
      <c r="K634" s="42"/>
      <c r="L634" s="43"/>
      <c r="M634" s="44"/>
      <c r="N634" s="43"/>
      <c r="O634" s="45"/>
      <c r="P634" s="5"/>
      <c r="Q634" s="46"/>
      <c r="R634" s="47"/>
      <c r="S634" s="43"/>
      <c r="T634" s="43"/>
      <c r="U634" s="45"/>
      <c r="V634" s="43"/>
      <c r="W634" s="43"/>
      <c r="X634" s="45"/>
      <c r="Y634" s="43"/>
      <c r="Z634" s="48"/>
      <c r="AA634" s="45"/>
      <c r="AB634" s="43"/>
      <c r="AC634" s="45"/>
      <c r="AD634" s="43"/>
      <c r="AE634" s="45"/>
      <c r="AF634" s="43"/>
      <c r="AG634" s="47"/>
      <c r="AH634" s="49"/>
      <c r="AI634" s="5"/>
    </row>
    <row r="635" spans="1:35" ht="15" x14ac:dyDescent="0.25">
      <c r="A635" s="40"/>
      <c r="B635" s="5"/>
      <c r="D635" s="5"/>
      <c r="E635" s="41"/>
      <c r="F635" s="41"/>
      <c r="G635" s="42"/>
      <c r="H635" s="43"/>
      <c r="I635" s="43"/>
      <c r="J635" s="42"/>
      <c r="K635" s="42"/>
      <c r="L635" s="43"/>
      <c r="M635" s="44"/>
      <c r="N635" s="43"/>
      <c r="O635" s="45"/>
      <c r="P635" s="5"/>
      <c r="Q635" s="46"/>
      <c r="R635" s="47"/>
      <c r="S635" s="43"/>
      <c r="T635" s="43"/>
      <c r="U635" s="45"/>
      <c r="V635" s="43"/>
      <c r="W635" s="43"/>
      <c r="X635" s="45"/>
      <c r="Y635" s="43"/>
      <c r="Z635" s="48"/>
      <c r="AA635" s="45"/>
      <c r="AB635" s="43"/>
      <c r="AC635" s="45"/>
      <c r="AD635" s="43"/>
      <c r="AE635" s="45"/>
      <c r="AF635" s="43"/>
      <c r="AG635" s="47"/>
      <c r="AH635" s="49"/>
      <c r="AI635" s="5"/>
    </row>
    <row r="636" spans="1:35" ht="15" x14ac:dyDescent="0.25">
      <c r="A636" s="40"/>
      <c r="B636" s="5"/>
      <c r="D636" s="5"/>
      <c r="E636" s="41"/>
      <c r="F636" s="41"/>
      <c r="G636" s="42"/>
      <c r="H636" s="43"/>
      <c r="I636" s="43"/>
      <c r="J636" s="42"/>
      <c r="K636" s="42"/>
      <c r="L636" s="43"/>
      <c r="M636" s="44"/>
      <c r="N636" s="43"/>
      <c r="O636" s="45"/>
      <c r="P636" s="5"/>
      <c r="Q636" s="46"/>
      <c r="R636" s="47"/>
      <c r="S636" s="43"/>
      <c r="T636" s="43"/>
      <c r="U636" s="45"/>
      <c r="V636" s="43"/>
      <c r="W636" s="43"/>
      <c r="X636" s="45"/>
      <c r="Y636" s="43"/>
      <c r="Z636" s="48"/>
      <c r="AA636" s="45"/>
      <c r="AB636" s="43"/>
      <c r="AC636" s="45"/>
      <c r="AD636" s="43"/>
      <c r="AE636" s="45"/>
      <c r="AF636" s="43"/>
      <c r="AG636" s="47"/>
      <c r="AH636" s="49"/>
      <c r="AI636" s="5"/>
    </row>
    <row r="637" spans="1:35" ht="15" x14ac:dyDescent="0.25">
      <c r="A637" s="40"/>
      <c r="B637" s="5"/>
      <c r="D637" s="5"/>
      <c r="E637" s="41"/>
      <c r="F637" s="41"/>
      <c r="G637" s="42"/>
      <c r="H637" s="43"/>
      <c r="I637" s="43"/>
      <c r="J637" s="42"/>
      <c r="K637" s="42"/>
      <c r="L637" s="43"/>
      <c r="M637" s="44"/>
      <c r="N637" s="43"/>
      <c r="O637" s="45"/>
      <c r="P637" s="5"/>
      <c r="Q637" s="46"/>
      <c r="R637" s="47"/>
      <c r="S637" s="43"/>
      <c r="T637" s="43"/>
      <c r="U637" s="45"/>
      <c r="V637" s="43"/>
      <c r="W637" s="43"/>
      <c r="X637" s="45"/>
      <c r="Y637" s="43"/>
      <c r="Z637" s="48"/>
      <c r="AA637" s="45"/>
      <c r="AB637" s="43"/>
      <c r="AC637" s="45"/>
      <c r="AD637" s="43"/>
      <c r="AE637" s="45"/>
      <c r="AF637" s="43"/>
      <c r="AG637" s="47"/>
      <c r="AH637" s="49"/>
      <c r="AI637" s="5"/>
    </row>
    <row r="638" spans="1:35" ht="15" x14ac:dyDescent="0.25">
      <c r="A638" s="40"/>
      <c r="B638" s="5"/>
      <c r="D638" s="5"/>
      <c r="E638" s="41"/>
      <c r="F638" s="41"/>
      <c r="G638" s="42"/>
      <c r="H638" s="43"/>
      <c r="I638" s="43"/>
      <c r="J638" s="42"/>
      <c r="K638" s="42"/>
      <c r="L638" s="43"/>
      <c r="M638" s="44"/>
      <c r="N638" s="43"/>
      <c r="O638" s="45"/>
      <c r="P638" s="5"/>
      <c r="Q638" s="46"/>
      <c r="R638" s="47"/>
      <c r="S638" s="43"/>
      <c r="T638" s="43"/>
      <c r="U638" s="45"/>
      <c r="V638" s="43"/>
      <c r="W638" s="43"/>
      <c r="X638" s="45"/>
      <c r="Y638" s="43"/>
      <c r="Z638" s="48"/>
      <c r="AA638" s="45"/>
      <c r="AB638" s="43"/>
      <c r="AC638" s="45"/>
      <c r="AD638" s="43"/>
      <c r="AE638" s="45"/>
      <c r="AF638" s="43"/>
      <c r="AG638" s="47"/>
      <c r="AH638" s="49"/>
      <c r="AI638" s="5"/>
    </row>
    <row r="639" spans="1:35" ht="15" x14ac:dyDescent="0.25">
      <c r="A639" s="40"/>
      <c r="B639" s="5"/>
      <c r="D639" s="5"/>
      <c r="E639" s="41"/>
      <c r="F639" s="41"/>
      <c r="G639" s="42"/>
      <c r="H639" s="43"/>
      <c r="I639" s="43"/>
      <c r="J639" s="42"/>
      <c r="K639" s="42"/>
      <c r="L639" s="43"/>
      <c r="M639" s="44"/>
      <c r="N639" s="43"/>
      <c r="O639" s="45"/>
      <c r="P639" s="5"/>
      <c r="Q639" s="46"/>
      <c r="R639" s="47"/>
      <c r="S639" s="43"/>
      <c r="T639" s="43"/>
      <c r="U639" s="45"/>
      <c r="V639" s="43"/>
      <c r="W639" s="43"/>
      <c r="X639" s="45"/>
      <c r="Y639" s="43"/>
      <c r="Z639" s="48"/>
      <c r="AA639" s="45"/>
      <c r="AB639" s="43"/>
      <c r="AC639" s="45"/>
      <c r="AD639" s="43"/>
      <c r="AE639" s="45"/>
      <c r="AF639" s="43"/>
      <c r="AG639" s="47"/>
      <c r="AH639" s="49"/>
      <c r="AI639" s="5"/>
    </row>
    <row r="640" spans="1:35" ht="15" x14ac:dyDescent="0.25">
      <c r="A640" s="40"/>
      <c r="B640" s="5"/>
      <c r="D640" s="5"/>
      <c r="E640" s="41"/>
      <c r="F640" s="41"/>
      <c r="G640" s="42"/>
      <c r="H640" s="43"/>
      <c r="I640" s="43"/>
      <c r="J640" s="42"/>
      <c r="K640" s="42"/>
      <c r="L640" s="43"/>
      <c r="M640" s="44"/>
      <c r="N640" s="43"/>
      <c r="O640" s="45"/>
      <c r="P640" s="5"/>
      <c r="Q640" s="46"/>
      <c r="R640" s="47"/>
      <c r="S640" s="43"/>
      <c r="T640" s="43"/>
      <c r="U640" s="45"/>
      <c r="V640" s="43"/>
      <c r="W640" s="43"/>
      <c r="X640" s="45"/>
      <c r="Y640" s="43"/>
      <c r="Z640" s="48"/>
      <c r="AA640" s="45"/>
      <c r="AB640" s="43"/>
      <c r="AC640" s="45"/>
      <c r="AD640" s="43"/>
      <c r="AE640" s="45"/>
      <c r="AF640" s="43"/>
      <c r="AG640" s="47"/>
      <c r="AH640" s="49"/>
      <c r="AI640" s="5"/>
    </row>
    <row r="641" spans="1:35" ht="15" x14ac:dyDescent="0.25">
      <c r="A641" s="40"/>
      <c r="B641" s="5"/>
      <c r="D641" s="5"/>
      <c r="E641" s="41"/>
      <c r="F641" s="41"/>
      <c r="G641" s="42"/>
      <c r="H641" s="43"/>
      <c r="I641" s="43"/>
      <c r="J641" s="42"/>
      <c r="K641" s="42"/>
      <c r="L641" s="43"/>
      <c r="M641" s="44"/>
      <c r="N641" s="43"/>
      <c r="O641" s="45"/>
      <c r="P641" s="5"/>
      <c r="Q641" s="46"/>
      <c r="R641" s="47"/>
      <c r="S641" s="43"/>
      <c r="T641" s="43"/>
      <c r="U641" s="45"/>
      <c r="V641" s="43"/>
      <c r="W641" s="43"/>
      <c r="X641" s="45"/>
      <c r="Y641" s="43"/>
      <c r="Z641" s="48"/>
      <c r="AA641" s="45"/>
      <c r="AB641" s="43"/>
      <c r="AC641" s="45"/>
      <c r="AD641" s="43"/>
      <c r="AE641" s="45"/>
      <c r="AF641" s="43"/>
      <c r="AG641" s="47"/>
      <c r="AH641" s="49"/>
      <c r="AI641" s="5"/>
    </row>
    <row r="642" spans="1:35" ht="15" x14ac:dyDescent="0.25">
      <c r="A642" s="40"/>
      <c r="B642" s="5"/>
      <c r="D642" s="5"/>
      <c r="E642" s="41"/>
      <c r="F642" s="41"/>
      <c r="G642" s="42"/>
      <c r="H642" s="43"/>
      <c r="I642" s="43"/>
      <c r="J642" s="42"/>
      <c r="K642" s="42"/>
      <c r="L642" s="43"/>
      <c r="M642" s="44"/>
      <c r="N642" s="43"/>
      <c r="O642" s="45"/>
      <c r="P642" s="5"/>
      <c r="Q642" s="46"/>
      <c r="R642" s="47"/>
      <c r="S642" s="43"/>
      <c r="T642" s="43"/>
      <c r="U642" s="45"/>
      <c r="V642" s="43"/>
      <c r="W642" s="43"/>
      <c r="X642" s="45"/>
      <c r="Y642" s="43"/>
      <c r="Z642" s="48"/>
      <c r="AA642" s="45"/>
      <c r="AB642" s="43"/>
      <c r="AC642" s="45"/>
      <c r="AD642" s="43"/>
      <c r="AE642" s="45"/>
      <c r="AF642" s="43"/>
      <c r="AG642" s="47"/>
      <c r="AH642" s="49"/>
      <c r="AI642" s="5"/>
    </row>
    <row r="643" spans="1:35" ht="15" x14ac:dyDescent="0.25">
      <c r="A643" s="40"/>
      <c r="B643" s="5"/>
      <c r="D643" s="5"/>
      <c r="E643" s="41"/>
      <c r="F643" s="41"/>
      <c r="G643" s="42"/>
      <c r="H643" s="43"/>
      <c r="I643" s="43"/>
      <c r="J643" s="42"/>
      <c r="K643" s="42"/>
      <c r="L643" s="43"/>
      <c r="M643" s="44"/>
      <c r="N643" s="43"/>
      <c r="O643" s="45"/>
      <c r="P643" s="5"/>
      <c r="Q643" s="46"/>
      <c r="R643" s="47"/>
      <c r="S643" s="43"/>
      <c r="T643" s="43"/>
      <c r="U643" s="45"/>
      <c r="V643" s="43"/>
      <c r="W643" s="43"/>
      <c r="X643" s="45"/>
      <c r="Y643" s="43"/>
      <c r="Z643" s="48"/>
      <c r="AA643" s="45"/>
      <c r="AB643" s="43"/>
      <c r="AC643" s="45"/>
      <c r="AD643" s="43"/>
      <c r="AE643" s="45"/>
      <c r="AF643" s="43"/>
      <c r="AG643" s="47"/>
      <c r="AH643" s="49"/>
      <c r="AI643" s="5"/>
    </row>
    <row r="644" spans="1:35" ht="15" x14ac:dyDescent="0.25">
      <c r="A644" s="40"/>
      <c r="B644" s="5"/>
      <c r="D644" s="5"/>
      <c r="E644" s="41"/>
      <c r="F644" s="41"/>
      <c r="G644" s="42"/>
      <c r="H644" s="43"/>
      <c r="I644" s="43"/>
      <c r="J644" s="42"/>
      <c r="K644" s="42"/>
      <c r="L644" s="43"/>
      <c r="M644" s="44"/>
      <c r="N644" s="43"/>
      <c r="O644" s="45"/>
      <c r="P644" s="5"/>
      <c r="Q644" s="46"/>
      <c r="R644" s="47"/>
      <c r="S644" s="43"/>
      <c r="T644" s="43"/>
      <c r="U644" s="45"/>
      <c r="V644" s="43"/>
      <c r="W644" s="43"/>
      <c r="X644" s="45"/>
      <c r="Y644" s="43"/>
      <c r="Z644" s="48"/>
      <c r="AA644" s="45"/>
      <c r="AB644" s="43"/>
      <c r="AC644" s="45"/>
      <c r="AD644" s="43"/>
      <c r="AE644" s="45"/>
      <c r="AF644" s="43"/>
      <c r="AG644" s="47"/>
      <c r="AH644" s="49"/>
      <c r="AI644" s="5"/>
    </row>
    <row r="645" spans="1:35" ht="15" x14ac:dyDescent="0.25">
      <c r="A645" s="40"/>
      <c r="B645" s="5"/>
      <c r="D645" s="5"/>
      <c r="E645" s="41"/>
      <c r="F645" s="41"/>
      <c r="G645" s="42"/>
      <c r="H645" s="43"/>
      <c r="I645" s="43"/>
      <c r="J645" s="42"/>
      <c r="K645" s="42"/>
      <c r="L645" s="43"/>
      <c r="M645" s="44"/>
      <c r="N645" s="43"/>
      <c r="O645" s="45"/>
      <c r="P645" s="5"/>
      <c r="Q645" s="46"/>
      <c r="R645" s="47"/>
      <c r="S645" s="43"/>
      <c r="T645" s="43"/>
      <c r="U645" s="45"/>
      <c r="V645" s="43"/>
      <c r="W645" s="43"/>
      <c r="X645" s="45"/>
      <c r="Y645" s="43"/>
      <c r="Z645" s="48"/>
      <c r="AA645" s="45"/>
      <c r="AB645" s="43"/>
      <c r="AC645" s="45"/>
      <c r="AD645" s="43"/>
      <c r="AE645" s="45"/>
      <c r="AF645" s="43"/>
      <c r="AG645" s="47"/>
      <c r="AH645" s="49"/>
      <c r="AI645" s="5"/>
    </row>
    <row r="646" spans="1:35" ht="15" x14ac:dyDescent="0.25">
      <c r="A646" s="40"/>
      <c r="B646" s="5"/>
      <c r="D646" s="5"/>
      <c r="E646" s="41"/>
      <c r="F646" s="41"/>
      <c r="G646" s="42"/>
      <c r="H646" s="43"/>
      <c r="I646" s="43"/>
      <c r="J646" s="42"/>
      <c r="K646" s="42"/>
      <c r="L646" s="43"/>
      <c r="M646" s="44"/>
      <c r="N646" s="43"/>
      <c r="O646" s="45"/>
      <c r="P646" s="5"/>
      <c r="Q646" s="46"/>
      <c r="R646" s="47"/>
      <c r="S646" s="43"/>
      <c r="T646" s="43"/>
      <c r="U646" s="45"/>
      <c r="V646" s="43"/>
      <c r="W646" s="43"/>
      <c r="X646" s="45"/>
      <c r="Y646" s="43"/>
      <c r="Z646" s="48"/>
      <c r="AA646" s="45"/>
      <c r="AB646" s="43"/>
      <c r="AC646" s="45"/>
      <c r="AD646" s="43"/>
      <c r="AE646" s="45"/>
      <c r="AF646" s="43"/>
      <c r="AG646" s="47"/>
      <c r="AH646" s="49"/>
      <c r="AI646" s="5"/>
    </row>
    <row r="647" spans="1:35" ht="15" x14ac:dyDescent="0.25">
      <c r="A647" s="40"/>
      <c r="B647" s="5"/>
      <c r="D647" s="5"/>
      <c r="E647" s="41"/>
      <c r="F647" s="41"/>
      <c r="G647" s="42"/>
      <c r="H647" s="43"/>
      <c r="I647" s="43"/>
      <c r="J647" s="42"/>
      <c r="K647" s="42"/>
      <c r="L647" s="43"/>
      <c r="M647" s="44"/>
      <c r="N647" s="43"/>
      <c r="O647" s="45"/>
      <c r="P647" s="5"/>
      <c r="Q647" s="46"/>
      <c r="R647" s="47"/>
      <c r="S647" s="43"/>
      <c r="T647" s="43"/>
      <c r="U647" s="45"/>
      <c r="V647" s="43"/>
      <c r="W647" s="43"/>
      <c r="X647" s="45"/>
      <c r="Y647" s="43"/>
      <c r="Z647" s="48"/>
      <c r="AA647" s="45"/>
      <c r="AB647" s="43"/>
      <c r="AC647" s="45"/>
      <c r="AD647" s="43"/>
      <c r="AE647" s="45"/>
      <c r="AF647" s="43"/>
      <c r="AG647" s="47"/>
      <c r="AH647" s="49"/>
      <c r="AI647" s="5"/>
    </row>
    <row r="648" spans="1:35" ht="15" x14ac:dyDescent="0.25">
      <c r="A648" s="40"/>
      <c r="B648" s="5"/>
      <c r="D648" s="5"/>
      <c r="E648" s="41"/>
      <c r="F648" s="41"/>
      <c r="G648" s="42"/>
      <c r="H648" s="43"/>
      <c r="I648" s="43"/>
      <c r="J648" s="42"/>
      <c r="K648" s="42"/>
      <c r="L648" s="43"/>
      <c r="M648" s="44"/>
      <c r="N648" s="43"/>
      <c r="O648" s="45"/>
      <c r="P648" s="5"/>
      <c r="Q648" s="46"/>
      <c r="R648" s="47"/>
      <c r="S648" s="43"/>
      <c r="T648" s="43"/>
      <c r="U648" s="45"/>
      <c r="V648" s="43"/>
      <c r="W648" s="43"/>
      <c r="X648" s="45"/>
      <c r="Y648" s="43"/>
      <c r="Z648" s="48"/>
      <c r="AA648" s="45"/>
      <c r="AB648" s="43"/>
      <c r="AC648" s="45"/>
      <c r="AD648" s="43"/>
      <c r="AE648" s="45"/>
      <c r="AF648" s="43"/>
      <c r="AG648" s="47"/>
      <c r="AH648" s="49"/>
      <c r="AI648" s="5"/>
    </row>
    <row r="649" spans="1:35" ht="15" x14ac:dyDescent="0.25">
      <c r="A649" s="40"/>
      <c r="B649" s="5"/>
      <c r="D649" s="5"/>
      <c r="E649" s="41"/>
      <c r="F649" s="41"/>
      <c r="G649" s="42"/>
      <c r="H649" s="43"/>
      <c r="I649" s="43"/>
      <c r="J649" s="42"/>
      <c r="K649" s="42"/>
      <c r="L649" s="43"/>
      <c r="M649" s="44"/>
      <c r="N649" s="43"/>
      <c r="O649" s="45"/>
      <c r="P649" s="5"/>
      <c r="Q649" s="46"/>
      <c r="R649" s="47"/>
      <c r="S649" s="43"/>
      <c r="T649" s="43"/>
      <c r="U649" s="45"/>
      <c r="V649" s="43"/>
      <c r="W649" s="43"/>
      <c r="X649" s="45"/>
      <c r="Y649" s="43"/>
      <c r="Z649" s="48"/>
      <c r="AA649" s="45"/>
      <c r="AB649" s="43"/>
      <c r="AC649" s="45"/>
      <c r="AD649" s="43"/>
      <c r="AE649" s="45"/>
      <c r="AF649" s="43"/>
      <c r="AG649" s="47"/>
      <c r="AH649" s="49"/>
      <c r="AI649" s="5"/>
    </row>
    <row r="650" spans="1:35" ht="15" x14ac:dyDescent="0.25">
      <c r="A650" s="40"/>
      <c r="B650" s="5"/>
      <c r="D650" s="5"/>
      <c r="E650" s="41"/>
      <c r="F650" s="41"/>
      <c r="G650" s="42"/>
      <c r="H650" s="43"/>
      <c r="I650" s="43"/>
      <c r="J650" s="42"/>
      <c r="K650" s="42"/>
      <c r="L650" s="43"/>
      <c r="M650" s="44"/>
      <c r="N650" s="43"/>
      <c r="O650" s="45"/>
      <c r="P650" s="5"/>
      <c r="Q650" s="46"/>
      <c r="R650" s="47"/>
      <c r="S650" s="43"/>
      <c r="T650" s="43"/>
      <c r="U650" s="45"/>
      <c r="V650" s="43"/>
      <c r="W650" s="43"/>
      <c r="X650" s="45"/>
      <c r="Y650" s="43"/>
      <c r="Z650" s="48"/>
      <c r="AA650" s="45"/>
      <c r="AB650" s="43"/>
      <c r="AC650" s="45"/>
      <c r="AD650" s="43"/>
      <c r="AE650" s="45"/>
      <c r="AF650" s="43"/>
      <c r="AG650" s="47"/>
      <c r="AH650" s="49"/>
      <c r="AI650" s="5"/>
    </row>
    <row r="651" spans="1:35" ht="15" x14ac:dyDescent="0.25">
      <c r="A651" s="40"/>
      <c r="B651" s="5"/>
      <c r="D651" s="5"/>
      <c r="E651" s="41"/>
      <c r="F651" s="41"/>
      <c r="G651" s="42"/>
      <c r="H651" s="43"/>
      <c r="I651" s="43"/>
      <c r="J651" s="42"/>
      <c r="K651" s="42"/>
      <c r="L651" s="43"/>
      <c r="M651" s="44"/>
      <c r="N651" s="43"/>
      <c r="O651" s="45"/>
      <c r="P651" s="5"/>
      <c r="Q651" s="46"/>
      <c r="R651" s="47"/>
      <c r="S651" s="43"/>
      <c r="T651" s="43"/>
      <c r="U651" s="45"/>
      <c r="V651" s="43"/>
      <c r="W651" s="43"/>
      <c r="X651" s="45"/>
      <c r="Y651" s="43"/>
      <c r="Z651" s="48"/>
      <c r="AA651" s="45"/>
      <c r="AB651" s="43"/>
      <c r="AC651" s="45"/>
      <c r="AD651" s="43"/>
      <c r="AE651" s="45"/>
      <c r="AF651" s="43"/>
      <c r="AG651" s="47"/>
      <c r="AH651" s="49"/>
      <c r="AI651" s="5"/>
    </row>
    <row r="652" spans="1:35" ht="15" x14ac:dyDescent="0.25">
      <c r="A652" s="40"/>
      <c r="B652" s="5"/>
      <c r="D652" s="5"/>
      <c r="E652" s="41"/>
      <c r="F652" s="41"/>
      <c r="G652" s="42"/>
      <c r="H652" s="43"/>
      <c r="I652" s="43"/>
      <c r="J652" s="42"/>
      <c r="K652" s="42"/>
      <c r="L652" s="43"/>
      <c r="M652" s="44"/>
      <c r="N652" s="43"/>
      <c r="O652" s="45"/>
      <c r="P652" s="5"/>
      <c r="Q652" s="46"/>
      <c r="R652" s="47"/>
      <c r="S652" s="43"/>
      <c r="T652" s="43"/>
      <c r="U652" s="45"/>
      <c r="V652" s="43"/>
      <c r="W652" s="43"/>
      <c r="X652" s="45"/>
      <c r="Y652" s="43"/>
      <c r="Z652" s="48"/>
      <c r="AA652" s="45"/>
      <c r="AB652" s="43"/>
      <c r="AC652" s="45"/>
      <c r="AD652" s="43"/>
      <c r="AE652" s="45"/>
      <c r="AF652" s="43"/>
      <c r="AG652" s="47"/>
      <c r="AH652" s="49"/>
      <c r="AI652" s="5"/>
    </row>
    <row r="653" spans="1:35" ht="15" x14ac:dyDescent="0.25">
      <c r="A653" s="40"/>
      <c r="B653" s="5"/>
      <c r="D653" s="5"/>
      <c r="E653" s="41"/>
      <c r="F653" s="41"/>
      <c r="G653" s="42"/>
      <c r="H653" s="43"/>
      <c r="I653" s="43"/>
      <c r="J653" s="42"/>
      <c r="K653" s="42"/>
      <c r="L653" s="43"/>
      <c r="M653" s="44"/>
      <c r="N653" s="43"/>
      <c r="O653" s="45"/>
      <c r="P653" s="5"/>
      <c r="Q653" s="46"/>
      <c r="R653" s="47"/>
      <c r="S653" s="43"/>
      <c r="T653" s="43"/>
      <c r="U653" s="45"/>
      <c r="V653" s="43"/>
      <c r="W653" s="43"/>
      <c r="X653" s="45"/>
      <c r="Y653" s="43"/>
      <c r="Z653" s="48"/>
      <c r="AA653" s="45"/>
      <c r="AB653" s="43"/>
      <c r="AC653" s="45"/>
      <c r="AD653" s="43"/>
      <c r="AE653" s="45"/>
      <c r="AF653" s="43"/>
      <c r="AG653" s="47"/>
      <c r="AH653" s="49"/>
      <c r="AI653" s="5"/>
    </row>
    <row r="654" spans="1:35" ht="15" x14ac:dyDescent="0.25">
      <c r="A654" s="40"/>
      <c r="B654" s="5"/>
      <c r="D654" s="5"/>
      <c r="E654" s="41"/>
      <c r="F654" s="41"/>
      <c r="G654" s="42"/>
      <c r="H654" s="43"/>
      <c r="I654" s="43"/>
      <c r="J654" s="42"/>
      <c r="K654" s="42"/>
      <c r="L654" s="43"/>
      <c r="M654" s="44"/>
      <c r="N654" s="43"/>
      <c r="O654" s="45"/>
      <c r="P654" s="5"/>
      <c r="Q654" s="46"/>
      <c r="R654" s="47"/>
      <c r="S654" s="43"/>
      <c r="T654" s="43"/>
      <c r="U654" s="45"/>
      <c r="V654" s="43"/>
      <c r="W654" s="43"/>
      <c r="X654" s="45"/>
      <c r="Y654" s="43"/>
      <c r="Z654" s="48"/>
      <c r="AA654" s="45"/>
      <c r="AB654" s="43"/>
      <c r="AC654" s="45"/>
      <c r="AD654" s="43"/>
      <c r="AE654" s="45"/>
      <c r="AF654" s="43"/>
      <c r="AG654" s="47"/>
      <c r="AH654" s="49"/>
      <c r="AI654" s="5"/>
    </row>
    <row r="655" spans="1:35" ht="15" x14ac:dyDescent="0.25">
      <c r="A655" s="40"/>
      <c r="B655" s="5"/>
      <c r="D655" s="5"/>
      <c r="E655" s="41"/>
      <c r="F655" s="41"/>
      <c r="G655" s="42"/>
      <c r="H655" s="43"/>
      <c r="I655" s="43"/>
      <c r="J655" s="42"/>
      <c r="K655" s="42"/>
      <c r="L655" s="43"/>
      <c r="M655" s="44"/>
      <c r="N655" s="43"/>
      <c r="O655" s="45"/>
      <c r="P655" s="5"/>
      <c r="Q655" s="46"/>
      <c r="R655" s="47"/>
      <c r="S655" s="43"/>
      <c r="T655" s="43"/>
      <c r="U655" s="45"/>
      <c r="V655" s="43"/>
      <c r="W655" s="43"/>
      <c r="X655" s="45"/>
      <c r="Y655" s="43"/>
      <c r="Z655" s="48"/>
      <c r="AA655" s="45"/>
      <c r="AB655" s="43"/>
      <c r="AC655" s="45"/>
      <c r="AD655" s="43"/>
      <c r="AE655" s="45"/>
      <c r="AF655" s="43"/>
      <c r="AG655" s="47"/>
      <c r="AH655" s="49"/>
      <c r="AI655" s="5"/>
    </row>
    <row r="656" spans="1:35" ht="15" x14ac:dyDescent="0.25">
      <c r="A656" s="40"/>
      <c r="B656" s="5"/>
      <c r="D656" s="5"/>
      <c r="E656" s="41"/>
      <c r="F656" s="41"/>
      <c r="G656" s="42"/>
      <c r="H656" s="43"/>
      <c r="I656" s="43"/>
      <c r="J656" s="42"/>
      <c r="K656" s="42"/>
      <c r="L656" s="43"/>
      <c r="M656" s="44"/>
      <c r="N656" s="43"/>
      <c r="O656" s="45"/>
      <c r="P656" s="5"/>
      <c r="Q656" s="46"/>
      <c r="R656" s="47"/>
      <c r="S656" s="43"/>
      <c r="T656" s="43"/>
      <c r="U656" s="45"/>
      <c r="V656" s="43"/>
      <c r="W656" s="43"/>
      <c r="X656" s="45"/>
      <c r="Y656" s="43"/>
      <c r="Z656" s="48"/>
      <c r="AA656" s="45"/>
      <c r="AB656" s="43"/>
      <c r="AC656" s="45"/>
      <c r="AD656" s="43"/>
      <c r="AE656" s="45"/>
      <c r="AF656" s="43"/>
      <c r="AG656" s="47"/>
      <c r="AH656" s="49"/>
      <c r="AI656" s="5"/>
    </row>
    <row r="657" spans="1:35" ht="15" x14ac:dyDescent="0.25">
      <c r="A657" s="40"/>
      <c r="B657" s="5"/>
      <c r="D657" s="5"/>
      <c r="E657" s="41"/>
      <c r="F657" s="41"/>
      <c r="G657" s="42"/>
      <c r="H657" s="43"/>
      <c r="I657" s="43"/>
      <c r="J657" s="42"/>
      <c r="K657" s="42"/>
      <c r="L657" s="43"/>
      <c r="M657" s="44"/>
      <c r="N657" s="43"/>
      <c r="O657" s="45"/>
      <c r="P657" s="5"/>
      <c r="Q657" s="46"/>
      <c r="R657" s="47"/>
      <c r="S657" s="43"/>
      <c r="T657" s="43"/>
      <c r="U657" s="45"/>
      <c r="V657" s="43"/>
      <c r="W657" s="43"/>
      <c r="X657" s="45"/>
      <c r="Y657" s="43"/>
      <c r="Z657" s="48"/>
      <c r="AA657" s="45"/>
      <c r="AB657" s="43"/>
      <c r="AC657" s="45"/>
      <c r="AD657" s="43"/>
      <c r="AE657" s="45"/>
      <c r="AF657" s="43"/>
      <c r="AG657" s="47"/>
      <c r="AH657" s="49"/>
      <c r="AI657" s="5"/>
    </row>
    <row r="658" spans="1:35" ht="15" x14ac:dyDescent="0.25">
      <c r="A658" s="40"/>
      <c r="B658" s="5"/>
      <c r="D658" s="5"/>
      <c r="E658" s="41"/>
      <c r="F658" s="41"/>
      <c r="G658" s="42"/>
      <c r="H658" s="43"/>
      <c r="I658" s="43"/>
      <c r="J658" s="42"/>
      <c r="K658" s="42"/>
      <c r="L658" s="43"/>
      <c r="M658" s="44"/>
      <c r="N658" s="43"/>
      <c r="O658" s="45"/>
      <c r="P658" s="5"/>
      <c r="Q658" s="46"/>
      <c r="R658" s="47"/>
      <c r="S658" s="43"/>
      <c r="T658" s="43"/>
      <c r="U658" s="45"/>
      <c r="V658" s="43"/>
      <c r="W658" s="43"/>
      <c r="X658" s="45"/>
      <c r="Y658" s="43"/>
      <c r="Z658" s="48"/>
      <c r="AA658" s="45"/>
      <c r="AB658" s="43"/>
      <c r="AC658" s="45"/>
      <c r="AD658" s="43"/>
      <c r="AE658" s="45"/>
      <c r="AF658" s="43"/>
      <c r="AG658" s="47"/>
      <c r="AH658" s="49"/>
      <c r="AI658" s="5"/>
    </row>
    <row r="659" spans="1:35" ht="15" x14ac:dyDescent="0.25">
      <c r="A659" s="40"/>
      <c r="B659" s="5"/>
      <c r="D659" s="5"/>
      <c r="E659" s="41"/>
      <c r="F659" s="41"/>
      <c r="G659" s="42"/>
      <c r="H659" s="43"/>
      <c r="I659" s="43"/>
      <c r="J659" s="42"/>
      <c r="K659" s="42"/>
      <c r="L659" s="43"/>
      <c r="M659" s="44"/>
      <c r="N659" s="43"/>
      <c r="O659" s="45"/>
      <c r="P659" s="5"/>
      <c r="Q659" s="46"/>
      <c r="R659" s="47"/>
      <c r="S659" s="43"/>
      <c r="T659" s="43"/>
      <c r="U659" s="45"/>
      <c r="V659" s="43"/>
      <c r="W659" s="43"/>
      <c r="X659" s="45"/>
      <c r="Y659" s="43"/>
      <c r="Z659" s="48"/>
      <c r="AA659" s="45"/>
      <c r="AB659" s="43"/>
      <c r="AC659" s="45"/>
      <c r="AD659" s="43"/>
      <c r="AE659" s="45"/>
      <c r="AF659" s="43"/>
      <c r="AG659" s="47"/>
      <c r="AH659" s="49"/>
      <c r="AI659" s="5"/>
    </row>
    <row r="660" spans="1:35" ht="15" x14ac:dyDescent="0.25">
      <c r="A660" s="40"/>
      <c r="B660" s="5"/>
      <c r="D660" s="5"/>
      <c r="E660" s="41"/>
      <c r="F660" s="41"/>
      <c r="G660" s="42"/>
      <c r="H660" s="43"/>
      <c r="I660" s="43"/>
      <c r="J660" s="42"/>
      <c r="K660" s="42"/>
      <c r="L660" s="43"/>
      <c r="M660" s="44"/>
      <c r="N660" s="43"/>
      <c r="O660" s="45"/>
      <c r="P660" s="5"/>
      <c r="Q660" s="46"/>
      <c r="R660" s="47"/>
      <c r="S660" s="43"/>
      <c r="T660" s="43"/>
      <c r="U660" s="45"/>
      <c r="V660" s="43"/>
      <c r="W660" s="43"/>
      <c r="X660" s="45"/>
      <c r="Y660" s="43"/>
      <c r="Z660" s="48"/>
      <c r="AA660" s="45"/>
      <c r="AB660" s="43"/>
      <c r="AC660" s="45"/>
      <c r="AD660" s="43"/>
      <c r="AE660" s="45"/>
      <c r="AF660" s="43"/>
      <c r="AG660" s="47"/>
      <c r="AH660" s="49"/>
      <c r="AI660" s="5"/>
    </row>
    <row r="661" spans="1:35" ht="15" x14ac:dyDescent="0.25">
      <c r="A661" s="40"/>
      <c r="B661" s="5"/>
      <c r="D661" s="5"/>
      <c r="E661" s="41"/>
      <c r="F661" s="41"/>
      <c r="G661" s="42"/>
      <c r="H661" s="43"/>
      <c r="I661" s="43"/>
      <c r="J661" s="42"/>
      <c r="K661" s="42"/>
      <c r="L661" s="43"/>
      <c r="M661" s="44"/>
      <c r="N661" s="43"/>
      <c r="O661" s="45"/>
      <c r="P661" s="5"/>
      <c r="Q661" s="46"/>
      <c r="R661" s="47"/>
      <c r="S661" s="43"/>
      <c r="T661" s="43"/>
      <c r="U661" s="45"/>
      <c r="V661" s="43"/>
      <c r="W661" s="43"/>
      <c r="X661" s="45"/>
      <c r="Y661" s="43"/>
      <c r="Z661" s="48"/>
      <c r="AA661" s="45"/>
      <c r="AB661" s="43"/>
      <c r="AC661" s="45"/>
      <c r="AD661" s="43"/>
      <c r="AE661" s="45"/>
      <c r="AF661" s="43"/>
      <c r="AG661" s="47"/>
      <c r="AH661" s="49"/>
      <c r="AI661" s="5"/>
    </row>
    <row r="662" spans="1:35" ht="15" x14ac:dyDescent="0.25">
      <c r="A662" s="40"/>
      <c r="B662" s="5"/>
      <c r="D662" s="5"/>
      <c r="E662" s="41"/>
      <c r="F662" s="41"/>
      <c r="G662" s="42"/>
      <c r="H662" s="43"/>
      <c r="I662" s="43"/>
      <c r="J662" s="42"/>
      <c r="K662" s="42"/>
      <c r="L662" s="43"/>
      <c r="M662" s="44"/>
      <c r="N662" s="43"/>
      <c r="O662" s="45"/>
      <c r="P662" s="5"/>
      <c r="Q662" s="46"/>
      <c r="R662" s="47"/>
      <c r="S662" s="43"/>
      <c r="T662" s="43"/>
      <c r="U662" s="45"/>
      <c r="V662" s="43"/>
      <c r="W662" s="43"/>
      <c r="X662" s="45"/>
      <c r="Y662" s="43"/>
      <c r="Z662" s="48"/>
      <c r="AA662" s="45"/>
      <c r="AB662" s="43"/>
      <c r="AC662" s="45"/>
      <c r="AD662" s="43"/>
      <c r="AE662" s="45"/>
      <c r="AF662" s="43"/>
      <c r="AG662" s="47"/>
      <c r="AH662" s="49"/>
      <c r="AI662" s="5"/>
    </row>
    <row r="663" spans="1:35" ht="15" x14ac:dyDescent="0.25">
      <c r="A663" s="40"/>
      <c r="B663" s="5"/>
      <c r="D663" s="5"/>
      <c r="E663" s="41"/>
      <c r="F663" s="41"/>
      <c r="G663" s="42"/>
      <c r="H663" s="43"/>
      <c r="I663" s="43"/>
      <c r="J663" s="42"/>
      <c r="K663" s="42"/>
      <c r="L663" s="43"/>
      <c r="M663" s="44"/>
      <c r="N663" s="43"/>
      <c r="O663" s="45"/>
      <c r="P663" s="5"/>
      <c r="Q663" s="46"/>
      <c r="R663" s="47"/>
      <c r="S663" s="43"/>
      <c r="T663" s="43"/>
      <c r="U663" s="45"/>
      <c r="V663" s="43"/>
      <c r="W663" s="43"/>
      <c r="X663" s="45"/>
      <c r="Y663" s="43"/>
      <c r="Z663" s="48"/>
      <c r="AA663" s="45"/>
      <c r="AB663" s="43"/>
      <c r="AC663" s="45"/>
      <c r="AD663" s="43"/>
      <c r="AE663" s="45"/>
      <c r="AF663" s="43"/>
      <c r="AG663" s="47"/>
      <c r="AH663" s="49"/>
      <c r="AI663" s="5"/>
    </row>
    <row r="664" spans="1:35" ht="15" x14ac:dyDescent="0.25">
      <c r="A664" s="40"/>
      <c r="B664" s="5"/>
      <c r="D664" s="5"/>
      <c r="E664" s="41"/>
      <c r="F664" s="41"/>
      <c r="G664" s="42"/>
      <c r="H664" s="43"/>
      <c r="I664" s="43"/>
      <c r="J664" s="42"/>
      <c r="K664" s="42"/>
      <c r="L664" s="43"/>
      <c r="M664" s="44"/>
      <c r="N664" s="43"/>
      <c r="O664" s="45"/>
      <c r="P664" s="5"/>
      <c r="Q664" s="46"/>
      <c r="R664" s="47"/>
      <c r="S664" s="43"/>
      <c r="T664" s="43"/>
      <c r="U664" s="45"/>
      <c r="V664" s="43"/>
      <c r="W664" s="43"/>
      <c r="X664" s="45"/>
      <c r="Y664" s="43"/>
      <c r="Z664" s="48"/>
      <c r="AA664" s="45"/>
      <c r="AB664" s="43"/>
      <c r="AC664" s="45"/>
      <c r="AD664" s="43"/>
      <c r="AE664" s="45"/>
      <c r="AF664" s="43"/>
      <c r="AG664" s="47"/>
      <c r="AH664" s="49"/>
      <c r="AI664" s="5"/>
    </row>
    <row r="665" spans="1:35" ht="15" x14ac:dyDescent="0.25">
      <c r="A665" s="40"/>
      <c r="B665" s="5"/>
      <c r="D665" s="5"/>
      <c r="E665" s="41"/>
      <c r="F665" s="41"/>
      <c r="G665" s="42"/>
      <c r="H665" s="43"/>
      <c r="I665" s="43"/>
      <c r="J665" s="42"/>
      <c r="K665" s="42"/>
      <c r="L665" s="43"/>
      <c r="M665" s="44"/>
      <c r="N665" s="43"/>
      <c r="O665" s="45"/>
      <c r="P665" s="5"/>
      <c r="Q665" s="46"/>
      <c r="R665" s="47"/>
      <c r="S665" s="43"/>
      <c r="T665" s="43"/>
      <c r="U665" s="45"/>
      <c r="V665" s="43"/>
      <c r="W665" s="43"/>
      <c r="X665" s="45"/>
      <c r="Y665" s="43"/>
      <c r="Z665" s="48"/>
      <c r="AA665" s="45"/>
      <c r="AB665" s="43"/>
      <c r="AC665" s="45"/>
      <c r="AD665" s="43"/>
      <c r="AE665" s="45"/>
      <c r="AF665" s="43"/>
      <c r="AG665" s="47"/>
      <c r="AH665" s="49"/>
      <c r="AI665" s="5"/>
    </row>
    <row r="666" spans="1:35" ht="15" x14ac:dyDescent="0.25">
      <c r="A666" s="40"/>
      <c r="B666" s="5"/>
      <c r="D666" s="5"/>
      <c r="E666" s="41"/>
      <c r="F666" s="41"/>
      <c r="G666" s="42"/>
      <c r="H666" s="43"/>
      <c r="I666" s="43"/>
      <c r="J666" s="42"/>
      <c r="K666" s="42"/>
      <c r="L666" s="43"/>
      <c r="M666" s="44"/>
      <c r="N666" s="43"/>
      <c r="O666" s="45"/>
      <c r="P666" s="5"/>
      <c r="Q666" s="46"/>
      <c r="R666" s="47"/>
      <c r="S666" s="43"/>
      <c r="T666" s="43"/>
      <c r="U666" s="45"/>
      <c r="V666" s="43"/>
      <c r="W666" s="43"/>
      <c r="X666" s="45"/>
      <c r="Y666" s="43"/>
      <c r="Z666" s="48"/>
      <c r="AA666" s="45"/>
      <c r="AB666" s="43"/>
      <c r="AC666" s="45"/>
      <c r="AD666" s="43"/>
      <c r="AE666" s="45"/>
      <c r="AF666" s="43"/>
      <c r="AG666" s="47"/>
      <c r="AH666" s="49"/>
      <c r="AI666" s="5"/>
    </row>
    <row r="667" spans="1:35" ht="15" x14ac:dyDescent="0.25">
      <c r="A667" s="40"/>
      <c r="B667" s="5"/>
      <c r="D667" s="5"/>
      <c r="E667" s="41"/>
      <c r="F667" s="41"/>
      <c r="G667" s="42"/>
      <c r="H667" s="43"/>
      <c r="I667" s="43"/>
      <c r="J667" s="42"/>
      <c r="K667" s="42"/>
      <c r="L667" s="43"/>
      <c r="M667" s="44"/>
      <c r="N667" s="43"/>
      <c r="O667" s="45"/>
      <c r="P667" s="5"/>
      <c r="Q667" s="46"/>
      <c r="R667" s="47"/>
      <c r="S667" s="43"/>
      <c r="T667" s="43"/>
      <c r="U667" s="45"/>
      <c r="V667" s="43"/>
      <c r="W667" s="43"/>
      <c r="X667" s="45"/>
      <c r="Y667" s="43"/>
      <c r="Z667" s="48"/>
      <c r="AA667" s="45"/>
      <c r="AB667" s="43"/>
      <c r="AC667" s="45"/>
      <c r="AD667" s="43"/>
      <c r="AE667" s="45"/>
      <c r="AF667" s="43"/>
      <c r="AG667" s="47"/>
      <c r="AH667" s="49"/>
      <c r="AI667" s="5"/>
    </row>
    <row r="668" spans="1:35" ht="15" x14ac:dyDescent="0.25">
      <c r="A668" s="40"/>
      <c r="B668" s="5"/>
      <c r="D668" s="5"/>
      <c r="E668" s="41"/>
      <c r="F668" s="41"/>
      <c r="G668" s="42"/>
      <c r="H668" s="43"/>
      <c r="I668" s="43"/>
      <c r="J668" s="42"/>
      <c r="K668" s="42"/>
      <c r="L668" s="43"/>
      <c r="M668" s="44"/>
      <c r="N668" s="43"/>
      <c r="O668" s="45"/>
      <c r="P668" s="5"/>
      <c r="Q668" s="46"/>
      <c r="R668" s="47"/>
      <c r="S668" s="43"/>
      <c r="T668" s="43"/>
      <c r="U668" s="45"/>
      <c r="V668" s="43"/>
      <c r="W668" s="43"/>
      <c r="X668" s="45"/>
      <c r="Y668" s="43"/>
      <c r="Z668" s="48"/>
      <c r="AA668" s="45"/>
      <c r="AB668" s="43"/>
      <c r="AC668" s="45"/>
      <c r="AD668" s="43"/>
      <c r="AE668" s="45"/>
      <c r="AF668" s="43"/>
      <c r="AG668" s="47"/>
      <c r="AH668" s="49"/>
      <c r="AI668" s="5"/>
    </row>
    <row r="669" spans="1:35" ht="15" x14ac:dyDescent="0.25">
      <c r="A669" s="40"/>
      <c r="B669" s="5"/>
      <c r="D669" s="5"/>
      <c r="E669" s="41"/>
      <c r="F669" s="41"/>
      <c r="G669" s="42"/>
      <c r="H669" s="43"/>
      <c r="I669" s="43"/>
      <c r="J669" s="42"/>
      <c r="K669" s="42"/>
      <c r="L669" s="43"/>
      <c r="M669" s="44"/>
      <c r="N669" s="43"/>
      <c r="O669" s="45"/>
      <c r="P669" s="5"/>
      <c r="Q669" s="46"/>
      <c r="R669" s="47"/>
      <c r="S669" s="43"/>
      <c r="T669" s="43"/>
      <c r="U669" s="45"/>
      <c r="V669" s="43"/>
      <c r="W669" s="43"/>
      <c r="X669" s="45"/>
      <c r="Y669" s="43"/>
      <c r="Z669" s="48"/>
      <c r="AA669" s="45"/>
      <c r="AB669" s="43"/>
      <c r="AC669" s="45"/>
      <c r="AD669" s="43"/>
      <c r="AE669" s="45"/>
      <c r="AF669" s="43"/>
      <c r="AG669" s="47"/>
      <c r="AH669" s="49"/>
      <c r="AI669" s="5"/>
    </row>
    <row r="670" spans="1:35" ht="15" x14ac:dyDescent="0.25">
      <c r="A670" s="40"/>
      <c r="B670" s="5"/>
      <c r="D670" s="5"/>
      <c r="E670" s="41"/>
      <c r="F670" s="41"/>
      <c r="G670" s="42"/>
      <c r="H670" s="43"/>
      <c r="I670" s="43"/>
      <c r="J670" s="42"/>
      <c r="K670" s="42"/>
      <c r="L670" s="43"/>
      <c r="M670" s="44"/>
      <c r="N670" s="43"/>
      <c r="O670" s="45"/>
      <c r="P670" s="5"/>
      <c r="Q670" s="46"/>
      <c r="R670" s="47"/>
      <c r="S670" s="43"/>
      <c r="T670" s="43"/>
      <c r="U670" s="45"/>
      <c r="V670" s="43"/>
      <c r="W670" s="43"/>
      <c r="X670" s="45"/>
      <c r="Y670" s="43"/>
      <c r="Z670" s="48"/>
      <c r="AA670" s="45"/>
      <c r="AB670" s="43"/>
      <c r="AC670" s="45"/>
      <c r="AD670" s="43"/>
      <c r="AE670" s="45"/>
      <c r="AF670" s="43"/>
      <c r="AG670" s="47"/>
      <c r="AH670" s="49"/>
      <c r="AI670" s="5"/>
    </row>
    <row r="671" spans="1:35" ht="15" x14ac:dyDescent="0.25">
      <c r="A671" s="40"/>
      <c r="B671" s="5"/>
      <c r="D671" s="5"/>
      <c r="E671" s="41"/>
      <c r="F671" s="41"/>
      <c r="G671" s="42"/>
      <c r="H671" s="43"/>
      <c r="I671" s="43"/>
      <c r="J671" s="42"/>
      <c r="K671" s="42"/>
      <c r="L671" s="43"/>
      <c r="M671" s="44"/>
      <c r="N671" s="43"/>
      <c r="O671" s="45"/>
      <c r="P671" s="5"/>
      <c r="Q671" s="46"/>
      <c r="R671" s="47"/>
      <c r="S671" s="43"/>
      <c r="T671" s="43"/>
      <c r="U671" s="45"/>
      <c r="V671" s="43"/>
      <c r="W671" s="43"/>
      <c r="X671" s="45"/>
      <c r="Y671" s="43"/>
      <c r="Z671" s="48"/>
      <c r="AA671" s="45"/>
      <c r="AB671" s="43"/>
      <c r="AC671" s="45"/>
      <c r="AD671" s="43"/>
      <c r="AE671" s="45"/>
      <c r="AF671" s="43"/>
      <c r="AG671" s="47"/>
      <c r="AH671" s="49"/>
      <c r="AI671" s="5"/>
    </row>
    <row r="672" spans="1:35" ht="15" x14ac:dyDescent="0.25">
      <c r="A672" s="40"/>
      <c r="B672" s="5"/>
      <c r="D672" s="5"/>
      <c r="E672" s="41"/>
      <c r="F672" s="41"/>
      <c r="G672" s="42"/>
      <c r="H672" s="43"/>
      <c r="I672" s="43"/>
      <c r="J672" s="42"/>
      <c r="K672" s="42"/>
      <c r="L672" s="43"/>
      <c r="M672" s="44"/>
      <c r="N672" s="43"/>
      <c r="O672" s="45"/>
      <c r="P672" s="5"/>
      <c r="Q672" s="46"/>
      <c r="R672" s="47"/>
      <c r="S672" s="43"/>
      <c r="T672" s="43"/>
      <c r="U672" s="45"/>
      <c r="V672" s="43"/>
      <c r="W672" s="43"/>
      <c r="X672" s="45"/>
      <c r="Y672" s="43"/>
      <c r="Z672" s="48"/>
      <c r="AA672" s="45"/>
      <c r="AB672" s="43"/>
      <c r="AC672" s="45"/>
      <c r="AD672" s="43"/>
      <c r="AE672" s="45"/>
      <c r="AF672" s="43"/>
      <c r="AG672" s="47"/>
      <c r="AH672" s="49"/>
      <c r="AI672" s="5"/>
    </row>
    <row r="673" spans="1:35" ht="15" x14ac:dyDescent="0.25">
      <c r="A673" s="40"/>
      <c r="B673" s="5"/>
      <c r="D673" s="5"/>
      <c r="E673" s="41"/>
      <c r="F673" s="41"/>
      <c r="G673" s="42"/>
      <c r="H673" s="43"/>
      <c r="I673" s="43"/>
      <c r="J673" s="42"/>
      <c r="K673" s="42"/>
      <c r="L673" s="43"/>
      <c r="M673" s="44"/>
      <c r="N673" s="43"/>
      <c r="O673" s="45"/>
      <c r="P673" s="5"/>
      <c r="Q673" s="46"/>
      <c r="R673" s="47"/>
      <c r="S673" s="43"/>
      <c r="T673" s="43"/>
      <c r="U673" s="45"/>
      <c r="V673" s="43"/>
      <c r="W673" s="43"/>
      <c r="X673" s="45"/>
      <c r="Y673" s="43"/>
      <c r="Z673" s="48"/>
      <c r="AA673" s="45"/>
      <c r="AB673" s="43"/>
      <c r="AC673" s="45"/>
      <c r="AD673" s="43"/>
      <c r="AE673" s="45"/>
      <c r="AF673" s="43"/>
      <c r="AG673" s="47"/>
      <c r="AH673" s="49"/>
      <c r="AI673" s="5"/>
    </row>
    <row r="674" spans="1:35" ht="15" x14ac:dyDescent="0.25">
      <c r="A674" s="40"/>
      <c r="B674" s="5"/>
      <c r="D674" s="5"/>
      <c r="E674" s="41"/>
      <c r="F674" s="41"/>
      <c r="G674" s="42"/>
      <c r="H674" s="43"/>
      <c r="I674" s="43"/>
      <c r="J674" s="42"/>
      <c r="K674" s="42"/>
      <c r="L674" s="43"/>
      <c r="M674" s="44"/>
      <c r="N674" s="43"/>
      <c r="O674" s="45"/>
      <c r="P674" s="5"/>
      <c r="Q674" s="46"/>
      <c r="R674" s="47"/>
      <c r="S674" s="43"/>
      <c r="T674" s="43"/>
      <c r="U674" s="45"/>
      <c r="V674" s="43"/>
      <c r="W674" s="43"/>
      <c r="X674" s="45"/>
      <c r="Y674" s="43"/>
      <c r="Z674" s="48"/>
      <c r="AA674" s="45"/>
      <c r="AB674" s="43"/>
      <c r="AC674" s="45"/>
      <c r="AD674" s="43"/>
      <c r="AE674" s="45"/>
      <c r="AF674" s="43"/>
      <c r="AG674" s="47"/>
      <c r="AH674" s="49"/>
      <c r="AI674" s="5"/>
    </row>
    <row r="675" spans="1:35" ht="15" x14ac:dyDescent="0.25">
      <c r="A675" s="40"/>
      <c r="B675" s="5"/>
      <c r="D675" s="5"/>
      <c r="E675" s="41"/>
      <c r="F675" s="41"/>
      <c r="G675" s="42"/>
      <c r="H675" s="43"/>
      <c r="I675" s="43"/>
      <c r="J675" s="42"/>
      <c r="K675" s="42"/>
      <c r="L675" s="43"/>
      <c r="M675" s="44"/>
      <c r="N675" s="43"/>
      <c r="O675" s="45"/>
      <c r="P675" s="5"/>
      <c r="Q675" s="46"/>
      <c r="R675" s="47"/>
      <c r="S675" s="43"/>
      <c r="T675" s="43"/>
      <c r="U675" s="45"/>
      <c r="V675" s="43"/>
      <c r="W675" s="43"/>
      <c r="X675" s="45"/>
      <c r="Y675" s="43"/>
      <c r="Z675" s="48"/>
      <c r="AA675" s="45"/>
      <c r="AB675" s="43"/>
      <c r="AC675" s="45"/>
      <c r="AD675" s="43"/>
      <c r="AE675" s="45"/>
      <c r="AF675" s="43"/>
      <c r="AG675" s="47"/>
      <c r="AH675" s="49"/>
      <c r="AI675" s="5"/>
    </row>
    <row r="676" spans="1:35" ht="15" x14ac:dyDescent="0.25">
      <c r="A676" s="40"/>
      <c r="B676" s="5"/>
      <c r="D676" s="5"/>
      <c r="E676" s="41"/>
      <c r="F676" s="41"/>
      <c r="G676" s="42"/>
      <c r="H676" s="43"/>
      <c r="I676" s="43"/>
      <c r="J676" s="42"/>
      <c r="K676" s="42"/>
      <c r="L676" s="43"/>
      <c r="M676" s="44"/>
      <c r="N676" s="43"/>
      <c r="O676" s="45"/>
      <c r="P676" s="5"/>
      <c r="Q676" s="46"/>
      <c r="R676" s="47"/>
      <c r="S676" s="43"/>
      <c r="T676" s="43"/>
      <c r="U676" s="45"/>
      <c r="V676" s="43"/>
      <c r="W676" s="43"/>
      <c r="X676" s="45"/>
      <c r="Y676" s="43"/>
      <c r="Z676" s="48"/>
      <c r="AA676" s="45"/>
      <c r="AB676" s="43"/>
      <c r="AC676" s="45"/>
      <c r="AD676" s="43"/>
      <c r="AE676" s="45"/>
      <c r="AF676" s="43"/>
      <c r="AG676" s="47"/>
      <c r="AH676" s="49"/>
      <c r="AI676" s="5"/>
    </row>
    <row r="677" spans="1:35" ht="15" x14ac:dyDescent="0.25">
      <c r="A677" s="40"/>
      <c r="B677" s="5"/>
      <c r="D677" s="5"/>
      <c r="E677" s="41"/>
      <c r="F677" s="41"/>
      <c r="G677" s="42"/>
      <c r="H677" s="43"/>
      <c r="I677" s="43"/>
      <c r="J677" s="42"/>
      <c r="K677" s="42"/>
      <c r="L677" s="43"/>
      <c r="M677" s="44"/>
      <c r="N677" s="43"/>
      <c r="O677" s="45"/>
      <c r="P677" s="5"/>
      <c r="Q677" s="46"/>
      <c r="R677" s="47"/>
      <c r="S677" s="43"/>
      <c r="T677" s="43"/>
      <c r="U677" s="45"/>
      <c r="V677" s="43"/>
      <c r="W677" s="43"/>
      <c r="X677" s="45"/>
      <c r="Y677" s="43"/>
      <c r="Z677" s="48"/>
      <c r="AA677" s="45"/>
      <c r="AB677" s="43"/>
      <c r="AC677" s="45"/>
      <c r="AD677" s="43"/>
      <c r="AE677" s="45"/>
      <c r="AF677" s="43"/>
      <c r="AG677" s="47"/>
      <c r="AH677" s="49"/>
      <c r="AI677" s="5"/>
    </row>
    <row r="678" spans="1:35" ht="15" x14ac:dyDescent="0.25">
      <c r="A678" s="40"/>
      <c r="B678" s="5"/>
      <c r="D678" s="5"/>
      <c r="E678" s="41"/>
      <c r="F678" s="41"/>
      <c r="G678" s="42"/>
      <c r="H678" s="43"/>
      <c r="I678" s="43"/>
      <c r="J678" s="42"/>
      <c r="K678" s="42"/>
      <c r="L678" s="43"/>
      <c r="M678" s="44"/>
      <c r="N678" s="43"/>
      <c r="O678" s="45"/>
      <c r="P678" s="5"/>
      <c r="Q678" s="46"/>
      <c r="R678" s="47"/>
      <c r="S678" s="43"/>
      <c r="T678" s="43"/>
      <c r="U678" s="45"/>
      <c r="V678" s="43"/>
      <c r="W678" s="43"/>
      <c r="X678" s="45"/>
      <c r="Y678" s="43"/>
      <c r="Z678" s="48"/>
      <c r="AA678" s="45"/>
      <c r="AB678" s="43"/>
      <c r="AC678" s="45"/>
      <c r="AD678" s="43"/>
      <c r="AE678" s="45"/>
      <c r="AF678" s="43"/>
      <c r="AG678" s="47"/>
      <c r="AH678" s="49"/>
      <c r="AI678" s="5"/>
    </row>
    <row r="679" spans="1:35" ht="15" x14ac:dyDescent="0.25">
      <c r="A679" s="40"/>
      <c r="B679" s="5"/>
      <c r="D679" s="5"/>
      <c r="E679" s="41"/>
      <c r="F679" s="41"/>
      <c r="G679" s="42"/>
      <c r="H679" s="43"/>
      <c r="I679" s="43"/>
      <c r="J679" s="42"/>
      <c r="K679" s="42"/>
      <c r="L679" s="43"/>
      <c r="M679" s="44"/>
      <c r="N679" s="43"/>
      <c r="O679" s="45"/>
      <c r="P679" s="5"/>
      <c r="Q679" s="46"/>
      <c r="R679" s="47"/>
      <c r="S679" s="43"/>
      <c r="T679" s="43"/>
      <c r="U679" s="45"/>
      <c r="V679" s="43"/>
      <c r="W679" s="43"/>
      <c r="X679" s="45"/>
      <c r="Y679" s="43"/>
      <c r="Z679" s="48"/>
      <c r="AA679" s="45"/>
      <c r="AB679" s="43"/>
      <c r="AC679" s="45"/>
      <c r="AD679" s="43"/>
      <c r="AE679" s="45"/>
      <c r="AF679" s="43"/>
      <c r="AG679" s="47"/>
      <c r="AH679" s="49"/>
      <c r="AI679" s="5"/>
    </row>
    <row r="680" spans="1:35" ht="15" x14ac:dyDescent="0.25">
      <c r="A680" s="40"/>
      <c r="B680" s="5"/>
      <c r="D680" s="5"/>
      <c r="E680" s="41"/>
      <c r="F680" s="41"/>
      <c r="G680" s="42"/>
      <c r="H680" s="43"/>
      <c r="I680" s="43"/>
      <c r="J680" s="42"/>
      <c r="K680" s="42"/>
      <c r="L680" s="43"/>
      <c r="M680" s="44"/>
      <c r="N680" s="43"/>
      <c r="O680" s="45"/>
      <c r="P680" s="5"/>
      <c r="Q680" s="46"/>
      <c r="R680" s="47"/>
      <c r="S680" s="43"/>
      <c r="T680" s="43"/>
      <c r="U680" s="45"/>
      <c r="V680" s="43"/>
      <c r="W680" s="43"/>
      <c r="X680" s="45"/>
      <c r="Y680" s="43"/>
      <c r="Z680" s="48"/>
      <c r="AA680" s="45"/>
      <c r="AB680" s="43"/>
      <c r="AC680" s="45"/>
      <c r="AD680" s="43"/>
      <c r="AE680" s="45"/>
      <c r="AF680" s="43"/>
      <c r="AG680" s="47"/>
      <c r="AH680" s="49"/>
      <c r="AI680" s="5"/>
    </row>
    <row r="681" spans="1:35" ht="15" x14ac:dyDescent="0.25">
      <c r="A681" s="40"/>
      <c r="B681" s="5"/>
      <c r="D681" s="5"/>
      <c r="E681" s="41"/>
      <c r="F681" s="41"/>
      <c r="G681" s="42"/>
      <c r="H681" s="43"/>
      <c r="I681" s="43"/>
      <c r="J681" s="42"/>
      <c r="K681" s="42"/>
      <c r="L681" s="43"/>
      <c r="M681" s="44"/>
      <c r="N681" s="43"/>
      <c r="O681" s="45"/>
      <c r="P681" s="5"/>
      <c r="Q681" s="46"/>
      <c r="R681" s="47"/>
      <c r="S681" s="43"/>
      <c r="T681" s="43"/>
      <c r="U681" s="45"/>
      <c r="V681" s="43"/>
      <c r="W681" s="43"/>
      <c r="X681" s="45"/>
      <c r="Y681" s="43"/>
      <c r="Z681" s="48"/>
      <c r="AA681" s="45"/>
      <c r="AB681" s="43"/>
      <c r="AC681" s="45"/>
      <c r="AD681" s="43"/>
      <c r="AE681" s="45"/>
      <c r="AF681" s="43"/>
      <c r="AG681" s="47"/>
      <c r="AH681" s="49"/>
      <c r="AI681" s="5"/>
    </row>
    <row r="682" spans="1:35" ht="15" x14ac:dyDescent="0.25">
      <c r="A682" s="40"/>
      <c r="B682" s="5"/>
      <c r="D682" s="5"/>
      <c r="E682" s="41"/>
      <c r="F682" s="41"/>
      <c r="G682" s="42"/>
      <c r="H682" s="43"/>
      <c r="I682" s="43"/>
      <c r="J682" s="42"/>
      <c r="K682" s="42"/>
      <c r="L682" s="43"/>
      <c r="M682" s="44"/>
      <c r="N682" s="43"/>
      <c r="O682" s="45"/>
      <c r="P682" s="5"/>
      <c r="Q682" s="46"/>
      <c r="R682" s="47"/>
      <c r="S682" s="43"/>
      <c r="T682" s="43"/>
      <c r="U682" s="45"/>
      <c r="V682" s="43"/>
      <c r="W682" s="43"/>
      <c r="X682" s="45"/>
      <c r="Y682" s="43"/>
      <c r="Z682" s="48"/>
      <c r="AA682" s="45"/>
      <c r="AB682" s="43"/>
      <c r="AC682" s="45"/>
      <c r="AD682" s="43"/>
      <c r="AE682" s="45"/>
      <c r="AF682" s="43"/>
      <c r="AG682" s="47"/>
      <c r="AH682" s="49"/>
      <c r="AI682" s="5"/>
    </row>
    <row r="683" spans="1:35" ht="15" x14ac:dyDescent="0.25">
      <c r="A683" s="40"/>
      <c r="B683" s="5"/>
      <c r="D683" s="5"/>
      <c r="E683" s="41"/>
      <c r="F683" s="41"/>
      <c r="G683" s="42"/>
      <c r="H683" s="43"/>
      <c r="I683" s="43"/>
      <c r="J683" s="42"/>
      <c r="K683" s="42"/>
      <c r="L683" s="43"/>
      <c r="M683" s="44"/>
      <c r="N683" s="43"/>
      <c r="O683" s="45"/>
      <c r="P683" s="5"/>
      <c r="Q683" s="46"/>
      <c r="R683" s="47"/>
      <c r="S683" s="43"/>
      <c r="T683" s="43"/>
      <c r="U683" s="45"/>
      <c r="V683" s="43"/>
      <c r="W683" s="43"/>
      <c r="X683" s="45"/>
      <c r="Y683" s="43"/>
      <c r="Z683" s="48"/>
      <c r="AA683" s="45"/>
      <c r="AB683" s="43"/>
      <c r="AC683" s="45"/>
      <c r="AD683" s="43"/>
      <c r="AE683" s="45"/>
      <c r="AF683" s="43"/>
      <c r="AG683" s="47"/>
      <c r="AH683" s="49"/>
      <c r="AI683" s="5"/>
    </row>
    <row r="684" spans="1:35" ht="15" x14ac:dyDescent="0.25">
      <c r="A684" s="40"/>
      <c r="B684" s="5"/>
      <c r="D684" s="5"/>
      <c r="E684" s="41"/>
      <c r="F684" s="41"/>
      <c r="G684" s="42"/>
      <c r="H684" s="43"/>
      <c r="I684" s="43"/>
      <c r="J684" s="42"/>
      <c r="K684" s="42"/>
      <c r="L684" s="43"/>
      <c r="M684" s="44"/>
      <c r="N684" s="43"/>
      <c r="O684" s="45"/>
      <c r="P684" s="5"/>
      <c r="Q684" s="46"/>
      <c r="R684" s="47"/>
      <c r="S684" s="43"/>
      <c r="T684" s="43"/>
      <c r="U684" s="45"/>
      <c r="V684" s="43"/>
      <c r="W684" s="43"/>
      <c r="X684" s="45"/>
      <c r="Y684" s="43"/>
      <c r="Z684" s="48"/>
      <c r="AA684" s="45"/>
      <c r="AB684" s="43"/>
      <c r="AC684" s="45"/>
      <c r="AD684" s="43"/>
      <c r="AE684" s="45"/>
      <c r="AF684" s="43"/>
      <c r="AG684" s="47"/>
      <c r="AH684" s="49"/>
      <c r="AI684" s="5"/>
    </row>
    <row r="685" spans="1:35" ht="15" x14ac:dyDescent="0.25">
      <c r="A685" s="40"/>
      <c r="B685" s="5"/>
      <c r="D685" s="5"/>
      <c r="E685" s="41"/>
      <c r="F685" s="41"/>
      <c r="G685" s="42"/>
      <c r="H685" s="43"/>
      <c r="I685" s="43"/>
      <c r="J685" s="42"/>
      <c r="K685" s="42"/>
      <c r="L685" s="43"/>
      <c r="M685" s="44"/>
      <c r="N685" s="43"/>
      <c r="O685" s="45"/>
      <c r="P685" s="5"/>
      <c r="Q685" s="46"/>
      <c r="R685" s="47"/>
      <c r="S685" s="43"/>
      <c r="T685" s="43"/>
      <c r="U685" s="45"/>
      <c r="V685" s="43"/>
      <c r="W685" s="43"/>
      <c r="X685" s="45"/>
      <c r="Y685" s="43"/>
      <c r="Z685" s="48"/>
      <c r="AA685" s="45"/>
      <c r="AB685" s="43"/>
      <c r="AC685" s="45"/>
      <c r="AD685" s="43"/>
      <c r="AE685" s="45"/>
      <c r="AF685" s="43"/>
      <c r="AG685" s="47"/>
      <c r="AH685" s="49"/>
      <c r="AI685" s="5"/>
    </row>
    <row r="686" spans="1:35" ht="15" x14ac:dyDescent="0.25">
      <c r="A686" s="40"/>
      <c r="B686" s="5"/>
      <c r="D686" s="5"/>
      <c r="E686" s="41"/>
      <c r="F686" s="41"/>
      <c r="G686" s="42"/>
      <c r="H686" s="43"/>
      <c r="I686" s="43"/>
      <c r="J686" s="42"/>
      <c r="K686" s="42"/>
      <c r="L686" s="43"/>
      <c r="M686" s="44"/>
      <c r="N686" s="43"/>
      <c r="O686" s="45"/>
      <c r="P686" s="5"/>
      <c r="Q686" s="46"/>
      <c r="R686" s="47"/>
      <c r="S686" s="43"/>
      <c r="T686" s="43"/>
      <c r="U686" s="45"/>
      <c r="V686" s="43"/>
      <c r="W686" s="43"/>
      <c r="X686" s="45"/>
      <c r="Y686" s="43"/>
      <c r="Z686" s="48"/>
      <c r="AA686" s="45"/>
      <c r="AB686" s="43"/>
      <c r="AC686" s="45"/>
      <c r="AD686" s="43"/>
      <c r="AE686" s="45"/>
      <c r="AF686" s="43"/>
      <c r="AG686" s="47"/>
      <c r="AH686" s="49"/>
      <c r="AI686" s="5"/>
    </row>
    <row r="687" spans="1:35" ht="15" x14ac:dyDescent="0.25">
      <c r="A687" s="40"/>
      <c r="B687" s="5"/>
      <c r="D687" s="5"/>
      <c r="E687" s="41"/>
      <c r="F687" s="41"/>
      <c r="G687" s="42"/>
      <c r="H687" s="43"/>
      <c r="I687" s="43"/>
      <c r="J687" s="42"/>
      <c r="K687" s="42"/>
      <c r="L687" s="43"/>
      <c r="M687" s="44"/>
      <c r="N687" s="43"/>
      <c r="O687" s="45"/>
      <c r="P687" s="5"/>
      <c r="Q687" s="46"/>
      <c r="R687" s="47"/>
      <c r="S687" s="43"/>
      <c r="T687" s="43"/>
      <c r="U687" s="45"/>
      <c r="V687" s="43"/>
      <c r="W687" s="43"/>
      <c r="X687" s="45"/>
      <c r="Y687" s="43"/>
      <c r="Z687" s="48"/>
      <c r="AA687" s="45"/>
      <c r="AB687" s="43"/>
      <c r="AC687" s="45"/>
      <c r="AD687" s="43"/>
      <c r="AE687" s="45"/>
      <c r="AF687" s="43"/>
      <c r="AG687" s="47"/>
      <c r="AH687" s="49"/>
      <c r="AI687" s="5"/>
    </row>
    <row r="688" spans="1:35" ht="15" x14ac:dyDescent="0.25">
      <c r="A688" s="40"/>
      <c r="B688" s="5"/>
      <c r="D688" s="5"/>
      <c r="E688" s="41"/>
      <c r="F688" s="41"/>
      <c r="G688" s="42"/>
      <c r="H688" s="43"/>
      <c r="I688" s="43"/>
      <c r="J688" s="42"/>
      <c r="K688" s="42"/>
      <c r="L688" s="43"/>
      <c r="M688" s="44"/>
      <c r="N688" s="43"/>
      <c r="O688" s="45"/>
      <c r="P688" s="5"/>
      <c r="Q688" s="46"/>
      <c r="R688" s="47"/>
      <c r="S688" s="43"/>
      <c r="T688" s="43"/>
      <c r="U688" s="45"/>
      <c r="V688" s="43"/>
      <c r="W688" s="43"/>
      <c r="X688" s="45"/>
      <c r="Y688" s="43"/>
      <c r="Z688" s="48"/>
      <c r="AA688" s="45"/>
      <c r="AB688" s="43"/>
      <c r="AC688" s="45"/>
      <c r="AD688" s="43"/>
      <c r="AE688" s="45"/>
      <c r="AF688" s="43"/>
      <c r="AG688" s="47"/>
      <c r="AH688" s="49"/>
      <c r="AI688" s="5"/>
    </row>
    <row r="689" spans="1:35" ht="15" x14ac:dyDescent="0.25">
      <c r="A689" s="40"/>
      <c r="B689" s="5"/>
      <c r="D689" s="5"/>
      <c r="E689" s="41"/>
      <c r="F689" s="41"/>
      <c r="G689" s="42"/>
      <c r="H689" s="43"/>
      <c r="I689" s="43"/>
      <c r="J689" s="42"/>
      <c r="K689" s="42"/>
      <c r="L689" s="43"/>
      <c r="M689" s="44"/>
      <c r="N689" s="43"/>
      <c r="O689" s="45"/>
      <c r="P689" s="5"/>
      <c r="Q689" s="46"/>
      <c r="R689" s="47"/>
      <c r="S689" s="43"/>
      <c r="T689" s="43"/>
      <c r="U689" s="45"/>
      <c r="V689" s="43"/>
      <c r="W689" s="43"/>
      <c r="X689" s="45"/>
      <c r="Y689" s="43"/>
      <c r="Z689" s="48"/>
      <c r="AA689" s="45"/>
      <c r="AB689" s="43"/>
      <c r="AC689" s="45"/>
      <c r="AD689" s="43"/>
      <c r="AE689" s="45"/>
      <c r="AF689" s="43"/>
      <c r="AG689" s="47"/>
      <c r="AH689" s="49"/>
      <c r="AI689" s="5"/>
    </row>
    <row r="690" spans="1:35" ht="15" x14ac:dyDescent="0.25">
      <c r="A690" s="40"/>
      <c r="B690" s="5"/>
      <c r="D690" s="5"/>
      <c r="E690" s="41"/>
      <c r="F690" s="41"/>
      <c r="G690" s="42"/>
      <c r="H690" s="43"/>
      <c r="I690" s="43"/>
      <c r="J690" s="42"/>
      <c r="K690" s="42"/>
      <c r="L690" s="43"/>
      <c r="M690" s="44"/>
      <c r="N690" s="43"/>
      <c r="O690" s="45"/>
      <c r="P690" s="5"/>
      <c r="Q690" s="46"/>
      <c r="R690" s="47"/>
      <c r="S690" s="43"/>
      <c r="T690" s="43"/>
      <c r="U690" s="45"/>
      <c r="V690" s="43"/>
      <c r="W690" s="43"/>
      <c r="X690" s="45"/>
      <c r="Y690" s="43"/>
      <c r="Z690" s="48"/>
      <c r="AA690" s="45"/>
      <c r="AB690" s="43"/>
      <c r="AC690" s="45"/>
      <c r="AD690" s="43"/>
      <c r="AE690" s="45"/>
      <c r="AF690" s="43"/>
      <c r="AG690" s="47"/>
      <c r="AH690" s="49"/>
      <c r="AI690" s="5"/>
    </row>
    <row r="691" spans="1:35" ht="15" x14ac:dyDescent="0.25">
      <c r="A691" s="40"/>
      <c r="B691" s="5"/>
      <c r="D691" s="5"/>
      <c r="E691" s="41"/>
      <c r="F691" s="41"/>
      <c r="G691" s="42"/>
      <c r="H691" s="43"/>
      <c r="I691" s="43"/>
      <c r="J691" s="42"/>
      <c r="K691" s="42"/>
      <c r="L691" s="43"/>
      <c r="M691" s="44"/>
      <c r="N691" s="43"/>
      <c r="O691" s="45"/>
      <c r="P691" s="5"/>
      <c r="Q691" s="46"/>
      <c r="R691" s="47"/>
      <c r="S691" s="43"/>
      <c r="T691" s="43"/>
      <c r="U691" s="45"/>
      <c r="V691" s="43"/>
      <c r="W691" s="43"/>
      <c r="X691" s="45"/>
      <c r="Y691" s="43"/>
      <c r="Z691" s="48"/>
      <c r="AA691" s="45"/>
      <c r="AB691" s="43"/>
      <c r="AC691" s="45"/>
      <c r="AD691" s="43"/>
      <c r="AE691" s="45"/>
      <c r="AF691" s="43"/>
      <c r="AG691" s="47"/>
      <c r="AH691" s="49"/>
      <c r="AI691" s="5"/>
    </row>
    <row r="692" spans="1:35" ht="15" x14ac:dyDescent="0.25">
      <c r="A692" s="40"/>
      <c r="B692" s="5"/>
      <c r="D692" s="5"/>
      <c r="E692" s="41"/>
      <c r="F692" s="41"/>
      <c r="G692" s="42"/>
      <c r="H692" s="43"/>
      <c r="I692" s="43"/>
      <c r="J692" s="42"/>
      <c r="K692" s="42"/>
      <c r="L692" s="43"/>
      <c r="M692" s="44"/>
      <c r="N692" s="43"/>
      <c r="O692" s="45"/>
      <c r="P692" s="5"/>
      <c r="Q692" s="46"/>
      <c r="R692" s="47"/>
      <c r="S692" s="43"/>
      <c r="T692" s="43"/>
      <c r="U692" s="45"/>
      <c r="V692" s="43"/>
      <c r="W692" s="43"/>
      <c r="X692" s="45"/>
      <c r="Y692" s="43"/>
      <c r="Z692" s="48"/>
      <c r="AA692" s="45"/>
      <c r="AB692" s="43"/>
      <c r="AC692" s="45"/>
      <c r="AD692" s="43"/>
      <c r="AE692" s="45"/>
      <c r="AF692" s="43"/>
      <c r="AG692" s="47"/>
      <c r="AH692" s="49"/>
      <c r="AI692" s="5"/>
    </row>
    <row r="693" spans="1:35" ht="15" x14ac:dyDescent="0.25">
      <c r="A693" s="40"/>
      <c r="B693" s="5"/>
      <c r="D693" s="5"/>
      <c r="E693" s="41"/>
      <c r="F693" s="41"/>
      <c r="G693" s="42"/>
      <c r="H693" s="43"/>
      <c r="I693" s="43"/>
      <c r="J693" s="42"/>
      <c r="K693" s="42"/>
      <c r="L693" s="43"/>
      <c r="M693" s="44"/>
      <c r="N693" s="43"/>
      <c r="O693" s="45"/>
      <c r="P693" s="5"/>
      <c r="Q693" s="46"/>
      <c r="R693" s="47"/>
      <c r="S693" s="43"/>
      <c r="T693" s="43"/>
      <c r="U693" s="45"/>
      <c r="V693" s="43"/>
      <c r="W693" s="43"/>
      <c r="X693" s="45"/>
      <c r="Y693" s="43"/>
      <c r="Z693" s="48"/>
      <c r="AA693" s="45"/>
      <c r="AB693" s="43"/>
      <c r="AC693" s="45"/>
      <c r="AD693" s="43"/>
      <c r="AE693" s="45"/>
      <c r="AF693" s="43"/>
      <c r="AG693" s="47"/>
      <c r="AH693" s="49"/>
      <c r="AI693" s="5"/>
    </row>
    <row r="694" spans="1:35" ht="15" x14ac:dyDescent="0.25">
      <c r="A694" s="40"/>
      <c r="B694" s="5"/>
      <c r="D694" s="5"/>
      <c r="E694" s="41"/>
      <c r="F694" s="41"/>
      <c r="G694" s="42"/>
      <c r="H694" s="43"/>
      <c r="I694" s="43"/>
      <c r="J694" s="42"/>
      <c r="K694" s="42"/>
      <c r="L694" s="43"/>
      <c r="M694" s="44"/>
      <c r="N694" s="43"/>
      <c r="O694" s="45"/>
      <c r="P694" s="5"/>
      <c r="Q694" s="46"/>
      <c r="R694" s="47"/>
      <c r="S694" s="43"/>
      <c r="T694" s="43"/>
      <c r="U694" s="45"/>
      <c r="V694" s="43"/>
      <c r="W694" s="43"/>
      <c r="X694" s="45"/>
      <c r="Y694" s="43"/>
      <c r="Z694" s="48"/>
      <c r="AA694" s="45"/>
      <c r="AB694" s="43"/>
      <c r="AC694" s="45"/>
      <c r="AD694" s="43"/>
      <c r="AE694" s="45"/>
      <c r="AF694" s="43"/>
      <c r="AG694" s="47"/>
      <c r="AH694" s="49"/>
      <c r="AI694" s="5"/>
    </row>
    <row r="695" spans="1:35" ht="15" x14ac:dyDescent="0.25">
      <c r="A695" s="40"/>
      <c r="B695" s="5"/>
      <c r="D695" s="5"/>
      <c r="E695" s="41"/>
      <c r="F695" s="41"/>
      <c r="G695" s="42"/>
      <c r="H695" s="43"/>
      <c r="I695" s="43"/>
      <c r="J695" s="42"/>
      <c r="K695" s="42"/>
      <c r="L695" s="43"/>
      <c r="M695" s="44"/>
      <c r="N695" s="43"/>
      <c r="O695" s="45"/>
      <c r="P695" s="5"/>
      <c r="Q695" s="46"/>
      <c r="R695" s="47"/>
      <c r="S695" s="43"/>
      <c r="T695" s="43"/>
      <c r="U695" s="45"/>
      <c r="V695" s="43"/>
      <c r="W695" s="43"/>
      <c r="X695" s="45"/>
      <c r="Y695" s="43"/>
      <c r="Z695" s="48"/>
      <c r="AA695" s="45"/>
      <c r="AB695" s="43"/>
      <c r="AC695" s="45"/>
      <c r="AD695" s="43"/>
      <c r="AE695" s="45"/>
      <c r="AF695" s="43"/>
      <c r="AG695" s="47"/>
      <c r="AH695" s="49"/>
      <c r="AI695" s="5"/>
    </row>
    <row r="696" spans="1:35" ht="15" x14ac:dyDescent="0.25">
      <c r="A696" s="40"/>
      <c r="B696" s="5"/>
      <c r="D696" s="5"/>
      <c r="E696" s="41"/>
      <c r="F696" s="41"/>
      <c r="G696" s="42"/>
      <c r="H696" s="43"/>
      <c r="I696" s="43"/>
      <c r="J696" s="42"/>
      <c r="K696" s="42"/>
      <c r="L696" s="43"/>
      <c r="M696" s="44"/>
      <c r="N696" s="43"/>
      <c r="O696" s="45"/>
      <c r="P696" s="5"/>
      <c r="Q696" s="46"/>
      <c r="R696" s="47"/>
      <c r="S696" s="43"/>
      <c r="T696" s="43"/>
      <c r="U696" s="45"/>
      <c r="V696" s="43"/>
      <c r="W696" s="43"/>
      <c r="X696" s="45"/>
      <c r="Y696" s="43"/>
      <c r="Z696" s="48"/>
      <c r="AA696" s="45"/>
      <c r="AB696" s="43"/>
      <c r="AC696" s="45"/>
      <c r="AD696" s="43"/>
      <c r="AE696" s="45"/>
      <c r="AF696" s="43"/>
      <c r="AG696" s="47"/>
      <c r="AH696" s="49"/>
      <c r="AI696" s="5"/>
    </row>
    <row r="697" spans="1:35" ht="15" x14ac:dyDescent="0.25">
      <c r="A697" s="40"/>
      <c r="B697" s="5"/>
      <c r="D697" s="5"/>
      <c r="E697" s="41"/>
      <c r="F697" s="41"/>
      <c r="G697" s="42"/>
      <c r="H697" s="43"/>
      <c r="I697" s="43"/>
      <c r="J697" s="42"/>
      <c r="K697" s="42"/>
      <c r="L697" s="43"/>
      <c r="M697" s="44"/>
      <c r="N697" s="43"/>
      <c r="O697" s="45"/>
      <c r="P697" s="5"/>
      <c r="Q697" s="46"/>
      <c r="R697" s="47"/>
      <c r="S697" s="43"/>
      <c r="T697" s="43"/>
      <c r="U697" s="45"/>
      <c r="V697" s="43"/>
      <c r="W697" s="43"/>
      <c r="X697" s="45"/>
      <c r="Y697" s="43"/>
      <c r="Z697" s="48"/>
      <c r="AA697" s="45"/>
      <c r="AB697" s="43"/>
      <c r="AC697" s="45"/>
      <c r="AD697" s="43"/>
      <c r="AE697" s="45"/>
      <c r="AF697" s="43"/>
      <c r="AG697" s="47"/>
      <c r="AH697" s="49"/>
      <c r="AI697" s="5"/>
    </row>
    <row r="698" spans="1:35" ht="15" x14ac:dyDescent="0.25">
      <c r="A698" s="40"/>
      <c r="B698" s="5"/>
      <c r="D698" s="5"/>
      <c r="E698" s="41"/>
      <c r="F698" s="41"/>
      <c r="G698" s="42"/>
      <c r="H698" s="43"/>
      <c r="I698" s="43"/>
      <c r="J698" s="42"/>
      <c r="K698" s="42"/>
      <c r="L698" s="43"/>
      <c r="M698" s="44"/>
      <c r="N698" s="43"/>
      <c r="O698" s="45"/>
      <c r="P698" s="5"/>
      <c r="Q698" s="46"/>
      <c r="R698" s="47"/>
      <c r="S698" s="43"/>
      <c r="T698" s="43"/>
      <c r="U698" s="45"/>
      <c r="V698" s="43"/>
      <c r="W698" s="43"/>
      <c r="X698" s="45"/>
      <c r="Y698" s="43"/>
      <c r="Z698" s="48"/>
      <c r="AA698" s="45"/>
      <c r="AB698" s="43"/>
      <c r="AC698" s="45"/>
      <c r="AD698" s="43"/>
      <c r="AE698" s="45"/>
      <c r="AF698" s="43"/>
      <c r="AG698" s="47"/>
      <c r="AH698" s="49"/>
      <c r="AI698" s="5"/>
    </row>
    <row r="699" spans="1:35" ht="15" x14ac:dyDescent="0.25">
      <c r="A699" s="40"/>
      <c r="B699" s="5"/>
      <c r="D699" s="5"/>
      <c r="E699" s="41"/>
      <c r="F699" s="41"/>
      <c r="G699" s="42"/>
      <c r="H699" s="43"/>
      <c r="I699" s="43"/>
      <c r="J699" s="42"/>
      <c r="K699" s="42"/>
      <c r="L699" s="43"/>
      <c r="M699" s="44"/>
      <c r="N699" s="43"/>
      <c r="O699" s="45"/>
      <c r="P699" s="5"/>
      <c r="Q699" s="46"/>
      <c r="R699" s="47"/>
      <c r="S699" s="43"/>
      <c r="T699" s="43"/>
      <c r="U699" s="45"/>
      <c r="V699" s="43"/>
      <c r="W699" s="43"/>
      <c r="X699" s="45"/>
      <c r="Y699" s="43"/>
      <c r="Z699" s="48"/>
      <c r="AA699" s="45"/>
      <c r="AB699" s="43"/>
      <c r="AC699" s="45"/>
      <c r="AD699" s="43"/>
      <c r="AE699" s="45"/>
      <c r="AF699" s="43"/>
      <c r="AG699" s="47"/>
      <c r="AH699" s="49"/>
      <c r="AI699" s="5"/>
    </row>
    <row r="700" spans="1:35" ht="15" x14ac:dyDescent="0.25">
      <c r="A700" s="40"/>
      <c r="B700" s="5"/>
      <c r="D700" s="5"/>
      <c r="E700" s="41"/>
      <c r="F700" s="41"/>
      <c r="G700" s="42"/>
      <c r="H700" s="43"/>
      <c r="I700" s="43"/>
      <c r="J700" s="42"/>
      <c r="K700" s="42"/>
      <c r="L700" s="43"/>
      <c r="M700" s="44"/>
      <c r="N700" s="43"/>
      <c r="O700" s="45"/>
      <c r="P700" s="5"/>
      <c r="Q700" s="46"/>
      <c r="R700" s="47"/>
      <c r="S700" s="43"/>
      <c r="T700" s="43"/>
      <c r="U700" s="45"/>
      <c r="V700" s="43"/>
      <c r="W700" s="43"/>
      <c r="X700" s="45"/>
      <c r="Y700" s="43"/>
      <c r="Z700" s="48"/>
      <c r="AA700" s="45"/>
      <c r="AB700" s="43"/>
      <c r="AC700" s="45"/>
      <c r="AD700" s="43"/>
      <c r="AE700" s="45"/>
      <c r="AF700" s="43"/>
      <c r="AG700" s="47"/>
      <c r="AH700" s="49"/>
      <c r="AI700" s="5"/>
    </row>
    <row r="701" spans="1:35" ht="15" x14ac:dyDescent="0.25">
      <c r="A701" s="40"/>
      <c r="B701" s="5"/>
      <c r="D701" s="5"/>
      <c r="E701" s="41"/>
      <c r="F701" s="41"/>
      <c r="G701" s="42"/>
      <c r="H701" s="43"/>
      <c r="I701" s="43"/>
      <c r="J701" s="42"/>
      <c r="K701" s="42"/>
      <c r="L701" s="43"/>
      <c r="M701" s="44"/>
      <c r="N701" s="43"/>
      <c r="O701" s="45"/>
      <c r="P701" s="5"/>
      <c r="Q701" s="46"/>
      <c r="R701" s="47"/>
      <c r="S701" s="43"/>
      <c r="T701" s="43"/>
      <c r="U701" s="45"/>
      <c r="V701" s="43"/>
      <c r="W701" s="43"/>
      <c r="X701" s="45"/>
      <c r="Y701" s="43"/>
      <c r="Z701" s="48"/>
      <c r="AA701" s="45"/>
      <c r="AB701" s="43"/>
      <c r="AC701" s="45"/>
      <c r="AD701" s="43"/>
      <c r="AE701" s="45"/>
      <c r="AF701" s="43"/>
      <c r="AG701" s="47"/>
      <c r="AH701" s="49"/>
      <c r="AI701" s="5"/>
    </row>
    <row r="702" spans="1:35" ht="15" x14ac:dyDescent="0.25">
      <c r="A702" s="40"/>
      <c r="B702" s="5"/>
      <c r="D702" s="5"/>
      <c r="E702" s="41"/>
      <c r="F702" s="41"/>
      <c r="G702" s="42"/>
      <c r="H702" s="43"/>
      <c r="I702" s="43"/>
      <c r="J702" s="42"/>
      <c r="K702" s="42"/>
      <c r="L702" s="43"/>
      <c r="M702" s="44"/>
      <c r="N702" s="43"/>
      <c r="O702" s="45"/>
      <c r="P702" s="5"/>
      <c r="Q702" s="46"/>
      <c r="R702" s="47"/>
      <c r="S702" s="43"/>
      <c r="T702" s="43"/>
      <c r="U702" s="45"/>
      <c r="V702" s="43"/>
      <c r="W702" s="43"/>
      <c r="X702" s="45"/>
      <c r="Y702" s="43"/>
      <c r="Z702" s="48"/>
      <c r="AA702" s="45"/>
      <c r="AB702" s="43"/>
      <c r="AC702" s="45"/>
      <c r="AD702" s="43"/>
      <c r="AE702" s="45"/>
      <c r="AF702" s="43"/>
      <c r="AG702" s="47"/>
      <c r="AH702" s="49"/>
      <c r="AI702" s="5"/>
    </row>
    <row r="703" spans="1:35" ht="15" x14ac:dyDescent="0.25">
      <c r="A703" s="40"/>
      <c r="B703" s="5"/>
      <c r="D703" s="5"/>
      <c r="E703" s="41"/>
      <c r="F703" s="41"/>
      <c r="G703" s="42"/>
      <c r="H703" s="43"/>
      <c r="I703" s="43"/>
      <c r="J703" s="42"/>
      <c r="K703" s="42"/>
      <c r="L703" s="43"/>
      <c r="M703" s="44"/>
      <c r="N703" s="43"/>
      <c r="O703" s="45"/>
      <c r="P703" s="5"/>
      <c r="Q703" s="46"/>
      <c r="R703" s="47"/>
      <c r="S703" s="43"/>
      <c r="T703" s="43"/>
      <c r="U703" s="45"/>
      <c r="V703" s="43"/>
      <c r="W703" s="43"/>
      <c r="X703" s="45"/>
      <c r="Y703" s="43"/>
      <c r="Z703" s="48"/>
      <c r="AA703" s="45"/>
      <c r="AB703" s="43"/>
      <c r="AC703" s="45"/>
      <c r="AD703" s="43"/>
      <c r="AE703" s="45"/>
      <c r="AF703" s="43"/>
      <c r="AG703" s="47"/>
      <c r="AH703" s="49"/>
      <c r="AI703" s="5"/>
    </row>
    <row r="704" spans="1:35" ht="15" x14ac:dyDescent="0.25">
      <c r="A704" s="40"/>
      <c r="B704" s="5"/>
      <c r="D704" s="5"/>
      <c r="E704" s="41"/>
      <c r="F704" s="41"/>
      <c r="G704" s="42"/>
      <c r="H704" s="43"/>
      <c r="I704" s="43"/>
      <c r="J704" s="42"/>
      <c r="K704" s="42"/>
      <c r="L704" s="43"/>
      <c r="M704" s="44"/>
      <c r="N704" s="43"/>
      <c r="O704" s="45"/>
      <c r="P704" s="5"/>
      <c r="Q704" s="46"/>
      <c r="R704" s="47"/>
      <c r="S704" s="43"/>
      <c r="T704" s="43"/>
      <c r="U704" s="45"/>
      <c r="V704" s="43"/>
      <c r="W704" s="43"/>
      <c r="X704" s="45"/>
      <c r="Y704" s="43"/>
      <c r="Z704" s="48"/>
      <c r="AA704" s="45"/>
      <c r="AB704" s="43"/>
      <c r="AC704" s="45"/>
      <c r="AD704" s="43"/>
      <c r="AE704" s="45"/>
      <c r="AF704" s="43"/>
      <c r="AG704" s="47"/>
      <c r="AH704" s="49"/>
      <c r="AI704" s="5"/>
    </row>
    <row r="705" spans="1:35" ht="15" x14ac:dyDescent="0.25">
      <c r="A705" s="40"/>
      <c r="B705" s="5"/>
      <c r="D705" s="5"/>
      <c r="E705" s="41"/>
      <c r="F705" s="41"/>
      <c r="G705" s="42"/>
      <c r="H705" s="43"/>
      <c r="I705" s="43"/>
      <c r="J705" s="42"/>
      <c r="K705" s="42"/>
      <c r="L705" s="43"/>
      <c r="M705" s="44"/>
      <c r="N705" s="43"/>
      <c r="O705" s="45"/>
      <c r="P705" s="5"/>
      <c r="Q705" s="46"/>
      <c r="R705" s="47"/>
      <c r="S705" s="43"/>
      <c r="T705" s="43"/>
      <c r="U705" s="45"/>
      <c r="V705" s="43"/>
      <c r="W705" s="43"/>
      <c r="X705" s="45"/>
      <c r="Y705" s="43"/>
      <c r="Z705" s="48"/>
      <c r="AA705" s="45"/>
      <c r="AB705" s="43"/>
      <c r="AC705" s="45"/>
      <c r="AD705" s="43"/>
      <c r="AE705" s="45"/>
      <c r="AF705" s="43"/>
      <c r="AG705" s="47"/>
      <c r="AH705" s="49"/>
      <c r="AI705" s="5"/>
    </row>
    <row r="706" spans="1:35" ht="15" x14ac:dyDescent="0.25">
      <c r="A706" s="40"/>
      <c r="B706" s="5"/>
      <c r="D706" s="5"/>
      <c r="E706" s="41"/>
      <c r="F706" s="41"/>
      <c r="G706" s="42"/>
      <c r="H706" s="43"/>
      <c r="I706" s="43"/>
      <c r="J706" s="42"/>
      <c r="K706" s="42"/>
      <c r="L706" s="43"/>
      <c r="M706" s="44"/>
      <c r="N706" s="43"/>
      <c r="O706" s="45"/>
      <c r="P706" s="5"/>
      <c r="Q706" s="46"/>
      <c r="R706" s="47"/>
      <c r="S706" s="43"/>
      <c r="T706" s="43"/>
      <c r="U706" s="45"/>
      <c r="V706" s="43"/>
      <c r="W706" s="43"/>
      <c r="X706" s="45"/>
      <c r="Y706" s="43"/>
      <c r="Z706" s="48"/>
      <c r="AA706" s="45"/>
      <c r="AB706" s="43"/>
      <c r="AC706" s="45"/>
      <c r="AD706" s="43"/>
      <c r="AE706" s="45"/>
      <c r="AF706" s="43"/>
      <c r="AG706" s="47"/>
      <c r="AH706" s="49"/>
      <c r="AI706" s="5"/>
    </row>
    <row r="707" spans="1:35" ht="15" x14ac:dyDescent="0.25">
      <c r="A707" s="40"/>
      <c r="B707" s="5"/>
      <c r="D707" s="5"/>
      <c r="E707" s="41"/>
      <c r="F707" s="41"/>
      <c r="G707" s="42"/>
      <c r="H707" s="43"/>
      <c r="I707" s="43"/>
      <c r="J707" s="42"/>
      <c r="K707" s="42"/>
      <c r="L707" s="43"/>
      <c r="M707" s="44"/>
      <c r="N707" s="43"/>
      <c r="O707" s="45"/>
      <c r="P707" s="5"/>
      <c r="Q707" s="46"/>
      <c r="R707" s="47"/>
      <c r="S707" s="43"/>
      <c r="T707" s="43"/>
      <c r="U707" s="45"/>
      <c r="V707" s="43"/>
      <c r="W707" s="43"/>
      <c r="X707" s="45"/>
      <c r="Y707" s="43"/>
      <c r="Z707" s="48"/>
      <c r="AA707" s="45"/>
      <c r="AB707" s="43"/>
      <c r="AC707" s="45"/>
      <c r="AD707" s="43"/>
      <c r="AE707" s="45"/>
      <c r="AF707" s="43"/>
      <c r="AG707" s="47"/>
      <c r="AH707" s="49"/>
      <c r="AI707" s="5"/>
    </row>
    <row r="708" spans="1:35" ht="15" x14ac:dyDescent="0.25">
      <c r="A708" s="40"/>
      <c r="B708" s="5"/>
      <c r="D708" s="5"/>
      <c r="E708" s="41"/>
      <c r="F708" s="41"/>
      <c r="G708" s="42"/>
      <c r="H708" s="43"/>
      <c r="I708" s="43"/>
      <c r="J708" s="42"/>
      <c r="K708" s="42"/>
      <c r="L708" s="43"/>
      <c r="M708" s="44"/>
      <c r="N708" s="43"/>
      <c r="O708" s="45"/>
      <c r="P708" s="5"/>
      <c r="Q708" s="46"/>
      <c r="R708" s="47"/>
      <c r="S708" s="43"/>
      <c r="T708" s="43"/>
      <c r="U708" s="45"/>
      <c r="V708" s="43"/>
      <c r="W708" s="43"/>
      <c r="X708" s="45"/>
      <c r="Y708" s="43"/>
      <c r="Z708" s="48"/>
      <c r="AA708" s="45"/>
      <c r="AB708" s="43"/>
      <c r="AC708" s="45"/>
      <c r="AD708" s="43"/>
      <c r="AE708" s="45"/>
      <c r="AF708" s="43"/>
      <c r="AG708" s="47"/>
      <c r="AH708" s="49"/>
      <c r="AI708" s="5"/>
    </row>
    <row r="709" spans="1:35" ht="15" x14ac:dyDescent="0.25">
      <c r="A709" s="40"/>
      <c r="B709" s="5"/>
      <c r="D709" s="5"/>
      <c r="E709" s="41"/>
      <c r="F709" s="41"/>
      <c r="G709" s="42"/>
      <c r="H709" s="43"/>
      <c r="I709" s="43"/>
      <c r="J709" s="42"/>
      <c r="K709" s="42"/>
      <c r="L709" s="43"/>
      <c r="M709" s="44"/>
      <c r="N709" s="43"/>
      <c r="O709" s="45"/>
      <c r="P709" s="5"/>
      <c r="Q709" s="46"/>
      <c r="R709" s="47"/>
      <c r="S709" s="43"/>
      <c r="T709" s="43"/>
      <c r="U709" s="45"/>
      <c r="V709" s="43"/>
      <c r="W709" s="43"/>
      <c r="X709" s="45"/>
      <c r="Y709" s="43"/>
      <c r="Z709" s="48"/>
      <c r="AA709" s="45"/>
      <c r="AB709" s="43"/>
      <c r="AC709" s="45"/>
      <c r="AD709" s="43"/>
      <c r="AE709" s="45"/>
      <c r="AF709" s="43"/>
      <c r="AG709" s="47"/>
      <c r="AH709" s="49"/>
      <c r="AI709" s="5"/>
    </row>
    <row r="710" spans="1:35" ht="15" x14ac:dyDescent="0.25">
      <c r="A710" s="40"/>
      <c r="B710" s="5"/>
      <c r="D710" s="5"/>
      <c r="E710" s="41"/>
      <c r="F710" s="41"/>
      <c r="G710" s="42"/>
      <c r="H710" s="43"/>
      <c r="I710" s="43"/>
      <c r="J710" s="42"/>
      <c r="K710" s="42"/>
      <c r="L710" s="43"/>
      <c r="M710" s="44"/>
      <c r="N710" s="43"/>
      <c r="O710" s="45"/>
      <c r="P710" s="5"/>
      <c r="Q710" s="46"/>
      <c r="R710" s="47"/>
      <c r="S710" s="43"/>
      <c r="T710" s="43"/>
      <c r="U710" s="45"/>
      <c r="V710" s="43"/>
      <c r="W710" s="43"/>
      <c r="X710" s="45"/>
      <c r="Y710" s="43"/>
      <c r="Z710" s="48"/>
      <c r="AA710" s="45"/>
      <c r="AB710" s="43"/>
      <c r="AC710" s="45"/>
      <c r="AD710" s="43"/>
      <c r="AE710" s="45"/>
      <c r="AF710" s="43"/>
      <c r="AG710" s="47"/>
      <c r="AH710" s="49"/>
      <c r="AI710" s="5"/>
    </row>
    <row r="711" spans="1:35" ht="15" x14ac:dyDescent="0.25">
      <c r="A711" s="40"/>
      <c r="B711" s="5"/>
      <c r="D711" s="5"/>
      <c r="E711" s="41"/>
      <c r="F711" s="41"/>
      <c r="G711" s="42"/>
      <c r="H711" s="43"/>
      <c r="I711" s="43"/>
      <c r="J711" s="42"/>
      <c r="K711" s="42"/>
      <c r="L711" s="43"/>
      <c r="M711" s="44"/>
      <c r="N711" s="43"/>
      <c r="O711" s="45"/>
      <c r="P711" s="5"/>
      <c r="Q711" s="46"/>
      <c r="R711" s="47"/>
      <c r="S711" s="43"/>
      <c r="T711" s="43"/>
      <c r="U711" s="45"/>
      <c r="V711" s="43"/>
      <c r="W711" s="43"/>
      <c r="X711" s="45"/>
      <c r="Y711" s="43"/>
      <c r="Z711" s="48"/>
      <c r="AA711" s="45"/>
      <c r="AB711" s="43"/>
      <c r="AC711" s="45"/>
      <c r="AD711" s="43"/>
      <c r="AE711" s="45"/>
      <c r="AF711" s="43"/>
      <c r="AG711" s="47"/>
      <c r="AH711" s="49"/>
      <c r="AI711" s="5"/>
    </row>
    <row r="712" spans="1:35" ht="15" x14ac:dyDescent="0.25">
      <c r="A712" s="40"/>
      <c r="B712" s="5"/>
      <c r="D712" s="5"/>
      <c r="E712" s="41"/>
      <c r="F712" s="41"/>
      <c r="G712" s="42"/>
      <c r="H712" s="43"/>
      <c r="I712" s="43"/>
      <c r="J712" s="42"/>
      <c r="K712" s="42"/>
      <c r="L712" s="43"/>
      <c r="M712" s="44"/>
      <c r="N712" s="43"/>
      <c r="O712" s="45"/>
      <c r="P712" s="5"/>
      <c r="Q712" s="46"/>
      <c r="R712" s="47"/>
      <c r="S712" s="43"/>
      <c r="T712" s="43"/>
      <c r="U712" s="45"/>
      <c r="V712" s="43"/>
      <c r="W712" s="43"/>
      <c r="X712" s="45"/>
      <c r="Y712" s="43"/>
      <c r="Z712" s="48"/>
      <c r="AA712" s="45"/>
      <c r="AB712" s="43"/>
      <c r="AC712" s="45"/>
      <c r="AD712" s="43"/>
      <c r="AE712" s="45"/>
      <c r="AF712" s="43"/>
      <c r="AG712" s="47"/>
      <c r="AH712" s="49"/>
      <c r="AI712" s="5"/>
    </row>
    <row r="713" spans="1:35" ht="15" x14ac:dyDescent="0.25">
      <c r="A713" s="40"/>
      <c r="B713" s="5"/>
      <c r="D713" s="5"/>
      <c r="E713" s="41"/>
      <c r="F713" s="41"/>
      <c r="G713" s="42"/>
      <c r="H713" s="43"/>
      <c r="I713" s="43"/>
      <c r="J713" s="42"/>
      <c r="K713" s="42"/>
      <c r="L713" s="43"/>
      <c r="M713" s="44"/>
      <c r="N713" s="43"/>
      <c r="O713" s="45"/>
      <c r="P713" s="5"/>
      <c r="Q713" s="46"/>
      <c r="R713" s="47"/>
      <c r="S713" s="43"/>
      <c r="T713" s="43"/>
      <c r="U713" s="45"/>
      <c r="V713" s="43"/>
      <c r="W713" s="43"/>
      <c r="X713" s="45"/>
      <c r="Y713" s="43"/>
      <c r="Z713" s="48"/>
      <c r="AA713" s="45"/>
      <c r="AB713" s="43"/>
      <c r="AC713" s="45"/>
      <c r="AD713" s="43"/>
      <c r="AE713" s="45"/>
      <c r="AF713" s="43"/>
      <c r="AG713" s="47"/>
      <c r="AH713" s="49"/>
      <c r="AI713" s="5"/>
    </row>
    <row r="714" spans="1:35" ht="15" x14ac:dyDescent="0.25">
      <c r="A714" s="40"/>
      <c r="B714" s="5"/>
      <c r="D714" s="5"/>
      <c r="E714" s="41"/>
      <c r="F714" s="41"/>
      <c r="G714" s="42"/>
      <c r="H714" s="43"/>
      <c r="I714" s="43"/>
      <c r="J714" s="42"/>
      <c r="K714" s="42"/>
      <c r="L714" s="43"/>
      <c r="M714" s="44"/>
      <c r="N714" s="43"/>
      <c r="O714" s="45"/>
      <c r="P714" s="5"/>
      <c r="Q714" s="46"/>
      <c r="R714" s="47"/>
      <c r="S714" s="43"/>
      <c r="T714" s="43"/>
      <c r="U714" s="45"/>
      <c r="V714" s="43"/>
      <c r="W714" s="43"/>
      <c r="X714" s="45"/>
      <c r="Y714" s="43"/>
      <c r="Z714" s="48"/>
      <c r="AA714" s="45"/>
      <c r="AB714" s="43"/>
      <c r="AC714" s="45"/>
      <c r="AD714" s="43"/>
      <c r="AE714" s="45"/>
      <c r="AF714" s="43"/>
      <c r="AG714" s="47"/>
      <c r="AH714" s="49"/>
      <c r="AI714" s="5"/>
    </row>
    <row r="715" spans="1:35" ht="15" x14ac:dyDescent="0.25">
      <c r="A715" s="40"/>
      <c r="B715" s="5"/>
      <c r="D715" s="5"/>
      <c r="E715" s="41"/>
      <c r="F715" s="41"/>
      <c r="G715" s="42"/>
      <c r="H715" s="43"/>
      <c r="I715" s="43"/>
      <c r="J715" s="42"/>
      <c r="K715" s="42"/>
      <c r="L715" s="43"/>
      <c r="M715" s="44"/>
      <c r="N715" s="43"/>
      <c r="O715" s="45"/>
      <c r="P715" s="5"/>
      <c r="Q715" s="46"/>
      <c r="R715" s="47"/>
      <c r="S715" s="43"/>
      <c r="T715" s="43"/>
      <c r="U715" s="45"/>
      <c r="V715" s="43"/>
      <c r="W715" s="43"/>
      <c r="X715" s="45"/>
      <c r="Y715" s="43"/>
      <c r="Z715" s="48"/>
      <c r="AA715" s="45"/>
      <c r="AB715" s="43"/>
      <c r="AC715" s="45"/>
      <c r="AD715" s="43"/>
      <c r="AE715" s="45"/>
      <c r="AF715" s="43"/>
      <c r="AG715" s="47"/>
      <c r="AH715" s="49"/>
      <c r="AI715" s="5"/>
    </row>
    <row r="716" spans="1:35" ht="15" x14ac:dyDescent="0.25">
      <c r="A716" s="40"/>
      <c r="B716" s="5"/>
      <c r="D716" s="5"/>
      <c r="E716" s="41"/>
      <c r="F716" s="41"/>
      <c r="G716" s="42"/>
      <c r="H716" s="43"/>
      <c r="I716" s="43"/>
      <c r="J716" s="42"/>
      <c r="K716" s="42"/>
      <c r="L716" s="43"/>
      <c r="M716" s="44"/>
      <c r="N716" s="43"/>
      <c r="O716" s="45"/>
      <c r="P716" s="5"/>
      <c r="Q716" s="46"/>
      <c r="R716" s="47"/>
      <c r="S716" s="43"/>
      <c r="T716" s="43"/>
      <c r="U716" s="45"/>
      <c r="V716" s="43"/>
      <c r="W716" s="43"/>
      <c r="X716" s="45"/>
      <c r="Y716" s="43"/>
      <c r="Z716" s="48"/>
      <c r="AA716" s="45"/>
      <c r="AB716" s="43"/>
      <c r="AC716" s="45"/>
      <c r="AD716" s="43"/>
      <c r="AE716" s="45"/>
      <c r="AF716" s="43"/>
      <c r="AG716" s="47"/>
      <c r="AH716" s="49"/>
      <c r="AI716" s="5"/>
    </row>
    <row r="717" spans="1:35" ht="15" x14ac:dyDescent="0.25">
      <c r="A717" s="40"/>
      <c r="B717" s="5"/>
      <c r="D717" s="5"/>
      <c r="E717" s="41"/>
      <c r="F717" s="41"/>
      <c r="G717" s="42"/>
      <c r="H717" s="43"/>
      <c r="I717" s="43"/>
      <c r="J717" s="42"/>
      <c r="K717" s="42"/>
      <c r="L717" s="43"/>
      <c r="M717" s="44"/>
      <c r="N717" s="43"/>
      <c r="O717" s="45"/>
      <c r="P717" s="5"/>
      <c r="Q717" s="46"/>
      <c r="R717" s="47"/>
      <c r="S717" s="43"/>
      <c r="T717" s="43"/>
      <c r="U717" s="45"/>
      <c r="V717" s="43"/>
      <c r="W717" s="43"/>
      <c r="X717" s="45"/>
      <c r="Y717" s="43"/>
      <c r="Z717" s="48"/>
      <c r="AA717" s="45"/>
      <c r="AB717" s="43"/>
      <c r="AC717" s="45"/>
      <c r="AD717" s="43"/>
      <c r="AE717" s="45"/>
      <c r="AF717" s="43"/>
      <c r="AG717" s="47"/>
      <c r="AH717" s="49"/>
      <c r="AI717" s="5"/>
    </row>
    <row r="718" spans="1:35" ht="15" x14ac:dyDescent="0.25">
      <c r="A718" s="40"/>
      <c r="B718" s="5"/>
      <c r="D718" s="5"/>
      <c r="E718" s="41"/>
      <c r="F718" s="41"/>
      <c r="G718" s="42"/>
      <c r="H718" s="43"/>
      <c r="I718" s="43"/>
      <c r="J718" s="42"/>
      <c r="K718" s="42"/>
      <c r="L718" s="43"/>
      <c r="M718" s="44"/>
      <c r="N718" s="43"/>
      <c r="O718" s="45"/>
      <c r="P718" s="5"/>
      <c r="Q718" s="46"/>
      <c r="R718" s="47"/>
      <c r="S718" s="43"/>
      <c r="T718" s="43"/>
      <c r="U718" s="45"/>
      <c r="V718" s="43"/>
      <c r="W718" s="43"/>
      <c r="X718" s="45"/>
      <c r="Y718" s="43"/>
      <c r="Z718" s="48"/>
      <c r="AA718" s="45"/>
      <c r="AB718" s="43"/>
      <c r="AC718" s="45"/>
      <c r="AD718" s="43"/>
      <c r="AE718" s="45"/>
      <c r="AF718" s="43"/>
      <c r="AG718" s="47"/>
      <c r="AH718" s="49"/>
      <c r="AI718" s="5"/>
    </row>
    <row r="719" spans="1:35" ht="15" x14ac:dyDescent="0.25">
      <c r="A719" s="40"/>
      <c r="B719" s="5"/>
      <c r="D719" s="5"/>
      <c r="E719" s="41"/>
      <c r="F719" s="41"/>
      <c r="G719" s="42"/>
      <c r="H719" s="43"/>
      <c r="I719" s="43"/>
      <c r="J719" s="42"/>
      <c r="K719" s="42"/>
      <c r="L719" s="43"/>
      <c r="M719" s="44"/>
      <c r="N719" s="43"/>
      <c r="O719" s="45"/>
      <c r="P719" s="5"/>
      <c r="Q719" s="46"/>
      <c r="R719" s="47"/>
      <c r="S719" s="43"/>
      <c r="T719" s="43"/>
      <c r="U719" s="45"/>
      <c r="V719" s="43"/>
      <c r="W719" s="43"/>
      <c r="X719" s="45"/>
      <c r="Y719" s="43"/>
      <c r="Z719" s="48"/>
      <c r="AA719" s="45"/>
      <c r="AB719" s="43"/>
      <c r="AC719" s="45"/>
      <c r="AD719" s="43"/>
      <c r="AE719" s="45"/>
      <c r="AF719" s="43"/>
      <c r="AG719" s="47"/>
      <c r="AH719" s="49"/>
      <c r="AI719" s="5"/>
    </row>
    <row r="720" spans="1:35" ht="15" x14ac:dyDescent="0.25">
      <c r="A720" s="40"/>
      <c r="B720" s="5"/>
      <c r="D720" s="5"/>
      <c r="E720" s="41"/>
      <c r="F720" s="41"/>
      <c r="G720" s="42"/>
      <c r="H720" s="43"/>
      <c r="I720" s="43"/>
      <c r="J720" s="42"/>
      <c r="K720" s="42"/>
      <c r="L720" s="43"/>
      <c r="M720" s="44"/>
      <c r="N720" s="43"/>
      <c r="O720" s="45"/>
      <c r="P720" s="5"/>
      <c r="Q720" s="46"/>
      <c r="R720" s="47"/>
      <c r="S720" s="43"/>
      <c r="T720" s="43"/>
      <c r="U720" s="45"/>
      <c r="V720" s="43"/>
      <c r="W720" s="43"/>
      <c r="X720" s="45"/>
      <c r="Y720" s="43"/>
      <c r="Z720" s="48"/>
      <c r="AA720" s="45"/>
      <c r="AB720" s="43"/>
      <c r="AC720" s="45"/>
      <c r="AD720" s="43"/>
      <c r="AE720" s="45"/>
      <c r="AF720" s="43"/>
      <c r="AG720" s="47"/>
      <c r="AH720" s="49"/>
      <c r="AI720" s="5"/>
    </row>
    <row r="721" spans="1:35" ht="15" x14ac:dyDescent="0.25">
      <c r="A721" s="40"/>
      <c r="B721" s="5"/>
      <c r="D721" s="5"/>
      <c r="E721" s="41"/>
      <c r="F721" s="41"/>
      <c r="G721" s="42"/>
      <c r="H721" s="43"/>
      <c r="I721" s="43"/>
      <c r="J721" s="42"/>
      <c r="K721" s="42"/>
      <c r="L721" s="43"/>
      <c r="M721" s="44"/>
      <c r="N721" s="43"/>
      <c r="O721" s="45"/>
      <c r="P721" s="5"/>
      <c r="Q721" s="46"/>
      <c r="R721" s="47"/>
      <c r="S721" s="43"/>
      <c r="T721" s="43"/>
      <c r="U721" s="45"/>
      <c r="V721" s="43"/>
      <c r="W721" s="43"/>
      <c r="X721" s="45"/>
      <c r="Y721" s="43"/>
      <c r="Z721" s="48"/>
      <c r="AA721" s="45"/>
      <c r="AB721" s="43"/>
      <c r="AC721" s="45"/>
      <c r="AD721" s="43"/>
      <c r="AE721" s="45"/>
      <c r="AF721" s="43"/>
      <c r="AG721" s="47"/>
      <c r="AH721" s="49"/>
      <c r="AI721" s="5"/>
    </row>
    <row r="722" spans="1:35" ht="15" x14ac:dyDescent="0.25">
      <c r="A722" s="40"/>
      <c r="B722" s="5"/>
      <c r="D722" s="5"/>
      <c r="E722" s="41"/>
      <c r="F722" s="41"/>
      <c r="G722" s="42"/>
      <c r="H722" s="43"/>
      <c r="I722" s="43"/>
      <c r="J722" s="42"/>
      <c r="K722" s="42"/>
      <c r="L722" s="43"/>
      <c r="M722" s="44"/>
      <c r="N722" s="43"/>
      <c r="O722" s="45"/>
      <c r="P722" s="5"/>
      <c r="Q722" s="46"/>
      <c r="R722" s="47"/>
      <c r="S722" s="43"/>
      <c r="T722" s="43"/>
      <c r="U722" s="45"/>
      <c r="V722" s="43"/>
      <c r="W722" s="43"/>
      <c r="X722" s="45"/>
      <c r="Y722" s="43"/>
      <c r="Z722" s="48"/>
      <c r="AA722" s="45"/>
      <c r="AB722" s="43"/>
      <c r="AC722" s="45"/>
      <c r="AD722" s="43"/>
      <c r="AE722" s="45"/>
      <c r="AF722" s="43"/>
      <c r="AG722" s="47"/>
      <c r="AH722" s="49"/>
      <c r="AI722" s="5"/>
    </row>
    <row r="723" spans="1:35" ht="15" x14ac:dyDescent="0.25">
      <c r="A723" s="40"/>
      <c r="B723" s="5"/>
      <c r="D723" s="5"/>
      <c r="E723" s="41"/>
      <c r="F723" s="41"/>
      <c r="G723" s="42"/>
      <c r="H723" s="43"/>
      <c r="I723" s="43"/>
      <c r="J723" s="42"/>
      <c r="K723" s="42"/>
      <c r="L723" s="43"/>
      <c r="M723" s="44"/>
      <c r="N723" s="43"/>
      <c r="O723" s="45"/>
      <c r="P723" s="5"/>
      <c r="Q723" s="46"/>
      <c r="R723" s="47"/>
      <c r="S723" s="43"/>
      <c r="T723" s="43"/>
      <c r="U723" s="45"/>
      <c r="V723" s="43"/>
      <c r="W723" s="43"/>
      <c r="X723" s="45"/>
      <c r="Y723" s="43"/>
      <c r="Z723" s="48"/>
      <c r="AA723" s="45"/>
      <c r="AB723" s="43"/>
      <c r="AC723" s="45"/>
      <c r="AD723" s="43"/>
      <c r="AE723" s="45"/>
      <c r="AF723" s="43"/>
      <c r="AG723" s="47"/>
      <c r="AH723" s="49"/>
      <c r="AI723" s="5"/>
    </row>
    <row r="724" spans="1:35" ht="15" x14ac:dyDescent="0.25">
      <c r="A724" s="40"/>
      <c r="B724" s="5"/>
      <c r="D724" s="5"/>
      <c r="E724" s="41"/>
      <c r="F724" s="41"/>
      <c r="G724" s="42"/>
      <c r="H724" s="43"/>
      <c r="I724" s="43"/>
      <c r="J724" s="42"/>
      <c r="K724" s="42"/>
      <c r="L724" s="43"/>
      <c r="M724" s="44"/>
      <c r="N724" s="43"/>
      <c r="O724" s="45"/>
      <c r="P724" s="5"/>
      <c r="Q724" s="46"/>
      <c r="R724" s="47"/>
      <c r="S724" s="43"/>
      <c r="T724" s="43"/>
      <c r="U724" s="45"/>
      <c r="V724" s="43"/>
      <c r="W724" s="43"/>
      <c r="X724" s="45"/>
      <c r="Y724" s="43"/>
      <c r="Z724" s="48"/>
      <c r="AA724" s="45"/>
      <c r="AB724" s="43"/>
      <c r="AC724" s="45"/>
      <c r="AD724" s="43"/>
      <c r="AE724" s="45"/>
      <c r="AF724" s="43"/>
      <c r="AG724" s="47"/>
      <c r="AH724" s="49"/>
      <c r="AI724" s="5"/>
    </row>
    <row r="725" spans="1:35" ht="15" x14ac:dyDescent="0.25">
      <c r="A725" s="40"/>
      <c r="B725" s="5"/>
      <c r="D725" s="5"/>
      <c r="E725" s="41"/>
      <c r="F725" s="41"/>
      <c r="G725" s="42"/>
      <c r="H725" s="43"/>
      <c r="I725" s="43"/>
      <c r="J725" s="42"/>
      <c r="K725" s="42"/>
      <c r="L725" s="43"/>
      <c r="M725" s="44"/>
      <c r="N725" s="43"/>
      <c r="O725" s="45"/>
      <c r="P725" s="5"/>
      <c r="Q725" s="46"/>
      <c r="R725" s="47"/>
      <c r="S725" s="43"/>
      <c r="T725" s="43"/>
      <c r="U725" s="45"/>
      <c r="V725" s="43"/>
      <c r="W725" s="43"/>
      <c r="X725" s="45"/>
      <c r="Y725" s="43"/>
      <c r="Z725" s="48"/>
      <c r="AA725" s="45"/>
      <c r="AB725" s="43"/>
      <c r="AC725" s="45"/>
      <c r="AD725" s="43"/>
      <c r="AE725" s="45"/>
      <c r="AF725" s="43"/>
      <c r="AG725" s="47"/>
      <c r="AH725" s="49"/>
      <c r="AI725" s="5"/>
    </row>
    <row r="726" spans="1:35" ht="15" x14ac:dyDescent="0.25">
      <c r="A726" s="40"/>
      <c r="B726" s="5"/>
      <c r="D726" s="5"/>
      <c r="E726" s="41"/>
      <c r="F726" s="41"/>
      <c r="G726" s="42"/>
      <c r="H726" s="43"/>
      <c r="I726" s="43"/>
      <c r="J726" s="42"/>
      <c r="K726" s="42"/>
      <c r="L726" s="43"/>
      <c r="M726" s="44"/>
      <c r="N726" s="43"/>
      <c r="O726" s="45"/>
      <c r="P726" s="5"/>
      <c r="Q726" s="46"/>
      <c r="R726" s="47"/>
      <c r="S726" s="43"/>
      <c r="T726" s="43"/>
      <c r="U726" s="45"/>
      <c r="V726" s="43"/>
      <c r="W726" s="43"/>
      <c r="X726" s="45"/>
      <c r="Y726" s="43"/>
      <c r="Z726" s="48"/>
      <c r="AA726" s="45"/>
      <c r="AB726" s="43"/>
      <c r="AC726" s="45"/>
      <c r="AD726" s="43"/>
      <c r="AE726" s="45"/>
      <c r="AF726" s="43"/>
      <c r="AG726" s="47"/>
      <c r="AH726" s="49"/>
      <c r="AI726" s="5"/>
    </row>
    <row r="727" spans="1:35" ht="15" x14ac:dyDescent="0.25">
      <c r="A727" s="40"/>
      <c r="B727" s="5"/>
      <c r="D727" s="5"/>
      <c r="E727" s="41"/>
      <c r="F727" s="41"/>
      <c r="G727" s="42"/>
      <c r="H727" s="43"/>
      <c r="I727" s="43"/>
      <c r="J727" s="42"/>
      <c r="K727" s="42"/>
      <c r="L727" s="43"/>
      <c r="M727" s="44"/>
      <c r="N727" s="43"/>
      <c r="O727" s="45"/>
      <c r="P727" s="5"/>
      <c r="Q727" s="46"/>
      <c r="R727" s="47"/>
      <c r="S727" s="43"/>
      <c r="T727" s="43"/>
      <c r="U727" s="45"/>
      <c r="V727" s="43"/>
      <c r="W727" s="43"/>
      <c r="X727" s="45"/>
      <c r="Y727" s="43"/>
      <c r="Z727" s="48"/>
      <c r="AA727" s="45"/>
      <c r="AB727" s="43"/>
      <c r="AC727" s="45"/>
      <c r="AD727" s="43"/>
      <c r="AE727" s="45"/>
      <c r="AF727" s="43"/>
      <c r="AG727" s="47"/>
      <c r="AH727" s="49"/>
      <c r="AI727" s="5"/>
    </row>
    <row r="728" spans="1:35" ht="15" x14ac:dyDescent="0.25">
      <c r="A728" s="40"/>
      <c r="B728" s="5"/>
      <c r="D728" s="5"/>
      <c r="E728" s="41"/>
      <c r="F728" s="41"/>
      <c r="G728" s="42"/>
      <c r="H728" s="43"/>
      <c r="I728" s="43"/>
      <c r="J728" s="42"/>
      <c r="K728" s="42"/>
      <c r="L728" s="43"/>
      <c r="M728" s="44"/>
      <c r="N728" s="43"/>
      <c r="O728" s="45"/>
      <c r="P728" s="5"/>
      <c r="Q728" s="46"/>
      <c r="R728" s="47"/>
      <c r="S728" s="43"/>
      <c r="T728" s="43"/>
      <c r="U728" s="45"/>
      <c r="V728" s="43"/>
      <c r="W728" s="43"/>
      <c r="X728" s="45"/>
      <c r="Y728" s="43"/>
      <c r="Z728" s="48"/>
      <c r="AA728" s="45"/>
      <c r="AB728" s="43"/>
      <c r="AC728" s="45"/>
      <c r="AD728" s="43"/>
      <c r="AE728" s="45"/>
      <c r="AF728" s="43"/>
      <c r="AG728" s="47"/>
      <c r="AH728" s="49"/>
      <c r="AI728" s="5"/>
    </row>
    <row r="729" spans="1:35" ht="15" x14ac:dyDescent="0.25">
      <c r="A729" s="40"/>
      <c r="B729" s="5"/>
      <c r="D729" s="5"/>
      <c r="E729" s="41"/>
      <c r="F729" s="41"/>
      <c r="G729" s="42"/>
      <c r="H729" s="43"/>
      <c r="I729" s="43"/>
      <c r="J729" s="42"/>
      <c r="K729" s="42"/>
      <c r="L729" s="43"/>
      <c r="M729" s="44"/>
      <c r="N729" s="43"/>
      <c r="O729" s="45"/>
      <c r="P729" s="5"/>
      <c r="Q729" s="46"/>
      <c r="R729" s="47"/>
      <c r="S729" s="43"/>
      <c r="T729" s="43"/>
      <c r="U729" s="45"/>
      <c r="V729" s="43"/>
      <c r="W729" s="43"/>
      <c r="X729" s="45"/>
      <c r="Y729" s="43"/>
      <c r="Z729" s="48"/>
      <c r="AA729" s="45"/>
      <c r="AB729" s="43"/>
      <c r="AC729" s="45"/>
      <c r="AD729" s="43"/>
      <c r="AE729" s="45"/>
      <c r="AF729" s="43"/>
      <c r="AG729" s="47"/>
      <c r="AH729" s="49"/>
      <c r="AI729" s="5"/>
    </row>
    <row r="730" spans="1:35" ht="15" x14ac:dyDescent="0.25">
      <c r="A730" s="40"/>
      <c r="B730" s="5"/>
      <c r="D730" s="5"/>
      <c r="E730" s="41"/>
      <c r="F730" s="41"/>
      <c r="G730" s="42"/>
      <c r="H730" s="43"/>
      <c r="I730" s="43"/>
      <c r="J730" s="42"/>
      <c r="K730" s="42"/>
      <c r="L730" s="43"/>
      <c r="M730" s="44"/>
      <c r="N730" s="43"/>
      <c r="O730" s="45"/>
      <c r="P730" s="5"/>
      <c r="Q730" s="46"/>
      <c r="R730" s="47"/>
      <c r="S730" s="43"/>
      <c r="T730" s="43"/>
      <c r="U730" s="45"/>
      <c r="V730" s="43"/>
      <c r="W730" s="43"/>
      <c r="X730" s="45"/>
      <c r="Y730" s="43"/>
      <c r="Z730" s="48"/>
      <c r="AA730" s="45"/>
      <c r="AB730" s="43"/>
      <c r="AC730" s="45"/>
      <c r="AD730" s="43"/>
      <c r="AE730" s="45"/>
      <c r="AF730" s="43"/>
      <c r="AG730" s="47"/>
      <c r="AH730" s="49"/>
      <c r="AI730" s="5"/>
    </row>
    <row r="731" spans="1:35" ht="15" x14ac:dyDescent="0.25">
      <c r="A731" s="40"/>
      <c r="B731" s="5"/>
      <c r="D731" s="5"/>
      <c r="E731" s="41"/>
      <c r="F731" s="41"/>
      <c r="G731" s="42"/>
      <c r="H731" s="43"/>
      <c r="I731" s="43"/>
      <c r="J731" s="42"/>
      <c r="K731" s="42"/>
      <c r="L731" s="43"/>
      <c r="M731" s="44"/>
      <c r="N731" s="43"/>
      <c r="O731" s="45"/>
      <c r="P731" s="5"/>
      <c r="Q731" s="46"/>
      <c r="R731" s="47"/>
      <c r="S731" s="43"/>
      <c r="T731" s="43"/>
      <c r="U731" s="45"/>
      <c r="V731" s="43"/>
      <c r="W731" s="43"/>
      <c r="X731" s="45"/>
      <c r="Y731" s="43"/>
      <c r="Z731" s="48"/>
      <c r="AA731" s="45"/>
      <c r="AB731" s="43"/>
      <c r="AC731" s="45"/>
      <c r="AD731" s="43"/>
      <c r="AE731" s="45"/>
      <c r="AF731" s="43"/>
      <c r="AG731" s="47"/>
      <c r="AH731" s="49"/>
      <c r="AI731" s="5"/>
    </row>
    <row r="732" spans="1:35" ht="15" x14ac:dyDescent="0.25">
      <c r="A732" s="40"/>
      <c r="B732" s="5"/>
      <c r="D732" s="5"/>
      <c r="E732" s="41"/>
      <c r="F732" s="41"/>
      <c r="G732" s="42"/>
      <c r="H732" s="43"/>
      <c r="I732" s="43"/>
      <c r="J732" s="42"/>
      <c r="K732" s="42"/>
      <c r="L732" s="43"/>
      <c r="M732" s="44"/>
      <c r="N732" s="43"/>
      <c r="O732" s="45"/>
      <c r="P732" s="5"/>
      <c r="Q732" s="46"/>
      <c r="R732" s="47"/>
      <c r="S732" s="43"/>
      <c r="T732" s="43"/>
      <c r="U732" s="45"/>
      <c r="V732" s="43"/>
      <c r="W732" s="43"/>
      <c r="X732" s="45"/>
      <c r="Y732" s="43"/>
      <c r="Z732" s="48"/>
      <c r="AA732" s="45"/>
      <c r="AB732" s="43"/>
      <c r="AC732" s="45"/>
      <c r="AD732" s="43"/>
      <c r="AE732" s="45"/>
      <c r="AF732" s="43"/>
      <c r="AG732" s="47"/>
      <c r="AH732" s="49"/>
      <c r="AI732" s="5"/>
    </row>
    <row r="733" spans="1:35" ht="15" x14ac:dyDescent="0.25">
      <c r="A733" s="40"/>
      <c r="B733" s="5"/>
      <c r="D733" s="5"/>
      <c r="E733" s="41"/>
      <c r="F733" s="41"/>
      <c r="G733" s="42"/>
      <c r="H733" s="43"/>
      <c r="I733" s="43"/>
      <c r="J733" s="42"/>
      <c r="K733" s="42"/>
      <c r="L733" s="43"/>
      <c r="M733" s="44"/>
      <c r="N733" s="43"/>
      <c r="O733" s="45"/>
      <c r="P733" s="5"/>
      <c r="Q733" s="46"/>
      <c r="R733" s="47"/>
      <c r="S733" s="43"/>
      <c r="T733" s="43"/>
      <c r="U733" s="45"/>
      <c r="V733" s="43"/>
      <c r="W733" s="43"/>
      <c r="X733" s="45"/>
      <c r="Y733" s="43"/>
      <c r="Z733" s="48"/>
      <c r="AA733" s="45"/>
      <c r="AB733" s="43"/>
      <c r="AC733" s="45"/>
      <c r="AD733" s="43"/>
      <c r="AE733" s="45"/>
      <c r="AF733" s="43"/>
      <c r="AG733" s="47"/>
      <c r="AH733" s="49"/>
      <c r="AI733" s="5"/>
    </row>
    <row r="734" spans="1:35" ht="15" x14ac:dyDescent="0.25">
      <c r="A734" s="40"/>
      <c r="B734" s="5"/>
      <c r="D734" s="5"/>
      <c r="E734" s="41"/>
      <c r="F734" s="41"/>
      <c r="G734" s="42"/>
      <c r="H734" s="43"/>
      <c r="I734" s="43"/>
      <c r="J734" s="42"/>
      <c r="K734" s="42"/>
      <c r="L734" s="43"/>
      <c r="M734" s="44"/>
      <c r="N734" s="43"/>
      <c r="O734" s="45"/>
      <c r="P734" s="5"/>
      <c r="Q734" s="46"/>
      <c r="R734" s="47"/>
      <c r="S734" s="43"/>
      <c r="T734" s="43"/>
      <c r="U734" s="45"/>
      <c r="V734" s="43"/>
      <c r="W734" s="43"/>
      <c r="X734" s="45"/>
      <c r="Y734" s="43"/>
      <c r="Z734" s="48"/>
      <c r="AA734" s="45"/>
      <c r="AB734" s="43"/>
      <c r="AC734" s="45"/>
      <c r="AD734" s="43"/>
      <c r="AE734" s="45"/>
      <c r="AF734" s="43"/>
      <c r="AG734" s="47"/>
      <c r="AH734" s="49"/>
      <c r="AI734" s="5"/>
    </row>
    <row r="735" spans="1:35" ht="15" x14ac:dyDescent="0.25">
      <c r="A735" s="40"/>
      <c r="B735" s="5"/>
      <c r="D735" s="5"/>
      <c r="E735" s="41"/>
      <c r="F735" s="41"/>
      <c r="G735" s="42"/>
      <c r="H735" s="43"/>
      <c r="I735" s="43"/>
      <c r="J735" s="42"/>
      <c r="K735" s="42"/>
      <c r="L735" s="43"/>
      <c r="M735" s="44"/>
      <c r="N735" s="43"/>
      <c r="O735" s="45"/>
      <c r="P735" s="5"/>
      <c r="Q735" s="46"/>
      <c r="R735" s="47"/>
      <c r="S735" s="43"/>
      <c r="T735" s="43"/>
      <c r="U735" s="45"/>
      <c r="V735" s="43"/>
      <c r="W735" s="43"/>
      <c r="X735" s="45"/>
      <c r="Y735" s="43"/>
      <c r="Z735" s="48"/>
      <c r="AA735" s="45"/>
      <c r="AB735" s="43"/>
      <c r="AC735" s="45"/>
      <c r="AD735" s="43"/>
      <c r="AE735" s="45"/>
      <c r="AF735" s="43"/>
      <c r="AG735" s="47"/>
      <c r="AH735" s="49"/>
      <c r="AI735" s="5"/>
    </row>
    <row r="736" spans="1:35" ht="15" x14ac:dyDescent="0.25">
      <c r="A736" s="40"/>
      <c r="B736" s="5"/>
      <c r="D736" s="5"/>
      <c r="E736" s="41"/>
      <c r="F736" s="41"/>
      <c r="G736" s="42"/>
      <c r="H736" s="43"/>
      <c r="I736" s="43"/>
      <c r="J736" s="42"/>
      <c r="K736" s="42"/>
      <c r="L736" s="43"/>
      <c r="M736" s="44"/>
      <c r="N736" s="43"/>
      <c r="O736" s="45"/>
      <c r="P736" s="5"/>
      <c r="Q736" s="46"/>
      <c r="R736" s="47"/>
      <c r="S736" s="43"/>
      <c r="T736" s="43"/>
      <c r="U736" s="45"/>
      <c r="V736" s="43"/>
      <c r="W736" s="43"/>
      <c r="X736" s="45"/>
      <c r="Y736" s="43"/>
      <c r="Z736" s="48"/>
      <c r="AA736" s="45"/>
      <c r="AB736" s="43"/>
      <c r="AC736" s="45"/>
      <c r="AD736" s="43"/>
      <c r="AE736" s="45"/>
      <c r="AF736" s="43"/>
      <c r="AG736" s="47"/>
      <c r="AH736" s="49"/>
      <c r="AI736" s="5"/>
    </row>
    <row r="737" spans="1:35" ht="15" x14ac:dyDescent="0.25">
      <c r="A737" s="40"/>
      <c r="B737" s="5"/>
      <c r="D737" s="5"/>
      <c r="E737" s="41"/>
      <c r="F737" s="41"/>
      <c r="G737" s="42"/>
      <c r="H737" s="43"/>
      <c r="I737" s="43"/>
      <c r="J737" s="42"/>
      <c r="K737" s="42"/>
      <c r="L737" s="43"/>
      <c r="M737" s="44"/>
      <c r="N737" s="43"/>
      <c r="O737" s="45"/>
      <c r="P737" s="5"/>
      <c r="Q737" s="46"/>
      <c r="R737" s="47"/>
      <c r="S737" s="43"/>
      <c r="T737" s="43"/>
      <c r="U737" s="45"/>
      <c r="V737" s="43"/>
      <c r="W737" s="43"/>
      <c r="X737" s="45"/>
      <c r="Y737" s="43"/>
      <c r="Z737" s="48"/>
      <c r="AA737" s="45"/>
      <c r="AB737" s="43"/>
      <c r="AC737" s="45"/>
      <c r="AD737" s="43"/>
      <c r="AE737" s="45"/>
      <c r="AF737" s="43"/>
      <c r="AG737" s="47"/>
      <c r="AH737" s="49"/>
      <c r="AI737" s="5"/>
    </row>
    <row r="738" spans="1:35" ht="15" x14ac:dyDescent="0.25">
      <c r="A738" s="40"/>
      <c r="B738" s="5"/>
      <c r="D738" s="5"/>
      <c r="E738" s="41"/>
      <c r="F738" s="41"/>
      <c r="G738" s="42"/>
      <c r="H738" s="43"/>
      <c r="I738" s="43"/>
      <c r="J738" s="42"/>
      <c r="K738" s="42"/>
      <c r="L738" s="43"/>
      <c r="M738" s="44"/>
      <c r="N738" s="43"/>
      <c r="O738" s="45"/>
      <c r="P738" s="5"/>
      <c r="Q738" s="46"/>
      <c r="R738" s="47"/>
      <c r="S738" s="43"/>
      <c r="T738" s="43"/>
      <c r="U738" s="45"/>
      <c r="V738" s="43"/>
      <c r="W738" s="43"/>
      <c r="X738" s="45"/>
      <c r="Y738" s="43"/>
      <c r="Z738" s="48"/>
      <c r="AA738" s="45"/>
      <c r="AB738" s="43"/>
      <c r="AC738" s="45"/>
      <c r="AD738" s="43"/>
      <c r="AE738" s="45"/>
      <c r="AF738" s="43"/>
      <c r="AG738" s="47"/>
      <c r="AH738" s="49"/>
      <c r="AI738" s="5"/>
    </row>
    <row r="739" spans="1:35" ht="15" x14ac:dyDescent="0.25">
      <c r="A739" s="40"/>
      <c r="B739" s="5"/>
      <c r="D739" s="5"/>
      <c r="E739" s="41"/>
      <c r="F739" s="41"/>
      <c r="G739" s="42"/>
      <c r="H739" s="43"/>
      <c r="I739" s="43"/>
      <c r="J739" s="42"/>
      <c r="K739" s="42"/>
      <c r="L739" s="43"/>
      <c r="M739" s="44"/>
      <c r="N739" s="43"/>
      <c r="O739" s="45"/>
      <c r="P739" s="5"/>
      <c r="Q739" s="46"/>
      <c r="R739" s="47"/>
      <c r="S739" s="43"/>
      <c r="T739" s="43"/>
      <c r="U739" s="45"/>
      <c r="V739" s="43"/>
      <c r="W739" s="43"/>
      <c r="X739" s="45"/>
      <c r="Y739" s="43"/>
      <c r="Z739" s="48"/>
      <c r="AA739" s="45"/>
      <c r="AB739" s="43"/>
      <c r="AC739" s="45"/>
      <c r="AD739" s="43"/>
      <c r="AE739" s="45"/>
      <c r="AF739" s="43"/>
      <c r="AG739" s="47"/>
      <c r="AH739" s="49"/>
      <c r="AI739" s="5"/>
    </row>
    <row r="740" spans="1:35" ht="15" x14ac:dyDescent="0.25">
      <c r="A740" s="40"/>
      <c r="B740" s="5"/>
      <c r="D740" s="5"/>
      <c r="E740" s="41"/>
      <c r="F740" s="41"/>
      <c r="G740" s="42"/>
      <c r="H740" s="43"/>
      <c r="I740" s="43"/>
      <c r="J740" s="42"/>
      <c r="K740" s="42"/>
      <c r="L740" s="43"/>
      <c r="M740" s="44"/>
      <c r="N740" s="43"/>
      <c r="O740" s="45"/>
      <c r="P740" s="5"/>
      <c r="Q740" s="46"/>
      <c r="R740" s="47"/>
      <c r="S740" s="43"/>
      <c r="T740" s="43"/>
      <c r="U740" s="45"/>
      <c r="V740" s="43"/>
      <c r="W740" s="43"/>
      <c r="X740" s="45"/>
      <c r="Y740" s="43"/>
      <c r="Z740" s="48"/>
      <c r="AA740" s="45"/>
      <c r="AB740" s="43"/>
      <c r="AC740" s="45"/>
      <c r="AD740" s="43"/>
      <c r="AE740" s="45"/>
      <c r="AF740" s="43"/>
      <c r="AG740" s="47"/>
      <c r="AH740" s="49"/>
      <c r="AI740" s="5"/>
    </row>
    <row r="741" spans="1:35" ht="15" x14ac:dyDescent="0.25">
      <c r="A741" s="40"/>
      <c r="B741" s="5"/>
      <c r="D741" s="5"/>
      <c r="E741" s="41"/>
      <c r="F741" s="41"/>
      <c r="G741" s="42"/>
      <c r="H741" s="43"/>
      <c r="I741" s="43"/>
      <c r="J741" s="42"/>
      <c r="K741" s="42"/>
      <c r="L741" s="43"/>
      <c r="M741" s="44"/>
      <c r="N741" s="43"/>
      <c r="O741" s="45"/>
      <c r="P741" s="5"/>
      <c r="Q741" s="46"/>
      <c r="R741" s="47"/>
      <c r="S741" s="43"/>
      <c r="T741" s="43"/>
      <c r="U741" s="45"/>
      <c r="V741" s="43"/>
      <c r="W741" s="43"/>
      <c r="X741" s="45"/>
      <c r="Y741" s="43"/>
      <c r="Z741" s="48"/>
      <c r="AA741" s="45"/>
      <c r="AB741" s="43"/>
      <c r="AC741" s="45"/>
      <c r="AD741" s="43"/>
      <c r="AE741" s="45"/>
      <c r="AF741" s="43"/>
      <c r="AG741" s="47"/>
      <c r="AH741" s="49"/>
      <c r="AI741" s="5"/>
    </row>
    <row r="742" spans="1:35" ht="15" x14ac:dyDescent="0.25">
      <c r="A742" s="40"/>
      <c r="B742" s="5"/>
      <c r="D742" s="5"/>
      <c r="E742" s="41"/>
      <c r="F742" s="41"/>
      <c r="G742" s="42"/>
      <c r="H742" s="43"/>
      <c r="I742" s="43"/>
      <c r="J742" s="42"/>
      <c r="K742" s="42"/>
      <c r="L742" s="43"/>
      <c r="M742" s="44"/>
      <c r="N742" s="43"/>
      <c r="O742" s="45"/>
      <c r="P742" s="5"/>
      <c r="Q742" s="46"/>
      <c r="R742" s="47"/>
      <c r="S742" s="43"/>
      <c r="T742" s="43"/>
      <c r="U742" s="45"/>
      <c r="V742" s="43"/>
      <c r="W742" s="43"/>
      <c r="X742" s="45"/>
      <c r="Y742" s="43"/>
      <c r="Z742" s="48"/>
      <c r="AA742" s="45"/>
      <c r="AB742" s="43"/>
      <c r="AC742" s="45"/>
      <c r="AD742" s="43"/>
      <c r="AE742" s="45"/>
      <c r="AF742" s="43"/>
      <c r="AG742" s="47"/>
      <c r="AH742" s="49"/>
      <c r="AI742" s="5"/>
    </row>
    <row r="743" spans="1:35" ht="15" x14ac:dyDescent="0.25">
      <c r="A743" s="40"/>
      <c r="B743" s="5"/>
      <c r="D743" s="5"/>
      <c r="E743" s="41"/>
      <c r="F743" s="41"/>
      <c r="G743" s="42"/>
      <c r="H743" s="43"/>
      <c r="I743" s="43"/>
      <c r="J743" s="42"/>
      <c r="K743" s="42"/>
      <c r="L743" s="43"/>
      <c r="M743" s="44"/>
      <c r="N743" s="43"/>
      <c r="O743" s="45"/>
      <c r="P743" s="5"/>
      <c r="Q743" s="46"/>
      <c r="R743" s="47"/>
      <c r="S743" s="43"/>
      <c r="T743" s="43"/>
      <c r="U743" s="45"/>
      <c r="V743" s="43"/>
      <c r="W743" s="43"/>
      <c r="X743" s="45"/>
      <c r="Y743" s="43"/>
      <c r="Z743" s="48"/>
      <c r="AA743" s="45"/>
      <c r="AB743" s="43"/>
      <c r="AC743" s="45"/>
      <c r="AD743" s="43"/>
      <c r="AE743" s="45"/>
      <c r="AF743" s="43"/>
      <c r="AG743" s="47"/>
      <c r="AH743" s="49"/>
      <c r="AI743" s="5"/>
    </row>
    <row r="744" spans="1:35" ht="15" x14ac:dyDescent="0.25">
      <c r="A744" s="40"/>
      <c r="B744" s="5"/>
      <c r="D744" s="5"/>
      <c r="E744" s="41"/>
      <c r="F744" s="41"/>
      <c r="G744" s="42"/>
      <c r="H744" s="43"/>
      <c r="I744" s="43"/>
      <c r="J744" s="42"/>
      <c r="K744" s="42"/>
      <c r="L744" s="43"/>
      <c r="M744" s="44"/>
      <c r="N744" s="43"/>
      <c r="O744" s="45"/>
      <c r="P744" s="5"/>
      <c r="Q744" s="46"/>
      <c r="R744" s="47"/>
      <c r="S744" s="43"/>
      <c r="T744" s="43"/>
      <c r="U744" s="45"/>
      <c r="V744" s="43"/>
      <c r="W744" s="43"/>
      <c r="X744" s="45"/>
      <c r="Y744" s="43"/>
      <c r="Z744" s="48"/>
      <c r="AA744" s="45"/>
      <c r="AB744" s="43"/>
      <c r="AC744" s="45"/>
      <c r="AD744" s="43"/>
      <c r="AE744" s="45"/>
      <c r="AF744" s="43"/>
      <c r="AG744" s="47"/>
      <c r="AH744" s="49"/>
      <c r="AI744" s="5"/>
    </row>
    <row r="745" spans="1:35" ht="15" x14ac:dyDescent="0.25">
      <c r="A745" s="40"/>
      <c r="B745" s="5"/>
      <c r="D745" s="5"/>
      <c r="E745" s="41"/>
      <c r="F745" s="41"/>
      <c r="G745" s="42"/>
      <c r="H745" s="43"/>
      <c r="I745" s="43"/>
      <c r="J745" s="42"/>
      <c r="K745" s="42"/>
      <c r="L745" s="43"/>
      <c r="M745" s="44"/>
      <c r="N745" s="43"/>
      <c r="O745" s="45"/>
      <c r="P745" s="5"/>
      <c r="Q745" s="46"/>
      <c r="R745" s="47"/>
      <c r="S745" s="43"/>
      <c r="T745" s="43"/>
      <c r="U745" s="45"/>
      <c r="V745" s="43"/>
      <c r="W745" s="43"/>
      <c r="X745" s="45"/>
      <c r="Y745" s="43"/>
      <c r="Z745" s="48"/>
      <c r="AA745" s="45"/>
      <c r="AB745" s="43"/>
      <c r="AC745" s="45"/>
      <c r="AD745" s="43"/>
      <c r="AE745" s="45"/>
      <c r="AF745" s="43"/>
      <c r="AG745" s="47"/>
      <c r="AH745" s="49"/>
      <c r="AI745" s="5"/>
    </row>
    <row r="746" spans="1:35" ht="15" x14ac:dyDescent="0.25">
      <c r="A746" s="40"/>
      <c r="B746" s="5"/>
      <c r="D746" s="5"/>
      <c r="E746" s="41"/>
      <c r="F746" s="41"/>
      <c r="G746" s="42"/>
      <c r="H746" s="43"/>
      <c r="I746" s="43"/>
      <c r="J746" s="42"/>
      <c r="K746" s="42"/>
      <c r="L746" s="43"/>
      <c r="M746" s="44"/>
      <c r="N746" s="43"/>
      <c r="O746" s="45"/>
      <c r="P746" s="5"/>
      <c r="Q746" s="46"/>
      <c r="R746" s="47"/>
      <c r="S746" s="43"/>
      <c r="T746" s="43"/>
      <c r="U746" s="45"/>
      <c r="V746" s="43"/>
      <c r="W746" s="43"/>
      <c r="X746" s="45"/>
      <c r="Y746" s="43"/>
      <c r="Z746" s="48"/>
      <c r="AA746" s="45"/>
      <c r="AB746" s="43"/>
      <c r="AC746" s="45"/>
      <c r="AD746" s="43"/>
      <c r="AE746" s="45"/>
      <c r="AF746" s="43"/>
      <c r="AG746" s="47"/>
      <c r="AH746" s="49"/>
      <c r="AI746" s="5"/>
    </row>
    <row r="747" spans="1:35" ht="15" x14ac:dyDescent="0.25">
      <c r="A747" s="40"/>
      <c r="B747" s="5"/>
      <c r="D747" s="5"/>
      <c r="E747" s="41"/>
      <c r="F747" s="41"/>
      <c r="G747" s="42"/>
      <c r="H747" s="43"/>
      <c r="I747" s="43"/>
      <c r="J747" s="42"/>
      <c r="K747" s="42"/>
      <c r="L747" s="43"/>
      <c r="M747" s="44"/>
      <c r="N747" s="43"/>
      <c r="O747" s="45"/>
      <c r="P747" s="5"/>
      <c r="Q747" s="46"/>
      <c r="R747" s="47"/>
      <c r="S747" s="43"/>
      <c r="T747" s="43"/>
      <c r="U747" s="45"/>
      <c r="V747" s="43"/>
      <c r="W747" s="43"/>
      <c r="X747" s="45"/>
      <c r="Y747" s="43"/>
      <c r="Z747" s="48"/>
      <c r="AA747" s="45"/>
      <c r="AB747" s="43"/>
      <c r="AC747" s="45"/>
      <c r="AD747" s="43"/>
      <c r="AE747" s="45"/>
      <c r="AF747" s="43"/>
      <c r="AG747" s="47"/>
      <c r="AH747" s="49"/>
      <c r="AI747" s="5"/>
    </row>
    <row r="748" spans="1:35" ht="15" x14ac:dyDescent="0.25">
      <c r="A748" s="40"/>
      <c r="B748" s="5"/>
      <c r="D748" s="5"/>
      <c r="E748" s="41"/>
      <c r="F748" s="41"/>
      <c r="G748" s="42"/>
      <c r="H748" s="43"/>
      <c r="I748" s="43"/>
      <c r="J748" s="42"/>
      <c r="K748" s="42"/>
      <c r="L748" s="43"/>
      <c r="M748" s="44"/>
      <c r="N748" s="43"/>
      <c r="O748" s="45"/>
      <c r="P748" s="5"/>
      <c r="Q748" s="46"/>
      <c r="R748" s="47"/>
      <c r="S748" s="43"/>
      <c r="T748" s="43"/>
      <c r="U748" s="45"/>
      <c r="V748" s="43"/>
      <c r="W748" s="43"/>
      <c r="X748" s="45"/>
      <c r="Y748" s="43"/>
      <c r="Z748" s="48"/>
      <c r="AA748" s="45"/>
      <c r="AB748" s="43"/>
      <c r="AC748" s="45"/>
      <c r="AD748" s="43"/>
      <c r="AE748" s="45"/>
      <c r="AF748" s="43"/>
      <c r="AG748" s="47"/>
      <c r="AH748" s="49"/>
      <c r="AI748" s="5"/>
    </row>
    <row r="749" spans="1:35" ht="15" x14ac:dyDescent="0.25">
      <c r="A749" s="40"/>
      <c r="B749" s="5"/>
      <c r="D749" s="5"/>
      <c r="E749" s="41"/>
      <c r="F749" s="41"/>
      <c r="G749" s="42"/>
      <c r="H749" s="43"/>
      <c r="I749" s="43"/>
      <c r="J749" s="42"/>
      <c r="K749" s="42"/>
      <c r="L749" s="43"/>
      <c r="M749" s="44"/>
      <c r="N749" s="43"/>
      <c r="O749" s="45"/>
      <c r="P749" s="5"/>
      <c r="Q749" s="46"/>
      <c r="R749" s="47"/>
      <c r="S749" s="43"/>
      <c r="T749" s="43"/>
      <c r="U749" s="45"/>
      <c r="V749" s="43"/>
      <c r="W749" s="43"/>
      <c r="X749" s="45"/>
      <c r="Y749" s="43"/>
      <c r="Z749" s="48"/>
      <c r="AA749" s="45"/>
      <c r="AB749" s="43"/>
      <c r="AC749" s="45"/>
      <c r="AD749" s="43"/>
      <c r="AE749" s="45"/>
      <c r="AF749" s="43"/>
      <c r="AG749" s="47"/>
      <c r="AH749" s="49"/>
      <c r="AI749" s="5"/>
    </row>
    <row r="750" spans="1:35" ht="15" x14ac:dyDescent="0.25">
      <c r="A750" s="40"/>
      <c r="B750" s="5"/>
      <c r="D750" s="5"/>
      <c r="E750" s="41"/>
      <c r="F750" s="41"/>
      <c r="G750" s="42"/>
      <c r="H750" s="43"/>
      <c r="I750" s="43"/>
      <c r="J750" s="42"/>
      <c r="K750" s="42"/>
      <c r="L750" s="43"/>
      <c r="M750" s="44"/>
      <c r="N750" s="43"/>
      <c r="O750" s="45"/>
      <c r="P750" s="5"/>
      <c r="Q750" s="46"/>
      <c r="R750" s="47"/>
      <c r="S750" s="43"/>
      <c r="T750" s="43"/>
      <c r="U750" s="45"/>
      <c r="V750" s="43"/>
      <c r="W750" s="43"/>
      <c r="X750" s="45"/>
      <c r="Y750" s="43"/>
      <c r="Z750" s="48"/>
      <c r="AA750" s="45"/>
      <c r="AB750" s="43"/>
      <c r="AC750" s="45"/>
      <c r="AD750" s="43"/>
      <c r="AE750" s="45"/>
      <c r="AF750" s="43"/>
      <c r="AG750" s="47"/>
      <c r="AH750" s="49"/>
      <c r="AI750" s="5"/>
    </row>
    <row r="751" spans="1:35" ht="15" x14ac:dyDescent="0.25">
      <c r="A751" s="40"/>
      <c r="B751" s="5"/>
      <c r="D751" s="5"/>
      <c r="E751" s="41"/>
      <c r="F751" s="41"/>
      <c r="G751" s="42"/>
      <c r="H751" s="43"/>
      <c r="I751" s="43"/>
      <c r="J751" s="42"/>
      <c r="K751" s="42"/>
      <c r="L751" s="43"/>
      <c r="M751" s="44"/>
      <c r="N751" s="43"/>
      <c r="O751" s="45"/>
      <c r="P751" s="5"/>
      <c r="Q751" s="46"/>
      <c r="R751" s="47"/>
      <c r="S751" s="43"/>
      <c r="T751" s="43"/>
      <c r="U751" s="45"/>
      <c r="V751" s="43"/>
      <c r="W751" s="43"/>
      <c r="X751" s="45"/>
      <c r="Y751" s="43"/>
      <c r="Z751" s="48"/>
      <c r="AA751" s="45"/>
      <c r="AB751" s="43"/>
      <c r="AC751" s="45"/>
      <c r="AD751" s="43"/>
      <c r="AE751" s="45"/>
      <c r="AF751" s="43"/>
      <c r="AG751" s="47"/>
      <c r="AH751" s="49"/>
      <c r="AI751" s="5"/>
    </row>
    <row r="752" spans="1:35" ht="15" x14ac:dyDescent="0.25">
      <c r="A752" s="40"/>
      <c r="B752" s="5"/>
      <c r="D752" s="5"/>
      <c r="E752" s="41"/>
      <c r="F752" s="41"/>
      <c r="G752" s="42"/>
      <c r="H752" s="43"/>
      <c r="I752" s="43"/>
      <c r="J752" s="42"/>
      <c r="K752" s="42"/>
      <c r="L752" s="43"/>
      <c r="M752" s="44"/>
      <c r="N752" s="43"/>
      <c r="O752" s="45"/>
      <c r="P752" s="5"/>
      <c r="Q752" s="46"/>
      <c r="R752" s="47"/>
      <c r="S752" s="43"/>
      <c r="T752" s="43"/>
      <c r="U752" s="45"/>
      <c r="V752" s="43"/>
      <c r="W752" s="43"/>
      <c r="X752" s="45"/>
      <c r="Y752" s="43"/>
      <c r="Z752" s="48"/>
      <c r="AA752" s="45"/>
      <c r="AB752" s="43"/>
      <c r="AC752" s="45"/>
      <c r="AD752" s="43"/>
      <c r="AE752" s="45"/>
      <c r="AF752" s="43"/>
      <c r="AG752" s="47"/>
      <c r="AH752" s="49"/>
      <c r="AI752" s="5"/>
    </row>
    <row r="753" spans="1:35" ht="15" x14ac:dyDescent="0.25">
      <c r="A753" s="40"/>
      <c r="B753" s="5"/>
      <c r="D753" s="5"/>
      <c r="E753" s="41"/>
      <c r="F753" s="41"/>
      <c r="G753" s="42"/>
      <c r="H753" s="43"/>
      <c r="I753" s="43"/>
      <c r="J753" s="42"/>
      <c r="K753" s="42"/>
      <c r="L753" s="43"/>
      <c r="M753" s="44"/>
      <c r="N753" s="43"/>
      <c r="O753" s="45"/>
      <c r="P753" s="5"/>
      <c r="Q753" s="46"/>
      <c r="R753" s="47"/>
      <c r="S753" s="43"/>
      <c r="T753" s="43"/>
      <c r="U753" s="45"/>
      <c r="V753" s="43"/>
      <c r="W753" s="43"/>
      <c r="X753" s="45"/>
      <c r="Y753" s="43"/>
      <c r="Z753" s="48"/>
      <c r="AA753" s="45"/>
      <c r="AB753" s="43"/>
      <c r="AC753" s="45"/>
      <c r="AD753" s="43"/>
      <c r="AE753" s="45"/>
      <c r="AF753" s="43"/>
      <c r="AG753" s="47"/>
      <c r="AH753" s="49"/>
      <c r="AI753" s="5"/>
    </row>
    <row r="754" spans="1:35" ht="15" x14ac:dyDescent="0.25">
      <c r="A754" s="40"/>
      <c r="B754" s="5"/>
      <c r="D754" s="5"/>
      <c r="E754" s="41"/>
      <c r="F754" s="41"/>
      <c r="G754" s="42"/>
      <c r="H754" s="43"/>
      <c r="I754" s="43"/>
      <c r="J754" s="42"/>
      <c r="K754" s="42"/>
      <c r="L754" s="43"/>
      <c r="M754" s="44"/>
      <c r="N754" s="43"/>
      <c r="O754" s="45"/>
      <c r="P754" s="5"/>
      <c r="Q754" s="46"/>
      <c r="R754" s="47"/>
      <c r="S754" s="43"/>
      <c r="T754" s="43"/>
      <c r="U754" s="45"/>
      <c r="V754" s="43"/>
      <c r="W754" s="43"/>
      <c r="X754" s="45"/>
      <c r="Y754" s="43"/>
      <c r="Z754" s="48"/>
      <c r="AA754" s="45"/>
      <c r="AB754" s="43"/>
      <c r="AC754" s="45"/>
      <c r="AD754" s="43"/>
      <c r="AE754" s="45"/>
      <c r="AF754" s="43"/>
      <c r="AG754" s="47"/>
      <c r="AH754" s="49"/>
      <c r="AI754" s="5"/>
    </row>
    <row r="755" spans="1:35" ht="15" x14ac:dyDescent="0.25">
      <c r="A755" s="40"/>
      <c r="B755" s="5"/>
      <c r="D755" s="5"/>
      <c r="E755" s="41"/>
      <c r="F755" s="41"/>
      <c r="G755" s="42"/>
      <c r="H755" s="43"/>
      <c r="I755" s="43"/>
      <c r="J755" s="42"/>
      <c r="K755" s="42"/>
      <c r="L755" s="43"/>
      <c r="M755" s="44"/>
      <c r="N755" s="43"/>
      <c r="O755" s="45"/>
      <c r="P755" s="5"/>
      <c r="Q755" s="46"/>
      <c r="R755" s="47"/>
      <c r="S755" s="43"/>
      <c r="T755" s="43"/>
      <c r="U755" s="45"/>
      <c r="V755" s="43"/>
      <c r="W755" s="43"/>
      <c r="X755" s="45"/>
      <c r="Y755" s="43"/>
      <c r="Z755" s="48"/>
      <c r="AA755" s="45"/>
      <c r="AB755" s="43"/>
      <c r="AC755" s="45"/>
      <c r="AD755" s="43"/>
      <c r="AE755" s="45"/>
      <c r="AF755" s="43"/>
      <c r="AG755" s="47"/>
      <c r="AH755" s="49"/>
      <c r="AI755" s="5"/>
    </row>
    <row r="756" spans="1:35" ht="15" x14ac:dyDescent="0.25">
      <c r="A756" s="40"/>
      <c r="B756" s="5"/>
      <c r="D756" s="5"/>
      <c r="E756" s="41"/>
      <c r="F756" s="41"/>
      <c r="G756" s="42"/>
      <c r="H756" s="43"/>
      <c r="I756" s="43"/>
      <c r="J756" s="42"/>
      <c r="K756" s="42"/>
      <c r="L756" s="43"/>
      <c r="M756" s="44"/>
      <c r="N756" s="43"/>
      <c r="O756" s="45"/>
      <c r="P756" s="5"/>
      <c r="Q756" s="46"/>
      <c r="R756" s="47"/>
      <c r="S756" s="43"/>
      <c r="T756" s="43"/>
      <c r="U756" s="45"/>
      <c r="V756" s="43"/>
      <c r="W756" s="43"/>
      <c r="X756" s="45"/>
      <c r="Y756" s="43"/>
      <c r="Z756" s="48"/>
      <c r="AA756" s="45"/>
      <c r="AB756" s="43"/>
      <c r="AC756" s="45"/>
      <c r="AD756" s="43"/>
      <c r="AE756" s="45"/>
      <c r="AF756" s="43"/>
      <c r="AG756" s="47"/>
      <c r="AH756" s="49"/>
      <c r="AI756" s="5"/>
    </row>
    <row r="757" spans="1:35" ht="15" x14ac:dyDescent="0.25">
      <c r="A757" s="40"/>
      <c r="B757" s="5"/>
      <c r="D757" s="5"/>
      <c r="E757" s="41"/>
      <c r="F757" s="41"/>
      <c r="G757" s="42"/>
      <c r="H757" s="43"/>
      <c r="I757" s="43"/>
      <c r="J757" s="42"/>
      <c r="K757" s="42"/>
      <c r="L757" s="43"/>
      <c r="M757" s="44"/>
      <c r="N757" s="43"/>
      <c r="O757" s="45"/>
      <c r="P757" s="5"/>
      <c r="Q757" s="46"/>
      <c r="R757" s="47"/>
      <c r="S757" s="43"/>
      <c r="T757" s="43"/>
      <c r="U757" s="45"/>
      <c r="V757" s="43"/>
      <c r="W757" s="43"/>
      <c r="X757" s="45"/>
      <c r="Y757" s="43"/>
      <c r="Z757" s="48"/>
      <c r="AA757" s="45"/>
      <c r="AB757" s="43"/>
      <c r="AC757" s="45"/>
      <c r="AD757" s="43"/>
      <c r="AE757" s="45"/>
      <c r="AF757" s="43"/>
      <c r="AG757" s="47"/>
      <c r="AH757" s="49"/>
      <c r="AI757" s="5"/>
    </row>
    <row r="758" spans="1:35" ht="15" x14ac:dyDescent="0.25">
      <c r="A758" s="40"/>
      <c r="B758" s="5"/>
      <c r="D758" s="5"/>
      <c r="E758" s="41"/>
      <c r="F758" s="41"/>
      <c r="G758" s="42"/>
      <c r="H758" s="43"/>
      <c r="I758" s="43"/>
      <c r="J758" s="42"/>
      <c r="K758" s="42"/>
      <c r="L758" s="43"/>
      <c r="M758" s="44"/>
      <c r="N758" s="43"/>
      <c r="O758" s="45"/>
      <c r="P758" s="5"/>
      <c r="Q758" s="46"/>
      <c r="R758" s="47"/>
      <c r="S758" s="43"/>
      <c r="T758" s="43"/>
      <c r="U758" s="45"/>
      <c r="V758" s="43"/>
      <c r="W758" s="43"/>
      <c r="X758" s="45"/>
      <c r="Y758" s="43"/>
      <c r="Z758" s="48"/>
      <c r="AA758" s="45"/>
      <c r="AB758" s="43"/>
      <c r="AC758" s="45"/>
      <c r="AD758" s="43"/>
      <c r="AE758" s="45"/>
      <c r="AF758" s="43"/>
      <c r="AG758" s="47"/>
      <c r="AH758" s="49"/>
      <c r="AI758" s="5"/>
    </row>
    <row r="759" spans="1:35" ht="15" x14ac:dyDescent="0.25">
      <c r="A759" s="40"/>
      <c r="B759" s="5"/>
      <c r="D759" s="5"/>
      <c r="E759" s="41"/>
      <c r="F759" s="41"/>
      <c r="G759" s="42"/>
      <c r="H759" s="43"/>
      <c r="I759" s="43"/>
      <c r="J759" s="42"/>
      <c r="K759" s="42"/>
      <c r="L759" s="43"/>
      <c r="M759" s="44"/>
      <c r="N759" s="43"/>
      <c r="O759" s="45"/>
      <c r="P759" s="5"/>
      <c r="Q759" s="46"/>
      <c r="R759" s="47"/>
      <c r="S759" s="43"/>
      <c r="T759" s="43"/>
      <c r="U759" s="45"/>
      <c r="V759" s="43"/>
      <c r="W759" s="43"/>
      <c r="X759" s="45"/>
      <c r="Y759" s="43"/>
      <c r="Z759" s="48"/>
      <c r="AA759" s="45"/>
      <c r="AB759" s="43"/>
      <c r="AC759" s="45"/>
      <c r="AD759" s="43"/>
      <c r="AE759" s="45"/>
      <c r="AF759" s="43"/>
      <c r="AG759" s="47"/>
      <c r="AH759" s="49"/>
      <c r="AI759" s="5"/>
    </row>
    <row r="760" spans="1:35" ht="15" x14ac:dyDescent="0.25">
      <c r="A760" s="40"/>
      <c r="B760" s="5"/>
      <c r="D760" s="5"/>
      <c r="E760" s="41"/>
      <c r="F760" s="41"/>
      <c r="G760" s="42"/>
      <c r="H760" s="43"/>
      <c r="I760" s="43"/>
      <c r="J760" s="42"/>
      <c r="K760" s="42"/>
      <c r="L760" s="43"/>
      <c r="M760" s="44"/>
      <c r="N760" s="43"/>
      <c r="O760" s="45"/>
      <c r="P760" s="5"/>
      <c r="Q760" s="46"/>
      <c r="R760" s="47"/>
      <c r="S760" s="43"/>
      <c r="T760" s="43"/>
      <c r="U760" s="45"/>
      <c r="V760" s="43"/>
      <c r="W760" s="43"/>
      <c r="X760" s="45"/>
      <c r="Y760" s="43"/>
      <c r="Z760" s="48"/>
      <c r="AA760" s="45"/>
      <c r="AB760" s="43"/>
      <c r="AC760" s="45"/>
      <c r="AD760" s="43"/>
      <c r="AE760" s="45"/>
      <c r="AF760" s="43"/>
      <c r="AG760" s="47"/>
      <c r="AH760" s="49"/>
      <c r="AI760" s="5"/>
    </row>
    <row r="761" spans="1:35" ht="15" x14ac:dyDescent="0.25">
      <c r="A761" s="40"/>
      <c r="B761" s="5"/>
      <c r="D761" s="5"/>
      <c r="E761" s="41"/>
      <c r="F761" s="41"/>
      <c r="G761" s="42"/>
      <c r="H761" s="43"/>
      <c r="I761" s="43"/>
      <c r="J761" s="42"/>
      <c r="K761" s="42"/>
      <c r="L761" s="43"/>
      <c r="M761" s="44"/>
      <c r="N761" s="43"/>
      <c r="O761" s="45"/>
      <c r="P761" s="5"/>
      <c r="Q761" s="46"/>
      <c r="R761" s="47"/>
      <c r="S761" s="43"/>
      <c r="T761" s="43"/>
      <c r="U761" s="45"/>
      <c r="V761" s="43"/>
      <c r="W761" s="43"/>
      <c r="X761" s="45"/>
      <c r="Y761" s="43"/>
      <c r="Z761" s="48"/>
      <c r="AA761" s="45"/>
      <c r="AB761" s="43"/>
      <c r="AC761" s="45"/>
      <c r="AD761" s="43"/>
      <c r="AE761" s="45"/>
      <c r="AF761" s="43"/>
      <c r="AG761" s="47"/>
      <c r="AH761" s="49"/>
      <c r="AI761" s="5"/>
    </row>
    <row r="762" spans="1:35" ht="15" x14ac:dyDescent="0.25">
      <c r="A762" s="40"/>
      <c r="B762" s="5"/>
      <c r="D762" s="5"/>
      <c r="E762" s="41"/>
      <c r="F762" s="41"/>
      <c r="G762" s="42"/>
      <c r="H762" s="43"/>
      <c r="I762" s="43"/>
      <c r="J762" s="42"/>
      <c r="K762" s="42"/>
      <c r="L762" s="43"/>
      <c r="M762" s="44"/>
      <c r="N762" s="43"/>
      <c r="O762" s="45"/>
      <c r="P762" s="5"/>
      <c r="Q762" s="46"/>
      <c r="R762" s="47"/>
      <c r="S762" s="43"/>
      <c r="T762" s="43"/>
      <c r="U762" s="45"/>
      <c r="V762" s="43"/>
      <c r="W762" s="43"/>
      <c r="X762" s="45"/>
      <c r="Y762" s="43"/>
      <c r="Z762" s="48"/>
      <c r="AA762" s="45"/>
      <c r="AB762" s="43"/>
      <c r="AC762" s="45"/>
      <c r="AD762" s="43"/>
      <c r="AE762" s="45"/>
      <c r="AF762" s="43"/>
      <c r="AG762" s="47"/>
      <c r="AH762" s="49"/>
      <c r="AI762" s="5"/>
    </row>
    <row r="763" spans="1:35" ht="15" x14ac:dyDescent="0.25">
      <c r="A763" s="40"/>
      <c r="B763" s="5"/>
      <c r="D763" s="5"/>
      <c r="E763" s="41"/>
      <c r="F763" s="41"/>
      <c r="G763" s="42"/>
      <c r="H763" s="43"/>
      <c r="I763" s="43"/>
      <c r="J763" s="42"/>
      <c r="K763" s="42"/>
      <c r="L763" s="43"/>
      <c r="M763" s="44"/>
      <c r="N763" s="43"/>
      <c r="O763" s="45"/>
      <c r="P763" s="5"/>
      <c r="Q763" s="46"/>
      <c r="R763" s="47"/>
      <c r="S763" s="43"/>
      <c r="T763" s="43"/>
      <c r="U763" s="45"/>
      <c r="V763" s="43"/>
      <c r="W763" s="43"/>
      <c r="X763" s="45"/>
      <c r="Y763" s="43"/>
      <c r="Z763" s="48"/>
      <c r="AA763" s="45"/>
      <c r="AB763" s="43"/>
      <c r="AC763" s="45"/>
      <c r="AD763" s="43"/>
      <c r="AE763" s="45"/>
      <c r="AF763" s="43"/>
      <c r="AG763" s="47"/>
      <c r="AH763" s="49"/>
      <c r="AI763" s="5"/>
    </row>
    <row r="764" spans="1:35" ht="15" x14ac:dyDescent="0.25">
      <c r="A764" s="40"/>
      <c r="B764" s="5"/>
      <c r="D764" s="5"/>
      <c r="E764" s="41"/>
      <c r="F764" s="41"/>
      <c r="G764" s="42"/>
      <c r="H764" s="43"/>
      <c r="I764" s="43"/>
      <c r="J764" s="42"/>
      <c r="K764" s="42"/>
      <c r="L764" s="43"/>
      <c r="M764" s="44"/>
      <c r="N764" s="43"/>
      <c r="O764" s="45"/>
      <c r="P764" s="5"/>
      <c r="Q764" s="46"/>
      <c r="R764" s="47"/>
      <c r="S764" s="43"/>
      <c r="T764" s="43"/>
      <c r="U764" s="45"/>
      <c r="V764" s="43"/>
      <c r="W764" s="43"/>
      <c r="X764" s="45"/>
      <c r="Y764" s="43"/>
      <c r="Z764" s="48"/>
      <c r="AA764" s="45"/>
      <c r="AB764" s="43"/>
      <c r="AC764" s="45"/>
      <c r="AD764" s="43"/>
      <c r="AE764" s="45"/>
      <c r="AF764" s="43"/>
      <c r="AG764" s="47"/>
      <c r="AH764" s="49"/>
      <c r="AI764" s="5"/>
    </row>
    <row r="765" spans="1:35" ht="15" x14ac:dyDescent="0.25">
      <c r="A765" s="40"/>
      <c r="B765" s="5"/>
      <c r="D765" s="5"/>
      <c r="E765" s="41"/>
      <c r="F765" s="41"/>
      <c r="G765" s="42"/>
      <c r="H765" s="43"/>
      <c r="I765" s="43"/>
      <c r="J765" s="42"/>
      <c r="K765" s="42"/>
      <c r="L765" s="43"/>
      <c r="M765" s="44"/>
      <c r="N765" s="43"/>
      <c r="O765" s="45"/>
      <c r="P765" s="5"/>
      <c r="Q765" s="46"/>
      <c r="R765" s="47"/>
      <c r="S765" s="43"/>
      <c r="T765" s="43"/>
      <c r="U765" s="45"/>
      <c r="V765" s="43"/>
      <c r="W765" s="43"/>
      <c r="X765" s="45"/>
      <c r="Y765" s="43"/>
      <c r="Z765" s="48"/>
      <c r="AA765" s="45"/>
      <c r="AB765" s="43"/>
      <c r="AC765" s="45"/>
      <c r="AD765" s="43"/>
      <c r="AE765" s="45"/>
      <c r="AF765" s="43"/>
      <c r="AG765" s="47"/>
      <c r="AH765" s="49"/>
      <c r="AI765" s="5"/>
    </row>
    <row r="766" spans="1:35" ht="15" x14ac:dyDescent="0.25">
      <c r="A766" s="40"/>
      <c r="B766" s="5"/>
      <c r="D766" s="5"/>
      <c r="E766" s="41"/>
      <c r="F766" s="41"/>
      <c r="G766" s="42"/>
      <c r="H766" s="43"/>
      <c r="I766" s="43"/>
      <c r="J766" s="42"/>
      <c r="K766" s="42"/>
      <c r="L766" s="43"/>
      <c r="M766" s="44"/>
      <c r="N766" s="43"/>
      <c r="O766" s="45"/>
      <c r="P766" s="5"/>
      <c r="Q766" s="46"/>
      <c r="R766" s="47"/>
      <c r="S766" s="43"/>
      <c r="T766" s="43"/>
      <c r="U766" s="45"/>
      <c r="V766" s="43"/>
      <c r="W766" s="43"/>
      <c r="X766" s="45"/>
      <c r="Y766" s="43"/>
      <c r="Z766" s="48"/>
      <c r="AA766" s="45"/>
      <c r="AB766" s="43"/>
      <c r="AC766" s="45"/>
      <c r="AD766" s="43"/>
      <c r="AE766" s="45"/>
      <c r="AF766" s="43"/>
      <c r="AG766" s="47"/>
      <c r="AH766" s="49"/>
      <c r="AI766" s="5"/>
    </row>
    <row r="767" spans="1:35" ht="15" x14ac:dyDescent="0.25">
      <c r="A767" s="40"/>
      <c r="B767" s="5"/>
      <c r="D767" s="5"/>
      <c r="E767" s="41"/>
      <c r="F767" s="41"/>
      <c r="G767" s="42"/>
      <c r="H767" s="43"/>
      <c r="I767" s="43"/>
      <c r="J767" s="42"/>
      <c r="K767" s="42"/>
      <c r="L767" s="43"/>
      <c r="M767" s="44"/>
      <c r="N767" s="43"/>
      <c r="O767" s="45"/>
      <c r="P767" s="5"/>
      <c r="Q767" s="46"/>
      <c r="R767" s="47"/>
      <c r="S767" s="43"/>
      <c r="T767" s="43"/>
      <c r="U767" s="45"/>
      <c r="V767" s="43"/>
      <c r="W767" s="43"/>
      <c r="X767" s="45"/>
      <c r="Y767" s="43"/>
      <c r="Z767" s="48"/>
      <c r="AA767" s="45"/>
      <c r="AB767" s="43"/>
      <c r="AC767" s="45"/>
      <c r="AD767" s="43"/>
      <c r="AE767" s="45"/>
      <c r="AF767" s="43"/>
      <c r="AG767" s="47"/>
      <c r="AH767" s="49"/>
      <c r="AI767" s="5"/>
    </row>
    <row r="768" spans="1:35" ht="15" x14ac:dyDescent="0.25">
      <c r="A768" s="40"/>
      <c r="B768" s="5"/>
      <c r="D768" s="5"/>
      <c r="E768" s="41"/>
      <c r="F768" s="41"/>
      <c r="G768" s="42"/>
      <c r="H768" s="43"/>
      <c r="I768" s="43"/>
      <c r="J768" s="42"/>
      <c r="K768" s="42"/>
      <c r="L768" s="43"/>
      <c r="M768" s="44"/>
      <c r="N768" s="43"/>
      <c r="O768" s="45"/>
      <c r="P768" s="5"/>
      <c r="Q768" s="46"/>
      <c r="R768" s="47"/>
      <c r="S768" s="43"/>
      <c r="T768" s="43"/>
      <c r="U768" s="45"/>
      <c r="V768" s="43"/>
      <c r="W768" s="43"/>
      <c r="X768" s="45"/>
      <c r="Y768" s="43"/>
      <c r="Z768" s="48"/>
      <c r="AA768" s="45"/>
      <c r="AB768" s="43"/>
      <c r="AC768" s="45"/>
      <c r="AD768" s="43"/>
      <c r="AE768" s="45"/>
      <c r="AF768" s="43"/>
      <c r="AG768" s="47"/>
      <c r="AH768" s="49"/>
      <c r="AI768" s="5"/>
    </row>
    <row r="769" spans="1:35" ht="15" x14ac:dyDescent="0.25">
      <c r="A769" s="40"/>
      <c r="B769" s="5"/>
      <c r="D769" s="5"/>
      <c r="E769" s="41"/>
      <c r="F769" s="41"/>
      <c r="G769" s="42"/>
      <c r="H769" s="43"/>
      <c r="I769" s="43"/>
      <c r="J769" s="42"/>
      <c r="K769" s="42"/>
      <c r="L769" s="43"/>
      <c r="M769" s="44"/>
      <c r="N769" s="43"/>
      <c r="O769" s="45"/>
      <c r="P769" s="5"/>
      <c r="Q769" s="46"/>
      <c r="R769" s="47"/>
      <c r="S769" s="43"/>
      <c r="T769" s="43"/>
      <c r="U769" s="45"/>
      <c r="V769" s="43"/>
      <c r="W769" s="43"/>
      <c r="X769" s="45"/>
      <c r="Y769" s="43"/>
      <c r="Z769" s="48"/>
      <c r="AA769" s="45"/>
      <c r="AB769" s="43"/>
      <c r="AC769" s="45"/>
      <c r="AD769" s="43"/>
      <c r="AE769" s="45"/>
      <c r="AF769" s="43"/>
      <c r="AG769" s="47"/>
      <c r="AH769" s="49"/>
      <c r="AI769" s="5"/>
    </row>
    <row r="770" spans="1:35" ht="15" x14ac:dyDescent="0.25">
      <c r="A770" s="40"/>
      <c r="B770" s="5"/>
      <c r="D770" s="5"/>
      <c r="E770" s="41"/>
      <c r="F770" s="41"/>
      <c r="G770" s="42"/>
      <c r="H770" s="43"/>
      <c r="I770" s="43"/>
      <c r="J770" s="42"/>
      <c r="K770" s="42"/>
      <c r="L770" s="43"/>
      <c r="M770" s="44"/>
      <c r="N770" s="43"/>
      <c r="O770" s="45"/>
      <c r="P770" s="5"/>
      <c r="Q770" s="46"/>
      <c r="R770" s="47"/>
      <c r="S770" s="43"/>
      <c r="T770" s="43"/>
      <c r="U770" s="45"/>
      <c r="V770" s="43"/>
      <c r="W770" s="43"/>
      <c r="X770" s="45"/>
      <c r="Y770" s="43"/>
      <c r="Z770" s="48"/>
      <c r="AA770" s="45"/>
      <c r="AB770" s="43"/>
      <c r="AC770" s="45"/>
      <c r="AD770" s="43"/>
      <c r="AE770" s="45"/>
      <c r="AF770" s="43"/>
      <c r="AG770" s="47"/>
      <c r="AH770" s="49"/>
      <c r="AI770" s="5"/>
    </row>
    <row r="771" spans="1:35" ht="15" x14ac:dyDescent="0.25">
      <c r="A771" s="40"/>
      <c r="B771" s="5"/>
      <c r="D771" s="5"/>
      <c r="E771" s="41"/>
      <c r="F771" s="41"/>
      <c r="G771" s="42"/>
      <c r="H771" s="43"/>
      <c r="I771" s="43"/>
      <c r="J771" s="42"/>
      <c r="K771" s="42"/>
      <c r="L771" s="43"/>
      <c r="M771" s="44"/>
      <c r="N771" s="43"/>
      <c r="O771" s="45"/>
      <c r="P771" s="5"/>
      <c r="Q771" s="46"/>
      <c r="R771" s="47"/>
      <c r="S771" s="43"/>
      <c r="T771" s="43"/>
      <c r="U771" s="45"/>
      <c r="V771" s="43"/>
      <c r="W771" s="43"/>
      <c r="X771" s="45"/>
      <c r="Y771" s="43"/>
      <c r="Z771" s="48"/>
      <c r="AA771" s="45"/>
      <c r="AB771" s="43"/>
      <c r="AC771" s="45"/>
      <c r="AD771" s="43"/>
      <c r="AE771" s="45"/>
      <c r="AF771" s="43"/>
      <c r="AG771" s="47"/>
      <c r="AH771" s="49"/>
      <c r="AI771" s="5"/>
    </row>
    <row r="772" spans="1:35" ht="15" x14ac:dyDescent="0.25">
      <c r="A772" s="40"/>
      <c r="B772" s="5"/>
      <c r="D772" s="5"/>
      <c r="E772" s="41"/>
      <c r="F772" s="41"/>
      <c r="G772" s="42"/>
      <c r="H772" s="43"/>
      <c r="I772" s="43"/>
      <c r="J772" s="42"/>
      <c r="K772" s="42"/>
      <c r="L772" s="43"/>
      <c r="M772" s="44"/>
      <c r="N772" s="43"/>
      <c r="O772" s="45"/>
      <c r="P772" s="5"/>
      <c r="Q772" s="46"/>
      <c r="R772" s="47"/>
      <c r="S772" s="43"/>
      <c r="T772" s="43"/>
      <c r="U772" s="45"/>
      <c r="V772" s="43"/>
      <c r="W772" s="43"/>
      <c r="X772" s="45"/>
      <c r="Y772" s="43"/>
      <c r="Z772" s="48"/>
      <c r="AA772" s="45"/>
      <c r="AB772" s="43"/>
      <c r="AC772" s="45"/>
      <c r="AD772" s="43"/>
      <c r="AE772" s="45"/>
      <c r="AF772" s="43"/>
      <c r="AG772" s="47"/>
      <c r="AH772" s="49"/>
      <c r="AI772" s="5"/>
    </row>
    <row r="773" spans="1:35" ht="15" x14ac:dyDescent="0.25">
      <c r="A773" s="40"/>
      <c r="B773" s="5"/>
      <c r="D773" s="5"/>
      <c r="E773" s="41"/>
      <c r="F773" s="41"/>
      <c r="G773" s="42"/>
      <c r="H773" s="43"/>
      <c r="I773" s="43"/>
      <c r="J773" s="42"/>
      <c r="K773" s="42"/>
      <c r="L773" s="43"/>
      <c r="M773" s="44"/>
      <c r="N773" s="43"/>
      <c r="O773" s="45"/>
      <c r="P773" s="5"/>
      <c r="Q773" s="46"/>
      <c r="R773" s="47"/>
      <c r="S773" s="43"/>
      <c r="T773" s="43"/>
      <c r="U773" s="45"/>
      <c r="V773" s="43"/>
      <c r="W773" s="43"/>
      <c r="X773" s="45"/>
      <c r="Y773" s="43"/>
      <c r="Z773" s="48"/>
      <c r="AA773" s="45"/>
      <c r="AB773" s="43"/>
      <c r="AC773" s="45"/>
      <c r="AD773" s="43"/>
      <c r="AE773" s="45"/>
      <c r="AF773" s="43"/>
      <c r="AG773" s="47"/>
      <c r="AH773" s="49"/>
      <c r="AI773" s="5"/>
    </row>
    <row r="774" spans="1:35" ht="15" x14ac:dyDescent="0.25">
      <c r="A774" s="40"/>
      <c r="B774" s="5"/>
      <c r="D774" s="5"/>
      <c r="E774" s="41"/>
      <c r="F774" s="41"/>
      <c r="G774" s="42"/>
      <c r="H774" s="43"/>
      <c r="I774" s="43"/>
      <c r="J774" s="42"/>
      <c r="K774" s="42"/>
      <c r="L774" s="43"/>
      <c r="M774" s="44"/>
      <c r="N774" s="43"/>
      <c r="O774" s="45"/>
      <c r="P774" s="5"/>
      <c r="Q774" s="46"/>
      <c r="R774" s="47"/>
      <c r="S774" s="43"/>
      <c r="T774" s="43"/>
      <c r="U774" s="45"/>
      <c r="V774" s="43"/>
      <c r="W774" s="43"/>
      <c r="X774" s="45"/>
      <c r="Y774" s="43"/>
      <c r="Z774" s="48"/>
      <c r="AA774" s="45"/>
      <c r="AB774" s="43"/>
      <c r="AC774" s="45"/>
      <c r="AD774" s="43"/>
      <c r="AE774" s="45"/>
      <c r="AF774" s="43"/>
      <c r="AG774" s="47"/>
      <c r="AH774" s="49"/>
      <c r="AI774" s="5"/>
    </row>
    <row r="775" spans="1:35" ht="15" x14ac:dyDescent="0.25">
      <c r="A775" s="40"/>
      <c r="B775" s="5"/>
      <c r="D775" s="5"/>
      <c r="E775" s="41"/>
      <c r="F775" s="41"/>
      <c r="G775" s="42"/>
      <c r="H775" s="43"/>
      <c r="I775" s="43"/>
      <c r="J775" s="42"/>
      <c r="K775" s="42"/>
      <c r="L775" s="43"/>
      <c r="M775" s="44"/>
      <c r="N775" s="43"/>
      <c r="O775" s="45"/>
      <c r="P775" s="5"/>
      <c r="Q775" s="46"/>
      <c r="R775" s="47"/>
      <c r="S775" s="43"/>
      <c r="T775" s="43"/>
      <c r="U775" s="45"/>
      <c r="V775" s="43"/>
      <c r="W775" s="43"/>
      <c r="X775" s="45"/>
      <c r="Y775" s="43"/>
      <c r="Z775" s="48"/>
      <c r="AA775" s="45"/>
      <c r="AB775" s="43"/>
      <c r="AC775" s="45"/>
      <c r="AD775" s="43"/>
      <c r="AE775" s="45"/>
      <c r="AF775" s="43"/>
      <c r="AG775" s="47"/>
      <c r="AH775" s="49"/>
      <c r="AI775" s="5"/>
    </row>
    <row r="776" spans="1:35" ht="15" x14ac:dyDescent="0.25">
      <c r="A776" s="40"/>
      <c r="B776" s="5"/>
      <c r="D776" s="5"/>
      <c r="E776" s="41"/>
      <c r="F776" s="41"/>
      <c r="G776" s="42"/>
      <c r="H776" s="43"/>
      <c r="I776" s="43"/>
      <c r="J776" s="42"/>
      <c r="K776" s="42"/>
      <c r="L776" s="43"/>
      <c r="M776" s="44"/>
      <c r="N776" s="43"/>
      <c r="O776" s="45"/>
      <c r="P776" s="5"/>
      <c r="Q776" s="46"/>
      <c r="R776" s="47"/>
      <c r="S776" s="43"/>
      <c r="T776" s="43"/>
      <c r="U776" s="45"/>
      <c r="V776" s="43"/>
      <c r="W776" s="43"/>
      <c r="X776" s="45"/>
      <c r="Y776" s="43"/>
      <c r="Z776" s="48"/>
      <c r="AA776" s="45"/>
      <c r="AB776" s="43"/>
      <c r="AC776" s="45"/>
      <c r="AD776" s="43"/>
      <c r="AE776" s="45"/>
      <c r="AF776" s="43"/>
      <c r="AG776" s="47"/>
      <c r="AH776" s="49"/>
      <c r="AI776" s="5"/>
    </row>
    <row r="777" spans="1:35" ht="15" x14ac:dyDescent="0.25">
      <c r="A777" s="40"/>
      <c r="B777" s="5"/>
      <c r="D777" s="5"/>
      <c r="E777" s="41"/>
      <c r="F777" s="41"/>
      <c r="G777" s="42"/>
      <c r="H777" s="43"/>
      <c r="I777" s="43"/>
      <c r="J777" s="42"/>
      <c r="K777" s="42"/>
      <c r="L777" s="43"/>
      <c r="M777" s="44"/>
      <c r="N777" s="43"/>
      <c r="O777" s="45"/>
      <c r="P777" s="5"/>
      <c r="Q777" s="46"/>
      <c r="R777" s="47"/>
      <c r="S777" s="43"/>
      <c r="T777" s="43"/>
      <c r="U777" s="45"/>
      <c r="V777" s="43"/>
      <c r="W777" s="43"/>
      <c r="X777" s="45"/>
      <c r="Y777" s="43"/>
      <c r="Z777" s="48"/>
      <c r="AA777" s="45"/>
      <c r="AB777" s="43"/>
      <c r="AC777" s="45"/>
      <c r="AD777" s="43"/>
      <c r="AE777" s="45"/>
      <c r="AF777" s="43"/>
      <c r="AG777" s="47"/>
      <c r="AH777" s="49"/>
      <c r="AI777" s="5"/>
    </row>
    <row r="778" spans="1:35" ht="15" x14ac:dyDescent="0.25">
      <c r="A778" s="40"/>
      <c r="B778" s="5"/>
      <c r="D778" s="5"/>
      <c r="E778" s="41"/>
      <c r="F778" s="41"/>
      <c r="G778" s="42"/>
      <c r="H778" s="43"/>
      <c r="I778" s="43"/>
      <c r="J778" s="42"/>
      <c r="K778" s="42"/>
      <c r="L778" s="43"/>
      <c r="M778" s="44"/>
      <c r="N778" s="43"/>
      <c r="O778" s="45"/>
      <c r="P778" s="5"/>
      <c r="Q778" s="46"/>
      <c r="R778" s="47"/>
      <c r="S778" s="43"/>
      <c r="T778" s="43"/>
      <c r="U778" s="45"/>
      <c r="V778" s="43"/>
      <c r="W778" s="43"/>
      <c r="X778" s="45"/>
      <c r="Y778" s="43"/>
      <c r="Z778" s="48"/>
      <c r="AA778" s="45"/>
      <c r="AB778" s="43"/>
      <c r="AC778" s="45"/>
      <c r="AD778" s="43"/>
      <c r="AE778" s="45"/>
      <c r="AF778" s="43"/>
      <c r="AG778" s="47"/>
      <c r="AH778" s="49"/>
      <c r="AI778" s="5"/>
    </row>
    <row r="779" spans="1:35" ht="15" x14ac:dyDescent="0.25">
      <c r="A779" s="40"/>
      <c r="B779" s="5"/>
      <c r="D779" s="5"/>
      <c r="E779" s="41"/>
      <c r="F779" s="41"/>
      <c r="G779" s="42"/>
      <c r="H779" s="43"/>
      <c r="I779" s="43"/>
      <c r="J779" s="42"/>
      <c r="K779" s="42"/>
      <c r="L779" s="43"/>
      <c r="M779" s="44"/>
      <c r="N779" s="43"/>
      <c r="O779" s="45"/>
      <c r="P779" s="5"/>
      <c r="Q779" s="46"/>
      <c r="R779" s="47"/>
      <c r="S779" s="43"/>
      <c r="T779" s="43"/>
      <c r="U779" s="45"/>
      <c r="V779" s="43"/>
      <c r="W779" s="43"/>
      <c r="X779" s="45"/>
      <c r="Y779" s="43"/>
      <c r="Z779" s="48"/>
      <c r="AA779" s="45"/>
      <c r="AB779" s="43"/>
      <c r="AC779" s="45"/>
      <c r="AD779" s="43"/>
      <c r="AE779" s="45"/>
      <c r="AF779" s="43"/>
      <c r="AG779" s="47"/>
      <c r="AH779" s="49"/>
      <c r="AI779" s="5"/>
    </row>
    <row r="780" spans="1:35" ht="15" x14ac:dyDescent="0.25">
      <c r="A780" s="40"/>
      <c r="B780" s="5"/>
      <c r="D780" s="5"/>
      <c r="E780" s="41"/>
      <c r="F780" s="41"/>
      <c r="G780" s="42"/>
      <c r="H780" s="43"/>
      <c r="I780" s="43"/>
      <c r="J780" s="42"/>
      <c r="K780" s="42"/>
      <c r="L780" s="43"/>
      <c r="M780" s="44"/>
      <c r="N780" s="43"/>
      <c r="O780" s="45"/>
      <c r="P780" s="5"/>
      <c r="Q780" s="46"/>
      <c r="R780" s="47"/>
      <c r="S780" s="43"/>
      <c r="T780" s="43"/>
      <c r="U780" s="45"/>
      <c r="V780" s="43"/>
      <c r="W780" s="43"/>
      <c r="X780" s="45"/>
      <c r="Y780" s="43"/>
      <c r="Z780" s="48"/>
      <c r="AA780" s="45"/>
      <c r="AB780" s="43"/>
      <c r="AC780" s="45"/>
      <c r="AD780" s="43"/>
      <c r="AE780" s="45"/>
      <c r="AF780" s="43"/>
      <c r="AG780" s="47"/>
      <c r="AH780" s="49"/>
      <c r="AI780" s="5"/>
    </row>
    <row r="781" spans="1:35" ht="15" x14ac:dyDescent="0.25">
      <c r="A781" s="40"/>
      <c r="B781" s="5"/>
      <c r="D781" s="5"/>
      <c r="E781" s="41"/>
      <c r="F781" s="41"/>
      <c r="G781" s="42"/>
      <c r="H781" s="43"/>
      <c r="I781" s="43"/>
      <c r="J781" s="42"/>
      <c r="K781" s="42"/>
      <c r="L781" s="43"/>
      <c r="M781" s="44"/>
      <c r="N781" s="43"/>
      <c r="O781" s="45"/>
      <c r="P781" s="5"/>
      <c r="Q781" s="46"/>
      <c r="R781" s="47"/>
      <c r="S781" s="43"/>
      <c r="T781" s="43"/>
      <c r="U781" s="45"/>
      <c r="V781" s="43"/>
      <c r="W781" s="43"/>
      <c r="X781" s="45"/>
      <c r="Y781" s="43"/>
      <c r="Z781" s="48"/>
      <c r="AA781" s="45"/>
      <c r="AB781" s="43"/>
      <c r="AC781" s="45"/>
      <c r="AD781" s="43"/>
      <c r="AE781" s="45"/>
      <c r="AF781" s="43"/>
      <c r="AG781" s="47"/>
      <c r="AH781" s="49"/>
      <c r="AI781" s="5"/>
    </row>
    <row r="782" spans="1:35" ht="15" x14ac:dyDescent="0.25">
      <c r="A782" s="40"/>
      <c r="B782" s="5"/>
      <c r="D782" s="5"/>
      <c r="E782" s="41"/>
      <c r="F782" s="41"/>
      <c r="G782" s="42"/>
      <c r="H782" s="43"/>
      <c r="I782" s="43"/>
      <c r="J782" s="42"/>
      <c r="K782" s="42"/>
      <c r="L782" s="43"/>
      <c r="M782" s="44"/>
      <c r="N782" s="43"/>
      <c r="O782" s="45"/>
      <c r="P782" s="5"/>
      <c r="Q782" s="46"/>
      <c r="R782" s="47"/>
      <c r="S782" s="43"/>
      <c r="T782" s="43"/>
      <c r="U782" s="45"/>
      <c r="V782" s="43"/>
      <c r="W782" s="43"/>
      <c r="X782" s="45"/>
      <c r="Y782" s="43"/>
      <c r="Z782" s="48"/>
      <c r="AA782" s="45"/>
      <c r="AB782" s="43"/>
      <c r="AC782" s="45"/>
      <c r="AD782" s="43"/>
      <c r="AE782" s="45"/>
      <c r="AF782" s="43"/>
      <c r="AG782" s="47"/>
      <c r="AH782" s="49"/>
      <c r="AI782" s="5"/>
    </row>
    <row r="783" spans="1:35" ht="15" x14ac:dyDescent="0.25">
      <c r="A783" s="40"/>
      <c r="B783" s="5"/>
      <c r="D783" s="5"/>
      <c r="E783" s="41"/>
      <c r="F783" s="41"/>
      <c r="G783" s="42"/>
      <c r="H783" s="43"/>
      <c r="I783" s="43"/>
      <c r="J783" s="42"/>
      <c r="K783" s="42"/>
      <c r="L783" s="43"/>
      <c r="M783" s="44"/>
      <c r="N783" s="43"/>
      <c r="O783" s="45"/>
      <c r="P783" s="5"/>
      <c r="Q783" s="46"/>
      <c r="R783" s="47"/>
      <c r="S783" s="43"/>
      <c r="T783" s="43"/>
      <c r="U783" s="45"/>
      <c r="V783" s="43"/>
      <c r="W783" s="43"/>
      <c r="X783" s="45"/>
      <c r="Y783" s="43"/>
      <c r="Z783" s="48"/>
      <c r="AA783" s="45"/>
      <c r="AB783" s="43"/>
      <c r="AC783" s="45"/>
      <c r="AD783" s="43"/>
      <c r="AE783" s="45"/>
      <c r="AF783" s="43"/>
      <c r="AG783" s="47"/>
      <c r="AH783" s="49"/>
      <c r="AI783" s="5"/>
    </row>
    <row r="784" spans="1:35" ht="15" x14ac:dyDescent="0.25">
      <c r="A784" s="40"/>
      <c r="B784" s="5"/>
      <c r="D784" s="5"/>
      <c r="E784" s="41"/>
      <c r="F784" s="41"/>
      <c r="G784" s="42"/>
      <c r="H784" s="43"/>
      <c r="I784" s="43"/>
      <c r="J784" s="42"/>
      <c r="K784" s="42"/>
      <c r="L784" s="43"/>
      <c r="M784" s="44"/>
      <c r="N784" s="43"/>
      <c r="O784" s="45"/>
      <c r="P784" s="5"/>
      <c r="Q784" s="46"/>
      <c r="R784" s="47"/>
      <c r="S784" s="43"/>
      <c r="T784" s="43"/>
      <c r="U784" s="45"/>
      <c r="V784" s="43"/>
      <c r="W784" s="43"/>
      <c r="X784" s="45"/>
      <c r="Y784" s="43"/>
      <c r="Z784" s="48"/>
      <c r="AA784" s="45"/>
      <c r="AB784" s="43"/>
      <c r="AC784" s="45"/>
      <c r="AD784" s="43"/>
      <c r="AE784" s="45"/>
      <c r="AF784" s="43"/>
      <c r="AG784" s="47"/>
      <c r="AH784" s="49"/>
      <c r="AI784" s="5"/>
    </row>
    <row r="785" spans="1:35" ht="15" x14ac:dyDescent="0.25">
      <c r="A785" s="40"/>
      <c r="B785" s="5"/>
      <c r="D785" s="5"/>
      <c r="E785" s="41"/>
      <c r="F785" s="41"/>
      <c r="G785" s="42"/>
      <c r="H785" s="43"/>
      <c r="I785" s="43"/>
      <c r="J785" s="42"/>
      <c r="K785" s="42"/>
      <c r="L785" s="43"/>
      <c r="M785" s="44"/>
      <c r="N785" s="43"/>
      <c r="O785" s="45"/>
      <c r="P785" s="5"/>
      <c r="Q785" s="46"/>
      <c r="R785" s="47"/>
      <c r="S785" s="43"/>
      <c r="T785" s="43"/>
      <c r="U785" s="45"/>
      <c r="V785" s="43"/>
      <c r="W785" s="43"/>
      <c r="X785" s="45"/>
      <c r="Y785" s="43"/>
      <c r="Z785" s="48"/>
      <c r="AA785" s="45"/>
      <c r="AB785" s="43"/>
      <c r="AC785" s="45"/>
      <c r="AD785" s="43"/>
      <c r="AE785" s="45"/>
      <c r="AF785" s="43"/>
      <c r="AG785" s="47"/>
      <c r="AH785" s="49"/>
      <c r="AI785" s="5"/>
    </row>
    <row r="786" spans="1:35" ht="15" x14ac:dyDescent="0.25">
      <c r="A786" s="40"/>
      <c r="B786" s="5"/>
      <c r="D786" s="5"/>
      <c r="E786" s="41"/>
      <c r="F786" s="41"/>
      <c r="G786" s="42"/>
      <c r="H786" s="43"/>
      <c r="I786" s="43"/>
      <c r="J786" s="42"/>
      <c r="K786" s="42"/>
      <c r="L786" s="43"/>
      <c r="M786" s="44"/>
      <c r="N786" s="43"/>
      <c r="O786" s="45"/>
      <c r="P786" s="5"/>
      <c r="Q786" s="46"/>
      <c r="R786" s="47"/>
      <c r="S786" s="43"/>
      <c r="T786" s="43"/>
      <c r="U786" s="45"/>
      <c r="V786" s="43"/>
      <c r="W786" s="43"/>
      <c r="X786" s="45"/>
      <c r="Y786" s="43"/>
      <c r="Z786" s="48"/>
      <c r="AA786" s="45"/>
      <c r="AB786" s="43"/>
      <c r="AC786" s="45"/>
      <c r="AD786" s="43"/>
      <c r="AE786" s="45"/>
      <c r="AF786" s="43"/>
      <c r="AG786" s="47"/>
      <c r="AH786" s="49"/>
      <c r="AI786" s="5"/>
    </row>
    <row r="787" spans="1:35" ht="15" x14ac:dyDescent="0.25">
      <c r="A787" s="40"/>
      <c r="B787" s="5"/>
      <c r="D787" s="5"/>
      <c r="E787" s="41"/>
      <c r="F787" s="41"/>
      <c r="G787" s="42"/>
      <c r="H787" s="43"/>
      <c r="I787" s="43"/>
      <c r="J787" s="42"/>
      <c r="K787" s="42"/>
      <c r="L787" s="43"/>
      <c r="M787" s="44"/>
      <c r="N787" s="43"/>
      <c r="O787" s="45"/>
      <c r="P787" s="5"/>
      <c r="Q787" s="46"/>
      <c r="R787" s="47"/>
      <c r="S787" s="43"/>
      <c r="T787" s="43"/>
      <c r="U787" s="45"/>
      <c r="V787" s="43"/>
      <c r="W787" s="43"/>
      <c r="X787" s="45"/>
      <c r="Y787" s="43"/>
      <c r="Z787" s="48"/>
      <c r="AA787" s="45"/>
      <c r="AB787" s="43"/>
      <c r="AC787" s="45"/>
      <c r="AD787" s="43"/>
      <c r="AE787" s="45"/>
      <c r="AF787" s="43"/>
      <c r="AG787" s="47"/>
      <c r="AH787" s="49"/>
      <c r="AI787" s="5"/>
    </row>
    <row r="788" spans="1:35" ht="15" x14ac:dyDescent="0.25">
      <c r="A788" s="40"/>
      <c r="B788" s="5"/>
      <c r="D788" s="5"/>
      <c r="E788" s="41"/>
      <c r="F788" s="41"/>
      <c r="G788" s="42"/>
      <c r="H788" s="43"/>
      <c r="I788" s="43"/>
      <c r="J788" s="42"/>
      <c r="K788" s="42"/>
      <c r="L788" s="43"/>
      <c r="M788" s="44"/>
      <c r="N788" s="43"/>
      <c r="O788" s="45"/>
      <c r="P788" s="5"/>
      <c r="Q788" s="46"/>
      <c r="R788" s="47"/>
      <c r="S788" s="43"/>
      <c r="T788" s="43"/>
      <c r="U788" s="45"/>
      <c r="V788" s="43"/>
      <c r="W788" s="43"/>
      <c r="X788" s="45"/>
      <c r="Y788" s="43"/>
      <c r="Z788" s="48"/>
      <c r="AA788" s="45"/>
      <c r="AB788" s="43"/>
      <c r="AC788" s="45"/>
      <c r="AD788" s="43"/>
      <c r="AE788" s="45"/>
      <c r="AF788" s="43"/>
      <c r="AG788" s="47"/>
      <c r="AH788" s="49"/>
      <c r="AI788" s="5"/>
    </row>
    <row r="789" spans="1:35" ht="15" x14ac:dyDescent="0.25">
      <c r="A789" s="40"/>
      <c r="B789" s="5"/>
      <c r="D789" s="5"/>
      <c r="E789" s="41"/>
      <c r="F789" s="41"/>
      <c r="G789" s="42"/>
      <c r="H789" s="43"/>
      <c r="I789" s="43"/>
      <c r="J789" s="42"/>
      <c r="K789" s="42"/>
      <c r="L789" s="43"/>
      <c r="M789" s="44"/>
      <c r="N789" s="43"/>
      <c r="O789" s="45"/>
      <c r="P789" s="5"/>
      <c r="Q789" s="46"/>
      <c r="R789" s="47"/>
      <c r="S789" s="43"/>
      <c r="T789" s="43"/>
      <c r="U789" s="45"/>
      <c r="V789" s="43"/>
      <c r="W789" s="43"/>
      <c r="X789" s="45"/>
      <c r="Y789" s="43"/>
      <c r="Z789" s="48"/>
      <c r="AA789" s="45"/>
      <c r="AB789" s="43"/>
      <c r="AC789" s="45"/>
      <c r="AD789" s="43"/>
      <c r="AE789" s="45"/>
      <c r="AF789" s="43"/>
      <c r="AG789" s="47"/>
      <c r="AH789" s="49"/>
      <c r="AI789" s="5"/>
    </row>
    <row r="790" spans="1:35" ht="15" x14ac:dyDescent="0.25">
      <c r="A790" s="40"/>
      <c r="B790" s="5"/>
      <c r="D790" s="5"/>
      <c r="E790" s="41"/>
      <c r="F790" s="41"/>
      <c r="G790" s="42"/>
      <c r="H790" s="43"/>
      <c r="I790" s="43"/>
      <c r="J790" s="42"/>
      <c r="K790" s="42"/>
      <c r="L790" s="43"/>
      <c r="M790" s="44"/>
      <c r="N790" s="43"/>
      <c r="O790" s="45"/>
      <c r="P790" s="5"/>
      <c r="Q790" s="46"/>
      <c r="R790" s="47"/>
      <c r="S790" s="43"/>
      <c r="T790" s="43"/>
      <c r="U790" s="45"/>
      <c r="V790" s="43"/>
      <c r="W790" s="43"/>
      <c r="X790" s="45"/>
      <c r="Y790" s="43"/>
      <c r="Z790" s="48"/>
      <c r="AA790" s="45"/>
      <c r="AB790" s="43"/>
      <c r="AC790" s="45"/>
      <c r="AD790" s="43"/>
      <c r="AE790" s="45"/>
      <c r="AF790" s="43"/>
      <c r="AG790" s="47"/>
      <c r="AH790" s="49"/>
      <c r="AI790" s="5"/>
    </row>
    <row r="791" spans="1:35" ht="15" x14ac:dyDescent="0.25">
      <c r="A791" s="40"/>
      <c r="B791" s="5"/>
      <c r="D791" s="5"/>
      <c r="E791" s="41"/>
      <c r="F791" s="41"/>
      <c r="G791" s="42"/>
      <c r="H791" s="43"/>
      <c r="I791" s="43"/>
      <c r="J791" s="42"/>
      <c r="K791" s="42"/>
      <c r="L791" s="43"/>
      <c r="M791" s="44"/>
      <c r="N791" s="43"/>
      <c r="O791" s="45"/>
      <c r="P791" s="5"/>
      <c r="Q791" s="46"/>
      <c r="R791" s="47"/>
      <c r="S791" s="43"/>
      <c r="T791" s="43"/>
      <c r="U791" s="45"/>
      <c r="V791" s="43"/>
      <c r="W791" s="43"/>
      <c r="X791" s="45"/>
      <c r="Y791" s="43"/>
      <c r="Z791" s="48"/>
      <c r="AA791" s="45"/>
      <c r="AB791" s="43"/>
      <c r="AC791" s="45"/>
      <c r="AD791" s="43"/>
      <c r="AE791" s="45"/>
      <c r="AF791" s="43"/>
      <c r="AG791" s="47"/>
      <c r="AH791" s="49"/>
      <c r="AI791" s="5"/>
    </row>
    <row r="792" spans="1:35" ht="15" x14ac:dyDescent="0.25">
      <c r="A792" s="40"/>
      <c r="B792" s="5"/>
      <c r="D792" s="5"/>
      <c r="E792" s="41"/>
      <c r="F792" s="41"/>
      <c r="G792" s="42"/>
      <c r="H792" s="43"/>
      <c r="I792" s="43"/>
      <c r="J792" s="42"/>
      <c r="K792" s="42"/>
      <c r="L792" s="43"/>
      <c r="M792" s="44"/>
      <c r="N792" s="43"/>
      <c r="O792" s="45"/>
      <c r="P792" s="5"/>
      <c r="Q792" s="46"/>
      <c r="R792" s="47"/>
      <c r="S792" s="43"/>
      <c r="T792" s="43"/>
      <c r="U792" s="45"/>
      <c r="V792" s="43"/>
      <c r="W792" s="43"/>
      <c r="X792" s="45"/>
      <c r="Y792" s="43"/>
      <c r="Z792" s="48"/>
      <c r="AA792" s="45"/>
      <c r="AB792" s="43"/>
      <c r="AC792" s="45"/>
      <c r="AD792" s="43"/>
      <c r="AE792" s="45"/>
      <c r="AF792" s="43"/>
      <c r="AG792" s="47"/>
      <c r="AH792" s="49"/>
      <c r="AI792" s="5"/>
    </row>
    <row r="793" spans="1:35" ht="15" x14ac:dyDescent="0.25">
      <c r="A793" s="40"/>
      <c r="B793" s="5"/>
      <c r="D793" s="5"/>
      <c r="E793" s="41"/>
      <c r="F793" s="41"/>
      <c r="G793" s="42"/>
      <c r="H793" s="43"/>
      <c r="I793" s="43"/>
      <c r="J793" s="42"/>
      <c r="K793" s="42"/>
      <c r="L793" s="43"/>
      <c r="M793" s="44"/>
      <c r="N793" s="43"/>
      <c r="O793" s="45"/>
      <c r="P793" s="5"/>
      <c r="Q793" s="46"/>
      <c r="R793" s="47"/>
      <c r="S793" s="43"/>
      <c r="T793" s="43"/>
      <c r="U793" s="45"/>
      <c r="V793" s="43"/>
      <c r="W793" s="43"/>
      <c r="X793" s="45"/>
      <c r="Y793" s="43"/>
      <c r="Z793" s="48"/>
      <c r="AA793" s="45"/>
      <c r="AB793" s="43"/>
      <c r="AC793" s="45"/>
      <c r="AD793" s="43"/>
      <c r="AE793" s="45"/>
      <c r="AF793" s="43"/>
      <c r="AG793" s="47"/>
      <c r="AH793" s="49"/>
      <c r="AI793" s="5"/>
    </row>
    <row r="794" spans="1:35" ht="15" x14ac:dyDescent="0.25">
      <c r="A794" s="40"/>
      <c r="B794" s="5"/>
      <c r="D794" s="5"/>
      <c r="E794" s="41"/>
      <c r="F794" s="41"/>
      <c r="G794" s="42"/>
      <c r="H794" s="43"/>
      <c r="I794" s="43"/>
      <c r="J794" s="42"/>
      <c r="K794" s="42"/>
      <c r="L794" s="43"/>
      <c r="M794" s="44"/>
      <c r="N794" s="43"/>
      <c r="O794" s="45"/>
      <c r="P794" s="5"/>
      <c r="Q794" s="46"/>
      <c r="R794" s="47"/>
      <c r="S794" s="43"/>
      <c r="T794" s="43"/>
      <c r="U794" s="45"/>
      <c r="V794" s="43"/>
      <c r="W794" s="43"/>
      <c r="X794" s="45"/>
      <c r="Y794" s="43"/>
      <c r="Z794" s="48"/>
      <c r="AA794" s="45"/>
      <c r="AB794" s="43"/>
      <c r="AC794" s="45"/>
      <c r="AD794" s="43"/>
      <c r="AE794" s="45"/>
      <c r="AF794" s="43"/>
      <c r="AG794" s="47"/>
      <c r="AH794" s="49"/>
      <c r="AI794" s="5"/>
    </row>
    <row r="795" spans="1:35" ht="15" x14ac:dyDescent="0.25">
      <c r="A795" s="40"/>
      <c r="B795" s="5"/>
      <c r="D795" s="5"/>
      <c r="E795" s="41"/>
      <c r="F795" s="41"/>
      <c r="G795" s="42"/>
      <c r="H795" s="43"/>
      <c r="I795" s="43"/>
      <c r="J795" s="42"/>
      <c r="K795" s="42"/>
      <c r="L795" s="43"/>
      <c r="M795" s="44"/>
      <c r="N795" s="43"/>
      <c r="O795" s="45"/>
      <c r="P795" s="5"/>
      <c r="Q795" s="46"/>
      <c r="R795" s="47"/>
      <c r="S795" s="43"/>
      <c r="T795" s="43"/>
      <c r="U795" s="45"/>
      <c r="V795" s="43"/>
      <c r="W795" s="43"/>
      <c r="X795" s="45"/>
      <c r="Y795" s="43"/>
      <c r="Z795" s="48"/>
      <c r="AA795" s="45"/>
      <c r="AB795" s="43"/>
      <c r="AC795" s="45"/>
      <c r="AD795" s="43"/>
      <c r="AE795" s="45"/>
      <c r="AF795" s="43"/>
      <c r="AG795" s="47"/>
      <c r="AH795" s="49"/>
      <c r="AI795" s="5"/>
    </row>
    <row r="796" spans="1:35" ht="15" x14ac:dyDescent="0.25">
      <c r="A796" s="40"/>
      <c r="B796" s="5"/>
      <c r="D796" s="5"/>
      <c r="E796" s="41"/>
      <c r="F796" s="41"/>
      <c r="G796" s="42"/>
      <c r="H796" s="43"/>
      <c r="I796" s="43"/>
      <c r="J796" s="42"/>
      <c r="K796" s="42"/>
      <c r="L796" s="43"/>
      <c r="M796" s="44"/>
      <c r="N796" s="43"/>
      <c r="O796" s="45"/>
      <c r="P796" s="5"/>
      <c r="Q796" s="46"/>
      <c r="R796" s="47"/>
      <c r="S796" s="43"/>
      <c r="T796" s="43"/>
      <c r="U796" s="45"/>
      <c r="V796" s="43"/>
      <c r="W796" s="43"/>
      <c r="X796" s="45"/>
      <c r="Y796" s="43"/>
      <c r="Z796" s="48"/>
      <c r="AA796" s="45"/>
      <c r="AB796" s="43"/>
      <c r="AC796" s="45"/>
      <c r="AD796" s="43"/>
      <c r="AE796" s="45"/>
      <c r="AF796" s="43"/>
      <c r="AG796" s="47"/>
      <c r="AH796" s="49"/>
      <c r="AI796" s="5"/>
    </row>
    <row r="797" spans="1:35" ht="15" x14ac:dyDescent="0.25">
      <c r="A797" s="40"/>
      <c r="B797" s="5"/>
      <c r="D797" s="5"/>
      <c r="E797" s="41"/>
      <c r="F797" s="41"/>
      <c r="G797" s="42"/>
      <c r="H797" s="43"/>
      <c r="I797" s="43"/>
      <c r="J797" s="42"/>
      <c r="K797" s="42"/>
      <c r="L797" s="43"/>
      <c r="M797" s="44"/>
      <c r="N797" s="43"/>
      <c r="O797" s="45"/>
      <c r="P797" s="5"/>
      <c r="Q797" s="46"/>
      <c r="R797" s="47"/>
      <c r="S797" s="43"/>
      <c r="T797" s="43"/>
      <c r="U797" s="45"/>
      <c r="V797" s="43"/>
      <c r="W797" s="43"/>
      <c r="X797" s="45"/>
      <c r="Y797" s="43"/>
      <c r="Z797" s="48"/>
      <c r="AA797" s="45"/>
      <c r="AB797" s="43"/>
      <c r="AC797" s="45"/>
      <c r="AD797" s="43"/>
      <c r="AE797" s="45"/>
      <c r="AF797" s="43"/>
      <c r="AG797" s="47"/>
      <c r="AH797" s="49"/>
      <c r="AI797" s="5"/>
    </row>
    <row r="798" spans="1:35" ht="15" x14ac:dyDescent="0.25">
      <c r="A798" s="40"/>
      <c r="B798" s="5"/>
      <c r="D798" s="5"/>
      <c r="E798" s="41"/>
      <c r="F798" s="41"/>
      <c r="G798" s="42"/>
      <c r="H798" s="43"/>
      <c r="I798" s="43"/>
      <c r="J798" s="42"/>
      <c r="K798" s="42"/>
      <c r="L798" s="43"/>
      <c r="M798" s="44"/>
      <c r="N798" s="43"/>
      <c r="O798" s="45"/>
      <c r="P798" s="5"/>
      <c r="Q798" s="46"/>
      <c r="R798" s="47"/>
      <c r="S798" s="43"/>
      <c r="T798" s="43"/>
      <c r="U798" s="45"/>
      <c r="V798" s="43"/>
      <c r="W798" s="43"/>
      <c r="X798" s="45"/>
      <c r="Y798" s="43"/>
      <c r="Z798" s="48"/>
      <c r="AA798" s="45"/>
      <c r="AB798" s="43"/>
      <c r="AC798" s="45"/>
      <c r="AD798" s="43"/>
      <c r="AE798" s="45"/>
      <c r="AF798" s="43"/>
      <c r="AG798" s="47"/>
      <c r="AH798" s="49"/>
      <c r="AI798" s="5"/>
    </row>
    <row r="799" spans="1:35" ht="15" x14ac:dyDescent="0.25">
      <c r="A799" s="40"/>
      <c r="B799" s="5"/>
      <c r="D799" s="5"/>
      <c r="E799" s="41"/>
      <c r="F799" s="41"/>
      <c r="G799" s="42"/>
      <c r="H799" s="43"/>
      <c r="I799" s="43"/>
      <c r="J799" s="42"/>
      <c r="K799" s="42"/>
      <c r="L799" s="43"/>
      <c r="M799" s="44"/>
      <c r="N799" s="43"/>
      <c r="O799" s="45"/>
      <c r="P799" s="5"/>
      <c r="Q799" s="46"/>
      <c r="R799" s="47"/>
      <c r="S799" s="43"/>
      <c r="T799" s="43"/>
      <c r="U799" s="45"/>
      <c r="V799" s="43"/>
      <c r="W799" s="43"/>
      <c r="X799" s="45"/>
      <c r="Y799" s="43"/>
      <c r="Z799" s="48"/>
      <c r="AA799" s="45"/>
      <c r="AB799" s="43"/>
      <c r="AC799" s="45"/>
      <c r="AD799" s="43"/>
      <c r="AE799" s="45"/>
      <c r="AF799" s="43"/>
      <c r="AG799" s="47"/>
      <c r="AH799" s="49"/>
      <c r="AI799" s="5"/>
    </row>
    <row r="800" spans="1:35" ht="15" x14ac:dyDescent="0.25">
      <c r="A800" s="40"/>
      <c r="B800" s="5"/>
      <c r="D800" s="5"/>
      <c r="E800" s="41"/>
      <c r="F800" s="41"/>
      <c r="G800" s="42"/>
      <c r="H800" s="43"/>
      <c r="I800" s="43"/>
      <c r="J800" s="42"/>
      <c r="K800" s="42"/>
      <c r="L800" s="43"/>
      <c r="M800" s="44"/>
      <c r="N800" s="43"/>
      <c r="O800" s="45"/>
      <c r="P800" s="5"/>
      <c r="Q800" s="46"/>
      <c r="R800" s="47"/>
      <c r="S800" s="43"/>
      <c r="T800" s="43"/>
      <c r="U800" s="45"/>
      <c r="V800" s="43"/>
      <c r="W800" s="43"/>
      <c r="X800" s="45"/>
      <c r="Y800" s="43"/>
      <c r="Z800" s="48"/>
      <c r="AA800" s="45"/>
      <c r="AB800" s="43"/>
      <c r="AC800" s="45"/>
      <c r="AD800" s="43"/>
      <c r="AE800" s="45"/>
      <c r="AF800" s="43"/>
      <c r="AG800" s="47"/>
      <c r="AH800" s="49"/>
      <c r="AI800" s="5"/>
    </row>
    <row r="801" spans="1:35" ht="15" x14ac:dyDescent="0.25">
      <c r="A801" s="40"/>
      <c r="B801" s="5"/>
      <c r="D801" s="5"/>
      <c r="E801" s="41"/>
      <c r="F801" s="41"/>
      <c r="G801" s="42"/>
      <c r="H801" s="43"/>
      <c r="I801" s="43"/>
      <c r="J801" s="42"/>
      <c r="K801" s="42"/>
      <c r="L801" s="43"/>
      <c r="M801" s="44"/>
      <c r="N801" s="43"/>
      <c r="O801" s="45"/>
      <c r="P801" s="5"/>
      <c r="Q801" s="46"/>
      <c r="R801" s="47"/>
      <c r="S801" s="43"/>
      <c r="T801" s="43"/>
      <c r="U801" s="45"/>
      <c r="V801" s="43"/>
      <c r="W801" s="43"/>
      <c r="X801" s="45"/>
      <c r="Y801" s="43"/>
      <c r="Z801" s="48"/>
      <c r="AA801" s="45"/>
      <c r="AB801" s="43"/>
      <c r="AC801" s="45"/>
      <c r="AD801" s="43"/>
      <c r="AE801" s="45"/>
      <c r="AF801" s="43"/>
      <c r="AG801" s="47"/>
      <c r="AH801" s="49"/>
      <c r="AI801" s="5"/>
    </row>
    <row r="802" spans="1:35" ht="15" x14ac:dyDescent="0.25">
      <c r="A802" s="40"/>
      <c r="B802" s="5"/>
      <c r="D802" s="5"/>
      <c r="E802" s="41"/>
      <c r="F802" s="41"/>
      <c r="G802" s="42"/>
      <c r="H802" s="43"/>
      <c r="I802" s="43"/>
      <c r="J802" s="42"/>
      <c r="K802" s="42"/>
      <c r="L802" s="43"/>
      <c r="M802" s="44"/>
      <c r="N802" s="43"/>
      <c r="O802" s="45"/>
      <c r="P802" s="5"/>
      <c r="Q802" s="46"/>
      <c r="R802" s="47"/>
      <c r="S802" s="43"/>
      <c r="T802" s="43"/>
      <c r="U802" s="45"/>
      <c r="V802" s="43"/>
      <c r="W802" s="43"/>
      <c r="X802" s="45"/>
      <c r="Y802" s="43"/>
      <c r="Z802" s="48"/>
      <c r="AA802" s="45"/>
      <c r="AB802" s="43"/>
      <c r="AC802" s="45"/>
      <c r="AD802" s="43"/>
      <c r="AE802" s="45"/>
      <c r="AF802" s="43"/>
      <c r="AG802" s="47"/>
      <c r="AH802" s="49"/>
      <c r="AI802" s="5"/>
    </row>
    <row r="803" spans="1:35" ht="15" x14ac:dyDescent="0.25">
      <c r="A803" s="40"/>
      <c r="B803" s="5"/>
      <c r="D803" s="5"/>
      <c r="E803" s="41"/>
      <c r="F803" s="41"/>
      <c r="G803" s="42"/>
      <c r="H803" s="43"/>
      <c r="I803" s="43"/>
      <c r="J803" s="42"/>
      <c r="K803" s="42"/>
      <c r="L803" s="43"/>
      <c r="M803" s="44"/>
      <c r="N803" s="43"/>
      <c r="O803" s="45"/>
      <c r="P803" s="5"/>
      <c r="Q803" s="46"/>
      <c r="R803" s="47"/>
      <c r="S803" s="43"/>
      <c r="T803" s="43"/>
      <c r="U803" s="45"/>
      <c r="V803" s="43"/>
      <c r="W803" s="43"/>
      <c r="X803" s="45"/>
      <c r="Y803" s="43"/>
      <c r="Z803" s="48"/>
      <c r="AA803" s="45"/>
      <c r="AB803" s="43"/>
      <c r="AC803" s="45"/>
      <c r="AD803" s="43"/>
      <c r="AE803" s="45"/>
      <c r="AF803" s="43"/>
      <c r="AG803" s="47"/>
      <c r="AH803" s="49"/>
      <c r="AI803" s="5"/>
    </row>
    <row r="804" spans="1:35" ht="15" x14ac:dyDescent="0.25">
      <c r="A804" s="40"/>
      <c r="B804" s="5"/>
      <c r="D804" s="5"/>
      <c r="E804" s="41"/>
      <c r="F804" s="41"/>
      <c r="G804" s="42"/>
      <c r="H804" s="43"/>
      <c r="I804" s="43"/>
      <c r="J804" s="42"/>
      <c r="K804" s="42"/>
      <c r="L804" s="43"/>
      <c r="M804" s="44"/>
      <c r="N804" s="43"/>
      <c r="O804" s="45"/>
      <c r="P804" s="5"/>
      <c r="Q804" s="46"/>
      <c r="R804" s="47"/>
      <c r="S804" s="43"/>
      <c r="T804" s="43"/>
      <c r="U804" s="45"/>
      <c r="V804" s="43"/>
      <c r="W804" s="43"/>
      <c r="X804" s="45"/>
      <c r="Y804" s="43"/>
      <c r="Z804" s="48"/>
      <c r="AA804" s="45"/>
      <c r="AB804" s="43"/>
      <c r="AC804" s="45"/>
      <c r="AD804" s="43"/>
      <c r="AE804" s="45"/>
      <c r="AF804" s="43"/>
      <c r="AG804" s="47"/>
      <c r="AH804" s="49"/>
      <c r="AI804" s="5"/>
    </row>
    <row r="805" spans="1:35" ht="15" x14ac:dyDescent="0.25">
      <c r="A805" s="40"/>
      <c r="B805" s="5"/>
      <c r="D805" s="5"/>
      <c r="E805" s="41"/>
      <c r="F805" s="41"/>
      <c r="G805" s="42"/>
      <c r="H805" s="43"/>
      <c r="I805" s="43"/>
      <c r="J805" s="42"/>
      <c r="K805" s="42"/>
      <c r="L805" s="43"/>
      <c r="M805" s="44"/>
      <c r="N805" s="43"/>
      <c r="O805" s="45"/>
      <c r="P805" s="5"/>
      <c r="Q805" s="46"/>
      <c r="R805" s="47"/>
      <c r="S805" s="43"/>
      <c r="T805" s="43"/>
      <c r="U805" s="45"/>
      <c r="V805" s="43"/>
      <c r="W805" s="43"/>
      <c r="X805" s="45"/>
      <c r="Y805" s="43"/>
      <c r="Z805" s="48"/>
      <c r="AA805" s="45"/>
      <c r="AB805" s="43"/>
      <c r="AC805" s="45"/>
      <c r="AD805" s="43"/>
      <c r="AE805" s="45"/>
      <c r="AF805" s="43"/>
      <c r="AG805" s="47"/>
      <c r="AH805" s="49"/>
      <c r="AI805" s="5"/>
    </row>
    <row r="806" spans="1:35" ht="15" x14ac:dyDescent="0.25">
      <c r="A806" s="40"/>
      <c r="B806" s="5"/>
      <c r="D806" s="5"/>
      <c r="E806" s="41"/>
      <c r="F806" s="41"/>
      <c r="G806" s="42"/>
      <c r="H806" s="43"/>
      <c r="I806" s="43"/>
      <c r="J806" s="42"/>
      <c r="K806" s="42"/>
      <c r="L806" s="43"/>
      <c r="M806" s="44"/>
      <c r="N806" s="43"/>
      <c r="O806" s="45"/>
      <c r="P806" s="5"/>
      <c r="Q806" s="46"/>
      <c r="R806" s="47"/>
      <c r="S806" s="43"/>
      <c r="T806" s="43"/>
      <c r="U806" s="45"/>
      <c r="V806" s="43"/>
      <c r="W806" s="43"/>
      <c r="X806" s="45"/>
      <c r="Y806" s="43"/>
      <c r="Z806" s="48"/>
      <c r="AA806" s="45"/>
      <c r="AB806" s="43"/>
      <c r="AC806" s="45"/>
      <c r="AD806" s="43"/>
      <c r="AE806" s="45"/>
      <c r="AF806" s="43"/>
      <c r="AG806" s="47"/>
      <c r="AH806" s="49"/>
      <c r="AI806" s="5"/>
    </row>
    <row r="807" spans="1:35" ht="15" x14ac:dyDescent="0.25">
      <c r="A807" s="40"/>
      <c r="B807" s="5"/>
      <c r="D807" s="5"/>
      <c r="E807" s="41"/>
      <c r="F807" s="41"/>
      <c r="G807" s="42"/>
      <c r="H807" s="43"/>
      <c r="I807" s="43"/>
      <c r="J807" s="42"/>
      <c r="K807" s="42"/>
      <c r="L807" s="43"/>
      <c r="M807" s="44"/>
      <c r="N807" s="43"/>
      <c r="O807" s="45"/>
      <c r="P807" s="5"/>
      <c r="Q807" s="46"/>
      <c r="R807" s="47"/>
      <c r="S807" s="43"/>
      <c r="T807" s="43"/>
      <c r="U807" s="45"/>
      <c r="V807" s="43"/>
      <c r="W807" s="43"/>
      <c r="X807" s="45"/>
      <c r="Y807" s="43"/>
      <c r="Z807" s="48"/>
      <c r="AA807" s="45"/>
      <c r="AB807" s="43"/>
      <c r="AC807" s="45"/>
      <c r="AD807" s="43"/>
      <c r="AE807" s="45"/>
      <c r="AF807" s="43"/>
      <c r="AG807" s="47"/>
      <c r="AH807" s="49"/>
      <c r="AI807" s="5"/>
    </row>
    <row r="808" spans="1:35" ht="15" x14ac:dyDescent="0.25">
      <c r="A808" s="40"/>
      <c r="B808" s="5"/>
      <c r="D808" s="5"/>
      <c r="E808" s="41"/>
      <c r="F808" s="41"/>
      <c r="G808" s="42"/>
      <c r="H808" s="43"/>
      <c r="I808" s="43"/>
      <c r="J808" s="42"/>
      <c r="K808" s="42"/>
      <c r="L808" s="43"/>
      <c r="M808" s="44"/>
      <c r="N808" s="43"/>
      <c r="O808" s="45"/>
      <c r="P808" s="5"/>
      <c r="Q808" s="46"/>
      <c r="R808" s="47"/>
      <c r="S808" s="43"/>
      <c r="T808" s="43"/>
      <c r="U808" s="45"/>
      <c r="V808" s="43"/>
      <c r="W808" s="43"/>
      <c r="X808" s="45"/>
      <c r="Y808" s="43"/>
      <c r="Z808" s="48"/>
      <c r="AA808" s="45"/>
      <c r="AB808" s="43"/>
      <c r="AC808" s="45"/>
      <c r="AD808" s="43"/>
      <c r="AE808" s="45"/>
      <c r="AF808" s="43"/>
      <c r="AG808" s="47"/>
      <c r="AH808" s="49"/>
      <c r="AI808" s="5"/>
    </row>
    <row r="809" spans="1:35" ht="15" x14ac:dyDescent="0.25">
      <c r="A809" s="40"/>
      <c r="B809" s="5"/>
      <c r="D809" s="5"/>
      <c r="E809" s="41"/>
      <c r="F809" s="41"/>
      <c r="G809" s="42"/>
      <c r="H809" s="43"/>
      <c r="I809" s="43"/>
      <c r="J809" s="42"/>
      <c r="K809" s="42"/>
      <c r="L809" s="43"/>
      <c r="M809" s="44"/>
      <c r="N809" s="43"/>
      <c r="O809" s="45"/>
      <c r="P809" s="5"/>
      <c r="Q809" s="46"/>
      <c r="R809" s="47"/>
      <c r="S809" s="43"/>
      <c r="T809" s="43"/>
      <c r="U809" s="45"/>
      <c r="V809" s="43"/>
      <c r="W809" s="43"/>
      <c r="X809" s="45"/>
      <c r="Y809" s="43"/>
      <c r="Z809" s="48"/>
      <c r="AA809" s="45"/>
      <c r="AB809" s="43"/>
      <c r="AC809" s="45"/>
      <c r="AD809" s="43"/>
      <c r="AE809" s="45"/>
      <c r="AF809" s="43"/>
      <c r="AG809" s="47"/>
      <c r="AH809" s="49"/>
      <c r="AI809" s="5"/>
    </row>
    <row r="810" spans="1:35" ht="15" x14ac:dyDescent="0.25">
      <c r="A810" s="40"/>
      <c r="B810" s="5"/>
      <c r="D810" s="5"/>
      <c r="E810" s="41"/>
      <c r="F810" s="41"/>
      <c r="G810" s="42"/>
      <c r="H810" s="43"/>
      <c r="I810" s="43"/>
      <c r="J810" s="42"/>
      <c r="K810" s="42"/>
      <c r="L810" s="43"/>
      <c r="M810" s="44"/>
      <c r="N810" s="43"/>
      <c r="O810" s="45"/>
      <c r="P810" s="5"/>
      <c r="Q810" s="46"/>
      <c r="R810" s="47"/>
      <c r="S810" s="43"/>
      <c r="T810" s="43"/>
      <c r="U810" s="45"/>
      <c r="V810" s="43"/>
      <c r="W810" s="43"/>
      <c r="X810" s="45"/>
      <c r="Y810" s="43"/>
      <c r="Z810" s="48"/>
      <c r="AA810" s="45"/>
      <c r="AB810" s="43"/>
      <c r="AC810" s="45"/>
      <c r="AD810" s="43"/>
      <c r="AE810" s="45"/>
      <c r="AF810" s="43"/>
      <c r="AG810" s="47"/>
      <c r="AH810" s="49"/>
      <c r="AI810" s="5"/>
    </row>
    <row r="811" spans="1:35" ht="15" x14ac:dyDescent="0.25">
      <c r="A811" s="40"/>
      <c r="B811" s="5"/>
      <c r="D811" s="5"/>
      <c r="E811" s="41"/>
      <c r="F811" s="41"/>
      <c r="G811" s="42"/>
      <c r="H811" s="43"/>
      <c r="I811" s="43"/>
      <c r="J811" s="42"/>
      <c r="K811" s="42"/>
      <c r="L811" s="43"/>
      <c r="M811" s="44"/>
      <c r="N811" s="43"/>
      <c r="O811" s="45"/>
      <c r="P811" s="5"/>
      <c r="Q811" s="46"/>
      <c r="R811" s="47"/>
      <c r="S811" s="43"/>
      <c r="T811" s="43"/>
      <c r="U811" s="45"/>
      <c r="V811" s="43"/>
      <c r="W811" s="43"/>
      <c r="X811" s="45"/>
      <c r="Y811" s="43"/>
      <c r="Z811" s="48"/>
      <c r="AA811" s="45"/>
      <c r="AB811" s="43"/>
      <c r="AC811" s="45"/>
      <c r="AD811" s="43"/>
      <c r="AE811" s="45"/>
      <c r="AF811" s="43"/>
      <c r="AG811" s="47"/>
      <c r="AH811" s="49"/>
      <c r="AI811" s="5"/>
    </row>
    <row r="812" spans="1:35" ht="15" x14ac:dyDescent="0.25">
      <c r="A812" s="40"/>
      <c r="B812" s="5"/>
      <c r="D812" s="5"/>
      <c r="E812" s="41"/>
      <c r="F812" s="41"/>
      <c r="G812" s="42"/>
      <c r="H812" s="43"/>
      <c r="I812" s="43"/>
      <c r="J812" s="42"/>
      <c r="K812" s="42"/>
      <c r="L812" s="43"/>
      <c r="M812" s="44"/>
      <c r="N812" s="43"/>
      <c r="O812" s="45"/>
      <c r="P812" s="5"/>
      <c r="Q812" s="46"/>
      <c r="R812" s="47"/>
      <c r="S812" s="43"/>
      <c r="T812" s="43"/>
      <c r="U812" s="45"/>
      <c r="V812" s="43"/>
      <c r="W812" s="43"/>
      <c r="X812" s="45"/>
      <c r="Y812" s="43"/>
      <c r="Z812" s="48"/>
      <c r="AA812" s="45"/>
      <c r="AB812" s="43"/>
      <c r="AC812" s="45"/>
      <c r="AD812" s="43"/>
      <c r="AE812" s="45"/>
      <c r="AF812" s="43"/>
      <c r="AG812" s="47"/>
      <c r="AH812" s="49"/>
      <c r="AI812" s="5"/>
    </row>
    <row r="813" spans="1:35" ht="15" x14ac:dyDescent="0.25">
      <c r="A813" s="40"/>
      <c r="B813" s="5"/>
      <c r="D813" s="5"/>
      <c r="E813" s="41"/>
      <c r="F813" s="41"/>
      <c r="G813" s="42"/>
      <c r="H813" s="43"/>
      <c r="I813" s="43"/>
      <c r="J813" s="42"/>
      <c r="K813" s="42"/>
      <c r="L813" s="43"/>
      <c r="M813" s="44"/>
      <c r="N813" s="43"/>
      <c r="O813" s="45"/>
      <c r="P813" s="5"/>
      <c r="Q813" s="46"/>
      <c r="R813" s="47"/>
      <c r="S813" s="43"/>
      <c r="T813" s="43"/>
      <c r="U813" s="45"/>
      <c r="V813" s="43"/>
      <c r="W813" s="43"/>
      <c r="X813" s="45"/>
      <c r="Y813" s="43"/>
      <c r="Z813" s="48"/>
      <c r="AA813" s="45"/>
      <c r="AB813" s="43"/>
      <c r="AC813" s="45"/>
      <c r="AD813" s="43"/>
      <c r="AE813" s="45"/>
      <c r="AF813" s="43"/>
      <c r="AG813" s="47"/>
      <c r="AH813" s="49"/>
      <c r="AI813" s="5"/>
    </row>
    <row r="814" spans="1:35" ht="15" x14ac:dyDescent="0.25">
      <c r="A814" s="40"/>
      <c r="B814" s="5"/>
      <c r="D814" s="5"/>
      <c r="E814" s="41"/>
      <c r="F814" s="41"/>
      <c r="G814" s="42"/>
      <c r="H814" s="43"/>
      <c r="I814" s="43"/>
      <c r="J814" s="42"/>
      <c r="K814" s="42"/>
      <c r="L814" s="43"/>
      <c r="M814" s="44"/>
      <c r="N814" s="43"/>
      <c r="O814" s="45"/>
      <c r="P814" s="5"/>
      <c r="Q814" s="46"/>
      <c r="R814" s="47"/>
      <c r="S814" s="43"/>
      <c r="T814" s="43"/>
      <c r="U814" s="45"/>
      <c r="V814" s="43"/>
      <c r="W814" s="43"/>
      <c r="X814" s="45"/>
      <c r="Y814" s="43"/>
      <c r="Z814" s="48"/>
      <c r="AA814" s="45"/>
      <c r="AB814" s="43"/>
      <c r="AC814" s="45"/>
      <c r="AD814" s="43"/>
      <c r="AE814" s="45"/>
      <c r="AF814" s="43"/>
      <c r="AG814" s="47"/>
      <c r="AH814" s="49"/>
      <c r="AI814" s="5"/>
    </row>
    <row r="815" spans="1:35" ht="15" x14ac:dyDescent="0.25">
      <c r="A815" s="40"/>
      <c r="B815" s="5"/>
      <c r="D815" s="5"/>
      <c r="E815" s="41"/>
      <c r="F815" s="41"/>
      <c r="G815" s="42"/>
      <c r="H815" s="43"/>
      <c r="I815" s="43"/>
      <c r="J815" s="42"/>
      <c r="K815" s="42"/>
      <c r="L815" s="43"/>
      <c r="M815" s="44"/>
      <c r="N815" s="43"/>
      <c r="O815" s="45"/>
      <c r="P815" s="5"/>
      <c r="Q815" s="46"/>
      <c r="R815" s="47"/>
      <c r="S815" s="43"/>
      <c r="T815" s="43"/>
      <c r="U815" s="45"/>
      <c r="V815" s="43"/>
      <c r="W815" s="43"/>
      <c r="X815" s="45"/>
      <c r="Y815" s="43"/>
      <c r="Z815" s="48"/>
      <c r="AA815" s="45"/>
      <c r="AB815" s="43"/>
      <c r="AC815" s="45"/>
      <c r="AD815" s="43"/>
      <c r="AE815" s="45"/>
      <c r="AF815" s="43"/>
      <c r="AG815" s="47"/>
      <c r="AH815" s="49"/>
      <c r="AI815" s="5"/>
    </row>
    <row r="816" spans="1:35" ht="15" x14ac:dyDescent="0.25">
      <c r="A816" s="40"/>
      <c r="B816" s="5"/>
      <c r="D816" s="5"/>
      <c r="E816" s="41"/>
      <c r="F816" s="41"/>
      <c r="G816" s="42"/>
      <c r="H816" s="43"/>
      <c r="I816" s="43"/>
      <c r="J816" s="42"/>
      <c r="K816" s="42"/>
      <c r="L816" s="43"/>
      <c r="M816" s="44"/>
      <c r="N816" s="43"/>
      <c r="O816" s="45"/>
      <c r="P816" s="5"/>
      <c r="Q816" s="46"/>
      <c r="R816" s="47"/>
      <c r="S816" s="43"/>
      <c r="T816" s="43"/>
      <c r="U816" s="45"/>
      <c r="V816" s="43"/>
      <c r="W816" s="43"/>
      <c r="X816" s="45"/>
      <c r="Y816" s="43"/>
      <c r="Z816" s="48"/>
      <c r="AA816" s="45"/>
      <c r="AB816" s="43"/>
      <c r="AC816" s="45"/>
      <c r="AD816" s="43"/>
      <c r="AE816" s="45"/>
      <c r="AF816" s="43"/>
      <c r="AG816" s="47"/>
      <c r="AH816" s="49"/>
      <c r="AI816" s="5"/>
    </row>
    <row r="817" spans="1:35" ht="15" x14ac:dyDescent="0.25">
      <c r="A817" s="40"/>
      <c r="B817" s="5"/>
      <c r="D817" s="5"/>
      <c r="E817" s="41"/>
      <c r="F817" s="41"/>
      <c r="G817" s="42"/>
      <c r="H817" s="43"/>
      <c r="I817" s="43"/>
      <c r="J817" s="42"/>
      <c r="K817" s="42"/>
      <c r="L817" s="43"/>
      <c r="M817" s="44"/>
      <c r="N817" s="43"/>
      <c r="O817" s="45"/>
      <c r="P817" s="5"/>
      <c r="Q817" s="46"/>
      <c r="R817" s="47"/>
      <c r="S817" s="43"/>
      <c r="T817" s="43"/>
      <c r="U817" s="45"/>
      <c r="V817" s="43"/>
      <c r="W817" s="43"/>
      <c r="X817" s="45"/>
      <c r="Y817" s="43"/>
      <c r="Z817" s="48"/>
      <c r="AA817" s="45"/>
      <c r="AB817" s="43"/>
      <c r="AC817" s="45"/>
      <c r="AD817" s="43"/>
      <c r="AE817" s="45"/>
      <c r="AF817" s="43"/>
      <c r="AG817" s="47"/>
      <c r="AH817" s="49"/>
      <c r="AI817" s="5"/>
    </row>
    <row r="818" spans="1:35" ht="15" x14ac:dyDescent="0.25">
      <c r="A818" s="40"/>
      <c r="B818" s="5"/>
      <c r="D818" s="5"/>
      <c r="E818" s="41"/>
      <c r="F818" s="41"/>
      <c r="G818" s="42"/>
      <c r="H818" s="43"/>
      <c r="I818" s="43"/>
      <c r="J818" s="42"/>
      <c r="K818" s="42"/>
      <c r="L818" s="43"/>
      <c r="M818" s="44"/>
      <c r="N818" s="43"/>
      <c r="O818" s="45"/>
      <c r="P818" s="5"/>
      <c r="Q818" s="46"/>
      <c r="R818" s="47"/>
      <c r="S818" s="43"/>
      <c r="T818" s="43"/>
      <c r="U818" s="45"/>
      <c r="V818" s="43"/>
      <c r="W818" s="43"/>
      <c r="X818" s="45"/>
      <c r="Y818" s="43"/>
      <c r="Z818" s="48"/>
      <c r="AA818" s="45"/>
      <c r="AB818" s="43"/>
      <c r="AC818" s="45"/>
      <c r="AD818" s="43"/>
      <c r="AE818" s="45"/>
      <c r="AF818" s="43"/>
      <c r="AG818" s="47"/>
      <c r="AH818" s="49"/>
      <c r="AI818" s="5"/>
    </row>
    <row r="819" spans="1:35" ht="15" x14ac:dyDescent="0.25">
      <c r="A819" s="40"/>
      <c r="B819" s="5"/>
      <c r="D819" s="5"/>
      <c r="E819" s="41"/>
      <c r="F819" s="41"/>
      <c r="G819" s="42"/>
      <c r="H819" s="43"/>
      <c r="I819" s="43"/>
      <c r="J819" s="42"/>
      <c r="K819" s="42"/>
      <c r="L819" s="43"/>
      <c r="M819" s="44"/>
      <c r="N819" s="43"/>
      <c r="O819" s="45"/>
      <c r="P819" s="5"/>
      <c r="Q819" s="46"/>
      <c r="R819" s="47"/>
      <c r="S819" s="43"/>
      <c r="T819" s="43"/>
      <c r="U819" s="45"/>
      <c r="V819" s="43"/>
      <c r="W819" s="43"/>
      <c r="X819" s="45"/>
      <c r="Y819" s="43"/>
      <c r="Z819" s="48"/>
      <c r="AA819" s="45"/>
      <c r="AB819" s="43"/>
      <c r="AC819" s="45"/>
      <c r="AD819" s="43"/>
      <c r="AE819" s="45"/>
      <c r="AF819" s="43"/>
      <c r="AG819" s="47"/>
      <c r="AH819" s="49"/>
      <c r="AI819" s="5"/>
    </row>
    <row r="820" spans="1:35" ht="15" x14ac:dyDescent="0.25">
      <c r="A820" s="40"/>
      <c r="B820" s="5"/>
      <c r="D820" s="5"/>
      <c r="E820" s="41"/>
      <c r="F820" s="41"/>
      <c r="G820" s="42"/>
      <c r="H820" s="43"/>
      <c r="I820" s="43"/>
      <c r="J820" s="42"/>
      <c r="K820" s="42"/>
      <c r="L820" s="43"/>
      <c r="M820" s="44"/>
      <c r="N820" s="43"/>
      <c r="O820" s="45"/>
      <c r="P820" s="5"/>
      <c r="Q820" s="46"/>
      <c r="R820" s="47"/>
      <c r="S820" s="43"/>
      <c r="T820" s="43"/>
      <c r="U820" s="45"/>
      <c r="V820" s="43"/>
      <c r="W820" s="43"/>
      <c r="X820" s="45"/>
      <c r="Y820" s="43"/>
      <c r="Z820" s="48"/>
      <c r="AA820" s="45"/>
      <c r="AB820" s="43"/>
      <c r="AC820" s="45"/>
      <c r="AD820" s="43"/>
      <c r="AE820" s="45"/>
      <c r="AF820" s="43"/>
      <c r="AG820" s="47"/>
      <c r="AH820" s="49"/>
      <c r="AI820" s="5"/>
    </row>
    <row r="821" spans="1:35" ht="15" x14ac:dyDescent="0.25">
      <c r="A821" s="40"/>
      <c r="B821" s="5"/>
      <c r="D821" s="5"/>
      <c r="E821" s="41"/>
      <c r="F821" s="41"/>
      <c r="G821" s="42"/>
      <c r="H821" s="43"/>
      <c r="I821" s="43"/>
      <c r="J821" s="42"/>
      <c r="K821" s="42"/>
      <c r="L821" s="43"/>
      <c r="M821" s="44"/>
      <c r="N821" s="43"/>
      <c r="O821" s="45"/>
      <c r="P821" s="5"/>
      <c r="Q821" s="46"/>
      <c r="R821" s="47"/>
      <c r="S821" s="43"/>
      <c r="T821" s="43"/>
      <c r="U821" s="45"/>
      <c r="V821" s="43"/>
      <c r="W821" s="43"/>
      <c r="X821" s="45"/>
      <c r="Y821" s="43"/>
      <c r="Z821" s="48"/>
      <c r="AA821" s="45"/>
      <c r="AB821" s="43"/>
      <c r="AC821" s="45"/>
      <c r="AD821" s="43"/>
      <c r="AE821" s="45"/>
      <c r="AF821" s="43"/>
      <c r="AG821" s="47"/>
      <c r="AH821" s="49"/>
      <c r="AI821" s="5"/>
    </row>
    <row r="822" spans="1:35" ht="15" x14ac:dyDescent="0.25">
      <c r="A822" s="40"/>
      <c r="B822" s="5"/>
      <c r="D822" s="5"/>
      <c r="E822" s="41"/>
      <c r="F822" s="41"/>
      <c r="G822" s="42"/>
      <c r="H822" s="43"/>
      <c r="I822" s="43"/>
      <c r="J822" s="42"/>
      <c r="K822" s="42"/>
      <c r="L822" s="43"/>
      <c r="M822" s="44"/>
      <c r="N822" s="43"/>
      <c r="O822" s="45"/>
      <c r="P822" s="5"/>
      <c r="Q822" s="46"/>
      <c r="R822" s="47"/>
      <c r="S822" s="43"/>
      <c r="T822" s="43"/>
      <c r="U822" s="45"/>
      <c r="V822" s="43"/>
      <c r="W822" s="43"/>
      <c r="X822" s="45"/>
      <c r="Y822" s="43"/>
      <c r="Z822" s="48"/>
      <c r="AA822" s="45"/>
      <c r="AB822" s="43"/>
      <c r="AC822" s="45"/>
      <c r="AD822" s="43"/>
      <c r="AE822" s="45"/>
      <c r="AF822" s="43"/>
      <c r="AG822" s="47"/>
      <c r="AH822" s="49"/>
      <c r="AI822" s="5"/>
    </row>
    <row r="823" spans="1:35" ht="15" x14ac:dyDescent="0.25">
      <c r="A823" s="40"/>
      <c r="B823" s="5"/>
      <c r="D823" s="5"/>
      <c r="E823" s="41"/>
      <c r="F823" s="41"/>
      <c r="G823" s="42"/>
      <c r="H823" s="43"/>
      <c r="I823" s="43"/>
      <c r="J823" s="42"/>
      <c r="K823" s="42"/>
      <c r="L823" s="43"/>
      <c r="M823" s="44"/>
      <c r="N823" s="43"/>
      <c r="O823" s="45"/>
      <c r="P823" s="5"/>
      <c r="Q823" s="46"/>
      <c r="R823" s="47"/>
      <c r="S823" s="43"/>
      <c r="T823" s="43"/>
      <c r="U823" s="45"/>
      <c r="V823" s="43"/>
      <c r="W823" s="43"/>
      <c r="X823" s="45"/>
      <c r="Y823" s="43"/>
      <c r="Z823" s="48"/>
      <c r="AA823" s="45"/>
      <c r="AB823" s="43"/>
      <c r="AC823" s="45"/>
      <c r="AD823" s="43"/>
      <c r="AE823" s="45"/>
      <c r="AF823" s="43"/>
      <c r="AG823" s="47"/>
      <c r="AH823" s="49"/>
      <c r="AI823" s="5"/>
    </row>
    <row r="824" spans="1:35" ht="15" x14ac:dyDescent="0.25">
      <c r="A824" s="40"/>
      <c r="B824" s="5"/>
      <c r="D824" s="5"/>
      <c r="E824" s="41"/>
      <c r="F824" s="41"/>
      <c r="G824" s="42"/>
      <c r="H824" s="43"/>
      <c r="I824" s="43"/>
      <c r="J824" s="42"/>
      <c r="K824" s="42"/>
      <c r="L824" s="43"/>
      <c r="M824" s="44"/>
      <c r="N824" s="43"/>
      <c r="O824" s="45"/>
      <c r="P824" s="5"/>
      <c r="Q824" s="46"/>
      <c r="R824" s="47"/>
      <c r="S824" s="43"/>
      <c r="T824" s="43"/>
      <c r="U824" s="45"/>
      <c r="V824" s="43"/>
      <c r="W824" s="43"/>
      <c r="X824" s="45"/>
      <c r="Y824" s="43"/>
      <c r="Z824" s="48"/>
      <c r="AA824" s="45"/>
      <c r="AB824" s="43"/>
      <c r="AC824" s="45"/>
      <c r="AD824" s="43"/>
      <c r="AE824" s="45"/>
      <c r="AF824" s="43"/>
      <c r="AG824" s="47"/>
      <c r="AH824" s="49"/>
      <c r="AI824" s="5"/>
    </row>
    <row r="825" spans="1:35" ht="15" x14ac:dyDescent="0.25">
      <c r="A825" s="40"/>
      <c r="B825" s="5"/>
      <c r="D825" s="5"/>
      <c r="E825" s="41"/>
      <c r="F825" s="41"/>
      <c r="G825" s="42"/>
      <c r="H825" s="43"/>
      <c r="I825" s="43"/>
      <c r="J825" s="42"/>
      <c r="K825" s="42"/>
      <c r="L825" s="43"/>
      <c r="M825" s="44"/>
      <c r="N825" s="43"/>
      <c r="O825" s="45"/>
      <c r="P825" s="5"/>
      <c r="Q825" s="46"/>
      <c r="R825" s="47"/>
      <c r="S825" s="43"/>
      <c r="T825" s="43"/>
      <c r="U825" s="45"/>
      <c r="V825" s="43"/>
      <c r="W825" s="43"/>
      <c r="X825" s="45"/>
      <c r="Y825" s="43"/>
      <c r="Z825" s="48"/>
      <c r="AA825" s="45"/>
      <c r="AB825" s="43"/>
      <c r="AC825" s="45"/>
      <c r="AD825" s="43"/>
      <c r="AE825" s="45"/>
      <c r="AF825" s="43"/>
      <c r="AG825" s="47"/>
      <c r="AH825" s="49"/>
      <c r="AI825" s="5"/>
    </row>
    <row r="826" spans="1:35" ht="15" x14ac:dyDescent="0.25">
      <c r="A826" s="40"/>
      <c r="B826" s="5"/>
      <c r="D826" s="5"/>
      <c r="E826" s="41"/>
      <c r="F826" s="41"/>
      <c r="G826" s="42"/>
      <c r="H826" s="43"/>
      <c r="I826" s="43"/>
      <c r="J826" s="42"/>
      <c r="K826" s="42"/>
      <c r="L826" s="43"/>
      <c r="M826" s="44"/>
      <c r="N826" s="43"/>
      <c r="O826" s="45"/>
      <c r="P826" s="5"/>
      <c r="Q826" s="46"/>
      <c r="R826" s="47"/>
      <c r="S826" s="43"/>
      <c r="T826" s="43"/>
      <c r="U826" s="45"/>
      <c r="V826" s="43"/>
      <c r="W826" s="43"/>
      <c r="X826" s="45"/>
      <c r="Y826" s="43"/>
      <c r="Z826" s="48"/>
      <c r="AA826" s="45"/>
      <c r="AB826" s="43"/>
      <c r="AC826" s="45"/>
      <c r="AD826" s="43"/>
      <c r="AE826" s="45"/>
      <c r="AF826" s="43"/>
      <c r="AG826" s="47"/>
      <c r="AH826" s="49"/>
      <c r="AI826" s="5"/>
    </row>
    <row r="827" spans="1:35" ht="15" x14ac:dyDescent="0.25">
      <c r="A827" s="40"/>
      <c r="B827" s="5"/>
      <c r="D827" s="5"/>
      <c r="E827" s="41"/>
      <c r="F827" s="41"/>
      <c r="G827" s="42"/>
      <c r="H827" s="43"/>
      <c r="I827" s="43"/>
      <c r="J827" s="42"/>
      <c r="K827" s="42"/>
      <c r="L827" s="43"/>
      <c r="M827" s="44"/>
      <c r="N827" s="43"/>
      <c r="O827" s="45"/>
      <c r="P827" s="5"/>
      <c r="Q827" s="46"/>
      <c r="R827" s="47"/>
      <c r="S827" s="43"/>
      <c r="T827" s="43"/>
      <c r="U827" s="45"/>
      <c r="V827" s="43"/>
      <c r="W827" s="43"/>
      <c r="X827" s="45"/>
      <c r="Y827" s="43"/>
      <c r="Z827" s="48"/>
      <c r="AA827" s="45"/>
      <c r="AB827" s="43"/>
      <c r="AC827" s="45"/>
      <c r="AD827" s="43"/>
      <c r="AE827" s="45"/>
      <c r="AF827" s="43"/>
      <c r="AG827" s="47"/>
      <c r="AH827" s="49"/>
      <c r="AI827" s="5"/>
    </row>
    <row r="828" spans="1:35" ht="15" x14ac:dyDescent="0.25">
      <c r="A828" s="40"/>
      <c r="B828" s="5"/>
      <c r="D828" s="5"/>
      <c r="E828" s="41"/>
      <c r="F828" s="41"/>
      <c r="G828" s="42"/>
      <c r="H828" s="43"/>
      <c r="I828" s="43"/>
      <c r="J828" s="42"/>
      <c r="K828" s="42"/>
      <c r="L828" s="43"/>
      <c r="M828" s="44"/>
      <c r="N828" s="43"/>
      <c r="O828" s="45"/>
      <c r="P828" s="5"/>
      <c r="Q828" s="46"/>
      <c r="R828" s="47"/>
      <c r="S828" s="43"/>
      <c r="T828" s="43"/>
      <c r="U828" s="45"/>
      <c r="V828" s="43"/>
      <c r="W828" s="43"/>
      <c r="X828" s="45"/>
      <c r="Y828" s="43"/>
      <c r="Z828" s="48"/>
      <c r="AA828" s="45"/>
      <c r="AB828" s="43"/>
      <c r="AC828" s="45"/>
      <c r="AD828" s="43"/>
      <c r="AE828" s="45"/>
      <c r="AF828" s="43"/>
      <c r="AG828" s="47"/>
      <c r="AH828" s="49"/>
      <c r="AI828" s="5"/>
    </row>
    <row r="829" spans="1:35" ht="15" x14ac:dyDescent="0.25">
      <c r="A829" s="40"/>
      <c r="B829" s="5"/>
      <c r="D829" s="5"/>
      <c r="E829" s="41"/>
      <c r="F829" s="41"/>
      <c r="G829" s="42"/>
      <c r="H829" s="43"/>
      <c r="I829" s="43"/>
      <c r="J829" s="42"/>
      <c r="K829" s="42"/>
      <c r="L829" s="43"/>
      <c r="M829" s="44"/>
      <c r="N829" s="43"/>
      <c r="O829" s="45"/>
      <c r="P829" s="5"/>
      <c r="Q829" s="46"/>
      <c r="R829" s="47"/>
      <c r="S829" s="43"/>
      <c r="T829" s="43"/>
      <c r="U829" s="45"/>
      <c r="V829" s="43"/>
      <c r="W829" s="43"/>
      <c r="X829" s="45"/>
      <c r="Y829" s="43"/>
      <c r="Z829" s="48"/>
      <c r="AA829" s="45"/>
      <c r="AB829" s="43"/>
      <c r="AC829" s="45"/>
      <c r="AD829" s="43"/>
      <c r="AE829" s="45"/>
      <c r="AF829" s="43"/>
      <c r="AG829" s="47"/>
      <c r="AH829" s="49"/>
      <c r="AI829" s="5"/>
    </row>
    <row r="830" spans="1:35" ht="15" x14ac:dyDescent="0.25">
      <c r="A830" s="40"/>
      <c r="B830" s="5"/>
      <c r="D830" s="5"/>
      <c r="E830" s="41"/>
      <c r="F830" s="41"/>
      <c r="G830" s="42"/>
      <c r="H830" s="43"/>
      <c r="I830" s="43"/>
      <c r="J830" s="42"/>
      <c r="K830" s="42"/>
      <c r="L830" s="43"/>
      <c r="M830" s="44"/>
      <c r="N830" s="43"/>
      <c r="O830" s="45"/>
      <c r="P830" s="5"/>
      <c r="Q830" s="46"/>
      <c r="R830" s="47"/>
      <c r="S830" s="43"/>
      <c r="T830" s="43"/>
      <c r="U830" s="45"/>
      <c r="V830" s="43"/>
      <c r="W830" s="43"/>
      <c r="X830" s="45"/>
      <c r="Y830" s="43"/>
      <c r="Z830" s="48"/>
      <c r="AA830" s="45"/>
      <c r="AB830" s="43"/>
      <c r="AC830" s="45"/>
      <c r="AD830" s="43"/>
      <c r="AE830" s="45"/>
      <c r="AF830" s="43"/>
      <c r="AG830" s="47"/>
      <c r="AH830" s="49"/>
      <c r="AI830" s="5"/>
    </row>
    <row r="831" spans="1:35" ht="15" x14ac:dyDescent="0.25">
      <c r="A831" s="40"/>
      <c r="B831" s="5"/>
      <c r="D831" s="5"/>
      <c r="E831" s="41"/>
      <c r="F831" s="41"/>
      <c r="G831" s="42"/>
      <c r="H831" s="43"/>
      <c r="I831" s="43"/>
      <c r="J831" s="42"/>
      <c r="K831" s="42"/>
      <c r="L831" s="43"/>
      <c r="M831" s="44"/>
      <c r="N831" s="43"/>
      <c r="O831" s="45"/>
      <c r="P831" s="5"/>
      <c r="Q831" s="46"/>
      <c r="R831" s="47"/>
      <c r="S831" s="43"/>
      <c r="T831" s="43"/>
      <c r="U831" s="45"/>
      <c r="V831" s="43"/>
      <c r="W831" s="43"/>
      <c r="X831" s="45"/>
      <c r="Y831" s="43"/>
      <c r="Z831" s="48"/>
      <c r="AA831" s="45"/>
      <c r="AB831" s="43"/>
      <c r="AC831" s="45"/>
      <c r="AD831" s="43"/>
      <c r="AE831" s="45"/>
      <c r="AF831" s="43"/>
      <c r="AG831" s="47"/>
      <c r="AH831" s="49"/>
      <c r="AI831" s="5"/>
    </row>
    <row r="832" spans="1:35" ht="15" x14ac:dyDescent="0.25">
      <c r="A832" s="40"/>
      <c r="B832" s="5"/>
      <c r="D832" s="5"/>
      <c r="E832" s="41"/>
      <c r="F832" s="41"/>
      <c r="G832" s="42"/>
      <c r="H832" s="43"/>
      <c r="I832" s="43"/>
      <c r="J832" s="42"/>
      <c r="K832" s="42"/>
      <c r="L832" s="43"/>
      <c r="M832" s="44"/>
      <c r="N832" s="43"/>
      <c r="O832" s="45"/>
      <c r="P832" s="5"/>
      <c r="Q832" s="46"/>
      <c r="R832" s="47"/>
      <c r="S832" s="43"/>
      <c r="T832" s="43"/>
      <c r="U832" s="45"/>
      <c r="V832" s="43"/>
      <c r="W832" s="43"/>
      <c r="X832" s="45"/>
      <c r="Y832" s="43"/>
      <c r="Z832" s="48"/>
      <c r="AA832" s="45"/>
      <c r="AB832" s="43"/>
      <c r="AC832" s="45"/>
      <c r="AD832" s="43"/>
      <c r="AE832" s="45"/>
      <c r="AF832" s="43"/>
      <c r="AG832" s="47"/>
      <c r="AH832" s="49"/>
      <c r="AI832" s="5"/>
    </row>
    <row r="833" spans="1:35" ht="15" x14ac:dyDescent="0.25">
      <c r="A833" s="40"/>
      <c r="B833" s="5"/>
      <c r="D833" s="5"/>
      <c r="E833" s="41"/>
      <c r="F833" s="41"/>
      <c r="G833" s="42"/>
      <c r="H833" s="43"/>
      <c r="I833" s="43"/>
      <c r="J833" s="42"/>
      <c r="K833" s="42"/>
      <c r="L833" s="43"/>
      <c r="M833" s="44"/>
      <c r="N833" s="43"/>
      <c r="O833" s="45"/>
      <c r="P833" s="5"/>
      <c r="Q833" s="46"/>
      <c r="R833" s="47"/>
      <c r="S833" s="43"/>
      <c r="T833" s="43"/>
      <c r="U833" s="45"/>
      <c r="V833" s="43"/>
      <c r="W833" s="43"/>
      <c r="X833" s="45"/>
      <c r="Y833" s="43"/>
      <c r="Z833" s="48"/>
      <c r="AA833" s="45"/>
      <c r="AB833" s="43"/>
      <c r="AC833" s="45"/>
      <c r="AD833" s="43"/>
      <c r="AE833" s="45"/>
      <c r="AF833" s="43"/>
      <c r="AG833" s="47"/>
      <c r="AH833" s="49"/>
      <c r="AI833" s="5"/>
    </row>
    <row r="834" spans="1:35" ht="15" x14ac:dyDescent="0.25">
      <c r="A834" s="40"/>
      <c r="B834" s="5"/>
      <c r="D834" s="5"/>
      <c r="E834" s="41"/>
      <c r="F834" s="41"/>
      <c r="G834" s="42"/>
      <c r="H834" s="43"/>
      <c r="I834" s="43"/>
      <c r="J834" s="42"/>
      <c r="K834" s="42"/>
      <c r="L834" s="43"/>
      <c r="M834" s="44"/>
      <c r="N834" s="43"/>
      <c r="O834" s="45"/>
      <c r="P834" s="5"/>
      <c r="Q834" s="46"/>
      <c r="R834" s="47"/>
      <c r="S834" s="43"/>
      <c r="T834" s="43"/>
      <c r="U834" s="45"/>
      <c r="V834" s="43"/>
      <c r="W834" s="43"/>
      <c r="X834" s="45"/>
      <c r="Y834" s="43"/>
      <c r="Z834" s="48"/>
      <c r="AA834" s="45"/>
      <c r="AB834" s="43"/>
      <c r="AC834" s="45"/>
      <c r="AD834" s="43"/>
      <c r="AE834" s="45"/>
      <c r="AF834" s="43"/>
      <c r="AG834" s="47"/>
      <c r="AH834" s="49"/>
      <c r="AI834" s="5"/>
    </row>
    <row r="835" spans="1:35" ht="15" x14ac:dyDescent="0.25">
      <c r="A835" s="40"/>
      <c r="B835" s="5"/>
      <c r="D835" s="5"/>
      <c r="E835" s="41"/>
      <c r="F835" s="41"/>
      <c r="G835" s="42"/>
      <c r="H835" s="43"/>
      <c r="I835" s="43"/>
      <c r="J835" s="42"/>
      <c r="K835" s="42"/>
      <c r="L835" s="43"/>
      <c r="M835" s="44"/>
      <c r="N835" s="43"/>
      <c r="O835" s="45"/>
      <c r="P835" s="5"/>
      <c r="Q835" s="46"/>
      <c r="R835" s="47"/>
      <c r="S835" s="43"/>
      <c r="T835" s="43"/>
      <c r="U835" s="45"/>
      <c r="V835" s="43"/>
      <c r="W835" s="43"/>
      <c r="X835" s="45"/>
      <c r="Y835" s="43"/>
      <c r="Z835" s="48"/>
      <c r="AA835" s="45"/>
      <c r="AB835" s="43"/>
      <c r="AC835" s="45"/>
      <c r="AD835" s="43"/>
      <c r="AE835" s="45"/>
      <c r="AF835" s="43"/>
      <c r="AG835" s="47"/>
      <c r="AH835" s="49"/>
      <c r="AI835" s="5"/>
    </row>
    <row r="836" spans="1:35" ht="15" x14ac:dyDescent="0.25">
      <c r="A836" s="40"/>
      <c r="B836" s="5"/>
      <c r="D836" s="5"/>
      <c r="E836" s="41"/>
      <c r="F836" s="41"/>
      <c r="G836" s="42"/>
      <c r="H836" s="43"/>
      <c r="I836" s="43"/>
      <c r="J836" s="42"/>
      <c r="K836" s="42"/>
      <c r="L836" s="43"/>
      <c r="M836" s="44"/>
      <c r="N836" s="43"/>
      <c r="O836" s="45"/>
      <c r="P836" s="5"/>
      <c r="Q836" s="46"/>
      <c r="R836" s="47"/>
      <c r="S836" s="43"/>
      <c r="T836" s="43"/>
      <c r="U836" s="45"/>
      <c r="V836" s="43"/>
      <c r="W836" s="43"/>
      <c r="X836" s="45"/>
      <c r="Y836" s="43"/>
      <c r="Z836" s="48"/>
      <c r="AA836" s="45"/>
      <c r="AB836" s="43"/>
      <c r="AC836" s="45"/>
      <c r="AD836" s="43"/>
      <c r="AE836" s="45"/>
      <c r="AF836" s="43"/>
      <c r="AG836" s="47"/>
      <c r="AH836" s="49"/>
      <c r="AI836" s="5"/>
    </row>
    <row r="837" spans="1:35" ht="15" x14ac:dyDescent="0.25">
      <c r="A837" s="40"/>
      <c r="B837" s="5"/>
      <c r="D837" s="5"/>
      <c r="E837" s="41"/>
      <c r="F837" s="41"/>
      <c r="G837" s="42"/>
      <c r="H837" s="43"/>
      <c r="I837" s="43"/>
      <c r="J837" s="42"/>
      <c r="K837" s="42"/>
      <c r="L837" s="43"/>
      <c r="M837" s="44"/>
      <c r="N837" s="43"/>
      <c r="O837" s="45"/>
      <c r="P837" s="5"/>
      <c r="Q837" s="46"/>
      <c r="R837" s="47"/>
      <c r="S837" s="43"/>
      <c r="T837" s="43"/>
      <c r="U837" s="45"/>
      <c r="V837" s="43"/>
      <c r="W837" s="43"/>
      <c r="X837" s="45"/>
      <c r="Y837" s="43"/>
      <c r="Z837" s="48"/>
      <c r="AA837" s="45"/>
      <c r="AB837" s="43"/>
      <c r="AC837" s="45"/>
      <c r="AD837" s="43"/>
      <c r="AE837" s="45"/>
      <c r="AF837" s="43"/>
      <c r="AG837" s="47"/>
      <c r="AH837" s="49"/>
      <c r="AI837" s="5"/>
    </row>
    <row r="838" spans="1:35" ht="15" x14ac:dyDescent="0.25">
      <c r="A838" s="40"/>
      <c r="B838" s="5"/>
      <c r="D838" s="5"/>
      <c r="E838" s="41"/>
      <c r="F838" s="41"/>
      <c r="G838" s="42"/>
      <c r="H838" s="43"/>
      <c r="I838" s="43"/>
      <c r="J838" s="42"/>
      <c r="K838" s="42"/>
      <c r="L838" s="43"/>
      <c r="M838" s="44"/>
      <c r="N838" s="43"/>
      <c r="O838" s="45"/>
      <c r="P838" s="5"/>
      <c r="Q838" s="46"/>
      <c r="R838" s="47"/>
      <c r="S838" s="43"/>
      <c r="T838" s="43"/>
      <c r="U838" s="45"/>
      <c r="V838" s="43"/>
      <c r="W838" s="43"/>
      <c r="X838" s="45"/>
      <c r="Y838" s="43"/>
      <c r="Z838" s="48"/>
      <c r="AA838" s="45"/>
      <c r="AB838" s="43"/>
      <c r="AC838" s="45"/>
      <c r="AD838" s="43"/>
      <c r="AE838" s="45"/>
      <c r="AF838" s="43"/>
      <c r="AG838" s="47"/>
      <c r="AH838" s="49"/>
      <c r="AI838" s="5"/>
    </row>
    <row r="839" spans="1:35" ht="15" x14ac:dyDescent="0.25">
      <c r="A839" s="40"/>
      <c r="B839" s="5"/>
      <c r="D839" s="5"/>
      <c r="E839" s="41"/>
      <c r="F839" s="41"/>
      <c r="G839" s="42"/>
      <c r="H839" s="43"/>
      <c r="I839" s="43"/>
      <c r="J839" s="42"/>
      <c r="K839" s="42"/>
      <c r="L839" s="43"/>
      <c r="M839" s="44"/>
      <c r="N839" s="43"/>
      <c r="O839" s="45"/>
      <c r="P839" s="5"/>
      <c r="Q839" s="46"/>
      <c r="R839" s="47"/>
      <c r="S839" s="43"/>
      <c r="T839" s="43"/>
      <c r="U839" s="45"/>
      <c r="V839" s="43"/>
      <c r="W839" s="43"/>
      <c r="X839" s="45"/>
      <c r="Y839" s="43"/>
      <c r="Z839" s="48"/>
      <c r="AA839" s="45"/>
      <c r="AB839" s="43"/>
      <c r="AC839" s="45"/>
      <c r="AD839" s="43"/>
      <c r="AE839" s="45"/>
      <c r="AF839" s="43"/>
      <c r="AG839" s="47"/>
      <c r="AH839" s="49"/>
      <c r="AI839" s="5"/>
    </row>
    <row r="840" spans="1:35" ht="15" x14ac:dyDescent="0.25">
      <c r="A840" s="40"/>
      <c r="B840" s="5"/>
      <c r="D840" s="5"/>
      <c r="E840" s="41"/>
      <c r="F840" s="41"/>
      <c r="G840" s="42"/>
      <c r="H840" s="43"/>
      <c r="I840" s="43"/>
      <c r="J840" s="42"/>
      <c r="K840" s="42"/>
      <c r="L840" s="43"/>
      <c r="M840" s="44"/>
      <c r="N840" s="43"/>
      <c r="O840" s="45"/>
      <c r="P840" s="5"/>
      <c r="Q840" s="46"/>
      <c r="R840" s="47"/>
      <c r="S840" s="43"/>
      <c r="T840" s="43"/>
      <c r="U840" s="45"/>
      <c r="V840" s="43"/>
      <c r="W840" s="43"/>
      <c r="X840" s="45"/>
      <c r="Y840" s="43"/>
      <c r="Z840" s="48"/>
      <c r="AA840" s="45"/>
      <c r="AB840" s="43"/>
      <c r="AC840" s="45"/>
      <c r="AD840" s="43"/>
      <c r="AE840" s="45"/>
      <c r="AF840" s="43"/>
      <c r="AG840" s="47"/>
      <c r="AH840" s="49"/>
      <c r="AI840" s="5"/>
    </row>
    <row r="841" spans="1:35" ht="15" x14ac:dyDescent="0.25">
      <c r="A841" s="40"/>
      <c r="B841" s="5"/>
      <c r="D841" s="5"/>
      <c r="E841" s="41"/>
      <c r="F841" s="41"/>
      <c r="G841" s="42"/>
      <c r="H841" s="43"/>
      <c r="I841" s="43"/>
      <c r="J841" s="42"/>
      <c r="K841" s="42"/>
      <c r="L841" s="43"/>
      <c r="M841" s="44"/>
      <c r="N841" s="43"/>
      <c r="O841" s="45"/>
      <c r="P841" s="5"/>
      <c r="Q841" s="46"/>
      <c r="R841" s="47"/>
      <c r="S841" s="43"/>
      <c r="T841" s="43"/>
      <c r="U841" s="45"/>
      <c r="V841" s="43"/>
      <c r="W841" s="43"/>
      <c r="X841" s="45"/>
      <c r="Y841" s="43"/>
      <c r="Z841" s="48"/>
      <c r="AA841" s="45"/>
      <c r="AB841" s="43"/>
      <c r="AC841" s="45"/>
      <c r="AD841" s="43"/>
      <c r="AE841" s="45"/>
      <c r="AF841" s="43"/>
      <c r="AG841" s="47"/>
      <c r="AH841" s="49"/>
      <c r="AI841" s="5"/>
    </row>
    <row r="842" spans="1:35" ht="15" x14ac:dyDescent="0.25">
      <c r="A842" s="40"/>
      <c r="B842" s="5"/>
      <c r="D842" s="5"/>
      <c r="E842" s="41"/>
      <c r="F842" s="41"/>
      <c r="G842" s="42"/>
      <c r="H842" s="43"/>
      <c r="I842" s="43"/>
      <c r="J842" s="42"/>
      <c r="K842" s="42"/>
      <c r="L842" s="43"/>
      <c r="M842" s="44"/>
      <c r="N842" s="43"/>
      <c r="O842" s="45"/>
      <c r="P842" s="5"/>
      <c r="Q842" s="46"/>
      <c r="R842" s="47"/>
      <c r="S842" s="43"/>
      <c r="T842" s="43"/>
      <c r="U842" s="45"/>
      <c r="V842" s="43"/>
      <c r="W842" s="43"/>
      <c r="X842" s="45"/>
      <c r="Y842" s="43"/>
      <c r="Z842" s="48"/>
      <c r="AA842" s="45"/>
      <c r="AB842" s="43"/>
      <c r="AC842" s="45"/>
      <c r="AD842" s="43"/>
      <c r="AE842" s="45"/>
      <c r="AF842" s="43"/>
      <c r="AG842" s="47"/>
      <c r="AH842" s="49"/>
      <c r="AI842" s="5"/>
    </row>
    <row r="843" spans="1:35" ht="15" x14ac:dyDescent="0.25">
      <c r="A843" s="40"/>
      <c r="B843" s="5"/>
      <c r="D843" s="5"/>
      <c r="E843" s="41"/>
      <c r="F843" s="41"/>
      <c r="G843" s="42"/>
      <c r="H843" s="43"/>
      <c r="I843" s="43"/>
      <c r="J843" s="42"/>
      <c r="K843" s="42"/>
      <c r="L843" s="43"/>
      <c r="M843" s="44"/>
      <c r="N843" s="43"/>
      <c r="O843" s="45"/>
      <c r="P843" s="5"/>
      <c r="Q843" s="46"/>
      <c r="R843" s="47"/>
      <c r="S843" s="43"/>
      <c r="T843" s="43"/>
      <c r="U843" s="45"/>
      <c r="V843" s="43"/>
      <c r="W843" s="43"/>
      <c r="X843" s="45"/>
      <c r="Y843" s="43"/>
      <c r="Z843" s="48"/>
      <c r="AA843" s="45"/>
      <c r="AB843" s="43"/>
      <c r="AC843" s="45"/>
      <c r="AD843" s="43"/>
      <c r="AE843" s="45"/>
      <c r="AF843" s="43"/>
      <c r="AG843" s="47"/>
      <c r="AH843" s="49"/>
      <c r="AI843" s="5"/>
    </row>
    <row r="844" spans="1:35" ht="15" x14ac:dyDescent="0.25">
      <c r="A844" s="40"/>
      <c r="B844" s="5"/>
      <c r="D844" s="5"/>
      <c r="E844" s="41"/>
      <c r="F844" s="41"/>
      <c r="G844" s="42"/>
      <c r="H844" s="43"/>
      <c r="I844" s="43"/>
      <c r="J844" s="42"/>
      <c r="K844" s="42"/>
      <c r="L844" s="43"/>
      <c r="M844" s="44"/>
      <c r="N844" s="43"/>
      <c r="O844" s="45"/>
      <c r="P844" s="5"/>
      <c r="Q844" s="46"/>
      <c r="R844" s="47"/>
      <c r="S844" s="43"/>
      <c r="T844" s="43"/>
      <c r="U844" s="45"/>
      <c r="V844" s="43"/>
      <c r="W844" s="43"/>
      <c r="X844" s="45"/>
      <c r="Y844" s="43"/>
      <c r="Z844" s="48"/>
      <c r="AA844" s="45"/>
      <c r="AB844" s="43"/>
      <c r="AC844" s="45"/>
      <c r="AD844" s="43"/>
      <c r="AE844" s="45"/>
      <c r="AF844" s="43"/>
      <c r="AG844" s="47"/>
      <c r="AH844" s="49"/>
      <c r="AI844" s="5"/>
    </row>
    <row r="845" spans="1:35" ht="15" x14ac:dyDescent="0.25">
      <c r="A845" s="40"/>
      <c r="B845" s="5"/>
      <c r="D845" s="5"/>
      <c r="E845" s="41"/>
      <c r="F845" s="41"/>
      <c r="G845" s="42"/>
      <c r="H845" s="43"/>
      <c r="I845" s="43"/>
      <c r="J845" s="42"/>
      <c r="K845" s="42"/>
      <c r="L845" s="43"/>
      <c r="M845" s="44"/>
      <c r="N845" s="43"/>
      <c r="O845" s="45"/>
      <c r="P845" s="5"/>
      <c r="Q845" s="46"/>
      <c r="R845" s="47"/>
      <c r="S845" s="43"/>
      <c r="T845" s="43"/>
      <c r="U845" s="45"/>
      <c r="V845" s="43"/>
      <c r="W845" s="43"/>
      <c r="X845" s="45"/>
      <c r="Y845" s="43"/>
      <c r="Z845" s="48"/>
      <c r="AA845" s="45"/>
      <c r="AB845" s="43"/>
      <c r="AC845" s="45"/>
      <c r="AD845" s="43"/>
      <c r="AE845" s="45"/>
      <c r="AF845" s="43"/>
      <c r="AG845" s="47"/>
      <c r="AH845" s="49"/>
      <c r="AI845" s="5"/>
    </row>
    <row r="846" spans="1:35" ht="15" x14ac:dyDescent="0.25">
      <c r="A846" s="40"/>
      <c r="B846" s="5"/>
      <c r="D846" s="5"/>
      <c r="E846" s="41"/>
      <c r="F846" s="41"/>
      <c r="G846" s="42"/>
      <c r="H846" s="43"/>
      <c r="I846" s="43"/>
      <c r="J846" s="42"/>
      <c r="K846" s="42"/>
      <c r="L846" s="43"/>
      <c r="M846" s="44"/>
      <c r="N846" s="43"/>
      <c r="O846" s="45"/>
      <c r="P846" s="5"/>
      <c r="Q846" s="46"/>
      <c r="R846" s="47"/>
      <c r="S846" s="43"/>
      <c r="T846" s="43"/>
      <c r="U846" s="45"/>
      <c r="V846" s="43"/>
      <c r="W846" s="43"/>
      <c r="X846" s="45"/>
      <c r="Y846" s="43"/>
      <c r="Z846" s="48"/>
      <c r="AA846" s="45"/>
      <c r="AB846" s="43"/>
      <c r="AC846" s="45"/>
      <c r="AD846" s="43"/>
      <c r="AE846" s="45"/>
      <c r="AF846" s="43"/>
      <c r="AG846" s="47"/>
      <c r="AH846" s="49"/>
      <c r="AI846" s="5"/>
    </row>
    <row r="847" spans="1:35" ht="15" x14ac:dyDescent="0.25">
      <c r="A847" s="40"/>
      <c r="B847" s="5"/>
      <c r="D847" s="5"/>
      <c r="E847" s="41"/>
      <c r="F847" s="41"/>
      <c r="G847" s="42"/>
      <c r="H847" s="43"/>
      <c r="I847" s="43"/>
      <c r="J847" s="42"/>
      <c r="K847" s="42"/>
      <c r="L847" s="43"/>
      <c r="M847" s="44"/>
      <c r="N847" s="43"/>
      <c r="O847" s="45"/>
      <c r="P847" s="5"/>
      <c r="Q847" s="46"/>
      <c r="R847" s="47"/>
      <c r="S847" s="43"/>
      <c r="T847" s="43"/>
      <c r="U847" s="45"/>
      <c r="V847" s="43"/>
      <c r="W847" s="43"/>
      <c r="X847" s="45"/>
      <c r="Y847" s="43"/>
      <c r="Z847" s="48"/>
      <c r="AA847" s="45"/>
      <c r="AB847" s="43"/>
      <c r="AC847" s="45"/>
      <c r="AD847" s="43"/>
      <c r="AE847" s="45"/>
      <c r="AF847" s="43"/>
      <c r="AG847" s="47"/>
      <c r="AH847" s="49"/>
      <c r="AI847" s="5"/>
    </row>
    <row r="848" spans="1:35" ht="15" x14ac:dyDescent="0.25">
      <c r="A848" s="40"/>
      <c r="B848" s="5"/>
      <c r="D848" s="5"/>
      <c r="E848" s="41"/>
      <c r="F848" s="41"/>
      <c r="G848" s="42"/>
      <c r="H848" s="43"/>
      <c r="I848" s="43"/>
      <c r="J848" s="42"/>
      <c r="K848" s="42"/>
      <c r="L848" s="43"/>
      <c r="M848" s="44"/>
      <c r="N848" s="43"/>
      <c r="O848" s="45"/>
      <c r="P848" s="5"/>
      <c r="Q848" s="46"/>
      <c r="R848" s="47"/>
      <c r="S848" s="43"/>
      <c r="T848" s="43"/>
      <c r="U848" s="45"/>
      <c r="V848" s="43"/>
      <c r="W848" s="43"/>
      <c r="X848" s="45"/>
      <c r="Y848" s="43"/>
      <c r="Z848" s="48"/>
      <c r="AA848" s="45"/>
      <c r="AB848" s="43"/>
      <c r="AC848" s="45"/>
      <c r="AD848" s="43"/>
      <c r="AE848" s="45"/>
      <c r="AF848" s="43"/>
      <c r="AG848" s="47"/>
      <c r="AH848" s="49"/>
      <c r="AI848" s="5"/>
    </row>
    <row r="849" spans="1:35" ht="15" x14ac:dyDescent="0.25">
      <c r="A849" s="40"/>
      <c r="B849" s="5"/>
      <c r="D849" s="5"/>
      <c r="E849" s="41"/>
      <c r="F849" s="41"/>
      <c r="G849" s="42"/>
      <c r="H849" s="43"/>
      <c r="I849" s="43"/>
      <c r="J849" s="42"/>
      <c r="K849" s="42"/>
      <c r="L849" s="43"/>
      <c r="M849" s="44"/>
      <c r="N849" s="43"/>
      <c r="O849" s="45"/>
      <c r="P849" s="5"/>
      <c r="Q849" s="46"/>
      <c r="R849" s="47"/>
      <c r="S849" s="43"/>
      <c r="T849" s="43"/>
      <c r="U849" s="45"/>
      <c r="V849" s="43"/>
      <c r="W849" s="43"/>
      <c r="X849" s="45"/>
      <c r="Y849" s="43"/>
      <c r="Z849" s="48"/>
      <c r="AA849" s="45"/>
      <c r="AB849" s="43"/>
      <c r="AC849" s="45"/>
      <c r="AD849" s="43"/>
      <c r="AE849" s="45"/>
      <c r="AF849" s="43"/>
      <c r="AG849" s="47"/>
      <c r="AH849" s="49"/>
      <c r="AI849" s="5"/>
    </row>
    <row r="850" spans="1:35" ht="15" x14ac:dyDescent="0.25">
      <c r="A850" s="40"/>
      <c r="B850" s="5"/>
      <c r="D850" s="5"/>
      <c r="E850" s="41"/>
      <c r="F850" s="41"/>
      <c r="G850" s="42"/>
      <c r="H850" s="43"/>
      <c r="I850" s="43"/>
      <c r="J850" s="42"/>
      <c r="K850" s="42"/>
      <c r="L850" s="43"/>
      <c r="M850" s="44"/>
      <c r="N850" s="43"/>
      <c r="O850" s="45"/>
      <c r="P850" s="5"/>
      <c r="Q850" s="46"/>
      <c r="R850" s="47"/>
      <c r="S850" s="43"/>
      <c r="T850" s="43"/>
      <c r="U850" s="45"/>
      <c r="V850" s="43"/>
      <c r="W850" s="43"/>
      <c r="X850" s="45"/>
      <c r="Y850" s="43"/>
      <c r="Z850" s="48"/>
      <c r="AA850" s="45"/>
      <c r="AB850" s="43"/>
      <c r="AC850" s="45"/>
      <c r="AD850" s="43"/>
      <c r="AE850" s="45"/>
      <c r="AF850" s="43"/>
      <c r="AG850" s="47"/>
      <c r="AH850" s="49"/>
      <c r="AI850" s="5"/>
    </row>
    <row r="851" spans="1:35" ht="15" x14ac:dyDescent="0.25">
      <c r="A851" s="40"/>
      <c r="B851" s="5"/>
      <c r="D851" s="5"/>
      <c r="E851" s="41"/>
      <c r="F851" s="41"/>
      <c r="G851" s="42"/>
      <c r="H851" s="43"/>
      <c r="I851" s="43"/>
      <c r="J851" s="42"/>
      <c r="K851" s="42"/>
      <c r="L851" s="43"/>
      <c r="M851" s="44"/>
      <c r="N851" s="43"/>
      <c r="O851" s="45"/>
      <c r="P851" s="5"/>
      <c r="Q851" s="46"/>
      <c r="R851" s="47"/>
      <c r="S851" s="43"/>
      <c r="T851" s="43"/>
      <c r="U851" s="45"/>
      <c r="V851" s="43"/>
      <c r="W851" s="43"/>
      <c r="X851" s="45"/>
      <c r="Y851" s="43"/>
      <c r="Z851" s="48"/>
      <c r="AA851" s="45"/>
      <c r="AB851" s="43"/>
      <c r="AC851" s="45"/>
      <c r="AD851" s="43"/>
      <c r="AE851" s="45"/>
      <c r="AF851" s="43"/>
      <c r="AG851" s="47"/>
      <c r="AH851" s="49"/>
      <c r="AI851" s="5"/>
    </row>
    <row r="852" spans="1:35" ht="15" x14ac:dyDescent="0.25">
      <c r="A852" s="40"/>
      <c r="B852" s="5"/>
      <c r="D852" s="5"/>
      <c r="E852" s="41"/>
      <c r="F852" s="41"/>
      <c r="G852" s="42"/>
      <c r="H852" s="43"/>
      <c r="I852" s="43"/>
      <c r="J852" s="42"/>
      <c r="K852" s="42"/>
      <c r="L852" s="43"/>
      <c r="M852" s="44"/>
      <c r="N852" s="43"/>
      <c r="O852" s="45"/>
      <c r="P852" s="5"/>
      <c r="Q852" s="46"/>
      <c r="R852" s="47"/>
      <c r="S852" s="43"/>
      <c r="T852" s="43"/>
      <c r="U852" s="45"/>
      <c r="V852" s="43"/>
      <c r="W852" s="43"/>
      <c r="X852" s="45"/>
      <c r="Y852" s="43"/>
      <c r="Z852" s="48"/>
      <c r="AA852" s="45"/>
      <c r="AB852" s="43"/>
      <c r="AC852" s="45"/>
      <c r="AD852" s="43"/>
      <c r="AE852" s="45"/>
      <c r="AF852" s="43"/>
      <c r="AG852" s="47"/>
      <c r="AH852" s="49"/>
      <c r="AI852" s="5"/>
    </row>
    <row r="853" spans="1:35" ht="15" x14ac:dyDescent="0.25">
      <c r="A853" s="40"/>
      <c r="B853" s="5"/>
      <c r="D853" s="5"/>
      <c r="E853" s="41"/>
      <c r="F853" s="41"/>
      <c r="G853" s="42"/>
      <c r="H853" s="43"/>
      <c r="I853" s="43"/>
      <c r="J853" s="42"/>
      <c r="K853" s="42"/>
      <c r="L853" s="43"/>
      <c r="M853" s="44"/>
      <c r="N853" s="43"/>
      <c r="O853" s="45"/>
      <c r="P853" s="5"/>
      <c r="Q853" s="46"/>
      <c r="R853" s="47"/>
      <c r="S853" s="43"/>
      <c r="T853" s="43"/>
      <c r="U853" s="45"/>
      <c r="V853" s="43"/>
      <c r="W853" s="43"/>
      <c r="X853" s="45"/>
      <c r="Y853" s="43"/>
      <c r="Z853" s="48"/>
      <c r="AA853" s="45"/>
      <c r="AB853" s="43"/>
      <c r="AC853" s="45"/>
      <c r="AD853" s="43"/>
      <c r="AE853" s="45"/>
      <c r="AF853" s="43"/>
      <c r="AG853" s="47"/>
      <c r="AH853" s="49"/>
      <c r="AI853" s="5"/>
    </row>
    <row r="854" spans="1:35" ht="15" x14ac:dyDescent="0.25">
      <c r="A854" s="40"/>
      <c r="B854" s="5"/>
      <c r="D854" s="5"/>
      <c r="E854" s="41"/>
      <c r="F854" s="41"/>
      <c r="G854" s="42"/>
      <c r="H854" s="43"/>
      <c r="I854" s="43"/>
      <c r="J854" s="42"/>
      <c r="K854" s="42"/>
      <c r="L854" s="43"/>
      <c r="M854" s="44"/>
      <c r="N854" s="43"/>
      <c r="O854" s="45"/>
      <c r="P854" s="5"/>
      <c r="Q854" s="46"/>
      <c r="R854" s="47"/>
      <c r="S854" s="43"/>
      <c r="T854" s="43"/>
      <c r="U854" s="45"/>
      <c r="V854" s="43"/>
      <c r="W854" s="43"/>
      <c r="X854" s="45"/>
      <c r="Y854" s="43"/>
      <c r="Z854" s="48"/>
      <c r="AA854" s="45"/>
      <c r="AB854" s="43"/>
      <c r="AC854" s="45"/>
      <c r="AD854" s="43"/>
      <c r="AE854" s="45"/>
      <c r="AF854" s="43"/>
      <c r="AG854" s="47"/>
      <c r="AH854" s="49"/>
      <c r="AI854" s="5"/>
    </row>
    <row r="855" spans="1:35" ht="15" x14ac:dyDescent="0.25">
      <c r="A855" s="40"/>
      <c r="B855" s="5"/>
      <c r="D855" s="5"/>
      <c r="E855" s="41"/>
      <c r="F855" s="41"/>
      <c r="G855" s="42"/>
      <c r="H855" s="43"/>
      <c r="I855" s="43"/>
      <c r="J855" s="42"/>
      <c r="K855" s="42"/>
      <c r="L855" s="43"/>
      <c r="M855" s="44"/>
      <c r="N855" s="43"/>
      <c r="O855" s="45"/>
      <c r="P855" s="5"/>
      <c r="Q855" s="46"/>
      <c r="R855" s="47"/>
      <c r="S855" s="43"/>
      <c r="T855" s="43"/>
      <c r="U855" s="45"/>
      <c r="V855" s="43"/>
      <c r="W855" s="43"/>
      <c r="X855" s="45"/>
      <c r="Y855" s="43"/>
      <c r="Z855" s="48"/>
      <c r="AA855" s="45"/>
      <c r="AB855" s="43"/>
      <c r="AC855" s="45"/>
      <c r="AD855" s="43"/>
      <c r="AE855" s="45"/>
      <c r="AF855" s="43"/>
      <c r="AG855" s="47"/>
      <c r="AH855" s="49"/>
      <c r="AI855" s="5"/>
    </row>
    <row r="856" spans="1:35" ht="15" x14ac:dyDescent="0.25">
      <c r="A856" s="40"/>
      <c r="B856" s="5"/>
      <c r="D856" s="5"/>
      <c r="E856" s="41"/>
      <c r="F856" s="41"/>
      <c r="G856" s="42"/>
      <c r="H856" s="43"/>
      <c r="I856" s="43"/>
      <c r="J856" s="42"/>
      <c r="K856" s="42"/>
      <c r="L856" s="43"/>
      <c r="M856" s="44"/>
      <c r="N856" s="43"/>
      <c r="O856" s="45"/>
      <c r="P856" s="5"/>
      <c r="Q856" s="46"/>
      <c r="R856" s="47"/>
      <c r="S856" s="43"/>
      <c r="T856" s="43"/>
      <c r="U856" s="45"/>
      <c r="V856" s="43"/>
      <c r="W856" s="43"/>
      <c r="X856" s="45"/>
      <c r="Y856" s="43"/>
      <c r="Z856" s="48"/>
      <c r="AA856" s="45"/>
      <c r="AB856" s="43"/>
      <c r="AC856" s="45"/>
      <c r="AD856" s="43"/>
      <c r="AE856" s="45"/>
      <c r="AF856" s="43"/>
      <c r="AG856" s="47"/>
      <c r="AH856" s="49"/>
      <c r="AI856" s="5"/>
    </row>
    <row r="857" spans="1:35" ht="15" x14ac:dyDescent="0.25">
      <c r="A857" s="40"/>
      <c r="B857" s="5"/>
      <c r="D857" s="5"/>
      <c r="E857" s="41"/>
      <c r="F857" s="41"/>
      <c r="G857" s="42"/>
      <c r="H857" s="43"/>
      <c r="I857" s="43"/>
      <c r="J857" s="42"/>
      <c r="K857" s="42"/>
      <c r="L857" s="43"/>
      <c r="M857" s="44"/>
      <c r="N857" s="43"/>
      <c r="O857" s="45"/>
      <c r="P857" s="5"/>
      <c r="Q857" s="46"/>
      <c r="R857" s="47"/>
      <c r="S857" s="43"/>
      <c r="T857" s="43"/>
      <c r="U857" s="45"/>
      <c r="V857" s="43"/>
      <c r="W857" s="43"/>
      <c r="X857" s="45"/>
      <c r="Y857" s="43"/>
      <c r="Z857" s="48"/>
      <c r="AA857" s="45"/>
      <c r="AB857" s="43"/>
      <c r="AC857" s="45"/>
      <c r="AD857" s="43"/>
      <c r="AE857" s="45"/>
      <c r="AF857" s="43"/>
      <c r="AG857" s="47"/>
      <c r="AH857" s="49"/>
      <c r="AI857" s="5"/>
    </row>
    <row r="858" spans="1:35" ht="15" x14ac:dyDescent="0.25">
      <c r="A858" s="40"/>
      <c r="B858" s="5"/>
      <c r="D858" s="5"/>
      <c r="E858" s="41"/>
      <c r="F858" s="41"/>
      <c r="G858" s="42"/>
      <c r="H858" s="43"/>
      <c r="I858" s="43"/>
      <c r="J858" s="42"/>
      <c r="K858" s="42"/>
      <c r="L858" s="43"/>
      <c r="M858" s="44"/>
      <c r="N858" s="43"/>
      <c r="O858" s="45"/>
      <c r="P858" s="5"/>
      <c r="Q858" s="46"/>
      <c r="R858" s="47"/>
      <c r="S858" s="43"/>
      <c r="T858" s="43"/>
      <c r="U858" s="45"/>
      <c r="V858" s="43"/>
      <c r="W858" s="43"/>
      <c r="X858" s="45"/>
      <c r="Y858" s="43"/>
      <c r="Z858" s="48"/>
      <c r="AA858" s="45"/>
      <c r="AB858" s="43"/>
      <c r="AC858" s="45"/>
      <c r="AD858" s="43"/>
      <c r="AE858" s="45"/>
      <c r="AF858" s="43"/>
      <c r="AG858" s="47"/>
      <c r="AH858" s="49"/>
      <c r="AI858" s="5"/>
    </row>
    <row r="859" spans="1:35" ht="15" x14ac:dyDescent="0.25">
      <c r="A859" s="40"/>
      <c r="B859" s="5"/>
      <c r="D859" s="5"/>
      <c r="E859" s="41"/>
      <c r="F859" s="41"/>
      <c r="G859" s="42"/>
      <c r="H859" s="43"/>
      <c r="I859" s="43"/>
      <c r="J859" s="42"/>
      <c r="K859" s="42"/>
      <c r="L859" s="43"/>
      <c r="M859" s="44"/>
      <c r="N859" s="43"/>
      <c r="O859" s="45"/>
      <c r="P859" s="5"/>
      <c r="Q859" s="46"/>
      <c r="R859" s="47"/>
      <c r="S859" s="43"/>
      <c r="T859" s="43"/>
      <c r="U859" s="45"/>
      <c r="V859" s="43"/>
      <c r="W859" s="43"/>
      <c r="X859" s="45"/>
      <c r="Y859" s="43"/>
      <c r="Z859" s="48"/>
      <c r="AA859" s="45"/>
      <c r="AB859" s="43"/>
      <c r="AC859" s="45"/>
      <c r="AD859" s="43"/>
      <c r="AE859" s="45"/>
      <c r="AF859" s="43"/>
      <c r="AG859" s="47"/>
      <c r="AH859" s="49"/>
      <c r="AI859" s="5"/>
    </row>
    <row r="860" spans="1:35" ht="15" x14ac:dyDescent="0.25">
      <c r="A860" s="40"/>
      <c r="B860" s="5"/>
      <c r="D860" s="5"/>
      <c r="E860" s="41"/>
      <c r="F860" s="41"/>
      <c r="G860" s="42"/>
      <c r="H860" s="43"/>
      <c r="I860" s="43"/>
      <c r="J860" s="42"/>
      <c r="K860" s="42"/>
      <c r="L860" s="43"/>
      <c r="M860" s="44"/>
      <c r="N860" s="43"/>
      <c r="O860" s="45"/>
      <c r="P860" s="5"/>
      <c r="Q860" s="46"/>
      <c r="R860" s="47"/>
      <c r="S860" s="43"/>
      <c r="T860" s="43"/>
      <c r="U860" s="45"/>
      <c r="V860" s="43"/>
      <c r="W860" s="43"/>
      <c r="X860" s="45"/>
      <c r="Y860" s="43"/>
      <c r="Z860" s="48"/>
      <c r="AA860" s="45"/>
      <c r="AB860" s="43"/>
      <c r="AC860" s="45"/>
      <c r="AD860" s="43"/>
      <c r="AE860" s="45"/>
      <c r="AF860" s="43"/>
      <c r="AG860" s="47"/>
      <c r="AH860" s="49"/>
      <c r="AI860" s="5"/>
    </row>
    <row r="861" spans="1:35" ht="15" x14ac:dyDescent="0.25">
      <c r="A861" s="40"/>
      <c r="B861" s="5"/>
      <c r="D861" s="5"/>
      <c r="E861" s="41"/>
      <c r="F861" s="41"/>
      <c r="G861" s="42"/>
      <c r="H861" s="43"/>
      <c r="I861" s="43"/>
      <c r="J861" s="42"/>
      <c r="K861" s="42"/>
      <c r="L861" s="43"/>
      <c r="M861" s="44"/>
      <c r="N861" s="43"/>
      <c r="O861" s="45"/>
      <c r="P861" s="5"/>
      <c r="Q861" s="46"/>
      <c r="R861" s="47"/>
      <c r="S861" s="43"/>
      <c r="T861" s="43"/>
      <c r="U861" s="45"/>
      <c r="V861" s="43"/>
      <c r="W861" s="43"/>
      <c r="X861" s="45"/>
      <c r="Y861" s="43"/>
      <c r="Z861" s="48"/>
      <c r="AA861" s="45"/>
      <c r="AB861" s="43"/>
      <c r="AC861" s="45"/>
      <c r="AD861" s="43"/>
      <c r="AE861" s="45"/>
      <c r="AF861" s="43"/>
      <c r="AG861" s="47"/>
      <c r="AH861" s="49"/>
      <c r="AI861" s="5"/>
    </row>
    <row r="862" spans="1:35" ht="15" x14ac:dyDescent="0.25">
      <c r="A862" s="40"/>
      <c r="B862" s="5"/>
      <c r="D862" s="5"/>
      <c r="E862" s="41"/>
      <c r="F862" s="41"/>
      <c r="G862" s="42"/>
      <c r="H862" s="43"/>
      <c r="I862" s="43"/>
      <c r="J862" s="42"/>
      <c r="K862" s="42"/>
      <c r="L862" s="43"/>
      <c r="M862" s="44"/>
      <c r="N862" s="43"/>
      <c r="O862" s="45"/>
      <c r="P862" s="5"/>
      <c r="Q862" s="46"/>
      <c r="R862" s="47"/>
      <c r="S862" s="43"/>
      <c r="T862" s="43"/>
      <c r="U862" s="45"/>
      <c r="V862" s="43"/>
      <c r="W862" s="43"/>
      <c r="X862" s="45"/>
      <c r="Y862" s="43"/>
      <c r="Z862" s="48"/>
      <c r="AA862" s="45"/>
      <c r="AB862" s="43"/>
      <c r="AC862" s="45"/>
      <c r="AD862" s="43"/>
      <c r="AE862" s="45"/>
      <c r="AF862" s="43"/>
      <c r="AG862" s="47"/>
      <c r="AH862" s="49"/>
      <c r="AI862" s="5"/>
    </row>
    <row r="863" spans="1:35" ht="15" x14ac:dyDescent="0.25">
      <c r="A863" s="40"/>
      <c r="B863" s="5"/>
      <c r="D863" s="5"/>
      <c r="E863" s="41"/>
      <c r="F863" s="41"/>
      <c r="G863" s="42"/>
      <c r="H863" s="43"/>
      <c r="I863" s="43"/>
      <c r="J863" s="42"/>
      <c r="K863" s="42"/>
      <c r="L863" s="43"/>
      <c r="M863" s="44"/>
      <c r="N863" s="43"/>
      <c r="O863" s="45"/>
      <c r="P863" s="5"/>
      <c r="Q863" s="46"/>
      <c r="R863" s="47"/>
      <c r="S863" s="43"/>
      <c r="T863" s="43"/>
      <c r="U863" s="45"/>
      <c r="V863" s="43"/>
      <c r="W863" s="43"/>
      <c r="X863" s="45"/>
      <c r="Y863" s="43"/>
      <c r="Z863" s="48"/>
      <c r="AA863" s="45"/>
      <c r="AB863" s="43"/>
      <c r="AC863" s="45"/>
      <c r="AD863" s="43"/>
      <c r="AE863" s="45"/>
      <c r="AF863" s="43"/>
      <c r="AG863" s="47"/>
      <c r="AH863" s="49"/>
      <c r="AI863" s="5"/>
    </row>
    <row r="864" spans="1:35" ht="15" x14ac:dyDescent="0.25">
      <c r="A864" s="40"/>
      <c r="B864" s="5"/>
      <c r="D864" s="5"/>
      <c r="E864" s="41"/>
      <c r="F864" s="41"/>
      <c r="G864" s="42"/>
      <c r="H864" s="43"/>
      <c r="I864" s="43"/>
      <c r="J864" s="42"/>
      <c r="K864" s="42"/>
      <c r="L864" s="43"/>
      <c r="M864" s="44"/>
      <c r="N864" s="43"/>
      <c r="O864" s="45"/>
      <c r="P864" s="5"/>
      <c r="Q864" s="46"/>
      <c r="R864" s="47"/>
      <c r="S864" s="43"/>
      <c r="T864" s="43"/>
      <c r="U864" s="45"/>
      <c r="V864" s="43"/>
      <c r="W864" s="43"/>
      <c r="X864" s="45"/>
      <c r="Y864" s="43"/>
      <c r="Z864" s="48"/>
      <c r="AA864" s="45"/>
      <c r="AB864" s="43"/>
      <c r="AC864" s="45"/>
      <c r="AD864" s="43"/>
      <c r="AE864" s="45"/>
      <c r="AF864" s="43"/>
      <c r="AG864" s="47"/>
      <c r="AH864" s="49"/>
      <c r="AI864" s="5"/>
    </row>
    <row r="865" spans="1:35" ht="15" x14ac:dyDescent="0.25">
      <c r="A865" s="40"/>
      <c r="B865" s="5"/>
      <c r="D865" s="5"/>
      <c r="E865" s="41"/>
      <c r="F865" s="41"/>
      <c r="G865" s="42"/>
      <c r="H865" s="43"/>
      <c r="I865" s="43"/>
      <c r="J865" s="42"/>
      <c r="K865" s="42"/>
      <c r="L865" s="43"/>
      <c r="M865" s="44"/>
      <c r="N865" s="43"/>
      <c r="O865" s="45"/>
      <c r="P865" s="5"/>
      <c r="Q865" s="46"/>
      <c r="R865" s="47"/>
      <c r="S865" s="43"/>
      <c r="T865" s="43"/>
      <c r="U865" s="45"/>
      <c r="V865" s="43"/>
      <c r="W865" s="43"/>
      <c r="X865" s="45"/>
      <c r="Y865" s="43"/>
      <c r="Z865" s="48"/>
      <c r="AA865" s="45"/>
      <c r="AB865" s="43"/>
      <c r="AC865" s="45"/>
      <c r="AD865" s="43"/>
      <c r="AE865" s="45"/>
      <c r="AF865" s="43"/>
      <c r="AG865" s="47"/>
      <c r="AH865" s="49"/>
      <c r="AI865" s="5"/>
    </row>
    <row r="866" spans="1:35" ht="15" x14ac:dyDescent="0.25">
      <c r="A866" s="40"/>
      <c r="B866" s="5"/>
      <c r="D866" s="5"/>
      <c r="E866" s="41"/>
      <c r="F866" s="41"/>
      <c r="G866" s="42"/>
      <c r="H866" s="43"/>
      <c r="I866" s="43"/>
      <c r="J866" s="42"/>
      <c r="K866" s="42"/>
      <c r="L866" s="43"/>
      <c r="M866" s="44"/>
      <c r="N866" s="43"/>
      <c r="O866" s="45"/>
      <c r="P866" s="5"/>
      <c r="Q866" s="46"/>
      <c r="R866" s="47"/>
      <c r="S866" s="43"/>
      <c r="T866" s="43"/>
      <c r="U866" s="45"/>
      <c r="V866" s="43"/>
      <c r="W866" s="43"/>
      <c r="X866" s="45"/>
      <c r="Y866" s="43"/>
      <c r="Z866" s="48"/>
      <c r="AA866" s="45"/>
      <c r="AB866" s="43"/>
      <c r="AC866" s="45"/>
      <c r="AD866" s="43"/>
      <c r="AE866" s="45"/>
      <c r="AF866" s="43"/>
      <c r="AG866" s="47"/>
      <c r="AH866" s="49"/>
      <c r="AI866" s="5"/>
    </row>
    <row r="867" spans="1:35" ht="15" x14ac:dyDescent="0.25">
      <c r="A867" s="40"/>
      <c r="B867" s="5"/>
      <c r="D867" s="5"/>
      <c r="E867" s="41"/>
      <c r="F867" s="41"/>
      <c r="G867" s="42"/>
      <c r="H867" s="43"/>
      <c r="I867" s="43"/>
      <c r="J867" s="42"/>
      <c r="K867" s="42"/>
      <c r="L867" s="43"/>
      <c r="M867" s="44"/>
      <c r="N867" s="43"/>
      <c r="O867" s="45"/>
      <c r="P867" s="5"/>
      <c r="Q867" s="46"/>
      <c r="R867" s="47"/>
      <c r="S867" s="43"/>
      <c r="T867" s="43"/>
      <c r="U867" s="45"/>
      <c r="V867" s="43"/>
      <c r="W867" s="43"/>
      <c r="X867" s="45"/>
      <c r="Y867" s="43"/>
      <c r="Z867" s="48"/>
      <c r="AA867" s="45"/>
      <c r="AB867" s="43"/>
      <c r="AC867" s="45"/>
      <c r="AD867" s="43"/>
      <c r="AE867" s="45"/>
      <c r="AF867" s="43"/>
      <c r="AG867" s="47"/>
      <c r="AH867" s="49"/>
      <c r="AI867" s="5"/>
    </row>
    <row r="868" spans="1:35" ht="15" x14ac:dyDescent="0.25">
      <c r="A868" s="40"/>
      <c r="B868" s="5"/>
      <c r="D868" s="5"/>
      <c r="E868" s="41"/>
      <c r="F868" s="41"/>
      <c r="G868" s="42"/>
      <c r="H868" s="43"/>
      <c r="I868" s="43"/>
      <c r="J868" s="42"/>
      <c r="K868" s="42"/>
      <c r="L868" s="43"/>
      <c r="M868" s="44"/>
      <c r="N868" s="43"/>
      <c r="O868" s="45"/>
      <c r="P868" s="5"/>
      <c r="Q868" s="46"/>
      <c r="R868" s="47"/>
      <c r="S868" s="43"/>
      <c r="T868" s="43"/>
      <c r="U868" s="45"/>
      <c r="V868" s="43"/>
      <c r="W868" s="43"/>
      <c r="X868" s="45"/>
      <c r="Y868" s="43"/>
      <c r="Z868" s="48"/>
      <c r="AA868" s="45"/>
      <c r="AB868" s="43"/>
      <c r="AC868" s="45"/>
      <c r="AD868" s="43"/>
      <c r="AE868" s="45"/>
      <c r="AF868" s="43"/>
      <c r="AG868" s="47"/>
      <c r="AH868" s="49"/>
      <c r="AI868" s="5"/>
    </row>
    <row r="869" spans="1:35" ht="15" x14ac:dyDescent="0.25">
      <c r="A869" s="40"/>
      <c r="B869" s="5"/>
      <c r="D869" s="5"/>
      <c r="E869" s="41"/>
      <c r="F869" s="41"/>
      <c r="G869" s="42"/>
      <c r="H869" s="43"/>
      <c r="I869" s="43"/>
      <c r="J869" s="42"/>
      <c r="K869" s="42"/>
      <c r="L869" s="43"/>
      <c r="M869" s="44"/>
      <c r="N869" s="43"/>
      <c r="O869" s="45"/>
      <c r="P869" s="5"/>
      <c r="Q869" s="46"/>
      <c r="R869" s="47"/>
      <c r="S869" s="43"/>
      <c r="T869" s="43"/>
      <c r="U869" s="45"/>
      <c r="V869" s="43"/>
      <c r="W869" s="43"/>
      <c r="X869" s="45"/>
      <c r="Y869" s="43"/>
      <c r="Z869" s="48"/>
      <c r="AA869" s="45"/>
      <c r="AB869" s="43"/>
      <c r="AC869" s="45"/>
      <c r="AD869" s="43"/>
      <c r="AE869" s="45"/>
      <c r="AF869" s="43"/>
      <c r="AG869" s="47"/>
      <c r="AH869" s="49"/>
      <c r="AI869" s="5"/>
    </row>
    <row r="870" spans="1:35" ht="15" x14ac:dyDescent="0.25">
      <c r="A870" s="40"/>
      <c r="B870" s="5"/>
      <c r="D870" s="5"/>
      <c r="E870" s="41"/>
      <c r="F870" s="41"/>
      <c r="G870" s="42"/>
      <c r="H870" s="43"/>
      <c r="I870" s="43"/>
      <c r="J870" s="42"/>
      <c r="K870" s="42"/>
      <c r="L870" s="43"/>
      <c r="M870" s="44"/>
      <c r="N870" s="43"/>
      <c r="O870" s="45"/>
      <c r="P870" s="5"/>
      <c r="Q870" s="46"/>
      <c r="R870" s="47"/>
      <c r="S870" s="43"/>
      <c r="T870" s="43"/>
      <c r="U870" s="45"/>
      <c r="V870" s="43"/>
      <c r="W870" s="43"/>
      <c r="X870" s="45"/>
      <c r="Y870" s="43"/>
      <c r="Z870" s="48"/>
      <c r="AA870" s="45"/>
      <c r="AB870" s="43"/>
      <c r="AC870" s="45"/>
      <c r="AD870" s="43"/>
      <c r="AE870" s="45"/>
      <c r="AF870" s="43"/>
      <c r="AG870" s="47"/>
      <c r="AH870" s="49"/>
      <c r="AI870" s="5"/>
    </row>
    <row r="871" spans="1:35" ht="15" x14ac:dyDescent="0.25">
      <c r="A871" s="40"/>
      <c r="B871" s="5"/>
      <c r="D871" s="5"/>
      <c r="E871" s="41"/>
      <c r="F871" s="41"/>
      <c r="G871" s="42"/>
      <c r="H871" s="43"/>
      <c r="I871" s="43"/>
      <c r="J871" s="42"/>
      <c r="K871" s="42"/>
      <c r="L871" s="43"/>
      <c r="M871" s="44"/>
      <c r="N871" s="43"/>
      <c r="O871" s="45"/>
      <c r="P871" s="5"/>
      <c r="Q871" s="46"/>
      <c r="R871" s="47"/>
      <c r="S871" s="43"/>
      <c r="T871" s="43"/>
      <c r="U871" s="45"/>
      <c r="V871" s="43"/>
      <c r="W871" s="43"/>
      <c r="X871" s="45"/>
      <c r="Y871" s="43"/>
      <c r="Z871" s="48"/>
      <c r="AA871" s="45"/>
      <c r="AB871" s="43"/>
      <c r="AC871" s="45"/>
      <c r="AD871" s="43"/>
      <c r="AE871" s="45"/>
      <c r="AF871" s="43"/>
      <c r="AG871" s="47"/>
      <c r="AH871" s="49"/>
      <c r="AI871" s="5"/>
    </row>
    <row r="872" spans="1:35" ht="15" x14ac:dyDescent="0.25">
      <c r="A872" s="40"/>
      <c r="B872" s="5"/>
      <c r="D872" s="5"/>
      <c r="E872" s="41"/>
      <c r="F872" s="41"/>
      <c r="G872" s="42"/>
      <c r="H872" s="43"/>
      <c r="I872" s="43"/>
      <c r="J872" s="42"/>
      <c r="K872" s="42"/>
      <c r="L872" s="43"/>
      <c r="M872" s="44"/>
      <c r="N872" s="43"/>
      <c r="O872" s="45"/>
      <c r="P872" s="5"/>
      <c r="Q872" s="46"/>
      <c r="R872" s="47"/>
      <c r="S872" s="43"/>
      <c r="T872" s="43"/>
      <c r="U872" s="45"/>
      <c r="V872" s="43"/>
      <c r="W872" s="43"/>
      <c r="X872" s="45"/>
      <c r="Y872" s="43"/>
      <c r="Z872" s="48"/>
      <c r="AA872" s="45"/>
      <c r="AB872" s="43"/>
      <c r="AC872" s="45"/>
      <c r="AD872" s="43"/>
      <c r="AE872" s="45"/>
      <c r="AF872" s="43"/>
      <c r="AG872" s="47"/>
      <c r="AH872" s="49"/>
      <c r="AI872" s="5"/>
    </row>
    <row r="873" spans="1:35" ht="15" x14ac:dyDescent="0.25">
      <c r="A873" s="40"/>
      <c r="B873" s="5"/>
      <c r="D873" s="5"/>
      <c r="E873" s="41"/>
      <c r="F873" s="41"/>
      <c r="G873" s="42"/>
      <c r="H873" s="43"/>
      <c r="I873" s="43"/>
      <c r="J873" s="42"/>
      <c r="K873" s="42"/>
      <c r="L873" s="43"/>
      <c r="M873" s="44"/>
      <c r="N873" s="43"/>
      <c r="O873" s="45"/>
      <c r="P873" s="5"/>
      <c r="Q873" s="46"/>
      <c r="R873" s="47"/>
      <c r="S873" s="43"/>
      <c r="T873" s="43"/>
      <c r="U873" s="45"/>
      <c r="V873" s="43"/>
      <c r="W873" s="43"/>
      <c r="X873" s="45"/>
      <c r="Y873" s="43"/>
      <c r="Z873" s="48"/>
      <c r="AA873" s="45"/>
      <c r="AB873" s="43"/>
      <c r="AC873" s="45"/>
      <c r="AD873" s="43"/>
      <c r="AE873" s="45"/>
      <c r="AF873" s="43"/>
      <c r="AG873" s="47"/>
      <c r="AH873" s="49"/>
      <c r="AI873" s="5"/>
    </row>
    <row r="874" spans="1:35" ht="15" x14ac:dyDescent="0.25">
      <c r="A874" s="40"/>
      <c r="B874" s="5"/>
      <c r="D874" s="5"/>
      <c r="E874" s="41"/>
      <c r="F874" s="41"/>
      <c r="G874" s="42"/>
      <c r="H874" s="43"/>
      <c r="I874" s="43"/>
      <c r="J874" s="42"/>
      <c r="K874" s="42"/>
      <c r="L874" s="43"/>
      <c r="M874" s="44"/>
      <c r="N874" s="43"/>
      <c r="O874" s="45"/>
      <c r="P874" s="5"/>
      <c r="Q874" s="46"/>
      <c r="R874" s="47"/>
      <c r="S874" s="43"/>
      <c r="T874" s="43"/>
      <c r="U874" s="45"/>
      <c r="V874" s="43"/>
      <c r="W874" s="43"/>
      <c r="X874" s="45"/>
      <c r="Y874" s="43"/>
      <c r="Z874" s="48"/>
      <c r="AA874" s="45"/>
      <c r="AB874" s="43"/>
      <c r="AC874" s="45"/>
      <c r="AD874" s="43"/>
      <c r="AE874" s="45"/>
      <c r="AF874" s="43"/>
      <c r="AG874" s="47"/>
      <c r="AH874" s="49"/>
      <c r="AI874" s="5"/>
    </row>
    <row r="875" spans="1:35" ht="15" x14ac:dyDescent="0.25">
      <c r="A875" s="40"/>
      <c r="B875" s="5"/>
      <c r="D875" s="5"/>
      <c r="E875" s="41"/>
      <c r="F875" s="41"/>
      <c r="G875" s="42"/>
      <c r="H875" s="43"/>
      <c r="I875" s="43"/>
      <c r="J875" s="42"/>
      <c r="K875" s="42"/>
      <c r="L875" s="43"/>
      <c r="M875" s="44"/>
      <c r="N875" s="43"/>
      <c r="O875" s="45"/>
      <c r="P875" s="5"/>
      <c r="Q875" s="46"/>
      <c r="R875" s="47"/>
      <c r="S875" s="43"/>
      <c r="T875" s="43"/>
      <c r="U875" s="45"/>
      <c r="V875" s="43"/>
      <c r="W875" s="43"/>
      <c r="X875" s="45"/>
      <c r="Y875" s="43"/>
      <c r="Z875" s="48"/>
      <c r="AA875" s="45"/>
      <c r="AB875" s="43"/>
      <c r="AC875" s="45"/>
      <c r="AD875" s="43"/>
      <c r="AE875" s="45"/>
      <c r="AF875" s="43"/>
      <c r="AG875" s="47"/>
      <c r="AH875" s="49"/>
      <c r="AI875" s="5"/>
    </row>
    <row r="876" spans="1:35" ht="15" x14ac:dyDescent="0.25">
      <c r="A876" s="40"/>
      <c r="B876" s="5"/>
      <c r="D876" s="5"/>
      <c r="E876" s="41"/>
      <c r="F876" s="41"/>
      <c r="G876" s="42"/>
      <c r="H876" s="43"/>
      <c r="I876" s="43"/>
      <c r="J876" s="42"/>
      <c r="K876" s="42"/>
      <c r="L876" s="43"/>
      <c r="M876" s="44"/>
      <c r="N876" s="43"/>
      <c r="O876" s="45"/>
      <c r="P876" s="5"/>
      <c r="Q876" s="46"/>
      <c r="R876" s="47"/>
      <c r="S876" s="43"/>
      <c r="T876" s="43"/>
      <c r="U876" s="45"/>
      <c r="V876" s="43"/>
      <c r="W876" s="43"/>
      <c r="X876" s="45"/>
      <c r="Y876" s="43"/>
      <c r="Z876" s="48"/>
      <c r="AA876" s="45"/>
      <c r="AB876" s="43"/>
      <c r="AC876" s="45"/>
      <c r="AD876" s="43"/>
      <c r="AE876" s="45"/>
      <c r="AF876" s="43"/>
      <c r="AG876" s="47"/>
      <c r="AH876" s="49"/>
      <c r="AI876" s="5"/>
    </row>
    <row r="877" spans="1:35" ht="15" x14ac:dyDescent="0.25">
      <c r="A877" s="40"/>
      <c r="B877" s="5"/>
      <c r="D877" s="5"/>
      <c r="E877" s="41"/>
      <c r="F877" s="41"/>
      <c r="G877" s="42"/>
      <c r="H877" s="43"/>
      <c r="I877" s="43"/>
      <c r="J877" s="42"/>
      <c r="K877" s="42"/>
      <c r="L877" s="43"/>
      <c r="M877" s="44"/>
      <c r="N877" s="43"/>
      <c r="O877" s="45"/>
      <c r="P877" s="5"/>
      <c r="Q877" s="46"/>
      <c r="R877" s="47"/>
      <c r="S877" s="43"/>
      <c r="T877" s="43"/>
      <c r="U877" s="45"/>
      <c r="V877" s="43"/>
      <c r="W877" s="43"/>
      <c r="X877" s="45"/>
      <c r="Y877" s="43"/>
      <c r="Z877" s="48"/>
      <c r="AA877" s="45"/>
      <c r="AB877" s="43"/>
      <c r="AC877" s="45"/>
      <c r="AD877" s="43"/>
      <c r="AE877" s="45"/>
      <c r="AF877" s="43"/>
      <c r="AG877" s="47"/>
      <c r="AH877" s="49"/>
      <c r="AI877" s="5"/>
    </row>
    <row r="878" spans="1:35" ht="15" x14ac:dyDescent="0.25">
      <c r="A878" s="40"/>
      <c r="B878" s="5"/>
      <c r="D878" s="5"/>
      <c r="E878" s="41"/>
      <c r="F878" s="41"/>
      <c r="G878" s="42"/>
      <c r="H878" s="43"/>
      <c r="I878" s="43"/>
      <c r="J878" s="42"/>
      <c r="K878" s="42"/>
      <c r="L878" s="43"/>
      <c r="M878" s="44"/>
      <c r="N878" s="43"/>
      <c r="O878" s="45"/>
      <c r="P878" s="5"/>
      <c r="Q878" s="46"/>
      <c r="R878" s="47"/>
      <c r="S878" s="43"/>
      <c r="T878" s="43"/>
      <c r="U878" s="45"/>
      <c r="V878" s="43"/>
      <c r="W878" s="43"/>
      <c r="X878" s="45"/>
      <c r="Y878" s="43"/>
      <c r="Z878" s="48"/>
      <c r="AA878" s="45"/>
      <c r="AB878" s="43"/>
      <c r="AC878" s="45"/>
      <c r="AD878" s="43"/>
      <c r="AE878" s="45"/>
      <c r="AF878" s="43"/>
      <c r="AG878" s="47"/>
      <c r="AH878" s="49"/>
      <c r="AI878" s="5"/>
    </row>
    <row r="879" spans="1:35" ht="15" x14ac:dyDescent="0.25">
      <c r="A879" s="40"/>
      <c r="B879" s="5"/>
      <c r="D879" s="5"/>
      <c r="E879" s="41"/>
      <c r="F879" s="41"/>
      <c r="G879" s="42"/>
      <c r="H879" s="43"/>
      <c r="I879" s="43"/>
      <c r="J879" s="42"/>
      <c r="K879" s="42"/>
      <c r="L879" s="43"/>
      <c r="M879" s="44"/>
      <c r="N879" s="43"/>
      <c r="O879" s="45"/>
      <c r="P879" s="5"/>
      <c r="Q879" s="46"/>
      <c r="R879" s="47"/>
      <c r="S879" s="43"/>
      <c r="T879" s="43"/>
      <c r="U879" s="45"/>
      <c r="V879" s="43"/>
      <c r="W879" s="43"/>
      <c r="X879" s="45"/>
      <c r="Y879" s="43"/>
      <c r="Z879" s="48"/>
      <c r="AA879" s="45"/>
      <c r="AB879" s="43"/>
      <c r="AC879" s="45"/>
      <c r="AD879" s="43"/>
      <c r="AE879" s="45"/>
      <c r="AF879" s="43"/>
      <c r="AG879" s="47"/>
      <c r="AH879" s="49"/>
      <c r="AI879" s="5"/>
    </row>
    <row r="880" spans="1:35" ht="15" x14ac:dyDescent="0.25">
      <c r="A880" s="40"/>
      <c r="B880" s="5"/>
      <c r="D880" s="5"/>
      <c r="E880" s="41"/>
      <c r="F880" s="41"/>
      <c r="G880" s="42"/>
      <c r="H880" s="43"/>
      <c r="I880" s="43"/>
      <c r="J880" s="42"/>
      <c r="K880" s="42"/>
      <c r="L880" s="43"/>
      <c r="M880" s="44"/>
      <c r="N880" s="43"/>
      <c r="O880" s="45"/>
      <c r="P880" s="5"/>
      <c r="Q880" s="46"/>
      <c r="R880" s="47"/>
      <c r="S880" s="43"/>
      <c r="T880" s="43"/>
      <c r="U880" s="45"/>
      <c r="V880" s="43"/>
      <c r="W880" s="43"/>
      <c r="X880" s="45"/>
      <c r="Y880" s="43"/>
      <c r="Z880" s="48"/>
      <c r="AA880" s="45"/>
      <c r="AB880" s="43"/>
      <c r="AC880" s="45"/>
      <c r="AD880" s="43"/>
      <c r="AE880" s="45"/>
      <c r="AF880" s="43"/>
      <c r="AG880" s="47"/>
      <c r="AH880" s="49"/>
      <c r="AI880" s="5"/>
    </row>
    <row r="881" spans="1:35" ht="15" x14ac:dyDescent="0.25">
      <c r="A881" s="40"/>
      <c r="B881" s="5"/>
      <c r="D881" s="5"/>
      <c r="E881" s="41"/>
      <c r="F881" s="41"/>
      <c r="G881" s="42"/>
      <c r="H881" s="43"/>
      <c r="I881" s="43"/>
      <c r="J881" s="42"/>
      <c r="K881" s="42"/>
      <c r="L881" s="43"/>
      <c r="M881" s="44"/>
      <c r="N881" s="43"/>
      <c r="O881" s="45"/>
      <c r="P881" s="5"/>
      <c r="Q881" s="46"/>
      <c r="R881" s="47"/>
      <c r="S881" s="43"/>
      <c r="T881" s="43"/>
      <c r="U881" s="45"/>
      <c r="V881" s="43"/>
      <c r="W881" s="43"/>
      <c r="X881" s="45"/>
      <c r="Y881" s="43"/>
      <c r="Z881" s="48"/>
      <c r="AA881" s="45"/>
      <c r="AB881" s="43"/>
      <c r="AC881" s="45"/>
      <c r="AD881" s="43"/>
      <c r="AE881" s="45"/>
      <c r="AF881" s="43"/>
      <c r="AG881" s="47"/>
      <c r="AH881" s="49"/>
      <c r="AI881" s="5"/>
    </row>
    <row r="882" spans="1:35" ht="15" x14ac:dyDescent="0.25">
      <c r="A882" s="40"/>
      <c r="B882" s="5"/>
      <c r="D882" s="5"/>
      <c r="E882" s="41"/>
      <c r="F882" s="41"/>
      <c r="G882" s="42"/>
      <c r="H882" s="43"/>
      <c r="I882" s="43"/>
      <c r="J882" s="42"/>
      <c r="K882" s="42"/>
      <c r="L882" s="43"/>
      <c r="M882" s="44"/>
      <c r="N882" s="43"/>
      <c r="O882" s="45"/>
      <c r="P882" s="5"/>
      <c r="Q882" s="46"/>
      <c r="R882" s="47"/>
      <c r="S882" s="43"/>
      <c r="T882" s="43"/>
      <c r="U882" s="45"/>
      <c r="V882" s="43"/>
      <c r="W882" s="43"/>
      <c r="X882" s="45"/>
      <c r="Y882" s="43"/>
      <c r="Z882" s="48"/>
      <c r="AA882" s="45"/>
      <c r="AB882" s="43"/>
      <c r="AC882" s="45"/>
      <c r="AD882" s="43"/>
      <c r="AE882" s="45"/>
      <c r="AF882" s="43"/>
      <c r="AG882" s="47"/>
      <c r="AH882" s="49"/>
      <c r="AI882" s="5"/>
    </row>
    <row r="883" spans="1:35" ht="15" x14ac:dyDescent="0.25">
      <c r="A883" s="40"/>
      <c r="B883" s="5"/>
      <c r="D883" s="5"/>
      <c r="E883" s="41"/>
      <c r="F883" s="41"/>
      <c r="G883" s="42"/>
      <c r="H883" s="43"/>
      <c r="I883" s="43"/>
      <c r="J883" s="42"/>
      <c r="K883" s="42"/>
      <c r="L883" s="43"/>
      <c r="M883" s="44"/>
      <c r="N883" s="43"/>
      <c r="O883" s="45"/>
      <c r="P883" s="5"/>
      <c r="Q883" s="46"/>
      <c r="R883" s="47"/>
      <c r="S883" s="43"/>
      <c r="T883" s="43"/>
      <c r="U883" s="45"/>
      <c r="V883" s="43"/>
      <c r="W883" s="43"/>
      <c r="X883" s="45"/>
      <c r="Y883" s="43"/>
      <c r="Z883" s="48"/>
      <c r="AA883" s="45"/>
      <c r="AB883" s="43"/>
      <c r="AC883" s="45"/>
      <c r="AD883" s="43"/>
      <c r="AE883" s="45"/>
      <c r="AF883" s="43"/>
      <c r="AG883" s="47"/>
      <c r="AH883" s="49"/>
      <c r="AI883" s="5"/>
    </row>
    <row r="884" spans="1:35" ht="15" x14ac:dyDescent="0.25">
      <c r="A884" s="40"/>
      <c r="B884" s="5"/>
      <c r="D884" s="5"/>
      <c r="E884" s="41"/>
      <c r="F884" s="41"/>
      <c r="G884" s="42"/>
      <c r="H884" s="43"/>
      <c r="I884" s="43"/>
      <c r="J884" s="42"/>
      <c r="K884" s="42"/>
      <c r="L884" s="43"/>
      <c r="M884" s="44"/>
      <c r="N884" s="43"/>
      <c r="O884" s="45"/>
      <c r="P884" s="5"/>
      <c r="Q884" s="46"/>
      <c r="R884" s="47"/>
      <c r="S884" s="43"/>
      <c r="T884" s="43"/>
      <c r="U884" s="45"/>
      <c r="V884" s="43"/>
      <c r="W884" s="43"/>
      <c r="X884" s="45"/>
      <c r="Y884" s="43"/>
      <c r="Z884" s="48"/>
      <c r="AA884" s="45"/>
      <c r="AB884" s="43"/>
      <c r="AC884" s="45"/>
      <c r="AD884" s="43"/>
      <c r="AE884" s="45"/>
      <c r="AF884" s="43"/>
      <c r="AG884" s="47"/>
      <c r="AH884" s="49"/>
      <c r="AI884" s="5"/>
    </row>
    <row r="885" spans="1:35" ht="15" x14ac:dyDescent="0.25">
      <c r="A885" s="40"/>
      <c r="B885" s="5"/>
      <c r="D885" s="5"/>
      <c r="E885" s="41"/>
      <c r="F885" s="41"/>
      <c r="G885" s="42"/>
      <c r="H885" s="43"/>
      <c r="I885" s="43"/>
      <c r="J885" s="42"/>
      <c r="K885" s="42"/>
      <c r="L885" s="43"/>
      <c r="M885" s="44"/>
      <c r="N885" s="43"/>
      <c r="O885" s="45"/>
      <c r="P885" s="5"/>
      <c r="Q885" s="46"/>
      <c r="R885" s="47"/>
      <c r="S885" s="43"/>
      <c r="T885" s="43"/>
      <c r="U885" s="45"/>
      <c r="V885" s="43"/>
      <c r="W885" s="43"/>
      <c r="X885" s="45"/>
      <c r="Y885" s="43"/>
      <c r="Z885" s="48"/>
      <c r="AA885" s="45"/>
      <c r="AB885" s="43"/>
      <c r="AC885" s="45"/>
      <c r="AD885" s="43"/>
      <c r="AE885" s="45"/>
      <c r="AF885" s="43"/>
      <c r="AG885" s="47"/>
      <c r="AH885" s="49"/>
      <c r="AI885" s="5"/>
    </row>
    <row r="886" spans="1:35" ht="15" x14ac:dyDescent="0.25">
      <c r="A886" s="40"/>
      <c r="B886" s="5"/>
      <c r="D886" s="5"/>
      <c r="E886" s="41"/>
      <c r="F886" s="41"/>
      <c r="G886" s="42"/>
      <c r="H886" s="43"/>
      <c r="I886" s="43"/>
      <c r="J886" s="42"/>
      <c r="K886" s="42"/>
      <c r="L886" s="43"/>
      <c r="M886" s="44"/>
      <c r="N886" s="43"/>
      <c r="O886" s="45"/>
      <c r="P886" s="5"/>
      <c r="Q886" s="46"/>
      <c r="R886" s="47"/>
      <c r="S886" s="43"/>
      <c r="T886" s="43"/>
      <c r="U886" s="45"/>
      <c r="V886" s="43"/>
      <c r="W886" s="43"/>
      <c r="X886" s="45"/>
      <c r="Y886" s="43"/>
      <c r="Z886" s="48"/>
      <c r="AA886" s="45"/>
      <c r="AB886" s="43"/>
      <c r="AC886" s="45"/>
      <c r="AD886" s="43"/>
      <c r="AE886" s="45"/>
      <c r="AF886" s="43"/>
      <c r="AG886" s="47"/>
      <c r="AH886" s="49"/>
      <c r="AI886" s="5"/>
    </row>
    <row r="887" spans="1:35" ht="15" x14ac:dyDescent="0.25">
      <c r="A887" s="40"/>
      <c r="B887" s="5"/>
      <c r="D887" s="5"/>
      <c r="E887" s="41"/>
      <c r="F887" s="41"/>
      <c r="G887" s="42"/>
      <c r="H887" s="43"/>
      <c r="I887" s="43"/>
      <c r="J887" s="42"/>
      <c r="K887" s="42"/>
      <c r="L887" s="43"/>
      <c r="M887" s="44"/>
      <c r="N887" s="43"/>
      <c r="O887" s="45"/>
      <c r="P887" s="5"/>
      <c r="Q887" s="46"/>
      <c r="R887" s="47"/>
      <c r="S887" s="43"/>
      <c r="T887" s="43"/>
      <c r="U887" s="45"/>
      <c r="V887" s="43"/>
      <c r="W887" s="43"/>
      <c r="X887" s="45"/>
      <c r="Y887" s="43"/>
      <c r="Z887" s="48"/>
      <c r="AA887" s="45"/>
      <c r="AB887" s="43"/>
      <c r="AC887" s="45"/>
      <c r="AD887" s="43"/>
      <c r="AE887" s="45"/>
      <c r="AF887" s="43"/>
      <c r="AG887" s="47"/>
      <c r="AH887" s="49"/>
      <c r="AI887" s="5"/>
    </row>
    <row r="888" spans="1:35" ht="15" x14ac:dyDescent="0.25">
      <c r="A888" s="40"/>
      <c r="B888" s="5"/>
      <c r="D888" s="5"/>
      <c r="E888" s="41"/>
      <c r="F888" s="41"/>
      <c r="G888" s="42"/>
      <c r="H888" s="43"/>
      <c r="I888" s="43"/>
      <c r="J888" s="42"/>
      <c r="K888" s="42"/>
      <c r="L888" s="43"/>
      <c r="M888" s="44"/>
      <c r="N888" s="43"/>
      <c r="O888" s="45"/>
      <c r="P888" s="5"/>
      <c r="Q888" s="46"/>
      <c r="R888" s="47"/>
      <c r="S888" s="43"/>
      <c r="T888" s="43"/>
      <c r="U888" s="45"/>
      <c r="V888" s="43"/>
      <c r="W888" s="43"/>
      <c r="X888" s="45"/>
      <c r="Y888" s="43"/>
      <c r="Z888" s="48"/>
      <c r="AA888" s="45"/>
      <c r="AB888" s="43"/>
      <c r="AC888" s="45"/>
      <c r="AD888" s="43"/>
      <c r="AE888" s="45"/>
      <c r="AF888" s="43"/>
      <c r="AG888" s="47"/>
      <c r="AH888" s="49"/>
      <c r="AI888" s="5"/>
    </row>
    <row r="889" spans="1:35" ht="15" x14ac:dyDescent="0.25">
      <c r="A889" s="40"/>
      <c r="B889" s="5"/>
      <c r="D889" s="5"/>
      <c r="E889" s="41"/>
      <c r="F889" s="41"/>
      <c r="G889" s="42"/>
      <c r="H889" s="43"/>
      <c r="I889" s="43"/>
      <c r="J889" s="42"/>
      <c r="K889" s="42"/>
      <c r="L889" s="43"/>
      <c r="M889" s="44"/>
      <c r="N889" s="43"/>
      <c r="O889" s="45"/>
      <c r="P889" s="5"/>
      <c r="Q889" s="46"/>
      <c r="R889" s="47"/>
      <c r="S889" s="43"/>
      <c r="T889" s="43"/>
      <c r="U889" s="45"/>
      <c r="V889" s="43"/>
      <c r="W889" s="43"/>
      <c r="X889" s="45"/>
      <c r="Y889" s="43"/>
      <c r="Z889" s="48"/>
      <c r="AA889" s="45"/>
      <c r="AB889" s="43"/>
      <c r="AC889" s="45"/>
      <c r="AD889" s="43"/>
      <c r="AE889" s="45"/>
      <c r="AF889" s="43"/>
      <c r="AG889" s="47"/>
      <c r="AH889" s="49"/>
      <c r="AI889" s="5"/>
    </row>
    <row r="890" spans="1:35" ht="15" x14ac:dyDescent="0.25">
      <c r="A890" s="40"/>
      <c r="B890" s="5"/>
      <c r="D890" s="5"/>
      <c r="E890" s="41"/>
      <c r="F890" s="41"/>
      <c r="G890" s="42"/>
      <c r="H890" s="43"/>
      <c r="I890" s="43"/>
      <c r="J890" s="42"/>
      <c r="K890" s="42"/>
      <c r="L890" s="43"/>
      <c r="M890" s="44"/>
      <c r="N890" s="43"/>
      <c r="O890" s="45"/>
      <c r="P890" s="5"/>
      <c r="Q890" s="46"/>
      <c r="R890" s="47"/>
      <c r="S890" s="43"/>
      <c r="T890" s="43"/>
      <c r="U890" s="45"/>
      <c r="V890" s="43"/>
      <c r="W890" s="43"/>
      <c r="X890" s="45"/>
      <c r="Y890" s="43"/>
      <c r="Z890" s="48"/>
      <c r="AA890" s="45"/>
      <c r="AB890" s="43"/>
      <c r="AC890" s="45"/>
      <c r="AD890" s="43"/>
      <c r="AE890" s="45"/>
      <c r="AF890" s="43"/>
      <c r="AG890" s="47"/>
      <c r="AH890" s="49"/>
      <c r="AI890" s="5"/>
    </row>
    <row r="891" spans="1:35" ht="15" x14ac:dyDescent="0.25">
      <c r="A891" s="40"/>
      <c r="B891" s="5"/>
      <c r="D891" s="5"/>
      <c r="E891" s="41"/>
      <c r="F891" s="41"/>
      <c r="G891" s="42"/>
      <c r="H891" s="43"/>
      <c r="I891" s="43"/>
      <c r="J891" s="42"/>
      <c r="K891" s="42"/>
      <c r="L891" s="43"/>
      <c r="M891" s="44"/>
      <c r="N891" s="43"/>
      <c r="O891" s="45"/>
      <c r="P891" s="5"/>
      <c r="Q891" s="46"/>
      <c r="R891" s="47"/>
      <c r="S891" s="43"/>
      <c r="T891" s="43"/>
      <c r="U891" s="45"/>
      <c r="V891" s="43"/>
      <c r="W891" s="43"/>
      <c r="X891" s="45"/>
      <c r="Y891" s="43"/>
      <c r="Z891" s="48"/>
      <c r="AA891" s="45"/>
      <c r="AB891" s="43"/>
      <c r="AC891" s="45"/>
      <c r="AD891" s="43"/>
      <c r="AE891" s="45"/>
      <c r="AF891" s="43"/>
      <c r="AG891" s="47"/>
      <c r="AH891" s="49"/>
      <c r="AI891" s="5"/>
    </row>
    <row r="892" spans="1:35" ht="15" x14ac:dyDescent="0.25">
      <c r="A892" s="40"/>
      <c r="B892" s="5"/>
      <c r="D892" s="5"/>
      <c r="E892" s="41"/>
      <c r="F892" s="41"/>
      <c r="G892" s="42"/>
      <c r="H892" s="43"/>
      <c r="I892" s="43"/>
      <c r="J892" s="42"/>
      <c r="K892" s="42"/>
      <c r="L892" s="43"/>
      <c r="M892" s="44"/>
      <c r="N892" s="43"/>
      <c r="O892" s="45"/>
      <c r="P892" s="5"/>
      <c r="Q892" s="46"/>
      <c r="R892" s="47"/>
      <c r="S892" s="43"/>
      <c r="T892" s="43"/>
      <c r="U892" s="45"/>
      <c r="V892" s="43"/>
      <c r="W892" s="43"/>
      <c r="X892" s="45"/>
      <c r="Y892" s="43"/>
      <c r="Z892" s="48"/>
      <c r="AA892" s="45"/>
      <c r="AB892" s="43"/>
      <c r="AC892" s="45"/>
      <c r="AD892" s="43"/>
      <c r="AE892" s="45"/>
      <c r="AF892" s="43"/>
      <c r="AG892" s="47"/>
      <c r="AH892" s="49"/>
      <c r="AI892" s="5"/>
    </row>
    <row r="893" spans="1:35" ht="15" x14ac:dyDescent="0.25">
      <c r="A893" s="40"/>
      <c r="B893" s="5"/>
      <c r="D893" s="5"/>
      <c r="E893" s="41"/>
      <c r="F893" s="41"/>
      <c r="G893" s="42"/>
      <c r="H893" s="43"/>
      <c r="I893" s="43"/>
      <c r="J893" s="42"/>
      <c r="K893" s="42"/>
      <c r="L893" s="43"/>
      <c r="M893" s="44"/>
      <c r="N893" s="43"/>
      <c r="O893" s="45"/>
      <c r="P893" s="5"/>
      <c r="Q893" s="46"/>
      <c r="R893" s="47"/>
      <c r="S893" s="43"/>
      <c r="T893" s="43"/>
      <c r="U893" s="45"/>
      <c r="V893" s="43"/>
      <c r="W893" s="43"/>
      <c r="X893" s="45"/>
      <c r="Y893" s="43"/>
      <c r="Z893" s="48"/>
      <c r="AA893" s="45"/>
      <c r="AB893" s="43"/>
      <c r="AC893" s="45"/>
      <c r="AD893" s="43"/>
      <c r="AE893" s="45"/>
      <c r="AF893" s="43"/>
      <c r="AG893" s="47"/>
      <c r="AH893" s="49"/>
      <c r="AI893" s="5"/>
    </row>
    <row r="894" spans="1:35" ht="15" x14ac:dyDescent="0.25">
      <c r="A894" s="40"/>
      <c r="B894" s="5"/>
      <c r="D894" s="5"/>
      <c r="E894" s="41"/>
      <c r="F894" s="41"/>
      <c r="G894" s="42"/>
      <c r="H894" s="43"/>
      <c r="I894" s="43"/>
      <c r="J894" s="42"/>
      <c r="K894" s="42"/>
      <c r="L894" s="43"/>
      <c r="M894" s="44"/>
      <c r="N894" s="43"/>
      <c r="O894" s="45"/>
      <c r="P894" s="5"/>
      <c r="Q894" s="46"/>
      <c r="R894" s="47"/>
      <c r="S894" s="43"/>
      <c r="T894" s="43"/>
      <c r="U894" s="45"/>
      <c r="V894" s="43"/>
      <c r="W894" s="43"/>
      <c r="X894" s="45"/>
      <c r="Y894" s="43"/>
      <c r="Z894" s="48"/>
      <c r="AA894" s="45"/>
      <c r="AB894" s="43"/>
      <c r="AC894" s="45"/>
      <c r="AD894" s="43"/>
      <c r="AE894" s="45"/>
      <c r="AF894" s="43"/>
      <c r="AG894" s="47"/>
      <c r="AH894" s="49"/>
      <c r="AI894" s="5"/>
    </row>
    <row r="895" spans="1:35" ht="15" x14ac:dyDescent="0.25">
      <c r="A895" s="40"/>
      <c r="B895" s="5"/>
      <c r="D895" s="5"/>
      <c r="E895" s="41"/>
      <c r="F895" s="41"/>
      <c r="G895" s="42"/>
      <c r="H895" s="43"/>
      <c r="I895" s="43"/>
      <c r="J895" s="42"/>
      <c r="K895" s="42"/>
      <c r="L895" s="43"/>
      <c r="M895" s="44"/>
      <c r="N895" s="43"/>
      <c r="O895" s="45"/>
      <c r="P895" s="5"/>
      <c r="Q895" s="46"/>
      <c r="R895" s="47"/>
      <c r="S895" s="43"/>
      <c r="T895" s="43"/>
      <c r="U895" s="45"/>
      <c r="V895" s="43"/>
      <c r="W895" s="43"/>
      <c r="X895" s="45"/>
      <c r="Y895" s="43"/>
      <c r="Z895" s="48"/>
      <c r="AA895" s="45"/>
      <c r="AB895" s="43"/>
      <c r="AC895" s="45"/>
      <c r="AD895" s="43"/>
      <c r="AE895" s="45"/>
      <c r="AF895" s="43"/>
      <c r="AG895" s="47"/>
      <c r="AH895" s="49"/>
      <c r="AI895" s="5"/>
    </row>
    <row r="896" spans="1:35" ht="15" x14ac:dyDescent="0.25">
      <c r="A896" s="40"/>
      <c r="B896" s="5"/>
      <c r="D896" s="5"/>
      <c r="E896" s="41"/>
      <c r="F896" s="41"/>
      <c r="G896" s="42"/>
      <c r="H896" s="43"/>
      <c r="I896" s="43"/>
      <c r="J896" s="42"/>
      <c r="K896" s="42"/>
      <c r="L896" s="43"/>
      <c r="M896" s="44"/>
      <c r="N896" s="43"/>
      <c r="O896" s="45"/>
      <c r="P896" s="5"/>
      <c r="Q896" s="46"/>
      <c r="R896" s="47"/>
      <c r="S896" s="43"/>
      <c r="T896" s="43"/>
      <c r="U896" s="45"/>
      <c r="V896" s="43"/>
      <c r="W896" s="43"/>
      <c r="X896" s="45"/>
      <c r="Y896" s="43"/>
      <c r="Z896" s="48"/>
      <c r="AA896" s="45"/>
      <c r="AB896" s="43"/>
      <c r="AC896" s="45"/>
      <c r="AD896" s="43"/>
      <c r="AE896" s="45"/>
      <c r="AF896" s="43"/>
      <c r="AG896" s="47"/>
      <c r="AH896" s="49"/>
      <c r="AI896" s="5"/>
    </row>
    <row r="897" spans="1:35" ht="15" x14ac:dyDescent="0.25">
      <c r="A897" s="40"/>
      <c r="B897" s="5"/>
      <c r="D897" s="5"/>
      <c r="E897" s="41"/>
      <c r="F897" s="41"/>
      <c r="G897" s="42"/>
      <c r="H897" s="43"/>
      <c r="I897" s="43"/>
      <c r="J897" s="42"/>
      <c r="K897" s="42"/>
      <c r="L897" s="43"/>
      <c r="M897" s="44"/>
      <c r="N897" s="43"/>
      <c r="O897" s="45"/>
      <c r="P897" s="5"/>
      <c r="Q897" s="46"/>
      <c r="R897" s="47"/>
      <c r="S897" s="43"/>
      <c r="T897" s="43"/>
      <c r="U897" s="45"/>
      <c r="V897" s="43"/>
      <c r="W897" s="43"/>
      <c r="X897" s="45"/>
      <c r="Y897" s="43"/>
      <c r="Z897" s="48"/>
      <c r="AA897" s="45"/>
      <c r="AB897" s="43"/>
      <c r="AC897" s="45"/>
      <c r="AD897" s="43"/>
      <c r="AE897" s="45"/>
      <c r="AF897" s="43"/>
      <c r="AG897" s="47"/>
      <c r="AH897" s="49"/>
      <c r="AI897" s="5"/>
    </row>
    <row r="898" spans="1:35" ht="15" x14ac:dyDescent="0.25">
      <c r="A898" s="40"/>
      <c r="B898" s="5"/>
      <c r="D898" s="5"/>
      <c r="E898" s="41"/>
      <c r="F898" s="41"/>
      <c r="G898" s="42"/>
      <c r="H898" s="43"/>
      <c r="I898" s="43"/>
      <c r="J898" s="42"/>
      <c r="K898" s="42"/>
      <c r="L898" s="43"/>
      <c r="M898" s="44"/>
      <c r="N898" s="43"/>
      <c r="O898" s="45"/>
      <c r="P898" s="5"/>
      <c r="Q898" s="46"/>
      <c r="R898" s="47"/>
      <c r="S898" s="43"/>
      <c r="T898" s="43"/>
      <c r="U898" s="45"/>
      <c r="V898" s="43"/>
      <c r="W898" s="43"/>
      <c r="X898" s="45"/>
      <c r="Y898" s="43"/>
      <c r="Z898" s="48"/>
      <c r="AA898" s="45"/>
      <c r="AB898" s="43"/>
      <c r="AC898" s="45"/>
      <c r="AD898" s="43"/>
      <c r="AE898" s="45"/>
      <c r="AF898" s="43"/>
      <c r="AG898" s="47"/>
      <c r="AH898" s="49"/>
      <c r="AI898" s="5"/>
    </row>
    <row r="899" spans="1:35" ht="15" x14ac:dyDescent="0.25">
      <c r="A899" s="40"/>
      <c r="B899" s="5"/>
      <c r="D899" s="5"/>
      <c r="E899" s="41"/>
      <c r="F899" s="41"/>
      <c r="G899" s="42"/>
      <c r="H899" s="43"/>
      <c r="I899" s="43"/>
      <c r="J899" s="42"/>
      <c r="K899" s="42"/>
      <c r="L899" s="43"/>
      <c r="M899" s="44"/>
      <c r="N899" s="43"/>
      <c r="O899" s="45"/>
      <c r="P899" s="5"/>
      <c r="Q899" s="46"/>
      <c r="R899" s="47"/>
      <c r="S899" s="43"/>
      <c r="T899" s="43"/>
      <c r="U899" s="45"/>
      <c r="V899" s="43"/>
      <c r="W899" s="43"/>
      <c r="X899" s="45"/>
      <c r="Y899" s="43"/>
      <c r="Z899" s="48"/>
      <c r="AA899" s="45"/>
      <c r="AB899" s="43"/>
      <c r="AC899" s="45"/>
      <c r="AD899" s="43"/>
      <c r="AE899" s="45"/>
      <c r="AF899" s="43"/>
      <c r="AG899" s="47"/>
      <c r="AH899" s="49"/>
      <c r="AI899" s="5"/>
    </row>
    <row r="900" spans="1:35" ht="15" x14ac:dyDescent="0.25">
      <c r="A900" s="40"/>
      <c r="B900" s="5"/>
      <c r="D900" s="5"/>
      <c r="E900" s="41"/>
      <c r="F900" s="41"/>
      <c r="G900" s="42"/>
      <c r="H900" s="43"/>
      <c r="I900" s="43"/>
      <c r="J900" s="42"/>
      <c r="K900" s="42"/>
      <c r="L900" s="43"/>
      <c r="M900" s="44"/>
      <c r="N900" s="43"/>
      <c r="O900" s="45"/>
      <c r="P900" s="5"/>
      <c r="Q900" s="46"/>
      <c r="R900" s="47"/>
      <c r="S900" s="43"/>
      <c r="T900" s="43"/>
      <c r="U900" s="45"/>
      <c r="V900" s="43"/>
      <c r="W900" s="43"/>
      <c r="X900" s="45"/>
      <c r="Y900" s="43"/>
      <c r="Z900" s="48"/>
      <c r="AA900" s="45"/>
      <c r="AB900" s="43"/>
      <c r="AC900" s="45"/>
      <c r="AD900" s="43"/>
      <c r="AE900" s="45"/>
      <c r="AF900" s="43"/>
      <c r="AG900" s="47"/>
      <c r="AH900" s="49"/>
      <c r="AI900" s="5"/>
    </row>
    <row r="901" spans="1:35" ht="15" x14ac:dyDescent="0.25">
      <c r="A901" s="40"/>
      <c r="B901" s="5"/>
      <c r="D901" s="5"/>
      <c r="E901" s="41"/>
      <c r="F901" s="41"/>
      <c r="G901" s="42"/>
      <c r="H901" s="43"/>
      <c r="I901" s="43"/>
      <c r="J901" s="42"/>
      <c r="K901" s="42"/>
      <c r="L901" s="43"/>
      <c r="M901" s="44"/>
      <c r="N901" s="43"/>
      <c r="O901" s="45"/>
      <c r="P901" s="5"/>
      <c r="Q901" s="46"/>
      <c r="R901" s="47"/>
      <c r="S901" s="43"/>
      <c r="T901" s="43"/>
      <c r="U901" s="45"/>
      <c r="V901" s="43"/>
      <c r="W901" s="43"/>
      <c r="X901" s="45"/>
      <c r="Y901" s="43"/>
      <c r="Z901" s="48"/>
      <c r="AA901" s="45"/>
      <c r="AB901" s="43"/>
      <c r="AC901" s="45"/>
      <c r="AD901" s="43"/>
      <c r="AE901" s="45"/>
      <c r="AF901" s="43"/>
      <c r="AG901" s="47"/>
      <c r="AH901" s="49"/>
      <c r="AI901" s="5"/>
    </row>
    <row r="902" spans="1:35" ht="15" x14ac:dyDescent="0.25">
      <c r="A902" s="40"/>
      <c r="B902" s="5"/>
      <c r="D902" s="5"/>
      <c r="E902" s="41"/>
      <c r="F902" s="41"/>
      <c r="G902" s="42"/>
      <c r="H902" s="43"/>
      <c r="I902" s="43"/>
      <c r="J902" s="42"/>
      <c r="K902" s="42"/>
      <c r="L902" s="43"/>
      <c r="M902" s="44"/>
      <c r="N902" s="43"/>
      <c r="O902" s="45"/>
      <c r="P902" s="5"/>
      <c r="Q902" s="46"/>
      <c r="R902" s="47"/>
      <c r="S902" s="43"/>
      <c r="T902" s="43"/>
      <c r="U902" s="45"/>
      <c r="V902" s="43"/>
      <c r="W902" s="43"/>
      <c r="X902" s="45"/>
      <c r="Y902" s="43"/>
      <c r="Z902" s="48"/>
      <c r="AA902" s="45"/>
      <c r="AB902" s="43"/>
      <c r="AC902" s="45"/>
      <c r="AD902" s="43"/>
      <c r="AE902" s="45"/>
      <c r="AF902" s="43"/>
      <c r="AG902" s="47"/>
      <c r="AH902" s="49"/>
      <c r="AI902" s="5"/>
    </row>
    <row r="903" spans="1:35" ht="15" x14ac:dyDescent="0.25">
      <c r="A903" s="40"/>
      <c r="B903" s="5"/>
      <c r="D903" s="5"/>
      <c r="E903" s="41"/>
      <c r="F903" s="41"/>
      <c r="G903" s="42"/>
      <c r="H903" s="43"/>
      <c r="I903" s="43"/>
      <c r="J903" s="42"/>
      <c r="K903" s="42"/>
      <c r="L903" s="43"/>
      <c r="M903" s="44"/>
      <c r="N903" s="43"/>
      <c r="O903" s="45"/>
      <c r="P903" s="5"/>
      <c r="Q903" s="46"/>
      <c r="R903" s="47"/>
      <c r="S903" s="43"/>
      <c r="T903" s="43"/>
      <c r="U903" s="45"/>
      <c r="V903" s="43"/>
      <c r="W903" s="43"/>
      <c r="X903" s="45"/>
      <c r="Y903" s="43"/>
      <c r="Z903" s="48"/>
      <c r="AA903" s="45"/>
      <c r="AB903" s="43"/>
      <c r="AC903" s="45"/>
      <c r="AD903" s="43"/>
      <c r="AE903" s="45"/>
      <c r="AF903" s="43"/>
      <c r="AG903" s="47"/>
      <c r="AH903" s="49"/>
      <c r="AI903" s="5"/>
    </row>
    <row r="904" spans="1:35" ht="15" x14ac:dyDescent="0.25">
      <c r="A904" s="40"/>
      <c r="B904" s="5"/>
      <c r="D904" s="5"/>
      <c r="E904" s="41"/>
      <c r="F904" s="41"/>
      <c r="G904" s="42"/>
      <c r="H904" s="43"/>
      <c r="I904" s="43"/>
      <c r="J904" s="42"/>
      <c r="K904" s="42"/>
      <c r="L904" s="43"/>
      <c r="M904" s="44"/>
      <c r="N904" s="43"/>
      <c r="O904" s="45"/>
      <c r="P904" s="5"/>
      <c r="Q904" s="46"/>
      <c r="R904" s="47"/>
      <c r="S904" s="43"/>
      <c r="T904" s="43"/>
      <c r="U904" s="45"/>
      <c r="V904" s="43"/>
      <c r="W904" s="43"/>
      <c r="X904" s="45"/>
      <c r="Y904" s="43"/>
      <c r="Z904" s="48"/>
      <c r="AA904" s="45"/>
      <c r="AB904" s="43"/>
      <c r="AC904" s="45"/>
      <c r="AD904" s="43"/>
      <c r="AE904" s="45"/>
      <c r="AF904" s="43"/>
      <c r="AG904" s="47"/>
      <c r="AH904" s="49"/>
      <c r="AI904" s="5"/>
    </row>
    <row r="905" spans="1:35" ht="15" x14ac:dyDescent="0.25">
      <c r="A905" s="40"/>
      <c r="B905" s="5"/>
      <c r="D905" s="5"/>
      <c r="E905" s="41"/>
      <c r="F905" s="41"/>
      <c r="G905" s="42"/>
      <c r="H905" s="43"/>
      <c r="I905" s="43"/>
      <c r="J905" s="42"/>
      <c r="K905" s="42"/>
      <c r="L905" s="43"/>
      <c r="M905" s="44"/>
      <c r="N905" s="43"/>
      <c r="O905" s="45"/>
      <c r="P905" s="5"/>
      <c r="Q905" s="46"/>
      <c r="R905" s="47"/>
      <c r="S905" s="43"/>
      <c r="T905" s="43"/>
      <c r="U905" s="45"/>
      <c r="V905" s="43"/>
      <c r="W905" s="43"/>
      <c r="X905" s="45"/>
      <c r="Y905" s="43"/>
      <c r="Z905" s="48"/>
      <c r="AA905" s="45"/>
      <c r="AB905" s="43"/>
      <c r="AC905" s="45"/>
      <c r="AD905" s="43"/>
      <c r="AE905" s="45"/>
      <c r="AF905" s="43"/>
      <c r="AG905" s="47"/>
      <c r="AH905" s="49"/>
      <c r="AI905" s="5"/>
    </row>
    <row r="906" spans="1:35" ht="15" x14ac:dyDescent="0.25">
      <c r="A906" s="40"/>
      <c r="B906" s="5"/>
      <c r="D906" s="5"/>
      <c r="E906" s="41"/>
      <c r="F906" s="41"/>
      <c r="G906" s="42"/>
      <c r="H906" s="43"/>
      <c r="I906" s="43"/>
      <c r="J906" s="42"/>
      <c r="K906" s="42"/>
      <c r="L906" s="43"/>
      <c r="M906" s="44"/>
      <c r="N906" s="43"/>
      <c r="O906" s="45"/>
      <c r="P906" s="5"/>
      <c r="Q906" s="46"/>
      <c r="R906" s="47"/>
      <c r="S906" s="43"/>
      <c r="T906" s="43"/>
      <c r="U906" s="45"/>
      <c r="V906" s="43"/>
      <c r="W906" s="43"/>
      <c r="X906" s="45"/>
      <c r="Y906" s="43"/>
      <c r="Z906" s="48"/>
      <c r="AA906" s="45"/>
      <c r="AB906" s="43"/>
      <c r="AC906" s="45"/>
      <c r="AD906" s="43"/>
      <c r="AE906" s="45"/>
      <c r="AF906" s="43"/>
      <c r="AG906" s="47"/>
      <c r="AH906" s="49"/>
      <c r="AI906" s="5"/>
    </row>
    <row r="907" spans="1:35" ht="15" x14ac:dyDescent="0.25">
      <c r="A907" s="40"/>
      <c r="B907" s="5"/>
      <c r="D907" s="5"/>
      <c r="E907" s="41"/>
      <c r="F907" s="41"/>
      <c r="G907" s="42"/>
      <c r="H907" s="43"/>
      <c r="I907" s="43"/>
      <c r="J907" s="42"/>
      <c r="K907" s="42"/>
      <c r="L907" s="43"/>
      <c r="M907" s="44"/>
      <c r="N907" s="43"/>
      <c r="O907" s="45"/>
      <c r="P907" s="5"/>
      <c r="Q907" s="46"/>
      <c r="R907" s="47"/>
      <c r="S907" s="43"/>
      <c r="T907" s="43"/>
      <c r="U907" s="45"/>
      <c r="V907" s="43"/>
      <c r="W907" s="43"/>
      <c r="X907" s="45"/>
      <c r="Y907" s="43"/>
      <c r="Z907" s="48"/>
      <c r="AA907" s="45"/>
      <c r="AB907" s="43"/>
      <c r="AC907" s="45"/>
      <c r="AD907" s="43"/>
      <c r="AE907" s="45"/>
      <c r="AF907" s="43"/>
      <c r="AG907" s="47"/>
      <c r="AH907" s="49"/>
      <c r="AI907" s="5"/>
    </row>
    <row r="908" spans="1:35" ht="15" x14ac:dyDescent="0.25">
      <c r="A908" s="40"/>
      <c r="B908" s="5"/>
      <c r="D908" s="5"/>
      <c r="E908" s="41"/>
      <c r="F908" s="41"/>
      <c r="G908" s="42"/>
      <c r="H908" s="43"/>
      <c r="I908" s="43"/>
      <c r="J908" s="42"/>
      <c r="K908" s="42"/>
      <c r="L908" s="43"/>
      <c r="M908" s="44"/>
      <c r="N908" s="43"/>
      <c r="O908" s="45"/>
      <c r="P908" s="5"/>
      <c r="Q908" s="46"/>
      <c r="R908" s="47"/>
      <c r="S908" s="43"/>
      <c r="T908" s="43"/>
      <c r="U908" s="45"/>
      <c r="V908" s="43"/>
      <c r="W908" s="43"/>
      <c r="X908" s="45"/>
      <c r="Y908" s="43"/>
      <c r="Z908" s="48"/>
      <c r="AA908" s="45"/>
      <c r="AB908" s="43"/>
      <c r="AC908" s="45"/>
      <c r="AD908" s="43"/>
      <c r="AE908" s="45"/>
      <c r="AF908" s="43"/>
      <c r="AG908" s="47"/>
      <c r="AH908" s="49"/>
      <c r="AI908" s="5"/>
    </row>
    <row r="909" spans="1:35" ht="15" x14ac:dyDescent="0.25">
      <c r="A909" s="40"/>
      <c r="B909" s="5"/>
      <c r="D909" s="5"/>
      <c r="E909" s="41"/>
      <c r="F909" s="41"/>
      <c r="G909" s="42"/>
      <c r="H909" s="43"/>
      <c r="I909" s="43"/>
      <c r="J909" s="42"/>
      <c r="K909" s="42"/>
      <c r="L909" s="43"/>
      <c r="M909" s="44"/>
      <c r="N909" s="43"/>
      <c r="O909" s="45"/>
      <c r="P909" s="5"/>
      <c r="Q909" s="46"/>
      <c r="R909" s="47"/>
      <c r="S909" s="43"/>
      <c r="T909" s="43"/>
      <c r="U909" s="45"/>
      <c r="V909" s="43"/>
      <c r="W909" s="43"/>
      <c r="X909" s="45"/>
      <c r="Y909" s="43"/>
      <c r="Z909" s="48"/>
      <c r="AA909" s="45"/>
      <c r="AB909" s="43"/>
      <c r="AC909" s="45"/>
      <c r="AD909" s="43"/>
      <c r="AE909" s="45"/>
      <c r="AF909" s="43"/>
      <c r="AG909" s="47"/>
      <c r="AH909" s="49"/>
      <c r="AI909" s="5"/>
    </row>
    <row r="910" spans="1:35" ht="15" x14ac:dyDescent="0.25">
      <c r="A910" s="40"/>
      <c r="B910" s="5"/>
      <c r="D910" s="5"/>
      <c r="E910" s="41"/>
      <c r="F910" s="41"/>
      <c r="G910" s="42"/>
      <c r="H910" s="43"/>
      <c r="I910" s="43"/>
      <c r="J910" s="42"/>
      <c r="K910" s="42"/>
      <c r="L910" s="43"/>
      <c r="M910" s="44"/>
      <c r="N910" s="43"/>
      <c r="O910" s="45"/>
      <c r="P910" s="5"/>
      <c r="Q910" s="46"/>
      <c r="R910" s="47"/>
      <c r="S910" s="43"/>
      <c r="T910" s="43"/>
      <c r="U910" s="45"/>
      <c r="V910" s="43"/>
      <c r="W910" s="43"/>
      <c r="X910" s="45"/>
      <c r="Y910" s="43"/>
      <c r="Z910" s="48"/>
      <c r="AA910" s="45"/>
      <c r="AB910" s="43"/>
      <c r="AC910" s="45"/>
      <c r="AD910" s="43"/>
      <c r="AE910" s="45"/>
      <c r="AF910" s="43"/>
      <c r="AG910" s="47"/>
      <c r="AH910" s="49"/>
      <c r="AI910" s="5"/>
    </row>
    <row r="911" spans="1:35" ht="15" x14ac:dyDescent="0.25">
      <c r="A911" s="40"/>
      <c r="B911" s="5"/>
      <c r="D911" s="5"/>
      <c r="E911" s="41"/>
      <c r="F911" s="41"/>
      <c r="G911" s="42"/>
      <c r="H911" s="43"/>
      <c r="I911" s="43"/>
      <c r="J911" s="42"/>
      <c r="K911" s="42"/>
      <c r="L911" s="43"/>
      <c r="M911" s="44"/>
      <c r="N911" s="43"/>
      <c r="O911" s="45"/>
      <c r="P911" s="5"/>
      <c r="Q911" s="46"/>
      <c r="R911" s="47"/>
      <c r="S911" s="43"/>
      <c r="T911" s="43"/>
      <c r="U911" s="45"/>
      <c r="V911" s="43"/>
      <c r="W911" s="43"/>
      <c r="X911" s="45"/>
      <c r="Y911" s="43"/>
      <c r="Z911" s="48"/>
      <c r="AA911" s="45"/>
      <c r="AB911" s="43"/>
      <c r="AC911" s="45"/>
      <c r="AD911" s="43"/>
      <c r="AE911" s="45"/>
      <c r="AF911" s="43"/>
      <c r="AG911" s="47"/>
      <c r="AH911" s="49"/>
      <c r="AI911" s="5"/>
    </row>
    <row r="912" spans="1:35" ht="15" x14ac:dyDescent="0.25">
      <c r="A912" s="40"/>
      <c r="B912" s="5"/>
      <c r="D912" s="5"/>
      <c r="E912" s="41"/>
      <c r="F912" s="41"/>
      <c r="G912" s="42"/>
      <c r="H912" s="43"/>
      <c r="I912" s="43"/>
      <c r="J912" s="42"/>
      <c r="K912" s="42"/>
      <c r="L912" s="43"/>
      <c r="M912" s="44"/>
      <c r="N912" s="43"/>
      <c r="O912" s="45"/>
      <c r="P912" s="5"/>
      <c r="Q912" s="46"/>
      <c r="R912" s="47"/>
      <c r="S912" s="43"/>
      <c r="T912" s="43"/>
      <c r="U912" s="45"/>
      <c r="V912" s="43"/>
      <c r="W912" s="43"/>
      <c r="X912" s="45"/>
      <c r="Y912" s="43"/>
      <c r="Z912" s="48"/>
      <c r="AA912" s="45"/>
      <c r="AB912" s="43"/>
      <c r="AC912" s="45"/>
      <c r="AD912" s="43"/>
      <c r="AE912" s="45"/>
      <c r="AF912" s="43"/>
      <c r="AG912" s="47"/>
      <c r="AH912" s="49"/>
      <c r="AI912" s="5"/>
    </row>
    <row r="913" spans="1:35" ht="15" x14ac:dyDescent="0.25">
      <c r="A913" s="40"/>
      <c r="B913" s="5"/>
      <c r="D913" s="5"/>
      <c r="E913" s="41"/>
      <c r="F913" s="41"/>
      <c r="G913" s="42"/>
      <c r="H913" s="43"/>
      <c r="I913" s="43"/>
      <c r="J913" s="42"/>
      <c r="K913" s="42"/>
      <c r="L913" s="43"/>
      <c r="M913" s="44"/>
      <c r="N913" s="43"/>
      <c r="O913" s="45"/>
      <c r="P913" s="5"/>
      <c r="Q913" s="46"/>
      <c r="R913" s="47"/>
      <c r="S913" s="43"/>
      <c r="T913" s="43"/>
      <c r="U913" s="45"/>
      <c r="V913" s="43"/>
      <c r="W913" s="43"/>
      <c r="X913" s="45"/>
      <c r="Y913" s="43"/>
      <c r="Z913" s="48"/>
      <c r="AA913" s="45"/>
      <c r="AB913" s="43"/>
      <c r="AC913" s="45"/>
      <c r="AD913" s="43"/>
      <c r="AE913" s="45"/>
      <c r="AF913" s="43"/>
      <c r="AG913" s="47"/>
      <c r="AH913" s="49"/>
      <c r="AI913" s="5"/>
    </row>
    <row r="914" spans="1:35" ht="15" x14ac:dyDescent="0.25">
      <c r="A914" s="40"/>
      <c r="B914" s="5"/>
      <c r="D914" s="5"/>
      <c r="E914" s="41"/>
      <c r="F914" s="41"/>
      <c r="G914" s="42"/>
      <c r="H914" s="43"/>
      <c r="I914" s="43"/>
      <c r="J914" s="42"/>
      <c r="K914" s="42"/>
      <c r="L914" s="43"/>
      <c r="M914" s="44"/>
      <c r="N914" s="43"/>
      <c r="O914" s="45"/>
      <c r="P914" s="5"/>
      <c r="Q914" s="46"/>
      <c r="R914" s="47"/>
      <c r="S914" s="43"/>
      <c r="T914" s="43"/>
      <c r="U914" s="45"/>
      <c r="V914" s="43"/>
      <c r="W914" s="43"/>
      <c r="X914" s="45"/>
      <c r="Y914" s="43"/>
      <c r="Z914" s="48"/>
      <c r="AA914" s="45"/>
      <c r="AB914" s="43"/>
      <c r="AC914" s="45"/>
      <c r="AD914" s="43"/>
      <c r="AE914" s="45"/>
      <c r="AF914" s="43"/>
      <c r="AG914" s="47"/>
      <c r="AH914" s="49"/>
      <c r="AI914" s="5"/>
    </row>
    <row r="915" spans="1:35" ht="15" x14ac:dyDescent="0.25">
      <c r="A915" s="40"/>
      <c r="B915" s="5"/>
      <c r="D915" s="5"/>
      <c r="E915" s="41"/>
      <c r="F915" s="41"/>
      <c r="G915" s="42"/>
      <c r="H915" s="43"/>
      <c r="I915" s="43"/>
      <c r="J915" s="42"/>
      <c r="K915" s="42"/>
      <c r="L915" s="43"/>
      <c r="M915" s="44"/>
      <c r="N915" s="43"/>
      <c r="O915" s="45"/>
      <c r="P915" s="5"/>
      <c r="Q915" s="46"/>
      <c r="R915" s="47"/>
      <c r="S915" s="43"/>
      <c r="T915" s="43"/>
      <c r="U915" s="45"/>
      <c r="V915" s="43"/>
      <c r="W915" s="43"/>
      <c r="X915" s="45"/>
      <c r="Y915" s="43"/>
      <c r="Z915" s="48"/>
      <c r="AA915" s="45"/>
      <c r="AB915" s="43"/>
      <c r="AC915" s="45"/>
      <c r="AD915" s="43"/>
      <c r="AE915" s="45"/>
      <c r="AF915" s="43"/>
      <c r="AG915" s="47"/>
      <c r="AH915" s="49"/>
      <c r="AI915" s="5"/>
    </row>
    <row r="916" spans="1:35" ht="15" x14ac:dyDescent="0.25">
      <c r="A916" s="40"/>
      <c r="B916" s="5"/>
      <c r="D916" s="5"/>
      <c r="E916" s="41"/>
      <c r="F916" s="41"/>
      <c r="G916" s="42"/>
      <c r="H916" s="43"/>
      <c r="I916" s="43"/>
      <c r="J916" s="42"/>
      <c r="K916" s="42"/>
      <c r="L916" s="43"/>
      <c r="M916" s="44"/>
      <c r="N916" s="43"/>
      <c r="O916" s="45"/>
      <c r="P916" s="5"/>
      <c r="Q916" s="46"/>
      <c r="R916" s="47"/>
      <c r="S916" s="43"/>
      <c r="T916" s="43"/>
      <c r="U916" s="45"/>
      <c r="V916" s="43"/>
      <c r="W916" s="43"/>
      <c r="X916" s="45"/>
      <c r="Y916" s="43"/>
      <c r="Z916" s="48"/>
      <c r="AA916" s="45"/>
      <c r="AB916" s="43"/>
      <c r="AC916" s="45"/>
      <c r="AD916" s="43"/>
      <c r="AE916" s="45"/>
      <c r="AF916" s="43"/>
      <c r="AG916" s="47"/>
      <c r="AH916" s="49"/>
      <c r="AI916" s="5"/>
    </row>
    <row r="917" spans="1:35" ht="15" x14ac:dyDescent="0.25">
      <c r="A917" s="40"/>
      <c r="B917" s="5"/>
      <c r="D917" s="5"/>
      <c r="E917" s="41"/>
      <c r="F917" s="41"/>
      <c r="G917" s="42"/>
      <c r="H917" s="43"/>
      <c r="I917" s="43"/>
      <c r="J917" s="42"/>
      <c r="K917" s="42"/>
      <c r="L917" s="43"/>
      <c r="M917" s="44"/>
      <c r="N917" s="43"/>
      <c r="O917" s="45"/>
      <c r="P917" s="5"/>
      <c r="Q917" s="46"/>
      <c r="R917" s="47"/>
      <c r="S917" s="43"/>
      <c r="T917" s="43"/>
      <c r="U917" s="45"/>
      <c r="V917" s="43"/>
      <c r="W917" s="43"/>
      <c r="X917" s="45"/>
      <c r="Y917" s="43"/>
      <c r="Z917" s="48"/>
      <c r="AA917" s="45"/>
      <c r="AB917" s="43"/>
      <c r="AC917" s="45"/>
      <c r="AD917" s="43"/>
      <c r="AE917" s="45"/>
      <c r="AF917" s="43"/>
      <c r="AG917" s="47"/>
      <c r="AH917" s="49"/>
      <c r="AI917" s="5"/>
    </row>
    <row r="918" spans="1:35" ht="15" x14ac:dyDescent="0.25">
      <c r="A918" s="40"/>
      <c r="B918" s="5"/>
      <c r="D918" s="5"/>
      <c r="E918" s="41"/>
      <c r="F918" s="41"/>
      <c r="G918" s="42"/>
      <c r="H918" s="43"/>
      <c r="I918" s="43"/>
      <c r="J918" s="42"/>
      <c r="K918" s="42"/>
      <c r="L918" s="43"/>
      <c r="M918" s="44"/>
      <c r="N918" s="43"/>
      <c r="O918" s="45"/>
      <c r="P918" s="5"/>
      <c r="Q918" s="46"/>
      <c r="R918" s="47"/>
      <c r="S918" s="43"/>
      <c r="T918" s="43"/>
      <c r="U918" s="45"/>
      <c r="V918" s="43"/>
      <c r="W918" s="43"/>
      <c r="X918" s="45"/>
      <c r="Y918" s="43"/>
      <c r="Z918" s="48"/>
      <c r="AA918" s="45"/>
      <c r="AB918" s="43"/>
      <c r="AC918" s="45"/>
      <c r="AD918" s="45"/>
      <c r="AE918" s="45"/>
      <c r="AF918" s="43"/>
      <c r="AG918" s="47"/>
      <c r="AH918" s="49"/>
      <c r="AI918" s="5"/>
    </row>
    <row r="919" spans="1:35" ht="15" x14ac:dyDescent="0.25">
      <c r="A919" s="40"/>
      <c r="B919" s="5"/>
      <c r="D919" s="5"/>
      <c r="E919" s="41"/>
      <c r="F919" s="41"/>
      <c r="G919" s="42"/>
      <c r="H919" s="43"/>
      <c r="I919" s="43"/>
      <c r="J919" s="42"/>
      <c r="K919" s="42"/>
      <c r="L919" s="43"/>
      <c r="M919" s="44"/>
      <c r="N919" s="43"/>
      <c r="O919" s="45"/>
      <c r="P919" s="5"/>
      <c r="Q919" s="46"/>
      <c r="R919" s="47"/>
      <c r="S919" s="43"/>
      <c r="T919" s="43"/>
      <c r="U919" s="45"/>
      <c r="V919" s="43"/>
      <c r="W919" s="43"/>
      <c r="X919" s="45"/>
      <c r="Y919" s="43"/>
      <c r="Z919" s="48"/>
      <c r="AA919" s="45"/>
      <c r="AB919" s="43"/>
      <c r="AC919" s="45"/>
      <c r="AD919" s="45"/>
      <c r="AE919" s="45"/>
      <c r="AF919" s="43"/>
      <c r="AG919" s="47"/>
      <c r="AH919" s="49"/>
      <c r="AI919" s="5"/>
    </row>
    <row r="920" spans="1:35" ht="15" x14ac:dyDescent="0.25">
      <c r="A920" s="40"/>
      <c r="B920" s="5"/>
      <c r="D920" s="5"/>
      <c r="E920" s="41"/>
      <c r="F920" s="41"/>
      <c r="G920" s="42"/>
      <c r="H920" s="43"/>
      <c r="I920" s="43"/>
      <c r="J920" s="42"/>
      <c r="K920" s="42"/>
      <c r="L920" s="43"/>
      <c r="M920" s="44"/>
      <c r="N920" s="43"/>
      <c r="O920" s="45"/>
      <c r="P920" s="5"/>
      <c r="Q920" s="46"/>
      <c r="R920" s="47"/>
      <c r="S920" s="43"/>
      <c r="T920" s="43"/>
      <c r="U920" s="45"/>
      <c r="V920" s="43"/>
      <c r="W920" s="43"/>
      <c r="X920" s="45"/>
      <c r="Y920" s="43"/>
      <c r="Z920" s="48"/>
      <c r="AA920" s="45"/>
      <c r="AB920" s="43"/>
      <c r="AC920" s="45"/>
      <c r="AD920" s="45"/>
      <c r="AE920" s="45"/>
      <c r="AF920" s="43"/>
      <c r="AG920" s="47"/>
      <c r="AH920" s="49"/>
      <c r="AI920" s="5"/>
    </row>
    <row r="921" spans="1:35" ht="15" x14ac:dyDescent="0.25">
      <c r="A921" s="40"/>
      <c r="B921" s="5"/>
      <c r="D921" s="5"/>
      <c r="E921" s="41"/>
      <c r="F921" s="41"/>
      <c r="G921" s="42"/>
      <c r="H921" s="43"/>
      <c r="I921" s="43"/>
      <c r="J921" s="42"/>
      <c r="K921" s="42"/>
      <c r="L921" s="43"/>
      <c r="M921" s="44"/>
      <c r="N921" s="43"/>
      <c r="O921" s="45"/>
      <c r="P921" s="5"/>
      <c r="Q921" s="46"/>
      <c r="R921" s="47"/>
      <c r="S921" s="43"/>
      <c r="T921" s="43"/>
      <c r="U921" s="45"/>
      <c r="V921" s="43"/>
      <c r="W921" s="43"/>
      <c r="X921" s="45"/>
      <c r="Y921" s="43"/>
      <c r="Z921" s="48"/>
      <c r="AA921" s="45"/>
      <c r="AB921" s="43"/>
      <c r="AC921" s="45"/>
      <c r="AD921" s="45"/>
      <c r="AE921" s="45"/>
      <c r="AF921" s="43"/>
      <c r="AG921" s="47"/>
      <c r="AH921" s="49"/>
      <c r="AI921" s="5"/>
    </row>
    <row r="922" spans="1:35" ht="15" x14ac:dyDescent="0.25">
      <c r="A922" s="40"/>
      <c r="B922" s="5"/>
      <c r="D922" s="5"/>
      <c r="E922" s="41"/>
      <c r="F922" s="41"/>
      <c r="G922" s="42"/>
      <c r="H922" s="43"/>
      <c r="I922" s="43"/>
      <c r="J922" s="42"/>
      <c r="K922" s="42"/>
      <c r="L922" s="43"/>
      <c r="M922" s="44"/>
      <c r="N922" s="43"/>
      <c r="O922" s="45"/>
      <c r="P922" s="5"/>
      <c r="Q922" s="46"/>
      <c r="R922" s="47"/>
      <c r="S922" s="43"/>
      <c r="T922" s="43"/>
      <c r="U922" s="45"/>
      <c r="V922" s="43"/>
      <c r="W922" s="43"/>
      <c r="X922" s="45"/>
      <c r="Y922" s="43"/>
      <c r="Z922" s="48"/>
      <c r="AA922" s="45"/>
      <c r="AB922" s="43"/>
      <c r="AC922" s="45"/>
      <c r="AD922" s="45"/>
      <c r="AE922" s="45"/>
      <c r="AF922" s="43"/>
      <c r="AG922" s="47"/>
      <c r="AH922" s="49"/>
      <c r="AI922" s="5"/>
    </row>
    <row r="923" spans="1:35" ht="15" x14ac:dyDescent="0.25">
      <c r="A923" s="40"/>
      <c r="B923" s="5"/>
      <c r="D923" s="5"/>
      <c r="E923" s="41"/>
      <c r="F923" s="41"/>
      <c r="G923" s="42"/>
      <c r="H923" s="43"/>
      <c r="I923" s="43"/>
      <c r="J923" s="42"/>
      <c r="K923" s="42"/>
      <c r="L923" s="43"/>
      <c r="M923" s="44"/>
      <c r="N923" s="43"/>
      <c r="O923" s="45"/>
      <c r="P923" s="5"/>
      <c r="Q923" s="46"/>
      <c r="R923" s="47"/>
      <c r="S923" s="43"/>
      <c r="T923" s="43"/>
      <c r="U923" s="45"/>
      <c r="V923" s="43"/>
      <c r="W923" s="43"/>
      <c r="X923" s="45"/>
      <c r="Y923" s="43"/>
      <c r="Z923" s="48"/>
      <c r="AA923" s="45"/>
      <c r="AB923" s="43"/>
      <c r="AC923" s="45"/>
      <c r="AD923" s="43"/>
      <c r="AE923" s="45"/>
      <c r="AF923" s="43"/>
      <c r="AG923" s="47"/>
      <c r="AH923" s="49"/>
      <c r="AI923" s="5"/>
    </row>
    <row r="924" spans="1:35" ht="15" x14ac:dyDescent="0.25">
      <c r="A924" s="40"/>
      <c r="B924" s="5"/>
      <c r="D924" s="5"/>
      <c r="E924" s="41"/>
      <c r="F924" s="41"/>
      <c r="G924" s="42"/>
      <c r="H924" s="43"/>
      <c r="I924" s="43"/>
      <c r="J924" s="42"/>
      <c r="K924" s="42"/>
      <c r="L924" s="43"/>
      <c r="M924" s="44"/>
      <c r="N924" s="43"/>
      <c r="O924" s="45"/>
      <c r="P924" s="5"/>
      <c r="Q924" s="46"/>
      <c r="R924" s="47"/>
      <c r="S924" s="43"/>
      <c r="T924" s="43"/>
      <c r="U924" s="45"/>
      <c r="V924" s="43"/>
      <c r="W924" s="43"/>
      <c r="X924" s="45"/>
      <c r="Y924" s="43"/>
      <c r="Z924" s="48"/>
      <c r="AA924" s="45"/>
      <c r="AB924" s="43"/>
      <c r="AC924" s="45"/>
      <c r="AD924" s="43"/>
      <c r="AE924" s="45"/>
      <c r="AF924" s="43"/>
      <c r="AG924" s="47"/>
      <c r="AH924" s="49"/>
      <c r="AI924" s="5"/>
    </row>
    <row r="925" spans="1:35" ht="15" x14ac:dyDescent="0.25">
      <c r="A925" s="40"/>
      <c r="B925" s="5"/>
      <c r="D925" s="5"/>
      <c r="E925" s="41"/>
      <c r="F925" s="41"/>
      <c r="G925" s="42"/>
      <c r="H925" s="43"/>
      <c r="I925" s="43"/>
      <c r="J925" s="42"/>
      <c r="K925" s="42"/>
      <c r="L925" s="43"/>
      <c r="M925" s="44"/>
      <c r="N925" s="43"/>
      <c r="O925" s="45"/>
      <c r="P925" s="5"/>
      <c r="Q925" s="46"/>
      <c r="R925" s="47"/>
      <c r="S925" s="43"/>
      <c r="T925" s="43"/>
      <c r="U925" s="45"/>
      <c r="V925" s="43"/>
      <c r="W925" s="43"/>
      <c r="X925" s="45"/>
      <c r="Y925" s="43"/>
      <c r="Z925" s="48"/>
      <c r="AA925" s="45"/>
      <c r="AB925" s="43"/>
      <c r="AC925" s="45"/>
      <c r="AD925" s="43"/>
      <c r="AE925" s="45"/>
      <c r="AF925" s="43"/>
      <c r="AG925" s="47"/>
      <c r="AH925" s="49"/>
      <c r="AI925" s="5"/>
    </row>
    <row r="926" spans="1:35" ht="15" x14ac:dyDescent="0.25">
      <c r="A926" s="40"/>
      <c r="B926" s="5"/>
      <c r="D926" s="5"/>
      <c r="E926" s="41"/>
      <c r="F926" s="41"/>
      <c r="G926" s="42"/>
      <c r="H926" s="43"/>
      <c r="I926" s="43"/>
      <c r="J926" s="42"/>
      <c r="K926" s="42"/>
      <c r="L926" s="43"/>
      <c r="M926" s="44"/>
      <c r="N926" s="43"/>
      <c r="O926" s="45"/>
      <c r="P926" s="5"/>
      <c r="Q926" s="46"/>
      <c r="R926" s="47"/>
      <c r="S926" s="43"/>
      <c r="T926" s="43"/>
      <c r="U926" s="45"/>
      <c r="V926" s="43"/>
      <c r="W926" s="43"/>
      <c r="X926" s="45"/>
      <c r="Y926" s="43"/>
      <c r="Z926" s="48"/>
      <c r="AA926" s="45"/>
      <c r="AB926" s="43"/>
      <c r="AC926" s="45"/>
      <c r="AD926" s="43"/>
      <c r="AE926" s="45"/>
      <c r="AF926" s="43"/>
      <c r="AG926" s="47"/>
      <c r="AH926" s="49"/>
      <c r="AI926" s="5"/>
    </row>
    <row r="927" spans="1:35" ht="15" x14ac:dyDescent="0.25">
      <c r="A927" s="40"/>
      <c r="B927" s="5"/>
      <c r="D927" s="5"/>
      <c r="E927" s="41"/>
      <c r="F927" s="41"/>
      <c r="G927" s="42"/>
      <c r="H927" s="43"/>
      <c r="I927" s="43"/>
      <c r="J927" s="42"/>
      <c r="K927" s="42"/>
      <c r="L927" s="43"/>
      <c r="M927" s="44"/>
      <c r="N927" s="43"/>
      <c r="O927" s="45"/>
      <c r="P927" s="5"/>
      <c r="Q927" s="46"/>
      <c r="R927" s="47"/>
      <c r="S927" s="43"/>
      <c r="T927" s="43"/>
      <c r="U927" s="45"/>
      <c r="V927" s="43"/>
      <c r="W927" s="43"/>
      <c r="X927" s="45"/>
      <c r="Y927" s="43"/>
      <c r="Z927" s="48"/>
      <c r="AA927" s="45"/>
      <c r="AB927" s="43"/>
      <c r="AC927" s="45"/>
      <c r="AD927" s="43"/>
      <c r="AE927" s="45"/>
      <c r="AF927" s="43"/>
      <c r="AG927" s="47"/>
      <c r="AH927" s="49"/>
      <c r="AI927" s="5"/>
    </row>
    <row r="928" spans="1:35" ht="15" x14ac:dyDescent="0.25">
      <c r="A928" s="40"/>
      <c r="B928" s="5"/>
      <c r="D928" s="5"/>
      <c r="E928" s="41"/>
      <c r="F928" s="41"/>
      <c r="G928" s="42"/>
      <c r="H928" s="43"/>
      <c r="I928" s="43"/>
      <c r="J928" s="42"/>
      <c r="K928" s="42"/>
      <c r="L928" s="43"/>
      <c r="M928" s="44"/>
      <c r="N928" s="43"/>
      <c r="O928" s="45"/>
      <c r="P928" s="5"/>
      <c r="Q928" s="46"/>
      <c r="R928" s="47"/>
      <c r="S928" s="43"/>
      <c r="T928" s="43"/>
      <c r="U928" s="45"/>
      <c r="V928" s="43"/>
      <c r="W928" s="43"/>
      <c r="X928" s="45"/>
      <c r="Y928" s="43"/>
      <c r="Z928" s="48"/>
      <c r="AA928" s="45"/>
      <c r="AB928" s="43"/>
      <c r="AC928" s="45"/>
      <c r="AD928" s="43"/>
      <c r="AE928" s="45"/>
      <c r="AF928" s="43"/>
      <c r="AG928" s="47"/>
      <c r="AH928" s="49"/>
      <c r="AI928" s="5"/>
    </row>
    <row r="929" spans="1:35" ht="15" x14ac:dyDescent="0.25">
      <c r="A929" s="40"/>
      <c r="B929" s="5"/>
      <c r="D929" s="5"/>
      <c r="E929" s="41"/>
      <c r="F929" s="41"/>
      <c r="G929" s="42"/>
      <c r="H929" s="43"/>
      <c r="I929" s="43"/>
      <c r="J929" s="42"/>
      <c r="K929" s="42"/>
      <c r="L929" s="43"/>
      <c r="M929" s="44"/>
      <c r="N929" s="43"/>
      <c r="O929" s="45"/>
      <c r="P929" s="5"/>
      <c r="Q929" s="46"/>
      <c r="R929" s="47"/>
      <c r="S929" s="43"/>
      <c r="T929" s="43"/>
      <c r="U929" s="45"/>
      <c r="V929" s="43"/>
      <c r="W929" s="43"/>
      <c r="X929" s="45"/>
      <c r="Y929" s="43"/>
      <c r="Z929" s="48"/>
      <c r="AA929" s="45"/>
      <c r="AB929" s="43"/>
      <c r="AC929" s="45"/>
      <c r="AD929" s="43"/>
      <c r="AE929" s="45"/>
      <c r="AF929" s="43"/>
      <c r="AG929" s="47"/>
      <c r="AH929" s="49"/>
      <c r="AI929" s="5"/>
    </row>
    <row r="930" spans="1:35" ht="15" x14ac:dyDescent="0.25">
      <c r="A930" s="40"/>
      <c r="B930" s="5"/>
      <c r="D930" s="5"/>
      <c r="E930" s="41"/>
      <c r="F930" s="41"/>
      <c r="G930" s="42"/>
      <c r="H930" s="43"/>
      <c r="I930" s="43"/>
      <c r="J930" s="42"/>
      <c r="K930" s="42"/>
      <c r="L930" s="43"/>
      <c r="M930" s="44"/>
      <c r="N930" s="43"/>
      <c r="O930" s="45"/>
      <c r="P930" s="5"/>
      <c r="Q930" s="46"/>
      <c r="R930" s="47"/>
      <c r="S930" s="43"/>
      <c r="T930" s="43"/>
      <c r="U930" s="45"/>
      <c r="V930" s="43"/>
      <c r="W930" s="43"/>
      <c r="X930" s="45"/>
      <c r="Y930" s="43"/>
      <c r="Z930" s="48"/>
      <c r="AA930" s="45"/>
      <c r="AB930" s="43"/>
      <c r="AC930" s="45"/>
      <c r="AD930" s="43"/>
      <c r="AE930" s="45"/>
      <c r="AF930" s="43"/>
      <c r="AG930" s="47"/>
      <c r="AH930" s="49"/>
      <c r="AI930" s="5"/>
    </row>
    <row r="931" spans="1:35" ht="15" x14ac:dyDescent="0.25">
      <c r="A931" s="40"/>
      <c r="B931" s="5"/>
      <c r="D931" s="5"/>
      <c r="E931" s="41"/>
      <c r="F931" s="41"/>
      <c r="G931" s="42"/>
      <c r="H931" s="43"/>
      <c r="I931" s="43"/>
      <c r="J931" s="42"/>
      <c r="K931" s="42"/>
      <c r="L931" s="43"/>
      <c r="M931" s="44"/>
      <c r="N931" s="43"/>
      <c r="O931" s="45"/>
      <c r="P931" s="5"/>
      <c r="Q931" s="46"/>
      <c r="R931" s="47"/>
      <c r="S931" s="43"/>
      <c r="T931" s="43"/>
      <c r="U931" s="45"/>
      <c r="V931" s="43"/>
      <c r="W931" s="43"/>
      <c r="X931" s="45"/>
      <c r="Y931" s="43"/>
      <c r="Z931" s="48"/>
      <c r="AA931" s="45"/>
      <c r="AB931" s="43"/>
      <c r="AC931" s="45"/>
      <c r="AD931" s="43"/>
      <c r="AE931" s="45"/>
      <c r="AF931" s="43"/>
      <c r="AG931" s="47"/>
      <c r="AH931" s="49"/>
      <c r="AI931" s="5"/>
    </row>
    <row r="932" spans="1:35" ht="15" x14ac:dyDescent="0.25">
      <c r="A932" s="40"/>
      <c r="B932" s="5"/>
      <c r="D932" s="5"/>
      <c r="E932" s="41"/>
      <c r="F932" s="41"/>
      <c r="G932" s="42"/>
      <c r="H932" s="43"/>
      <c r="I932" s="43"/>
      <c r="J932" s="42"/>
      <c r="K932" s="42"/>
      <c r="L932" s="43"/>
      <c r="M932" s="44"/>
      <c r="N932" s="43"/>
      <c r="O932" s="45"/>
      <c r="P932" s="5"/>
      <c r="Q932" s="46"/>
      <c r="R932" s="47"/>
      <c r="S932" s="43"/>
      <c r="T932" s="43"/>
      <c r="U932" s="45"/>
      <c r="V932" s="43"/>
      <c r="W932" s="43"/>
      <c r="X932" s="45"/>
      <c r="Y932" s="43"/>
      <c r="Z932" s="48"/>
      <c r="AA932" s="45"/>
      <c r="AB932" s="43"/>
      <c r="AC932" s="45"/>
      <c r="AD932" s="43"/>
      <c r="AE932" s="45"/>
      <c r="AF932" s="43"/>
      <c r="AG932" s="47"/>
      <c r="AH932" s="49"/>
      <c r="AI932" s="5"/>
    </row>
    <row r="933" spans="1:35" ht="15" x14ac:dyDescent="0.25">
      <c r="A933" s="40"/>
      <c r="B933" s="5"/>
      <c r="D933" s="5"/>
      <c r="E933" s="41"/>
      <c r="F933" s="41"/>
      <c r="G933" s="42"/>
      <c r="H933" s="43"/>
      <c r="I933" s="43"/>
      <c r="J933" s="42"/>
      <c r="K933" s="42"/>
      <c r="L933" s="43"/>
      <c r="M933" s="44"/>
      <c r="N933" s="43"/>
      <c r="O933" s="45"/>
      <c r="P933" s="5"/>
      <c r="Q933" s="46"/>
      <c r="R933" s="47"/>
      <c r="S933" s="43"/>
      <c r="T933" s="43"/>
      <c r="U933" s="45"/>
      <c r="V933" s="43"/>
      <c r="W933" s="43"/>
      <c r="X933" s="45"/>
      <c r="Y933" s="43"/>
      <c r="Z933" s="48"/>
      <c r="AA933" s="45"/>
      <c r="AB933" s="43"/>
      <c r="AC933" s="45"/>
      <c r="AD933" s="43"/>
      <c r="AE933" s="45"/>
      <c r="AF933" s="43"/>
      <c r="AG933" s="47"/>
      <c r="AH933" s="49"/>
      <c r="AI933" s="5"/>
    </row>
    <row r="934" spans="1:35" ht="15" x14ac:dyDescent="0.25">
      <c r="A934" s="40"/>
      <c r="B934" s="5"/>
      <c r="D934" s="5"/>
      <c r="E934" s="41"/>
      <c r="F934" s="41"/>
      <c r="G934" s="42"/>
      <c r="H934" s="43"/>
      <c r="I934" s="43"/>
      <c r="J934" s="42"/>
      <c r="K934" s="42"/>
      <c r="L934" s="43"/>
      <c r="M934" s="44"/>
      <c r="N934" s="43"/>
      <c r="O934" s="45"/>
      <c r="P934" s="5"/>
      <c r="Q934" s="46"/>
      <c r="R934" s="47"/>
      <c r="S934" s="43"/>
      <c r="T934" s="43"/>
      <c r="U934" s="45"/>
      <c r="V934" s="43"/>
      <c r="W934" s="43"/>
      <c r="X934" s="45"/>
      <c r="Y934" s="43"/>
      <c r="Z934" s="48"/>
      <c r="AA934" s="45"/>
      <c r="AB934" s="43"/>
      <c r="AC934" s="45"/>
      <c r="AD934" s="43"/>
      <c r="AE934" s="45"/>
      <c r="AF934" s="43"/>
      <c r="AG934" s="47"/>
      <c r="AH934" s="49"/>
      <c r="AI934" s="5"/>
    </row>
    <row r="935" spans="1:35" ht="15" x14ac:dyDescent="0.25">
      <c r="A935" s="40"/>
      <c r="B935" s="5"/>
      <c r="D935" s="5"/>
      <c r="E935" s="41"/>
      <c r="F935" s="41"/>
      <c r="G935" s="42"/>
      <c r="H935" s="43"/>
      <c r="I935" s="43"/>
      <c r="J935" s="42"/>
      <c r="K935" s="42"/>
      <c r="L935" s="43"/>
      <c r="M935" s="44"/>
      <c r="N935" s="43"/>
      <c r="O935" s="45"/>
      <c r="P935" s="5"/>
      <c r="Q935" s="46"/>
      <c r="R935" s="47"/>
      <c r="S935" s="43"/>
      <c r="T935" s="43"/>
      <c r="U935" s="45"/>
      <c r="V935" s="43"/>
      <c r="W935" s="43"/>
      <c r="X935" s="45"/>
      <c r="Y935" s="43"/>
      <c r="Z935" s="48"/>
      <c r="AA935" s="45"/>
      <c r="AB935" s="43"/>
      <c r="AC935" s="45"/>
      <c r="AD935" s="43"/>
      <c r="AE935" s="45"/>
      <c r="AF935" s="43"/>
      <c r="AG935" s="47"/>
      <c r="AH935" s="49"/>
      <c r="AI935" s="5"/>
    </row>
    <row r="936" spans="1:35" ht="15" x14ac:dyDescent="0.25">
      <c r="A936" s="40"/>
      <c r="B936" s="5"/>
      <c r="D936" s="5"/>
      <c r="E936" s="41"/>
      <c r="F936" s="41"/>
      <c r="G936" s="42"/>
      <c r="H936" s="43"/>
      <c r="I936" s="43"/>
      <c r="J936" s="42"/>
      <c r="K936" s="42"/>
      <c r="L936" s="43"/>
      <c r="M936" s="44"/>
      <c r="N936" s="43"/>
      <c r="O936" s="45"/>
      <c r="P936" s="5"/>
      <c r="Q936" s="46"/>
      <c r="R936" s="47"/>
      <c r="S936" s="43"/>
      <c r="T936" s="43"/>
      <c r="U936" s="45"/>
      <c r="V936" s="43"/>
      <c r="W936" s="43"/>
      <c r="X936" s="45"/>
      <c r="Y936" s="43"/>
      <c r="Z936" s="48"/>
      <c r="AA936" s="45"/>
      <c r="AB936" s="43"/>
      <c r="AC936" s="45"/>
      <c r="AD936" s="43"/>
      <c r="AE936" s="45"/>
      <c r="AF936" s="43"/>
      <c r="AG936" s="47"/>
      <c r="AH936" s="49"/>
      <c r="AI936" s="5"/>
    </row>
    <row r="937" spans="1:35" ht="15" x14ac:dyDescent="0.25">
      <c r="A937" s="40"/>
      <c r="B937" s="5"/>
      <c r="D937" s="5"/>
      <c r="E937" s="41"/>
      <c r="F937" s="41"/>
      <c r="G937" s="42"/>
      <c r="H937" s="43"/>
      <c r="I937" s="43"/>
      <c r="J937" s="42"/>
      <c r="K937" s="42"/>
      <c r="L937" s="43"/>
      <c r="M937" s="44"/>
      <c r="N937" s="43"/>
      <c r="O937" s="45"/>
      <c r="P937" s="5"/>
      <c r="Q937" s="46"/>
      <c r="R937" s="47"/>
      <c r="S937" s="43"/>
      <c r="T937" s="43"/>
      <c r="U937" s="45"/>
      <c r="V937" s="43"/>
      <c r="W937" s="43"/>
      <c r="X937" s="45"/>
      <c r="Y937" s="43"/>
      <c r="Z937" s="48"/>
      <c r="AA937" s="45"/>
      <c r="AB937" s="43"/>
      <c r="AC937" s="45"/>
      <c r="AD937" s="43"/>
      <c r="AE937" s="45"/>
      <c r="AF937" s="43"/>
      <c r="AG937" s="47"/>
      <c r="AH937" s="49"/>
      <c r="AI937" s="5"/>
    </row>
    <row r="938" spans="1:35" ht="15" x14ac:dyDescent="0.25">
      <c r="A938" s="40"/>
      <c r="B938" s="5"/>
      <c r="D938" s="5"/>
      <c r="E938" s="41"/>
      <c r="F938" s="41"/>
      <c r="G938" s="42"/>
      <c r="H938" s="43"/>
      <c r="I938" s="43"/>
      <c r="J938" s="42"/>
      <c r="K938" s="42"/>
      <c r="L938" s="43"/>
      <c r="M938" s="44"/>
      <c r="N938" s="43"/>
      <c r="O938" s="45"/>
      <c r="P938" s="5"/>
      <c r="Q938" s="46"/>
      <c r="R938" s="47"/>
      <c r="S938" s="43"/>
      <c r="T938" s="43"/>
      <c r="U938" s="45"/>
      <c r="V938" s="43"/>
      <c r="W938" s="43"/>
      <c r="X938" s="45"/>
      <c r="Y938" s="43"/>
      <c r="Z938" s="48"/>
      <c r="AA938" s="45"/>
      <c r="AB938" s="43"/>
      <c r="AC938" s="45"/>
      <c r="AD938" s="43"/>
      <c r="AE938" s="45"/>
      <c r="AF938" s="43"/>
      <c r="AG938" s="47"/>
      <c r="AH938" s="49"/>
      <c r="AI938" s="5"/>
    </row>
    <row r="939" spans="1:35" ht="15" x14ac:dyDescent="0.25">
      <c r="A939" s="40"/>
      <c r="B939" s="5"/>
      <c r="D939" s="5"/>
      <c r="E939" s="41"/>
      <c r="F939" s="41"/>
      <c r="G939" s="42"/>
      <c r="H939" s="43"/>
      <c r="I939" s="43"/>
      <c r="J939" s="42"/>
      <c r="K939" s="42"/>
      <c r="L939" s="43"/>
      <c r="M939" s="44"/>
      <c r="N939" s="43"/>
      <c r="O939" s="45"/>
      <c r="P939" s="5"/>
      <c r="Q939" s="46"/>
      <c r="R939" s="47"/>
      <c r="S939" s="43"/>
      <c r="T939" s="43"/>
      <c r="U939" s="45"/>
      <c r="V939" s="43"/>
      <c r="W939" s="43"/>
      <c r="X939" s="45"/>
      <c r="Y939" s="43"/>
      <c r="Z939" s="48"/>
      <c r="AA939" s="45"/>
      <c r="AB939" s="43"/>
      <c r="AC939" s="45"/>
      <c r="AD939" s="43"/>
      <c r="AE939" s="45"/>
      <c r="AF939" s="43"/>
      <c r="AG939" s="47"/>
      <c r="AH939" s="49"/>
      <c r="AI939" s="5"/>
    </row>
    <row r="940" spans="1:35" ht="15" x14ac:dyDescent="0.25">
      <c r="A940" s="40"/>
      <c r="B940" s="5"/>
      <c r="D940" s="5"/>
      <c r="E940" s="41"/>
      <c r="F940" s="41"/>
      <c r="G940" s="42"/>
      <c r="H940" s="43"/>
      <c r="I940" s="43"/>
      <c r="J940" s="42"/>
      <c r="K940" s="42"/>
      <c r="L940" s="43"/>
      <c r="M940" s="44"/>
      <c r="N940" s="43"/>
      <c r="O940" s="45"/>
      <c r="P940" s="5"/>
      <c r="Q940" s="46"/>
      <c r="R940" s="47"/>
      <c r="S940" s="43"/>
      <c r="T940" s="43"/>
      <c r="U940" s="45"/>
      <c r="V940" s="43"/>
      <c r="W940" s="43"/>
      <c r="X940" s="45"/>
      <c r="Y940" s="43"/>
      <c r="Z940" s="48"/>
      <c r="AA940" s="45"/>
      <c r="AB940" s="43"/>
      <c r="AC940" s="45"/>
      <c r="AD940" s="43"/>
      <c r="AE940" s="45"/>
      <c r="AF940" s="43"/>
      <c r="AG940" s="47"/>
      <c r="AH940" s="49"/>
      <c r="AI940" s="5"/>
    </row>
    <row r="941" spans="1:35" ht="15" x14ac:dyDescent="0.25">
      <c r="A941" s="40"/>
      <c r="B941" s="5"/>
      <c r="D941" s="5"/>
      <c r="E941" s="41"/>
      <c r="F941" s="41"/>
      <c r="G941" s="42"/>
      <c r="H941" s="43"/>
      <c r="I941" s="43"/>
      <c r="J941" s="42"/>
      <c r="K941" s="42"/>
      <c r="L941" s="43"/>
      <c r="M941" s="44"/>
      <c r="N941" s="43"/>
      <c r="O941" s="45"/>
      <c r="P941" s="5"/>
      <c r="Q941" s="46"/>
      <c r="R941" s="47"/>
      <c r="S941" s="43"/>
      <c r="T941" s="43"/>
      <c r="U941" s="45"/>
      <c r="V941" s="45"/>
      <c r="W941" s="45"/>
      <c r="X941" s="45"/>
      <c r="Y941" s="43"/>
      <c r="Z941" s="48"/>
      <c r="AA941" s="45"/>
      <c r="AB941" s="45"/>
      <c r="AC941" s="45"/>
      <c r="AD941" s="43"/>
      <c r="AE941" s="45"/>
      <c r="AF941" s="43"/>
      <c r="AG941" s="47"/>
      <c r="AH941" s="49"/>
      <c r="AI941" s="5"/>
    </row>
    <row r="942" spans="1:35" ht="15" x14ac:dyDescent="0.25">
      <c r="A942" s="40"/>
      <c r="B942" s="5"/>
      <c r="D942" s="5"/>
      <c r="E942" s="41"/>
      <c r="F942" s="41"/>
      <c r="G942" s="42"/>
      <c r="H942" s="43"/>
      <c r="I942" s="43"/>
      <c r="J942" s="42"/>
      <c r="K942" s="42"/>
      <c r="L942" s="43"/>
      <c r="M942" s="44"/>
      <c r="N942" s="43"/>
      <c r="O942" s="45"/>
      <c r="P942" s="5"/>
      <c r="Q942" s="46"/>
      <c r="R942" s="47"/>
      <c r="S942" s="43"/>
      <c r="T942" s="43"/>
      <c r="U942" s="45"/>
      <c r="V942" s="43"/>
      <c r="W942" s="43"/>
      <c r="X942" s="45"/>
      <c r="Y942" s="43"/>
      <c r="Z942" s="48"/>
      <c r="AA942" s="45"/>
      <c r="AB942" s="43"/>
      <c r="AC942" s="45"/>
      <c r="AD942" s="43"/>
      <c r="AE942" s="45"/>
      <c r="AF942" s="43"/>
      <c r="AG942" s="47"/>
      <c r="AH942" s="49"/>
      <c r="AI942" s="5"/>
    </row>
    <row r="943" spans="1:35" ht="15" x14ac:dyDescent="0.25">
      <c r="A943" s="40"/>
      <c r="B943" s="5"/>
      <c r="D943" s="5"/>
      <c r="E943" s="41"/>
      <c r="F943" s="41"/>
      <c r="G943" s="42"/>
      <c r="H943" s="43"/>
      <c r="I943" s="43"/>
      <c r="J943" s="42"/>
      <c r="K943" s="42"/>
      <c r="L943" s="43"/>
      <c r="M943" s="44"/>
      <c r="N943" s="43"/>
      <c r="O943" s="45"/>
      <c r="P943" s="5"/>
      <c r="Q943" s="46"/>
      <c r="R943" s="47"/>
      <c r="S943" s="43"/>
      <c r="T943" s="43"/>
      <c r="U943" s="45"/>
      <c r="V943" s="43"/>
      <c r="W943" s="43"/>
      <c r="X943" s="45"/>
      <c r="Y943" s="43"/>
      <c r="Z943" s="48"/>
      <c r="AA943" s="45"/>
      <c r="AB943" s="43"/>
      <c r="AC943" s="45"/>
      <c r="AD943" s="43"/>
      <c r="AE943" s="45"/>
      <c r="AF943" s="43"/>
      <c r="AG943" s="47"/>
      <c r="AH943" s="49"/>
      <c r="AI943" s="5"/>
    </row>
    <row r="944" spans="1:35" ht="15" x14ac:dyDescent="0.25">
      <c r="A944" s="40"/>
      <c r="B944" s="5"/>
      <c r="D944" s="5"/>
      <c r="E944" s="41"/>
      <c r="F944" s="41"/>
      <c r="G944" s="42"/>
      <c r="H944" s="43"/>
      <c r="I944" s="43"/>
      <c r="J944" s="42"/>
      <c r="K944" s="42"/>
      <c r="L944" s="43"/>
      <c r="M944" s="44"/>
      <c r="N944" s="43"/>
      <c r="O944" s="45"/>
      <c r="P944" s="5"/>
      <c r="Q944" s="46"/>
      <c r="R944" s="47"/>
      <c r="S944" s="43"/>
      <c r="T944" s="43"/>
      <c r="U944" s="45"/>
      <c r="V944" s="43"/>
      <c r="W944" s="43"/>
      <c r="X944" s="45"/>
      <c r="Y944" s="43"/>
      <c r="Z944" s="48"/>
      <c r="AA944" s="45"/>
      <c r="AB944" s="43"/>
      <c r="AC944" s="45"/>
      <c r="AD944" s="43"/>
      <c r="AE944" s="45"/>
      <c r="AF944" s="43"/>
      <c r="AG944" s="47"/>
      <c r="AH944" s="49"/>
      <c r="AI944" s="5"/>
    </row>
    <row r="945" spans="1:35" ht="15" x14ac:dyDescent="0.25">
      <c r="A945" s="40"/>
      <c r="B945" s="5"/>
      <c r="D945" s="5"/>
      <c r="E945" s="41"/>
      <c r="F945" s="41"/>
      <c r="G945" s="42"/>
      <c r="H945" s="43"/>
      <c r="I945" s="43"/>
      <c r="J945" s="42"/>
      <c r="K945" s="42"/>
      <c r="L945" s="43"/>
      <c r="M945" s="44"/>
      <c r="N945" s="43"/>
      <c r="O945" s="45"/>
      <c r="P945" s="5"/>
      <c r="Q945" s="46"/>
      <c r="R945" s="47"/>
      <c r="S945" s="43"/>
      <c r="T945" s="43"/>
      <c r="U945" s="45"/>
      <c r="V945" s="43"/>
      <c r="W945" s="43"/>
      <c r="X945" s="45"/>
      <c r="Y945" s="43"/>
      <c r="Z945" s="48"/>
      <c r="AA945" s="45"/>
      <c r="AB945" s="43"/>
      <c r="AC945" s="45"/>
      <c r="AD945" s="43"/>
      <c r="AE945" s="45"/>
      <c r="AF945" s="43"/>
      <c r="AG945" s="47"/>
      <c r="AH945" s="49"/>
      <c r="AI945" s="5"/>
    </row>
    <row r="946" spans="1:35" ht="15" x14ac:dyDescent="0.25">
      <c r="A946" s="40"/>
      <c r="B946" s="5"/>
      <c r="D946" s="5"/>
      <c r="E946" s="41"/>
      <c r="F946" s="41"/>
      <c r="G946" s="42"/>
      <c r="H946" s="43"/>
      <c r="I946" s="43"/>
      <c r="J946" s="42"/>
      <c r="K946" s="42"/>
      <c r="L946" s="43"/>
      <c r="M946" s="44"/>
      <c r="N946" s="43"/>
      <c r="O946" s="45"/>
      <c r="P946" s="5"/>
      <c r="Q946" s="46"/>
      <c r="R946" s="47"/>
      <c r="S946" s="43"/>
      <c r="T946" s="43"/>
      <c r="U946" s="45"/>
      <c r="V946" s="43"/>
      <c r="W946" s="43"/>
      <c r="X946" s="45"/>
      <c r="Y946" s="43"/>
      <c r="Z946" s="48"/>
      <c r="AA946" s="45"/>
      <c r="AB946" s="43"/>
      <c r="AC946" s="45"/>
      <c r="AD946" s="43"/>
      <c r="AE946" s="45"/>
      <c r="AF946" s="43"/>
      <c r="AG946" s="47"/>
      <c r="AH946" s="49"/>
      <c r="AI946" s="5"/>
    </row>
    <row r="947" spans="1:35" ht="15" x14ac:dyDescent="0.25">
      <c r="A947" s="40"/>
      <c r="B947" s="5"/>
      <c r="D947" s="5"/>
      <c r="E947" s="41"/>
      <c r="F947" s="41"/>
      <c r="G947" s="42"/>
      <c r="H947" s="43"/>
      <c r="I947" s="43"/>
      <c r="J947" s="42"/>
      <c r="K947" s="42"/>
      <c r="L947" s="43"/>
      <c r="M947" s="44"/>
      <c r="N947" s="43"/>
      <c r="O947" s="45"/>
      <c r="P947" s="5"/>
      <c r="Q947" s="46"/>
      <c r="R947" s="47"/>
      <c r="S947" s="43"/>
      <c r="T947" s="43"/>
      <c r="U947" s="45"/>
      <c r="V947" s="43"/>
      <c r="W947" s="43"/>
      <c r="X947" s="45"/>
      <c r="Y947" s="43"/>
      <c r="Z947" s="48"/>
      <c r="AA947" s="45"/>
      <c r="AB947" s="43"/>
      <c r="AC947" s="45"/>
      <c r="AD947" s="43"/>
      <c r="AE947" s="45"/>
      <c r="AF947" s="43"/>
      <c r="AG947" s="47"/>
      <c r="AH947" s="49"/>
      <c r="AI947" s="5"/>
    </row>
    <row r="948" spans="1:35" ht="15" x14ac:dyDescent="0.25">
      <c r="A948" s="40"/>
      <c r="B948" s="5"/>
      <c r="D948" s="5"/>
      <c r="E948" s="41"/>
      <c r="F948" s="41"/>
      <c r="G948" s="42"/>
      <c r="H948" s="43"/>
      <c r="I948" s="43"/>
      <c r="J948" s="42"/>
      <c r="K948" s="42"/>
      <c r="L948" s="43"/>
      <c r="M948" s="44"/>
      <c r="N948" s="43"/>
      <c r="O948" s="45"/>
      <c r="P948" s="5"/>
      <c r="Q948" s="46"/>
      <c r="R948" s="47"/>
      <c r="S948" s="43"/>
      <c r="T948" s="43"/>
      <c r="U948" s="45"/>
      <c r="V948" s="43"/>
      <c r="W948" s="43"/>
      <c r="X948" s="45"/>
      <c r="Y948" s="43"/>
      <c r="Z948" s="48"/>
      <c r="AA948" s="45"/>
      <c r="AB948" s="43"/>
      <c r="AC948" s="45"/>
      <c r="AD948" s="43"/>
      <c r="AE948" s="45"/>
      <c r="AF948" s="43"/>
      <c r="AG948" s="47"/>
      <c r="AH948" s="49"/>
      <c r="AI948" s="5"/>
    </row>
    <row r="949" spans="1:35" ht="15" x14ac:dyDescent="0.25">
      <c r="A949" s="40"/>
      <c r="B949" s="5"/>
      <c r="D949" s="5"/>
      <c r="E949" s="41"/>
      <c r="F949" s="41"/>
      <c r="G949" s="42"/>
      <c r="H949" s="43"/>
      <c r="I949" s="43"/>
      <c r="J949" s="42"/>
      <c r="K949" s="42"/>
      <c r="L949" s="43"/>
      <c r="M949" s="44"/>
      <c r="N949" s="43"/>
      <c r="O949" s="45"/>
      <c r="P949" s="5"/>
      <c r="Q949" s="46"/>
      <c r="R949" s="47"/>
      <c r="S949" s="43"/>
      <c r="T949" s="43"/>
      <c r="U949" s="45"/>
      <c r="V949" s="43"/>
      <c r="W949" s="43"/>
      <c r="X949" s="45"/>
      <c r="Y949" s="43"/>
      <c r="Z949" s="48"/>
      <c r="AA949" s="45"/>
      <c r="AB949" s="43"/>
      <c r="AC949" s="45"/>
      <c r="AD949" s="43"/>
      <c r="AE949" s="45"/>
      <c r="AF949" s="43"/>
      <c r="AG949" s="47"/>
      <c r="AH949" s="49"/>
      <c r="AI949" s="5"/>
    </row>
    <row r="950" spans="1:35" ht="15" x14ac:dyDescent="0.25">
      <c r="A950" s="40"/>
      <c r="B950" s="5"/>
      <c r="D950" s="5"/>
      <c r="E950" s="41"/>
      <c r="F950" s="41"/>
      <c r="G950" s="42"/>
      <c r="H950" s="43"/>
      <c r="I950" s="43"/>
      <c r="J950" s="42"/>
      <c r="K950" s="42"/>
      <c r="L950" s="43"/>
      <c r="M950" s="44"/>
      <c r="N950" s="43"/>
      <c r="O950" s="45"/>
      <c r="P950" s="5"/>
      <c r="Q950" s="46"/>
      <c r="R950" s="47"/>
      <c r="S950" s="43"/>
      <c r="T950" s="43"/>
      <c r="U950" s="45"/>
      <c r="V950" s="43"/>
      <c r="W950" s="43"/>
      <c r="X950" s="45"/>
      <c r="Y950" s="43"/>
      <c r="Z950" s="48"/>
      <c r="AA950" s="45"/>
      <c r="AB950" s="43"/>
      <c r="AC950" s="45"/>
      <c r="AD950" s="43"/>
      <c r="AE950" s="45"/>
      <c r="AF950" s="43"/>
      <c r="AG950" s="47"/>
      <c r="AH950" s="49"/>
      <c r="AI950" s="5"/>
    </row>
    <row r="951" spans="1:35" ht="15" x14ac:dyDescent="0.25">
      <c r="A951" s="40"/>
      <c r="B951" s="5"/>
      <c r="D951" s="5"/>
      <c r="E951" s="41"/>
      <c r="F951" s="41"/>
      <c r="G951" s="42"/>
      <c r="H951" s="43"/>
      <c r="I951" s="43"/>
      <c r="J951" s="42"/>
      <c r="K951" s="42"/>
      <c r="L951" s="43"/>
      <c r="M951" s="44"/>
      <c r="N951" s="43"/>
      <c r="O951" s="45"/>
      <c r="P951" s="5"/>
      <c r="Q951" s="46"/>
      <c r="R951" s="47"/>
      <c r="S951" s="43"/>
      <c r="T951" s="43"/>
      <c r="U951" s="45"/>
      <c r="V951" s="43"/>
      <c r="W951" s="43"/>
      <c r="X951" s="45"/>
      <c r="Y951" s="43"/>
      <c r="Z951" s="48"/>
      <c r="AA951" s="45"/>
      <c r="AB951" s="43"/>
      <c r="AC951" s="45"/>
      <c r="AD951" s="45"/>
      <c r="AE951" s="45"/>
      <c r="AF951" s="43"/>
      <c r="AG951" s="47"/>
      <c r="AH951" s="49"/>
      <c r="AI951" s="5"/>
    </row>
    <row r="952" spans="1:35" ht="15" x14ac:dyDescent="0.25">
      <c r="A952" s="40"/>
      <c r="B952" s="5"/>
      <c r="D952" s="5"/>
      <c r="E952" s="41"/>
      <c r="F952" s="41"/>
      <c r="G952" s="42"/>
      <c r="H952" s="43"/>
      <c r="I952" s="43"/>
      <c r="J952" s="42"/>
      <c r="K952" s="42"/>
      <c r="L952" s="43"/>
      <c r="M952" s="44"/>
      <c r="N952" s="43"/>
      <c r="O952" s="45"/>
      <c r="P952" s="5"/>
      <c r="Q952" s="46"/>
      <c r="R952" s="47"/>
      <c r="S952" s="43"/>
      <c r="T952" s="43"/>
      <c r="U952" s="45"/>
      <c r="V952" s="43"/>
      <c r="W952" s="43"/>
      <c r="X952" s="45"/>
      <c r="Y952" s="43"/>
      <c r="Z952" s="48"/>
      <c r="AA952" s="45"/>
      <c r="AB952" s="43"/>
      <c r="AC952" s="45"/>
      <c r="AD952" s="43"/>
      <c r="AE952" s="45"/>
      <c r="AF952" s="43"/>
      <c r="AG952" s="47"/>
      <c r="AH952" s="49"/>
      <c r="AI952" s="5"/>
    </row>
    <row r="953" spans="1:35" ht="15" x14ac:dyDescent="0.25">
      <c r="A953" s="40"/>
      <c r="B953" s="5"/>
      <c r="D953" s="5"/>
      <c r="E953" s="41"/>
      <c r="F953" s="41"/>
      <c r="G953" s="42"/>
      <c r="H953" s="43"/>
      <c r="I953" s="43"/>
      <c r="J953" s="42"/>
      <c r="K953" s="42"/>
      <c r="L953" s="43"/>
      <c r="M953" s="44"/>
      <c r="N953" s="43"/>
      <c r="O953" s="45"/>
      <c r="P953" s="5"/>
      <c r="Q953" s="46"/>
      <c r="R953" s="47"/>
      <c r="S953" s="43"/>
      <c r="T953" s="43"/>
      <c r="U953" s="45"/>
      <c r="V953" s="43"/>
      <c r="W953" s="43"/>
      <c r="X953" s="45"/>
      <c r="Y953" s="43"/>
      <c r="Z953" s="48"/>
      <c r="AA953" s="45"/>
      <c r="AB953" s="43"/>
      <c r="AC953" s="45"/>
      <c r="AD953" s="43"/>
      <c r="AE953" s="45"/>
      <c r="AF953" s="43"/>
      <c r="AG953" s="47"/>
      <c r="AH953" s="49"/>
      <c r="AI953" s="5"/>
    </row>
    <row r="954" spans="1:35" ht="15" x14ac:dyDescent="0.25">
      <c r="A954" s="40"/>
      <c r="B954" s="5"/>
      <c r="D954" s="5"/>
      <c r="E954" s="41"/>
      <c r="F954" s="41"/>
      <c r="G954" s="42"/>
      <c r="H954" s="43"/>
      <c r="I954" s="43"/>
      <c r="J954" s="42"/>
      <c r="K954" s="42"/>
      <c r="L954" s="43"/>
      <c r="M954" s="44"/>
      <c r="N954" s="43"/>
      <c r="O954" s="45"/>
      <c r="P954" s="5"/>
      <c r="Q954" s="46"/>
      <c r="R954" s="47"/>
      <c r="S954" s="43"/>
      <c r="T954" s="43"/>
      <c r="U954" s="45"/>
      <c r="V954" s="43"/>
      <c r="W954" s="43"/>
      <c r="X954" s="45"/>
      <c r="Y954" s="43"/>
      <c r="Z954" s="48"/>
      <c r="AA954" s="45"/>
      <c r="AB954" s="43"/>
      <c r="AC954" s="45"/>
      <c r="AD954" s="43"/>
      <c r="AE954" s="45"/>
      <c r="AF954" s="43"/>
      <c r="AG954" s="47"/>
      <c r="AH954" s="49"/>
      <c r="AI954" s="5"/>
    </row>
    <row r="955" spans="1:35" ht="15" x14ac:dyDescent="0.25">
      <c r="A955" s="40"/>
      <c r="B955" s="5"/>
      <c r="D955" s="5"/>
      <c r="E955" s="41"/>
      <c r="F955" s="41"/>
      <c r="G955" s="42"/>
      <c r="H955" s="43"/>
      <c r="I955" s="43"/>
      <c r="J955" s="42"/>
      <c r="K955" s="42"/>
      <c r="L955" s="43"/>
      <c r="M955" s="44"/>
      <c r="N955" s="43"/>
      <c r="O955" s="45"/>
      <c r="P955" s="5"/>
      <c r="Q955" s="46"/>
      <c r="R955" s="47"/>
      <c r="S955" s="43"/>
      <c r="T955" s="43"/>
      <c r="U955" s="45"/>
      <c r="V955" s="43"/>
      <c r="W955" s="43"/>
      <c r="X955" s="45"/>
      <c r="Y955" s="43"/>
      <c r="Z955" s="48"/>
      <c r="AA955" s="45"/>
      <c r="AB955" s="43"/>
      <c r="AC955" s="45"/>
      <c r="AD955" s="43"/>
      <c r="AE955" s="45"/>
      <c r="AF955" s="43"/>
      <c r="AG955" s="47"/>
      <c r="AH955" s="49"/>
      <c r="AI955" s="5"/>
    </row>
    <row r="956" spans="1:35" ht="15" x14ac:dyDescent="0.25">
      <c r="A956" s="40"/>
      <c r="B956" s="5"/>
      <c r="D956" s="5"/>
      <c r="E956" s="41"/>
      <c r="F956" s="41"/>
      <c r="G956" s="42"/>
      <c r="H956" s="43"/>
      <c r="I956" s="43"/>
      <c r="J956" s="42"/>
      <c r="K956" s="42"/>
      <c r="L956" s="43"/>
      <c r="M956" s="44"/>
      <c r="N956" s="43"/>
      <c r="O956" s="45"/>
      <c r="P956" s="5"/>
      <c r="Q956" s="46"/>
      <c r="R956" s="47"/>
      <c r="S956" s="43"/>
      <c r="T956" s="43"/>
      <c r="U956" s="45"/>
      <c r="V956" s="43"/>
      <c r="W956" s="43"/>
      <c r="X956" s="45"/>
      <c r="Y956" s="43"/>
      <c r="Z956" s="48"/>
      <c r="AA956" s="45"/>
      <c r="AB956" s="43"/>
      <c r="AC956" s="45"/>
      <c r="AD956" s="43"/>
      <c r="AE956" s="45"/>
      <c r="AF956" s="43"/>
      <c r="AG956" s="47"/>
      <c r="AH956" s="49"/>
      <c r="AI956" s="5"/>
    </row>
    <row r="957" spans="1:35" ht="15" x14ac:dyDescent="0.25">
      <c r="A957" s="40"/>
      <c r="B957" s="5"/>
      <c r="D957" s="5"/>
      <c r="E957" s="41"/>
      <c r="F957" s="41"/>
      <c r="G957" s="42"/>
      <c r="H957" s="43"/>
      <c r="I957" s="43"/>
      <c r="J957" s="42"/>
      <c r="K957" s="42"/>
      <c r="L957" s="43"/>
      <c r="M957" s="44"/>
      <c r="N957" s="43"/>
      <c r="O957" s="45"/>
      <c r="P957" s="5"/>
      <c r="Q957" s="46"/>
      <c r="R957" s="47"/>
      <c r="S957" s="43"/>
      <c r="T957" s="43"/>
      <c r="U957" s="45"/>
      <c r="V957" s="43"/>
      <c r="W957" s="43"/>
      <c r="X957" s="45"/>
      <c r="Y957" s="43"/>
      <c r="Z957" s="48"/>
      <c r="AA957" s="45"/>
      <c r="AB957" s="43"/>
      <c r="AC957" s="45"/>
      <c r="AD957" s="43"/>
      <c r="AE957" s="45"/>
      <c r="AF957" s="43"/>
      <c r="AG957" s="47"/>
      <c r="AH957" s="49"/>
      <c r="AI957" s="5"/>
    </row>
    <row r="958" spans="1:35" ht="15" x14ac:dyDescent="0.25">
      <c r="A958" s="40"/>
      <c r="B958" s="5"/>
      <c r="D958" s="5"/>
      <c r="E958" s="41"/>
      <c r="F958" s="41"/>
      <c r="G958" s="42"/>
      <c r="H958" s="43"/>
      <c r="I958" s="43"/>
      <c r="J958" s="42"/>
      <c r="K958" s="42"/>
      <c r="L958" s="43"/>
      <c r="M958" s="44"/>
      <c r="N958" s="43"/>
      <c r="O958" s="45"/>
      <c r="P958" s="5"/>
      <c r="Q958" s="46"/>
      <c r="R958" s="47"/>
      <c r="S958" s="43"/>
      <c r="T958" s="43"/>
      <c r="U958" s="45"/>
      <c r="V958" s="43"/>
      <c r="W958" s="43"/>
      <c r="X958" s="45"/>
      <c r="Y958" s="43"/>
      <c r="Z958" s="48"/>
      <c r="AA958" s="45"/>
      <c r="AB958" s="43"/>
      <c r="AC958" s="45"/>
      <c r="AD958" s="43"/>
      <c r="AE958" s="45"/>
      <c r="AF958" s="43"/>
      <c r="AG958" s="47"/>
      <c r="AH958" s="49"/>
      <c r="AI958" s="5"/>
    </row>
    <row r="959" spans="1:35" ht="15" x14ac:dyDescent="0.25">
      <c r="A959" s="40"/>
      <c r="B959" s="5"/>
      <c r="D959" s="5"/>
      <c r="E959" s="41"/>
      <c r="F959" s="41"/>
      <c r="G959" s="42"/>
      <c r="H959" s="43"/>
      <c r="I959" s="43"/>
      <c r="J959" s="42"/>
      <c r="K959" s="42"/>
      <c r="L959" s="43"/>
      <c r="M959" s="44"/>
      <c r="N959" s="43"/>
      <c r="O959" s="45"/>
      <c r="P959" s="5"/>
      <c r="Q959" s="46"/>
      <c r="R959" s="47"/>
      <c r="S959" s="43"/>
      <c r="T959" s="43"/>
      <c r="U959" s="45"/>
      <c r="V959" s="43"/>
      <c r="W959" s="43"/>
      <c r="X959" s="45"/>
      <c r="Y959" s="43"/>
      <c r="Z959" s="48"/>
      <c r="AA959" s="45"/>
      <c r="AB959" s="43"/>
      <c r="AC959" s="45"/>
      <c r="AD959" s="43"/>
      <c r="AE959" s="45"/>
      <c r="AF959" s="43"/>
      <c r="AG959" s="47"/>
      <c r="AH959" s="49"/>
      <c r="AI959" s="5"/>
    </row>
    <row r="960" spans="1:35" ht="15" x14ac:dyDescent="0.25">
      <c r="A960" s="40"/>
      <c r="B960" s="5"/>
      <c r="D960" s="5"/>
      <c r="E960" s="41"/>
      <c r="F960" s="41"/>
      <c r="G960" s="42"/>
      <c r="H960" s="43"/>
      <c r="I960" s="43"/>
      <c r="J960" s="42"/>
      <c r="K960" s="42"/>
      <c r="L960" s="43"/>
      <c r="M960" s="44"/>
      <c r="N960" s="43"/>
      <c r="O960" s="45"/>
      <c r="P960" s="5"/>
      <c r="Q960" s="46"/>
      <c r="R960" s="47"/>
      <c r="S960" s="43"/>
      <c r="T960" s="43"/>
      <c r="U960" s="45"/>
      <c r="V960" s="43"/>
      <c r="W960" s="43"/>
      <c r="X960" s="45"/>
      <c r="Y960" s="43"/>
      <c r="Z960" s="48"/>
      <c r="AA960" s="45"/>
      <c r="AB960" s="43"/>
      <c r="AC960" s="45"/>
      <c r="AD960" s="43"/>
      <c r="AE960" s="45"/>
      <c r="AF960" s="43"/>
      <c r="AG960" s="47"/>
      <c r="AH960" s="49"/>
      <c r="AI960" s="5"/>
    </row>
    <row r="961" spans="1:35" ht="15" x14ac:dyDescent="0.25">
      <c r="A961" s="40"/>
      <c r="B961" s="5"/>
      <c r="D961" s="5"/>
      <c r="E961" s="41"/>
      <c r="F961" s="41"/>
      <c r="G961" s="42"/>
      <c r="H961" s="43"/>
      <c r="I961" s="43"/>
      <c r="J961" s="42"/>
      <c r="K961" s="42"/>
      <c r="L961" s="43"/>
      <c r="M961" s="44"/>
      <c r="N961" s="43"/>
      <c r="O961" s="45"/>
      <c r="P961" s="5"/>
      <c r="Q961" s="46"/>
      <c r="R961" s="47"/>
      <c r="S961" s="43"/>
      <c r="T961" s="43"/>
      <c r="U961" s="45"/>
      <c r="V961" s="43"/>
      <c r="W961" s="43"/>
      <c r="X961" s="45"/>
      <c r="Y961" s="43"/>
      <c r="Z961" s="48"/>
      <c r="AA961" s="45"/>
      <c r="AB961" s="43"/>
      <c r="AC961" s="45"/>
      <c r="AD961" s="43"/>
      <c r="AE961" s="45"/>
      <c r="AF961" s="43"/>
      <c r="AG961" s="47"/>
      <c r="AH961" s="49"/>
      <c r="AI961" s="5"/>
    </row>
    <row r="962" spans="1:35" ht="15" x14ac:dyDescent="0.25">
      <c r="A962" s="40"/>
      <c r="B962" s="5"/>
      <c r="D962" s="5"/>
      <c r="E962" s="41"/>
      <c r="F962" s="41"/>
      <c r="G962" s="42"/>
      <c r="H962" s="43"/>
      <c r="I962" s="43"/>
      <c r="J962" s="42"/>
      <c r="K962" s="42"/>
      <c r="L962" s="43"/>
      <c r="M962" s="44"/>
      <c r="N962" s="43"/>
      <c r="O962" s="45"/>
      <c r="P962" s="5"/>
      <c r="Q962" s="46"/>
      <c r="R962" s="47"/>
      <c r="S962" s="43"/>
      <c r="T962" s="43"/>
      <c r="U962" s="45"/>
      <c r="V962" s="43"/>
      <c r="W962" s="43"/>
      <c r="X962" s="45"/>
      <c r="Y962" s="43"/>
      <c r="Z962" s="48"/>
      <c r="AA962" s="45"/>
      <c r="AB962" s="43"/>
      <c r="AC962" s="45"/>
      <c r="AD962" s="43"/>
      <c r="AE962" s="45"/>
      <c r="AF962" s="43"/>
      <c r="AG962" s="47"/>
      <c r="AH962" s="49"/>
      <c r="AI962" s="5"/>
    </row>
    <row r="963" spans="1:35" ht="15" x14ac:dyDescent="0.25">
      <c r="A963" s="40"/>
      <c r="B963" s="5"/>
      <c r="D963" s="5"/>
      <c r="E963" s="41"/>
      <c r="F963" s="41"/>
      <c r="G963" s="42"/>
      <c r="H963" s="43"/>
      <c r="I963" s="43"/>
      <c r="J963" s="42"/>
      <c r="K963" s="42"/>
      <c r="L963" s="43"/>
      <c r="M963" s="44"/>
      <c r="N963" s="43"/>
      <c r="O963" s="45"/>
      <c r="P963" s="5"/>
      <c r="Q963" s="46"/>
      <c r="R963" s="47"/>
      <c r="S963" s="43"/>
      <c r="T963" s="43"/>
      <c r="U963" s="45"/>
      <c r="V963" s="45"/>
      <c r="W963" s="45"/>
      <c r="X963" s="45"/>
      <c r="Y963" s="43"/>
      <c r="Z963" s="48"/>
      <c r="AA963" s="45"/>
      <c r="AB963" s="45"/>
      <c r="AC963" s="45"/>
      <c r="AD963" s="43"/>
      <c r="AE963" s="45"/>
      <c r="AF963" s="43"/>
      <c r="AG963" s="47"/>
      <c r="AH963" s="49"/>
      <c r="AI963" s="5"/>
    </row>
    <row r="964" spans="1:35" ht="15" x14ac:dyDescent="0.25">
      <c r="A964" s="40"/>
      <c r="B964" s="5"/>
      <c r="D964" s="5"/>
      <c r="E964" s="41"/>
      <c r="F964" s="41"/>
      <c r="G964" s="42"/>
      <c r="H964" s="43"/>
      <c r="I964" s="43"/>
      <c r="J964" s="42"/>
      <c r="K964" s="42"/>
      <c r="L964" s="43"/>
      <c r="M964" s="44"/>
      <c r="N964" s="43"/>
      <c r="O964" s="45"/>
      <c r="P964" s="5"/>
      <c r="Q964" s="46"/>
      <c r="R964" s="47"/>
      <c r="S964" s="43"/>
      <c r="T964" s="43"/>
      <c r="U964" s="45"/>
      <c r="V964" s="43"/>
      <c r="W964" s="43"/>
      <c r="X964" s="45"/>
      <c r="Y964" s="43"/>
      <c r="Z964" s="48"/>
      <c r="AA964" s="45"/>
      <c r="AB964" s="43"/>
      <c r="AC964" s="45"/>
      <c r="AD964" s="43"/>
      <c r="AE964" s="45"/>
      <c r="AF964" s="43"/>
      <c r="AG964" s="47"/>
      <c r="AH964" s="49"/>
      <c r="AI964" s="5"/>
    </row>
    <row r="965" spans="1:35" ht="15" x14ac:dyDescent="0.25">
      <c r="A965" s="40"/>
      <c r="B965" s="5"/>
      <c r="D965" s="5"/>
      <c r="E965" s="41"/>
      <c r="F965" s="41"/>
      <c r="G965" s="42"/>
      <c r="H965" s="43"/>
      <c r="I965" s="43"/>
      <c r="J965" s="42"/>
      <c r="K965" s="42"/>
      <c r="L965" s="43"/>
      <c r="M965" s="44"/>
      <c r="N965" s="43"/>
      <c r="O965" s="45"/>
      <c r="P965" s="5"/>
      <c r="Q965" s="46"/>
      <c r="R965" s="47"/>
      <c r="S965" s="43"/>
      <c r="T965" s="43"/>
      <c r="U965" s="45"/>
      <c r="V965" s="43"/>
      <c r="W965" s="43"/>
      <c r="X965" s="45"/>
      <c r="Y965" s="43"/>
      <c r="Z965" s="48"/>
      <c r="AA965" s="45"/>
      <c r="AB965" s="43"/>
      <c r="AC965" s="45"/>
      <c r="AD965" s="43"/>
      <c r="AE965" s="45"/>
      <c r="AF965" s="43"/>
      <c r="AG965" s="47"/>
      <c r="AH965" s="49"/>
      <c r="AI965" s="5"/>
    </row>
    <row r="966" spans="1:35" ht="15" x14ac:dyDescent="0.25">
      <c r="A966" s="40"/>
      <c r="B966" s="5"/>
      <c r="D966" s="5"/>
      <c r="E966" s="41"/>
      <c r="F966" s="41"/>
      <c r="G966" s="42"/>
      <c r="H966" s="43"/>
      <c r="I966" s="43"/>
      <c r="J966" s="42"/>
      <c r="K966" s="42"/>
      <c r="L966" s="43"/>
      <c r="M966" s="44"/>
      <c r="N966" s="43"/>
      <c r="O966" s="45"/>
      <c r="P966" s="5"/>
      <c r="Q966" s="46"/>
      <c r="R966" s="47"/>
      <c r="S966" s="43"/>
      <c r="T966" s="43"/>
      <c r="U966" s="45"/>
      <c r="V966" s="43"/>
      <c r="W966" s="43"/>
      <c r="X966" s="45"/>
      <c r="Y966" s="43"/>
      <c r="Z966" s="48"/>
      <c r="AA966" s="45"/>
      <c r="AB966" s="43"/>
      <c r="AC966" s="45"/>
      <c r="AD966" s="43"/>
      <c r="AE966" s="45"/>
      <c r="AF966" s="43"/>
      <c r="AG966" s="47"/>
      <c r="AH966" s="49"/>
      <c r="AI966" s="5"/>
    </row>
    <row r="967" spans="1:35" ht="15" x14ac:dyDescent="0.25">
      <c r="A967" s="40"/>
      <c r="B967" s="5"/>
      <c r="D967" s="5"/>
      <c r="E967" s="41"/>
      <c r="F967" s="41"/>
      <c r="G967" s="42"/>
      <c r="H967" s="43"/>
      <c r="I967" s="43"/>
      <c r="J967" s="42"/>
      <c r="K967" s="42"/>
      <c r="L967" s="43"/>
      <c r="M967" s="44"/>
      <c r="N967" s="43"/>
      <c r="O967" s="45"/>
      <c r="P967" s="5"/>
      <c r="Q967" s="46"/>
      <c r="R967" s="47"/>
      <c r="S967" s="43"/>
      <c r="T967" s="43"/>
      <c r="U967" s="45"/>
      <c r="V967" s="43"/>
      <c r="W967" s="43"/>
      <c r="X967" s="45"/>
      <c r="Y967" s="43"/>
      <c r="Z967" s="48"/>
      <c r="AA967" s="45"/>
      <c r="AB967" s="43"/>
      <c r="AC967" s="45"/>
      <c r="AD967" s="43"/>
      <c r="AE967" s="45"/>
      <c r="AF967" s="43"/>
      <c r="AG967" s="47"/>
      <c r="AH967" s="49"/>
      <c r="AI967" s="5"/>
    </row>
    <row r="968" spans="1:35" ht="15" x14ac:dyDescent="0.25">
      <c r="A968" s="40"/>
      <c r="B968" s="5"/>
      <c r="D968" s="5"/>
      <c r="E968" s="41"/>
      <c r="F968" s="41"/>
      <c r="G968" s="42"/>
      <c r="H968" s="43"/>
      <c r="I968" s="43"/>
      <c r="J968" s="42"/>
      <c r="K968" s="42"/>
      <c r="L968" s="43"/>
      <c r="M968" s="44"/>
      <c r="N968" s="43"/>
      <c r="O968" s="45"/>
      <c r="P968" s="5"/>
      <c r="Q968" s="46"/>
      <c r="R968" s="47"/>
      <c r="S968" s="43"/>
      <c r="T968" s="43"/>
      <c r="U968" s="45"/>
      <c r="V968" s="43"/>
      <c r="W968" s="43"/>
      <c r="X968" s="45"/>
      <c r="Y968" s="43"/>
      <c r="Z968" s="48"/>
      <c r="AA968" s="45"/>
      <c r="AB968" s="43"/>
      <c r="AC968" s="45"/>
      <c r="AD968" s="43"/>
      <c r="AE968" s="45"/>
      <c r="AF968" s="43"/>
      <c r="AG968" s="47"/>
      <c r="AH968" s="49"/>
      <c r="AI968" s="5"/>
    </row>
    <row r="969" spans="1:35" ht="15" x14ac:dyDescent="0.25">
      <c r="A969" s="40"/>
      <c r="B969" s="5"/>
      <c r="D969" s="5"/>
      <c r="E969" s="41"/>
      <c r="F969" s="41"/>
      <c r="G969" s="42"/>
      <c r="H969" s="43"/>
      <c r="I969" s="43"/>
      <c r="J969" s="42"/>
      <c r="K969" s="42"/>
      <c r="L969" s="43"/>
      <c r="M969" s="44"/>
      <c r="N969" s="43"/>
      <c r="O969" s="45"/>
      <c r="P969" s="5"/>
      <c r="Q969" s="46"/>
      <c r="R969" s="47"/>
      <c r="S969" s="43"/>
      <c r="T969" s="43"/>
      <c r="U969" s="45"/>
      <c r="V969" s="43"/>
      <c r="W969" s="43"/>
      <c r="X969" s="45"/>
      <c r="Y969" s="43"/>
      <c r="Z969" s="48"/>
      <c r="AA969" s="45"/>
      <c r="AB969" s="43"/>
      <c r="AC969" s="45"/>
      <c r="AD969" s="43"/>
      <c r="AE969" s="45"/>
      <c r="AF969" s="43"/>
      <c r="AG969" s="47"/>
      <c r="AH969" s="49"/>
      <c r="AI969" s="5"/>
    </row>
    <row r="970" spans="1:35" ht="15" x14ac:dyDescent="0.25">
      <c r="A970" s="40"/>
      <c r="B970" s="5"/>
      <c r="D970" s="5"/>
      <c r="E970" s="41"/>
      <c r="F970" s="41"/>
      <c r="G970" s="42"/>
      <c r="H970" s="43"/>
      <c r="I970" s="43"/>
      <c r="J970" s="42"/>
      <c r="K970" s="42"/>
      <c r="L970" s="43"/>
      <c r="M970" s="44"/>
      <c r="N970" s="43"/>
      <c r="O970" s="45"/>
      <c r="P970" s="5"/>
      <c r="Q970" s="46"/>
      <c r="R970" s="47"/>
      <c r="S970" s="43"/>
      <c r="T970" s="43"/>
      <c r="U970" s="45"/>
      <c r="V970" s="43"/>
      <c r="W970" s="43"/>
      <c r="X970" s="45"/>
      <c r="Y970" s="43"/>
      <c r="Z970" s="48"/>
      <c r="AA970" s="45"/>
      <c r="AB970" s="43"/>
      <c r="AC970" s="45"/>
      <c r="AD970" s="43"/>
      <c r="AE970" s="45"/>
      <c r="AF970" s="43"/>
      <c r="AG970" s="47"/>
      <c r="AH970" s="49"/>
      <c r="AI970" s="5"/>
    </row>
    <row r="971" spans="1:35" ht="15" x14ac:dyDescent="0.25">
      <c r="A971" s="40"/>
      <c r="B971" s="5"/>
      <c r="D971" s="5"/>
      <c r="E971" s="41"/>
      <c r="F971" s="41"/>
      <c r="G971" s="42"/>
      <c r="H971" s="43"/>
      <c r="I971" s="43"/>
      <c r="J971" s="42"/>
      <c r="K971" s="42"/>
      <c r="L971" s="43"/>
      <c r="M971" s="44"/>
      <c r="N971" s="43"/>
      <c r="O971" s="45"/>
      <c r="P971" s="5"/>
      <c r="Q971" s="46"/>
      <c r="R971" s="47"/>
      <c r="S971" s="43"/>
      <c r="T971" s="43"/>
      <c r="U971" s="45"/>
      <c r="V971" s="43"/>
      <c r="W971" s="43"/>
      <c r="X971" s="45"/>
      <c r="Y971" s="43"/>
      <c r="Z971" s="48"/>
      <c r="AA971" s="45"/>
      <c r="AB971" s="43"/>
      <c r="AC971" s="45"/>
      <c r="AD971" s="43"/>
      <c r="AE971" s="45"/>
      <c r="AF971" s="43"/>
      <c r="AG971" s="47"/>
      <c r="AH971" s="49"/>
      <c r="AI971" s="5"/>
    </row>
    <row r="972" spans="1:35" ht="15" x14ac:dyDescent="0.25">
      <c r="A972" s="40"/>
      <c r="B972" s="5"/>
      <c r="D972" s="5"/>
      <c r="E972" s="41"/>
      <c r="F972" s="41"/>
      <c r="G972" s="42"/>
      <c r="H972" s="43"/>
      <c r="I972" s="43"/>
      <c r="J972" s="42"/>
      <c r="K972" s="42"/>
      <c r="L972" s="43"/>
      <c r="M972" s="44"/>
      <c r="N972" s="43"/>
      <c r="O972" s="45"/>
      <c r="P972" s="5"/>
      <c r="Q972" s="46"/>
      <c r="R972" s="47"/>
      <c r="S972" s="43"/>
      <c r="T972" s="43"/>
      <c r="U972" s="45"/>
      <c r="V972" s="43"/>
      <c r="W972" s="43"/>
      <c r="X972" s="45"/>
      <c r="Y972" s="43"/>
      <c r="Z972" s="48"/>
      <c r="AA972" s="45"/>
      <c r="AB972" s="43"/>
      <c r="AC972" s="45"/>
      <c r="AD972" s="43"/>
      <c r="AE972" s="45"/>
      <c r="AF972" s="43"/>
      <c r="AG972" s="47"/>
      <c r="AH972" s="49"/>
      <c r="AI972" s="5"/>
    </row>
    <row r="973" spans="1:35" ht="15" x14ac:dyDescent="0.25">
      <c r="A973" s="40"/>
      <c r="B973" s="5"/>
      <c r="D973" s="5"/>
      <c r="E973" s="41"/>
      <c r="F973" s="41"/>
      <c r="G973" s="42"/>
      <c r="H973" s="43"/>
      <c r="I973" s="43"/>
      <c r="J973" s="42"/>
      <c r="K973" s="42"/>
      <c r="L973" s="43"/>
      <c r="M973" s="44"/>
      <c r="N973" s="43"/>
      <c r="O973" s="45"/>
      <c r="P973" s="5"/>
      <c r="Q973" s="46"/>
      <c r="R973" s="47"/>
      <c r="S973" s="43"/>
      <c r="T973" s="43"/>
      <c r="U973" s="45"/>
      <c r="V973" s="43"/>
      <c r="W973" s="43"/>
      <c r="X973" s="45"/>
      <c r="Y973" s="43"/>
      <c r="Z973" s="48"/>
      <c r="AA973" s="45"/>
      <c r="AB973" s="43"/>
      <c r="AC973" s="45"/>
      <c r="AD973" s="43"/>
      <c r="AE973" s="45"/>
      <c r="AF973" s="43"/>
      <c r="AG973" s="47"/>
      <c r="AH973" s="49"/>
      <c r="AI973" s="5"/>
    </row>
    <row r="974" spans="1:35" ht="15" x14ac:dyDescent="0.25">
      <c r="A974" s="40"/>
      <c r="B974" s="5"/>
      <c r="D974" s="5"/>
      <c r="E974" s="41"/>
      <c r="F974" s="41"/>
      <c r="G974" s="42"/>
      <c r="H974" s="43"/>
      <c r="I974" s="43"/>
      <c r="J974" s="42"/>
      <c r="K974" s="42"/>
      <c r="L974" s="43"/>
      <c r="M974" s="44"/>
      <c r="N974" s="43"/>
      <c r="O974" s="45"/>
      <c r="P974" s="5"/>
      <c r="Q974" s="46"/>
      <c r="R974" s="47"/>
      <c r="S974" s="43"/>
      <c r="T974" s="43"/>
      <c r="U974" s="45"/>
      <c r="V974" s="43"/>
      <c r="W974" s="43"/>
      <c r="X974" s="45"/>
      <c r="Y974" s="43"/>
      <c r="Z974" s="48"/>
      <c r="AA974" s="45"/>
      <c r="AB974" s="43"/>
      <c r="AC974" s="45"/>
      <c r="AD974" s="43"/>
      <c r="AE974" s="45"/>
      <c r="AF974" s="43"/>
      <c r="AG974" s="47"/>
      <c r="AH974" s="49"/>
      <c r="AI974" s="5"/>
    </row>
    <row r="975" spans="1:35" ht="15" x14ac:dyDescent="0.25">
      <c r="A975" s="40"/>
      <c r="B975" s="5"/>
      <c r="D975" s="5"/>
      <c r="E975" s="41"/>
      <c r="F975" s="41"/>
      <c r="G975" s="42"/>
      <c r="H975" s="43"/>
      <c r="I975" s="43"/>
      <c r="J975" s="42"/>
      <c r="K975" s="42"/>
      <c r="L975" s="43"/>
      <c r="M975" s="44"/>
      <c r="N975" s="43"/>
      <c r="O975" s="45"/>
      <c r="P975" s="5"/>
      <c r="Q975" s="46"/>
      <c r="R975" s="47"/>
      <c r="S975" s="43"/>
      <c r="T975" s="43"/>
      <c r="U975" s="45"/>
      <c r="V975" s="43"/>
      <c r="W975" s="43"/>
      <c r="X975" s="45"/>
      <c r="Y975" s="43"/>
      <c r="Z975" s="48"/>
      <c r="AA975" s="45"/>
      <c r="AB975" s="43"/>
      <c r="AC975" s="45"/>
      <c r="AD975" s="43"/>
      <c r="AE975" s="45"/>
      <c r="AF975" s="43"/>
      <c r="AG975" s="47"/>
      <c r="AH975" s="49"/>
      <c r="AI975" s="5"/>
    </row>
    <row r="976" spans="1:35" ht="15" x14ac:dyDescent="0.25">
      <c r="A976" s="40"/>
      <c r="B976" s="5"/>
      <c r="D976" s="5"/>
      <c r="E976" s="41"/>
      <c r="F976" s="41"/>
      <c r="G976" s="42"/>
      <c r="H976" s="43"/>
      <c r="I976" s="43"/>
      <c r="J976" s="42"/>
      <c r="K976" s="42"/>
      <c r="L976" s="43"/>
      <c r="M976" s="44"/>
      <c r="N976" s="43"/>
      <c r="O976" s="45"/>
      <c r="P976" s="5"/>
      <c r="Q976" s="46"/>
      <c r="R976" s="47"/>
      <c r="S976" s="43"/>
      <c r="T976" s="43"/>
      <c r="U976" s="45"/>
      <c r="V976" s="43"/>
      <c r="W976" s="43"/>
      <c r="X976" s="45"/>
      <c r="Y976" s="43"/>
      <c r="Z976" s="48"/>
      <c r="AA976" s="45"/>
      <c r="AB976" s="43"/>
      <c r="AC976" s="45"/>
      <c r="AD976" s="43"/>
      <c r="AE976" s="45"/>
      <c r="AF976" s="43"/>
      <c r="AG976" s="47"/>
      <c r="AH976" s="49"/>
      <c r="AI976" s="5"/>
    </row>
    <row r="977" spans="1:35" ht="15" x14ac:dyDescent="0.25">
      <c r="A977" s="40"/>
      <c r="B977" s="5"/>
      <c r="D977" s="5"/>
      <c r="E977" s="41"/>
      <c r="F977" s="41"/>
      <c r="G977" s="42"/>
      <c r="H977" s="43"/>
      <c r="I977" s="43"/>
      <c r="J977" s="42"/>
      <c r="K977" s="42"/>
      <c r="L977" s="43"/>
      <c r="M977" s="44"/>
      <c r="N977" s="43"/>
      <c r="O977" s="45"/>
      <c r="P977" s="5"/>
      <c r="Q977" s="46"/>
      <c r="R977" s="47"/>
      <c r="S977" s="43"/>
      <c r="T977" s="43"/>
      <c r="U977" s="45"/>
      <c r="V977" s="43"/>
      <c r="W977" s="43"/>
      <c r="X977" s="45"/>
      <c r="Y977" s="43"/>
      <c r="Z977" s="48"/>
      <c r="AA977" s="45"/>
      <c r="AB977" s="43"/>
      <c r="AC977" s="45"/>
      <c r="AD977" s="43"/>
      <c r="AE977" s="45"/>
      <c r="AF977" s="43"/>
      <c r="AG977" s="47"/>
      <c r="AH977" s="49"/>
      <c r="AI977" s="5"/>
    </row>
    <row r="978" spans="1:35" ht="15" x14ac:dyDescent="0.25">
      <c r="A978" s="40"/>
      <c r="B978" s="5"/>
      <c r="D978" s="5"/>
      <c r="E978" s="41"/>
      <c r="F978" s="41"/>
      <c r="G978" s="42"/>
      <c r="H978" s="43"/>
      <c r="I978" s="43"/>
      <c r="J978" s="42"/>
      <c r="K978" s="42"/>
      <c r="L978" s="43"/>
      <c r="M978" s="44"/>
      <c r="N978" s="43"/>
      <c r="O978" s="45"/>
      <c r="P978" s="5"/>
      <c r="Q978" s="46"/>
      <c r="R978" s="47"/>
      <c r="S978" s="43"/>
      <c r="T978" s="43"/>
      <c r="U978" s="45"/>
      <c r="V978" s="43"/>
      <c r="W978" s="43"/>
      <c r="X978" s="45"/>
      <c r="Y978" s="43"/>
      <c r="Z978" s="48"/>
      <c r="AA978" s="45"/>
      <c r="AB978" s="43"/>
      <c r="AC978" s="45"/>
      <c r="AD978" s="43"/>
      <c r="AE978" s="45"/>
      <c r="AF978" s="43"/>
      <c r="AG978" s="47"/>
      <c r="AH978" s="49"/>
      <c r="AI978" s="5"/>
    </row>
    <row r="979" spans="1:35" ht="15" x14ac:dyDescent="0.25">
      <c r="A979" s="40"/>
      <c r="B979" s="5"/>
      <c r="D979" s="5"/>
      <c r="E979" s="41"/>
      <c r="F979" s="41"/>
      <c r="G979" s="42"/>
      <c r="H979" s="43"/>
      <c r="I979" s="43"/>
      <c r="J979" s="42"/>
      <c r="K979" s="42"/>
      <c r="L979" s="43"/>
      <c r="M979" s="44"/>
      <c r="N979" s="43"/>
      <c r="O979" s="45"/>
      <c r="P979" s="5"/>
      <c r="Q979" s="46"/>
      <c r="R979" s="47"/>
      <c r="S979" s="43"/>
      <c r="T979" s="43"/>
      <c r="U979" s="45"/>
      <c r="V979" s="43"/>
      <c r="W979" s="43"/>
      <c r="X979" s="45"/>
      <c r="Y979" s="43"/>
      <c r="Z979" s="48"/>
      <c r="AA979" s="45"/>
      <c r="AB979" s="43"/>
      <c r="AC979" s="45"/>
      <c r="AD979" s="43"/>
      <c r="AE979" s="45"/>
      <c r="AF979" s="43"/>
      <c r="AG979" s="47"/>
      <c r="AH979" s="49"/>
      <c r="AI979" s="5"/>
    </row>
    <row r="980" spans="1:35" ht="15" x14ac:dyDescent="0.25">
      <c r="A980" s="40"/>
      <c r="B980" s="5"/>
      <c r="D980" s="5"/>
      <c r="E980" s="41"/>
      <c r="F980" s="41"/>
      <c r="G980" s="42"/>
      <c r="H980" s="43"/>
      <c r="I980" s="43"/>
      <c r="J980" s="42"/>
      <c r="K980" s="42"/>
      <c r="L980" s="43"/>
      <c r="M980" s="44"/>
      <c r="N980" s="43"/>
      <c r="O980" s="45"/>
      <c r="P980" s="5"/>
      <c r="Q980" s="46"/>
      <c r="R980" s="47"/>
      <c r="S980" s="43"/>
      <c r="T980" s="43"/>
      <c r="U980" s="45"/>
      <c r="V980" s="43"/>
      <c r="W980" s="43"/>
      <c r="X980" s="45"/>
      <c r="Y980" s="43"/>
      <c r="Z980" s="48"/>
      <c r="AA980" s="45"/>
      <c r="AB980" s="43"/>
      <c r="AC980" s="45"/>
      <c r="AD980" s="43"/>
      <c r="AE980" s="45"/>
      <c r="AF980" s="43"/>
      <c r="AG980" s="47"/>
      <c r="AH980" s="49"/>
      <c r="AI980" s="5"/>
    </row>
    <row r="981" spans="1:35" ht="15" x14ac:dyDescent="0.25">
      <c r="A981" s="40"/>
      <c r="B981" s="5"/>
      <c r="D981" s="5"/>
      <c r="E981" s="41"/>
      <c r="F981" s="41"/>
      <c r="G981" s="42"/>
      <c r="H981" s="43"/>
      <c r="I981" s="43"/>
      <c r="J981" s="42"/>
      <c r="K981" s="42"/>
      <c r="L981" s="43"/>
      <c r="M981" s="44"/>
      <c r="N981" s="43"/>
      <c r="O981" s="45"/>
      <c r="P981" s="5"/>
      <c r="Q981" s="46"/>
      <c r="R981" s="47"/>
      <c r="S981" s="43"/>
      <c r="T981" s="43"/>
      <c r="U981" s="45"/>
      <c r="V981" s="43"/>
      <c r="W981" s="43"/>
      <c r="X981" s="45"/>
      <c r="Y981" s="43"/>
      <c r="Z981" s="48"/>
      <c r="AA981" s="45"/>
      <c r="AB981" s="43"/>
      <c r="AC981" s="45"/>
      <c r="AD981" s="43"/>
      <c r="AE981" s="45"/>
      <c r="AF981" s="43"/>
      <c r="AG981" s="47"/>
      <c r="AH981" s="49"/>
      <c r="AI981" s="5"/>
    </row>
    <row r="982" spans="1:35" ht="15" x14ac:dyDescent="0.25">
      <c r="A982" s="40"/>
      <c r="B982" s="5"/>
      <c r="D982" s="5"/>
      <c r="E982" s="41"/>
      <c r="F982" s="41"/>
      <c r="G982" s="42"/>
      <c r="H982" s="43"/>
      <c r="I982" s="43"/>
      <c r="J982" s="42"/>
      <c r="K982" s="42"/>
      <c r="L982" s="43"/>
      <c r="M982" s="44"/>
      <c r="N982" s="43"/>
      <c r="O982" s="45"/>
      <c r="P982" s="5"/>
      <c r="Q982" s="46"/>
      <c r="R982" s="47"/>
      <c r="S982" s="43"/>
      <c r="T982" s="43"/>
      <c r="U982" s="45"/>
      <c r="V982" s="43"/>
      <c r="W982" s="43"/>
      <c r="X982" s="45"/>
      <c r="Y982" s="43"/>
      <c r="Z982" s="48"/>
      <c r="AA982" s="45"/>
      <c r="AB982" s="43"/>
      <c r="AC982" s="45"/>
      <c r="AD982" s="43"/>
      <c r="AE982" s="45"/>
      <c r="AF982" s="43"/>
      <c r="AG982" s="47"/>
      <c r="AH982" s="49"/>
      <c r="AI982" s="5"/>
    </row>
    <row r="983" spans="1:35" ht="15" x14ac:dyDescent="0.25">
      <c r="A983" s="40"/>
      <c r="B983" s="5"/>
      <c r="D983" s="5"/>
      <c r="E983" s="41"/>
      <c r="F983" s="41"/>
      <c r="G983" s="42"/>
      <c r="H983" s="43"/>
      <c r="I983" s="43"/>
      <c r="J983" s="42"/>
      <c r="K983" s="42"/>
      <c r="L983" s="43"/>
      <c r="M983" s="44"/>
      <c r="N983" s="43"/>
      <c r="O983" s="45"/>
      <c r="P983" s="5"/>
      <c r="Q983" s="46"/>
      <c r="R983" s="47"/>
      <c r="S983" s="43"/>
      <c r="T983" s="43"/>
      <c r="U983" s="45"/>
      <c r="V983" s="43"/>
      <c r="W983" s="43"/>
      <c r="X983" s="45"/>
      <c r="Y983" s="43"/>
      <c r="Z983" s="48"/>
      <c r="AA983" s="45"/>
      <c r="AB983" s="43"/>
      <c r="AC983" s="45"/>
      <c r="AD983" s="43"/>
      <c r="AE983" s="45"/>
      <c r="AF983" s="43"/>
      <c r="AG983" s="47"/>
      <c r="AH983" s="49"/>
      <c r="AI983" s="5"/>
    </row>
    <row r="984" spans="1:35" ht="15" x14ac:dyDescent="0.25">
      <c r="A984" s="40"/>
      <c r="B984" s="5"/>
      <c r="D984" s="5"/>
      <c r="E984" s="41"/>
      <c r="F984" s="41"/>
      <c r="G984" s="42"/>
      <c r="H984" s="43"/>
      <c r="I984" s="43"/>
      <c r="J984" s="42"/>
      <c r="K984" s="42"/>
      <c r="L984" s="43"/>
      <c r="M984" s="44"/>
      <c r="N984" s="43"/>
      <c r="O984" s="45"/>
      <c r="P984" s="5"/>
      <c r="Q984" s="46"/>
      <c r="R984" s="47"/>
      <c r="S984" s="43"/>
      <c r="T984" s="43"/>
      <c r="U984" s="45"/>
      <c r="V984" s="43"/>
      <c r="W984" s="43"/>
      <c r="X984" s="45"/>
      <c r="Y984" s="43"/>
      <c r="Z984" s="48"/>
      <c r="AA984" s="45"/>
      <c r="AB984" s="43"/>
      <c r="AC984" s="45"/>
      <c r="AD984" s="43"/>
      <c r="AE984" s="45"/>
      <c r="AF984" s="43"/>
      <c r="AG984" s="47"/>
      <c r="AH984" s="49"/>
      <c r="AI984" s="5"/>
    </row>
    <row r="985" spans="1:35" ht="15" x14ac:dyDescent="0.25">
      <c r="A985" s="40"/>
      <c r="B985" s="5"/>
      <c r="D985" s="5"/>
      <c r="E985" s="41"/>
      <c r="F985" s="41"/>
      <c r="G985" s="42"/>
      <c r="H985" s="43"/>
      <c r="I985" s="43"/>
      <c r="J985" s="42"/>
      <c r="K985" s="42"/>
      <c r="L985" s="43"/>
      <c r="M985" s="44"/>
      <c r="N985" s="43"/>
      <c r="O985" s="45"/>
      <c r="P985" s="5"/>
      <c r="Q985" s="46"/>
      <c r="R985" s="47"/>
      <c r="S985" s="43"/>
      <c r="T985" s="43"/>
      <c r="U985" s="45"/>
      <c r="V985" s="43"/>
      <c r="W985" s="43"/>
      <c r="X985" s="45"/>
      <c r="Y985" s="43"/>
      <c r="Z985" s="48"/>
      <c r="AA985" s="45"/>
      <c r="AB985" s="43"/>
      <c r="AC985" s="45"/>
      <c r="AD985" s="43"/>
      <c r="AE985" s="45"/>
      <c r="AF985" s="43"/>
      <c r="AG985" s="47"/>
      <c r="AH985" s="49"/>
      <c r="AI985" s="5"/>
    </row>
    <row r="986" spans="1:35" ht="15" x14ac:dyDescent="0.25">
      <c r="A986" s="40"/>
      <c r="B986" s="5"/>
      <c r="D986" s="5"/>
      <c r="E986" s="41"/>
      <c r="F986" s="41"/>
      <c r="G986" s="42"/>
      <c r="H986" s="43"/>
      <c r="I986" s="43"/>
      <c r="J986" s="42"/>
      <c r="K986" s="42"/>
      <c r="L986" s="43"/>
      <c r="M986" s="44"/>
      <c r="N986" s="43"/>
      <c r="O986" s="45"/>
      <c r="P986" s="5"/>
      <c r="Q986" s="46"/>
      <c r="R986" s="47"/>
      <c r="S986" s="43"/>
      <c r="T986" s="43"/>
      <c r="U986" s="45"/>
      <c r="V986" s="43"/>
      <c r="W986" s="43"/>
      <c r="X986" s="45"/>
      <c r="Y986" s="43"/>
      <c r="Z986" s="48"/>
      <c r="AA986" s="45"/>
      <c r="AB986" s="43"/>
      <c r="AC986" s="45"/>
      <c r="AD986" s="43"/>
      <c r="AE986" s="45"/>
      <c r="AF986" s="43"/>
      <c r="AG986" s="47"/>
      <c r="AH986" s="49"/>
      <c r="AI986" s="5"/>
    </row>
    <row r="987" spans="1:35" ht="15" x14ac:dyDescent="0.25">
      <c r="A987" s="40"/>
      <c r="B987" s="5"/>
      <c r="D987" s="5"/>
      <c r="E987" s="41"/>
      <c r="F987" s="41"/>
      <c r="G987" s="42"/>
      <c r="H987" s="43"/>
      <c r="I987" s="43"/>
      <c r="J987" s="42"/>
      <c r="K987" s="42"/>
      <c r="L987" s="43"/>
      <c r="M987" s="44"/>
      <c r="N987" s="43"/>
      <c r="O987" s="45"/>
      <c r="P987" s="5"/>
      <c r="Q987" s="46"/>
      <c r="R987" s="47"/>
      <c r="S987" s="43"/>
      <c r="T987" s="43"/>
      <c r="U987" s="45"/>
      <c r="V987" s="43"/>
      <c r="W987" s="43"/>
      <c r="X987" s="45"/>
      <c r="Y987" s="43"/>
      <c r="Z987" s="48"/>
      <c r="AA987" s="45"/>
      <c r="AB987" s="43"/>
      <c r="AC987" s="45"/>
      <c r="AD987" s="43"/>
      <c r="AE987" s="45"/>
      <c r="AF987" s="43"/>
      <c r="AG987" s="47"/>
      <c r="AH987" s="49"/>
      <c r="AI987" s="5"/>
    </row>
    <row r="988" spans="1:35" ht="15" x14ac:dyDescent="0.25">
      <c r="A988" s="40"/>
      <c r="B988" s="5"/>
      <c r="D988" s="5"/>
      <c r="E988" s="41"/>
      <c r="F988" s="41"/>
      <c r="G988" s="42"/>
      <c r="H988" s="43"/>
      <c r="I988" s="43"/>
      <c r="J988" s="42"/>
      <c r="K988" s="42"/>
      <c r="L988" s="43"/>
      <c r="M988" s="44"/>
      <c r="N988" s="43"/>
      <c r="O988" s="45"/>
      <c r="P988" s="5"/>
      <c r="Q988" s="46"/>
      <c r="R988" s="47"/>
      <c r="S988" s="43"/>
      <c r="T988" s="43"/>
      <c r="U988" s="45"/>
      <c r="V988" s="43"/>
      <c r="W988" s="43"/>
      <c r="X988" s="45"/>
      <c r="Y988" s="43"/>
      <c r="Z988" s="48"/>
      <c r="AA988" s="45"/>
      <c r="AB988" s="43"/>
      <c r="AC988" s="45"/>
      <c r="AD988" s="43"/>
      <c r="AE988" s="45"/>
      <c r="AF988" s="43"/>
      <c r="AG988" s="47"/>
      <c r="AH988" s="49"/>
      <c r="AI988" s="5"/>
    </row>
    <row r="989" spans="1:35" ht="15" x14ac:dyDescent="0.25">
      <c r="A989" s="40"/>
      <c r="B989" s="5"/>
      <c r="D989" s="5"/>
      <c r="E989" s="41"/>
      <c r="F989" s="41"/>
      <c r="G989" s="42"/>
      <c r="H989" s="43"/>
      <c r="I989" s="43"/>
      <c r="J989" s="42"/>
      <c r="K989" s="42"/>
      <c r="L989" s="43"/>
      <c r="M989" s="44"/>
      <c r="N989" s="43"/>
      <c r="O989" s="45"/>
      <c r="P989" s="5"/>
      <c r="Q989" s="46"/>
      <c r="R989" s="47"/>
      <c r="S989" s="43"/>
      <c r="T989" s="43"/>
      <c r="U989" s="45"/>
      <c r="V989" s="43"/>
      <c r="W989" s="43"/>
      <c r="X989" s="45"/>
      <c r="Y989" s="43"/>
      <c r="Z989" s="48"/>
      <c r="AA989" s="45"/>
      <c r="AB989" s="43"/>
      <c r="AC989" s="45"/>
      <c r="AD989" s="43"/>
      <c r="AE989" s="45"/>
      <c r="AF989" s="43"/>
      <c r="AG989" s="47"/>
      <c r="AH989" s="49"/>
      <c r="AI989" s="5"/>
    </row>
    <row r="990" spans="1:35" ht="15" x14ac:dyDescent="0.25">
      <c r="A990" s="40"/>
      <c r="B990" s="5"/>
      <c r="D990" s="5"/>
      <c r="E990" s="41"/>
      <c r="F990" s="41"/>
      <c r="G990" s="42"/>
      <c r="H990" s="43"/>
      <c r="I990" s="43"/>
      <c r="J990" s="42"/>
      <c r="K990" s="42"/>
      <c r="L990" s="43"/>
      <c r="M990" s="44"/>
      <c r="N990" s="43"/>
      <c r="O990" s="45"/>
      <c r="P990" s="5"/>
      <c r="Q990" s="46"/>
      <c r="R990" s="47"/>
      <c r="S990" s="43"/>
      <c r="T990" s="43"/>
      <c r="U990" s="45"/>
      <c r="V990" s="43"/>
      <c r="W990" s="43"/>
      <c r="X990" s="45"/>
      <c r="Y990" s="43"/>
      <c r="Z990" s="48"/>
      <c r="AA990" s="45"/>
      <c r="AB990" s="43"/>
      <c r="AC990" s="45"/>
      <c r="AD990" s="43"/>
      <c r="AE990" s="45"/>
      <c r="AF990" s="43"/>
      <c r="AG990" s="47"/>
      <c r="AH990" s="49"/>
      <c r="AI990" s="5"/>
    </row>
    <row r="991" spans="1:35" ht="15" x14ac:dyDescent="0.25">
      <c r="A991" s="40"/>
      <c r="B991" s="5"/>
      <c r="D991" s="5"/>
      <c r="E991" s="41"/>
      <c r="F991" s="41"/>
      <c r="G991" s="42"/>
      <c r="H991" s="43"/>
      <c r="I991" s="43"/>
      <c r="J991" s="42"/>
      <c r="K991" s="42"/>
      <c r="L991" s="43"/>
      <c r="M991" s="44"/>
      <c r="N991" s="43"/>
      <c r="O991" s="45"/>
      <c r="P991" s="5"/>
      <c r="Q991" s="46"/>
      <c r="R991" s="47"/>
      <c r="S991" s="43"/>
      <c r="T991" s="43"/>
      <c r="U991" s="45"/>
      <c r="V991" s="43"/>
      <c r="W991" s="43"/>
      <c r="X991" s="45"/>
      <c r="Y991" s="43"/>
      <c r="Z991" s="48"/>
      <c r="AA991" s="45"/>
      <c r="AB991" s="43"/>
      <c r="AC991" s="45"/>
      <c r="AD991" s="43"/>
      <c r="AE991" s="45"/>
      <c r="AF991" s="43"/>
      <c r="AG991" s="47"/>
      <c r="AH991" s="49"/>
      <c r="AI991" s="5"/>
    </row>
    <row r="992" spans="1:35" ht="15" x14ac:dyDescent="0.25">
      <c r="A992" s="40"/>
      <c r="B992" s="5"/>
      <c r="D992" s="5"/>
      <c r="E992" s="41"/>
      <c r="F992" s="41"/>
      <c r="G992" s="42"/>
      <c r="H992" s="43"/>
      <c r="I992" s="43"/>
      <c r="J992" s="42"/>
      <c r="K992" s="42"/>
      <c r="L992" s="43"/>
      <c r="M992" s="44"/>
      <c r="N992" s="43"/>
      <c r="O992" s="45"/>
      <c r="P992" s="5"/>
      <c r="Q992" s="46"/>
      <c r="R992" s="47"/>
      <c r="S992" s="43"/>
      <c r="T992" s="43"/>
      <c r="U992" s="45"/>
      <c r="V992" s="43"/>
      <c r="W992" s="43"/>
      <c r="X992" s="45"/>
      <c r="Y992" s="43"/>
      <c r="Z992" s="48"/>
      <c r="AA992" s="45"/>
      <c r="AB992" s="43"/>
      <c r="AC992" s="45"/>
      <c r="AD992" s="43"/>
      <c r="AE992" s="45"/>
      <c r="AF992" s="43"/>
      <c r="AG992" s="47"/>
      <c r="AH992" s="49"/>
      <c r="AI992" s="5"/>
    </row>
    <row r="993" spans="1:35" ht="15" x14ac:dyDescent="0.25">
      <c r="A993" s="40"/>
      <c r="B993" s="5"/>
      <c r="D993" s="5"/>
      <c r="E993" s="41"/>
      <c r="F993" s="41"/>
      <c r="G993" s="42"/>
      <c r="H993" s="43"/>
      <c r="I993" s="43"/>
      <c r="J993" s="42"/>
      <c r="K993" s="42"/>
      <c r="L993" s="43"/>
      <c r="M993" s="44"/>
      <c r="N993" s="43"/>
      <c r="O993" s="45"/>
      <c r="P993" s="5"/>
      <c r="Q993" s="46"/>
      <c r="R993" s="47"/>
      <c r="S993" s="43"/>
      <c r="T993" s="43"/>
      <c r="U993" s="45"/>
      <c r="V993" s="43"/>
      <c r="W993" s="43"/>
      <c r="X993" s="45"/>
      <c r="Y993" s="43"/>
      <c r="Z993" s="48"/>
      <c r="AA993" s="45"/>
      <c r="AB993" s="43"/>
      <c r="AC993" s="45"/>
      <c r="AD993" s="43"/>
      <c r="AE993" s="45"/>
      <c r="AF993" s="43"/>
      <c r="AG993" s="47"/>
      <c r="AH993" s="49"/>
      <c r="AI993" s="5"/>
    </row>
    <row r="994" spans="1:35" ht="15" x14ac:dyDescent="0.25">
      <c r="A994" s="40"/>
      <c r="B994" s="5"/>
      <c r="D994" s="5"/>
      <c r="E994" s="41"/>
      <c r="F994" s="41"/>
      <c r="G994" s="42"/>
      <c r="H994" s="43"/>
      <c r="I994" s="43"/>
      <c r="J994" s="42"/>
      <c r="K994" s="42"/>
      <c r="L994" s="43"/>
      <c r="M994" s="44"/>
      <c r="N994" s="43"/>
      <c r="O994" s="45"/>
      <c r="P994" s="5"/>
      <c r="Q994" s="46"/>
      <c r="R994" s="47"/>
      <c r="S994" s="43"/>
      <c r="T994" s="43"/>
      <c r="U994" s="45"/>
      <c r="V994" s="43"/>
      <c r="W994" s="43"/>
      <c r="X994" s="45"/>
      <c r="Y994" s="43"/>
      <c r="Z994" s="48"/>
      <c r="AA994" s="45"/>
      <c r="AB994" s="43"/>
      <c r="AC994" s="45"/>
      <c r="AD994" s="43"/>
      <c r="AE994" s="45"/>
      <c r="AF994" s="43"/>
      <c r="AG994" s="47"/>
      <c r="AH994" s="49"/>
      <c r="AI994" s="5"/>
    </row>
    <row r="995" spans="1:35" ht="15" x14ac:dyDescent="0.25">
      <c r="A995" s="40"/>
      <c r="B995" s="5"/>
      <c r="D995" s="5"/>
      <c r="E995" s="41"/>
      <c r="F995" s="41"/>
      <c r="G995" s="42"/>
      <c r="H995" s="43"/>
      <c r="I995" s="43"/>
      <c r="J995" s="42"/>
      <c r="K995" s="42"/>
      <c r="L995" s="43"/>
      <c r="M995" s="44"/>
      <c r="N995" s="43"/>
      <c r="O995" s="45"/>
      <c r="P995" s="5"/>
      <c r="Q995" s="46"/>
      <c r="R995" s="47"/>
      <c r="S995" s="43"/>
      <c r="T995" s="43"/>
      <c r="U995" s="45"/>
      <c r="V995" s="43"/>
      <c r="W995" s="43"/>
      <c r="X995" s="45"/>
      <c r="Y995" s="43"/>
      <c r="Z995" s="48"/>
      <c r="AA995" s="45"/>
      <c r="AB995" s="43"/>
      <c r="AC995" s="45"/>
      <c r="AD995" s="43"/>
      <c r="AE995" s="45"/>
      <c r="AF995" s="43"/>
      <c r="AG995" s="47"/>
      <c r="AH995" s="49"/>
      <c r="AI995" s="5"/>
    </row>
    <row r="996" spans="1:35" ht="15" x14ac:dyDescent="0.25">
      <c r="A996" s="40"/>
      <c r="B996" s="5"/>
      <c r="D996" s="5"/>
      <c r="E996" s="41"/>
      <c r="F996" s="41"/>
      <c r="G996" s="42"/>
      <c r="H996" s="43"/>
      <c r="I996" s="43"/>
      <c r="J996" s="42"/>
      <c r="K996" s="42"/>
      <c r="L996" s="43"/>
      <c r="M996" s="44"/>
      <c r="N996" s="43"/>
      <c r="O996" s="45"/>
      <c r="P996" s="5"/>
      <c r="Q996" s="46"/>
      <c r="R996" s="47"/>
      <c r="S996" s="43"/>
      <c r="T996" s="43"/>
      <c r="U996" s="45"/>
      <c r="V996" s="43"/>
      <c r="W996" s="43"/>
      <c r="X996" s="45"/>
      <c r="Y996" s="43"/>
      <c r="Z996" s="48"/>
      <c r="AA996" s="45"/>
      <c r="AB996" s="43"/>
      <c r="AC996" s="45"/>
      <c r="AD996" s="43"/>
      <c r="AE996" s="45"/>
      <c r="AF996" s="43"/>
      <c r="AG996" s="47"/>
      <c r="AH996" s="49"/>
      <c r="AI996" s="5"/>
    </row>
    <row r="997" spans="1:35" ht="15" x14ac:dyDescent="0.25">
      <c r="A997" s="40"/>
      <c r="B997" s="5"/>
      <c r="D997" s="5"/>
      <c r="E997" s="41"/>
      <c r="F997" s="41"/>
      <c r="G997" s="42"/>
      <c r="H997" s="43"/>
      <c r="I997" s="43"/>
      <c r="J997" s="42"/>
      <c r="K997" s="42"/>
      <c r="L997" s="43"/>
      <c r="M997" s="44"/>
      <c r="N997" s="43"/>
      <c r="O997" s="45"/>
      <c r="P997" s="5"/>
      <c r="Q997" s="46"/>
      <c r="R997" s="47"/>
      <c r="S997" s="43"/>
      <c r="T997" s="43"/>
      <c r="U997" s="45"/>
      <c r="V997" s="43"/>
      <c r="W997" s="43"/>
      <c r="X997" s="45"/>
      <c r="Y997" s="43"/>
      <c r="Z997" s="48"/>
      <c r="AA997" s="45"/>
      <c r="AB997" s="43"/>
      <c r="AC997" s="45"/>
      <c r="AD997" s="43"/>
      <c r="AE997" s="45"/>
      <c r="AF997" s="43"/>
      <c r="AG997" s="47"/>
      <c r="AH997" s="49"/>
      <c r="AI997" s="5"/>
    </row>
    <row r="998" spans="1:35" ht="15" x14ac:dyDescent="0.25">
      <c r="A998" s="40"/>
      <c r="B998" s="5"/>
      <c r="D998" s="5"/>
      <c r="E998" s="41"/>
      <c r="F998" s="41"/>
      <c r="G998" s="42"/>
      <c r="H998" s="43"/>
      <c r="I998" s="43"/>
      <c r="J998" s="42"/>
      <c r="K998" s="42"/>
      <c r="L998" s="43"/>
      <c r="M998" s="44"/>
      <c r="N998" s="43"/>
      <c r="O998" s="45"/>
      <c r="P998" s="5"/>
      <c r="Q998" s="46"/>
      <c r="R998" s="47"/>
      <c r="S998" s="43"/>
      <c r="T998" s="43"/>
      <c r="U998" s="45"/>
      <c r="V998" s="43"/>
      <c r="W998" s="43"/>
      <c r="X998" s="45"/>
      <c r="Y998" s="43"/>
      <c r="Z998" s="48"/>
      <c r="AA998" s="45"/>
      <c r="AB998" s="43"/>
      <c r="AC998" s="45"/>
      <c r="AD998" s="43"/>
      <c r="AE998" s="45"/>
      <c r="AF998" s="43"/>
      <c r="AG998" s="47"/>
      <c r="AH998" s="49"/>
      <c r="AI998" s="5"/>
    </row>
    <row r="999" spans="1:35" ht="15" x14ac:dyDescent="0.25">
      <c r="A999" s="40"/>
      <c r="B999" s="5"/>
      <c r="D999" s="5"/>
      <c r="E999" s="41"/>
      <c r="F999" s="41"/>
      <c r="G999" s="42"/>
      <c r="H999" s="43"/>
      <c r="I999" s="43"/>
      <c r="J999" s="42"/>
      <c r="K999" s="42"/>
      <c r="L999" s="43"/>
      <c r="M999" s="44"/>
      <c r="N999" s="43"/>
      <c r="O999" s="45"/>
      <c r="P999" s="5"/>
      <c r="Q999" s="46"/>
      <c r="R999" s="47"/>
      <c r="S999" s="43"/>
      <c r="T999" s="43"/>
      <c r="U999" s="45"/>
      <c r="V999" s="43"/>
      <c r="W999" s="43"/>
      <c r="X999" s="45"/>
      <c r="Y999" s="43"/>
      <c r="Z999" s="48"/>
      <c r="AA999" s="45"/>
      <c r="AB999" s="43"/>
      <c r="AC999" s="45"/>
      <c r="AD999" s="43"/>
      <c r="AE999" s="45"/>
      <c r="AF999" s="43"/>
      <c r="AG999" s="47"/>
      <c r="AH999" s="49"/>
      <c r="AI999" s="5"/>
    </row>
    <row r="1000" spans="1:35" ht="15" x14ac:dyDescent="0.25">
      <c r="A1000" s="40"/>
      <c r="B1000" s="5"/>
      <c r="D1000" s="5"/>
      <c r="E1000" s="41"/>
      <c r="F1000" s="41"/>
      <c r="G1000" s="42"/>
      <c r="H1000" s="43"/>
      <c r="I1000" s="43"/>
      <c r="J1000" s="42"/>
      <c r="K1000" s="42"/>
      <c r="L1000" s="43"/>
      <c r="M1000" s="44"/>
      <c r="N1000" s="43"/>
      <c r="O1000" s="45"/>
      <c r="P1000" s="5"/>
      <c r="Q1000" s="46"/>
      <c r="R1000" s="47"/>
      <c r="S1000" s="43"/>
      <c r="T1000" s="43"/>
      <c r="U1000" s="45"/>
      <c r="V1000" s="43"/>
      <c r="W1000" s="43"/>
      <c r="X1000" s="45"/>
      <c r="Y1000" s="43"/>
      <c r="Z1000" s="48"/>
      <c r="AA1000" s="45"/>
      <c r="AB1000" s="43"/>
      <c r="AC1000" s="45"/>
      <c r="AD1000" s="43"/>
      <c r="AE1000" s="45"/>
      <c r="AF1000" s="43"/>
      <c r="AG1000" s="47"/>
      <c r="AH1000" s="49"/>
      <c r="AI1000" s="5"/>
    </row>
    <row r="1001" spans="1:35" ht="15" x14ac:dyDescent="0.25">
      <c r="A1001" s="40"/>
      <c r="B1001" s="5"/>
      <c r="D1001" s="5"/>
      <c r="E1001" s="41"/>
      <c r="F1001" s="41"/>
      <c r="G1001" s="42"/>
      <c r="H1001" s="43"/>
      <c r="I1001" s="43"/>
      <c r="J1001" s="42"/>
      <c r="K1001" s="42"/>
      <c r="L1001" s="43"/>
      <c r="M1001" s="44"/>
      <c r="N1001" s="43"/>
      <c r="O1001" s="45"/>
      <c r="P1001" s="5"/>
      <c r="Q1001" s="46"/>
      <c r="R1001" s="47"/>
      <c r="S1001" s="43"/>
      <c r="T1001" s="43"/>
      <c r="U1001" s="45"/>
      <c r="V1001" s="43"/>
      <c r="W1001" s="43"/>
      <c r="X1001" s="45"/>
      <c r="Y1001" s="43"/>
      <c r="Z1001" s="48"/>
      <c r="AA1001" s="45"/>
      <c r="AB1001" s="43"/>
      <c r="AC1001" s="45"/>
      <c r="AD1001" s="43"/>
      <c r="AE1001" s="45"/>
      <c r="AF1001" s="43"/>
      <c r="AG1001" s="47"/>
      <c r="AH1001" s="49"/>
      <c r="AI1001" s="5"/>
    </row>
    <row r="1002" spans="1:35" ht="15" x14ac:dyDescent="0.25">
      <c r="A1002" s="40"/>
      <c r="B1002" s="5"/>
      <c r="D1002" s="5"/>
      <c r="E1002" s="41"/>
      <c r="F1002" s="41"/>
      <c r="G1002" s="42"/>
      <c r="H1002" s="43"/>
      <c r="I1002" s="43"/>
      <c r="J1002" s="42"/>
      <c r="K1002" s="42"/>
      <c r="L1002" s="43"/>
      <c r="M1002" s="44"/>
      <c r="N1002" s="43"/>
      <c r="O1002" s="45"/>
      <c r="P1002" s="5"/>
      <c r="Q1002" s="46"/>
      <c r="R1002" s="47"/>
      <c r="S1002" s="43"/>
      <c r="T1002" s="43"/>
      <c r="U1002" s="45"/>
      <c r="V1002" s="43"/>
      <c r="W1002" s="43"/>
      <c r="X1002" s="45"/>
      <c r="Y1002" s="43"/>
      <c r="Z1002" s="48"/>
      <c r="AA1002" s="45"/>
      <c r="AB1002" s="43"/>
      <c r="AC1002" s="45"/>
      <c r="AD1002" s="43"/>
      <c r="AE1002" s="45"/>
      <c r="AF1002" s="43"/>
      <c r="AG1002" s="47"/>
      <c r="AH1002" s="49"/>
      <c r="AI1002" s="5"/>
    </row>
    <row r="1003" spans="1:35" ht="15" x14ac:dyDescent="0.25">
      <c r="A1003" s="40"/>
      <c r="B1003" s="5"/>
      <c r="D1003" s="5"/>
      <c r="E1003" s="41"/>
      <c r="F1003" s="41"/>
      <c r="G1003" s="42"/>
      <c r="H1003" s="43"/>
      <c r="I1003" s="43"/>
      <c r="J1003" s="42"/>
      <c r="K1003" s="42"/>
      <c r="L1003" s="43"/>
      <c r="M1003" s="44"/>
      <c r="N1003" s="43"/>
      <c r="O1003" s="45"/>
      <c r="P1003" s="5"/>
      <c r="Q1003" s="46"/>
      <c r="R1003" s="47"/>
      <c r="S1003" s="43"/>
      <c r="T1003" s="43"/>
      <c r="U1003" s="45"/>
      <c r="V1003" s="43"/>
      <c r="W1003" s="43"/>
      <c r="X1003" s="45"/>
      <c r="Y1003" s="43"/>
      <c r="Z1003" s="48"/>
      <c r="AA1003" s="45"/>
      <c r="AB1003" s="43"/>
      <c r="AC1003" s="45"/>
      <c r="AD1003" s="43"/>
      <c r="AE1003" s="45"/>
      <c r="AF1003" s="43"/>
      <c r="AG1003" s="47"/>
      <c r="AH1003" s="49"/>
      <c r="AI1003" s="5"/>
    </row>
    <row r="1004" spans="1:35" ht="15" x14ac:dyDescent="0.25">
      <c r="A1004" s="40"/>
      <c r="B1004" s="5"/>
      <c r="D1004" s="5"/>
      <c r="E1004" s="41"/>
      <c r="F1004" s="41"/>
      <c r="G1004" s="42"/>
      <c r="H1004" s="43"/>
      <c r="I1004" s="43"/>
      <c r="J1004" s="42"/>
      <c r="K1004" s="42"/>
      <c r="L1004" s="43"/>
      <c r="M1004" s="44"/>
      <c r="N1004" s="43"/>
      <c r="O1004" s="45"/>
      <c r="P1004" s="5"/>
      <c r="Q1004" s="46"/>
      <c r="R1004" s="47"/>
      <c r="S1004" s="43"/>
      <c r="T1004" s="43"/>
      <c r="U1004" s="45"/>
      <c r="V1004" s="43"/>
      <c r="W1004" s="43"/>
      <c r="X1004" s="45"/>
      <c r="Y1004" s="43"/>
      <c r="Z1004" s="48"/>
      <c r="AA1004" s="45"/>
      <c r="AB1004" s="43"/>
      <c r="AC1004" s="45"/>
      <c r="AD1004" s="43"/>
      <c r="AE1004" s="45"/>
      <c r="AF1004" s="43"/>
      <c r="AG1004" s="47"/>
      <c r="AH1004" s="49"/>
      <c r="AI1004" s="5"/>
    </row>
    <row r="1005" spans="1:35" ht="15" x14ac:dyDescent="0.25">
      <c r="A1005" s="40"/>
      <c r="B1005" s="5"/>
      <c r="D1005" s="5"/>
      <c r="E1005" s="41"/>
      <c r="F1005" s="41"/>
      <c r="G1005" s="42"/>
      <c r="H1005" s="43"/>
      <c r="I1005" s="43"/>
      <c r="J1005" s="42"/>
      <c r="K1005" s="42"/>
      <c r="L1005" s="43"/>
      <c r="M1005" s="44"/>
      <c r="N1005" s="43"/>
      <c r="O1005" s="45"/>
      <c r="P1005" s="5"/>
      <c r="Q1005" s="46"/>
      <c r="R1005" s="47"/>
      <c r="S1005" s="43"/>
      <c r="T1005" s="43"/>
      <c r="U1005" s="45"/>
      <c r="V1005" s="43"/>
      <c r="W1005" s="43"/>
      <c r="X1005" s="45"/>
      <c r="Y1005" s="43"/>
      <c r="Z1005" s="48"/>
      <c r="AA1005" s="45"/>
      <c r="AB1005" s="43"/>
      <c r="AC1005" s="45"/>
      <c r="AD1005" s="43"/>
      <c r="AE1005" s="45"/>
      <c r="AF1005" s="43"/>
      <c r="AG1005" s="47"/>
      <c r="AH1005" s="49"/>
      <c r="AI1005" s="5"/>
    </row>
    <row r="1006" spans="1:35" ht="15" x14ac:dyDescent="0.25">
      <c r="A1006" s="40"/>
      <c r="B1006" s="5"/>
      <c r="D1006" s="5"/>
      <c r="E1006" s="41"/>
      <c r="F1006" s="41"/>
      <c r="G1006" s="42"/>
      <c r="H1006" s="43"/>
      <c r="I1006" s="43"/>
      <c r="J1006" s="42"/>
      <c r="K1006" s="42"/>
      <c r="L1006" s="43"/>
      <c r="M1006" s="44"/>
      <c r="N1006" s="43"/>
      <c r="O1006" s="45"/>
      <c r="P1006" s="5"/>
      <c r="Q1006" s="46"/>
      <c r="R1006" s="47"/>
      <c r="S1006" s="43"/>
      <c r="T1006" s="43"/>
      <c r="U1006" s="45"/>
      <c r="V1006" s="43"/>
      <c r="W1006" s="43"/>
      <c r="X1006" s="45"/>
      <c r="Y1006" s="43"/>
      <c r="Z1006" s="48"/>
      <c r="AA1006" s="45"/>
      <c r="AB1006" s="43"/>
      <c r="AC1006" s="45"/>
      <c r="AD1006" s="43"/>
      <c r="AE1006" s="45"/>
      <c r="AF1006" s="43"/>
      <c r="AG1006" s="47"/>
      <c r="AH1006" s="49"/>
      <c r="AI1006" s="5"/>
    </row>
    <row r="1007" spans="1:35" ht="15" x14ac:dyDescent="0.25">
      <c r="A1007" s="40"/>
      <c r="B1007" s="5"/>
      <c r="D1007" s="5"/>
      <c r="E1007" s="41"/>
      <c r="F1007" s="41"/>
      <c r="G1007" s="42"/>
      <c r="H1007" s="43"/>
      <c r="I1007" s="43"/>
      <c r="J1007" s="42"/>
      <c r="K1007" s="42"/>
      <c r="L1007" s="43"/>
      <c r="M1007" s="44"/>
      <c r="N1007" s="43"/>
      <c r="O1007" s="45"/>
      <c r="P1007" s="5"/>
      <c r="Q1007" s="46"/>
      <c r="R1007" s="47"/>
      <c r="S1007" s="43"/>
      <c r="T1007" s="43"/>
      <c r="U1007" s="45"/>
      <c r="V1007" s="43"/>
      <c r="W1007" s="43"/>
      <c r="X1007" s="45"/>
      <c r="Y1007" s="43"/>
      <c r="Z1007" s="48"/>
      <c r="AA1007" s="45"/>
      <c r="AB1007" s="43"/>
      <c r="AC1007" s="45"/>
      <c r="AD1007" s="43"/>
      <c r="AE1007" s="45"/>
      <c r="AF1007" s="43"/>
      <c r="AG1007" s="47"/>
      <c r="AH1007" s="49"/>
      <c r="AI1007" s="5"/>
    </row>
    <row r="1008" spans="1:35" ht="15" x14ac:dyDescent="0.25">
      <c r="A1008" s="40"/>
      <c r="B1008" s="5"/>
      <c r="D1008" s="5"/>
      <c r="E1008" s="41"/>
      <c r="F1008" s="41"/>
      <c r="G1008" s="42"/>
      <c r="H1008" s="43"/>
      <c r="I1008" s="43"/>
      <c r="J1008" s="42"/>
      <c r="K1008" s="42"/>
      <c r="L1008" s="43"/>
      <c r="M1008" s="44"/>
      <c r="N1008" s="43"/>
      <c r="O1008" s="45"/>
      <c r="P1008" s="5"/>
      <c r="Q1008" s="46"/>
      <c r="R1008" s="47"/>
      <c r="S1008" s="43"/>
      <c r="T1008" s="43"/>
      <c r="U1008" s="45"/>
      <c r="V1008" s="43"/>
      <c r="W1008" s="43"/>
      <c r="X1008" s="45"/>
      <c r="Y1008" s="43"/>
      <c r="Z1008" s="48"/>
      <c r="AA1008" s="45"/>
      <c r="AB1008" s="43"/>
      <c r="AC1008" s="45"/>
      <c r="AD1008" s="43"/>
      <c r="AE1008" s="45"/>
      <c r="AF1008" s="43"/>
      <c r="AG1008" s="47"/>
      <c r="AH1008" s="49"/>
      <c r="AI1008" s="5"/>
    </row>
    <row r="1009" spans="1:35" ht="15" x14ac:dyDescent="0.25">
      <c r="A1009" s="40"/>
      <c r="B1009" s="5"/>
      <c r="D1009" s="5"/>
      <c r="E1009" s="41"/>
      <c r="F1009" s="41"/>
      <c r="G1009" s="42"/>
      <c r="H1009" s="43"/>
      <c r="I1009" s="43"/>
      <c r="J1009" s="42"/>
      <c r="K1009" s="42"/>
      <c r="L1009" s="43"/>
      <c r="M1009" s="44"/>
      <c r="N1009" s="43"/>
      <c r="O1009" s="45"/>
      <c r="P1009" s="5"/>
      <c r="Q1009" s="46"/>
      <c r="R1009" s="47"/>
      <c r="S1009" s="43"/>
      <c r="T1009" s="43"/>
      <c r="U1009" s="45"/>
      <c r="V1009" s="43"/>
      <c r="W1009" s="43"/>
      <c r="X1009" s="45"/>
      <c r="Y1009" s="43"/>
      <c r="Z1009" s="48"/>
      <c r="AA1009" s="45"/>
      <c r="AB1009" s="43"/>
      <c r="AC1009" s="45"/>
      <c r="AD1009" s="43"/>
      <c r="AE1009" s="45"/>
      <c r="AF1009" s="43"/>
      <c r="AG1009" s="47"/>
      <c r="AH1009" s="49"/>
      <c r="AI1009" s="5"/>
    </row>
    <row r="1010" spans="1:35" ht="15" x14ac:dyDescent="0.25">
      <c r="A1010" s="40"/>
      <c r="B1010" s="5"/>
      <c r="D1010" s="5"/>
      <c r="E1010" s="41"/>
      <c r="F1010" s="41"/>
      <c r="G1010" s="42"/>
      <c r="H1010" s="43"/>
      <c r="I1010" s="43"/>
      <c r="J1010" s="42"/>
      <c r="K1010" s="42"/>
      <c r="L1010" s="43"/>
      <c r="M1010" s="44"/>
      <c r="N1010" s="43"/>
      <c r="O1010" s="45"/>
      <c r="P1010" s="5"/>
      <c r="Q1010" s="46"/>
      <c r="R1010" s="47"/>
      <c r="S1010" s="43"/>
      <c r="T1010" s="43"/>
      <c r="U1010" s="45"/>
      <c r="V1010" s="43"/>
      <c r="W1010" s="43"/>
      <c r="X1010" s="45"/>
      <c r="Y1010" s="43"/>
      <c r="Z1010" s="48"/>
      <c r="AA1010" s="45"/>
      <c r="AB1010" s="43"/>
      <c r="AC1010" s="45"/>
      <c r="AD1010" s="43"/>
      <c r="AE1010" s="45"/>
      <c r="AF1010" s="43"/>
      <c r="AG1010" s="47"/>
      <c r="AH1010" s="49"/>
      <c r="AI1010" s="5"/>
    </row>
    <row r="1011" spans="1:35" ht="15" x14ac:dyDescent="0.25">
      <c r="A1011" s="40"/>
      <c r="B1011" s="5"/>
      <c r="D1011" s="5"/>
      <c r="E1011" s="41"/>
      <c r="F1011" s="41"/>
      <c r="G1011" s="42"/>
      <c r="H1011" s="43"/>
      <c r="I1011" s="43"/>
      <c r="J1011" s="42"/>
      <c r="K1011" s="42"/>
      <c r="L1011" s="43"/>
      <c r="M1011" s="44"/>
      <c r="N1011" s="43"/>
      <c r="O1011" s="45"/>
      <c r="P1011" s="5"/>
      <c r="Q1011" s="46"/>
      <c r="R1011" s="47"/>
      <c r="S1011" s="43"/>
      <c r="T1011" s="43"/>
      <c r="U1011" s="45"/>
      <c r="V1011" s="43"/>
      <c r="W1011" s="43"/>
      <c r="X1011" s="45"/>
      <c r="Y1011" s="43"/>
      <c r="Z1011" s="48"/>
      <c r="AA1011" s="45"/>
      <c r="AB1011" s="43"/>
      <c r="AC1011" s="45"/>
      <c r="AD1011" s="43"/>
      <c r="AE1011" s="45"/>
      <c r="AF1011" s="43"/>
      <c r="AG1011" s="47"/>
      <c r="AH1011" s="49"/>
      <c r="AI1011" s="5"/>
    </row>
    <row r="1012" spans="1:35" ht="15" x14ac:dyDescent="0.25">
      <c r="A1012" s="40"/>
      <c r="B1012" s="5"/>
      <c r="D1012" s="5"/>
      <c r="E1012" s="41"/>
      <c r="F1012" s="41"/>
      <c r="G1012" s="42"/>
      <c r="H1012" s="43"/>
      <c r="I1012" s="43"/>
      <c r="J1012" s="42"/>
      <c r="K1012" s="42"/>
      <c r="L1012" s="43"/>
      <c r="M1012" s="44"/>
      <c r="N1012" s="43"/>
      <c r="O1012" s="45"/>
      <c r="P1012" s="5"/>
      <c r="Q1012" s="46"/>
      <c r="R1012" s="47"/>
      <c r="S1012" s="43"/>
      <c r="T1012" s="43"/>
      <c r="U1012" s="45"/>
      <c r="V1012" s="43"/>
      <c r="W1012" s="43"/>
      <c r="X1012" s="45"/>
      <c r="Y1012" s="43"/>
      <c r="Z1012" s="48"/>
      <c r="AA1012" s="45"/>
      <c r="AB1012" s="43"/>
      <c r="AC1012" s="45"/>
      <c r="AD1012" s="43"/>
      <c r="AE1012" s="45"/>
      <c r="AF1012" s="43"/>
      <c r="AG1012" s="47"/>
      <c r="AH1012" s="49"/>
      <c r="AI1012" s="5"/>
    </row>
    <row r="1013" spans="1:35" ht="15" x14ac:dyDescent="0.25">
      <c r="A1013" s="40"/>
      <c r="B1013" s="5"/>
      <c r="D1013" s="5"/>
      <c r="E1013" s="41"/>
      <c r="F1013" s="41"/>
      <c r="G1013" s="42"/>
      <c r="H1013" s="43"/>
      <c r="I1013" s="43"/>
      <c r="J1013" s="42"/>
      <c r="K1013" s="42"/>
      <c r="L1013" s="43"/>
      <c r="M1013" s="44"/>
      <c r="N1013" s="43"/>
      <c r="O1013" s="45"/>
      <c r="P1013" s="5"/>
      <c r="Q1013" s="46"/>
      <c r="R1013" s="47"/>
      <c r="S1013" s="43"/>
      <c r="T1013" s="43"/>
      <c r="U1013" s="45"/>
      <c r="V1013" s="43"/>
      <c r="W1013" s="43"/>
      <c r="X1013" s="45"/>
      <c r="Y1013" s="43"/>
      <c r="Z1013" s="48"/>
      <c r="AA1013" s="45"/>
      <c r="AB1013" s="43"/>
      <c r="AC1013" s="45"/>
      <c r="AD1013" s="43"/>
      <c r="AE1013" s="45"/>
      <c r="AF1013" s="43"/>
      <c r="AG1013" s="47"/>
      <c r="AH1013" s="49"/>
      <c r="AI1013" s="5"/>
    </row>
    <row r="1014" spans="1:35" ht="15" x14ac:dyDescent="0.25">
      <c r="A1014" s="40"/>
      <c r="B1014" s="5"/>
      <c r="D1014" s="5"/>
      <c r="E1014" s="41"/>
      <c r="F1014" s="41"/>
      <c r="G1014" s="42"/>
      <c r="H1014" s="43"/>
      <c r="I1014" s="43"/>
      <c r="J1014" s="42"/>
      <c r="K1014" s="42"/>
      <c r="L1014" s="43"/>
      <c r="M1014" s="44"/>
      <c r="N1014" s="43"/>
      <c r="O1014" s="45"/>
      <c r="P1014" s="5"/>
      <c r="Q1014" s="46"/>
      <c r="R1014" s="47"/>
      <c r="S1014" s="43"/>
      <c r="T1014" s="43"/>
      <c r="U1014" s="45"/>
      <c r="V1014" s="43"/>
      <c r="W1014" s="43"/>
      <c r="X1014" s="45"/>
      <c r="Y1014" s="43"/>
      <c r="Z1014" s="48"/>
      <c r="AA1014" s="45"/>
      <c r="AB1014" s="43"/>
      <c r="AC1014" s="45"/>
      <c r="AD1014" s="43"/>
      <c r="AE1014" s="45"/>
      <c r="AF1014" s="43"/>
      <c r="AG1014" s="47"/>
      <c r="AH1014" s="49"/>
      <c r="AI1014" s="5"/>
    </row>
    <row r="1015" spans="1:35" ht="15" x14ac:dyDescent="0.25">
      <c r="A1015" s="40"/>
      <c r="B1015" s="5"/>
      <c r="D1015" s="5"/>
      <c r="E1015" s="41"/>
      <c r="F1015" s="41"/>
      <c r="G1015" s="42"/>
      <c r="H1015" s="43"/>
      <c r="I1015" s="43"/>
      <c r="J1015" s="42"/>
      <c r="K1015" s="42"/>
      <c r="L1015" s="43"/>
      <c r="M1015" s="44"/>
      <c r="N1015" s="43"/>
      <c r="O1015" s="45"/>
      <c r="P1015" s="5"/>
      <c r="Q1015" s="46"/>
      <c r="R1015" s="47"/>
      <c r="S1015" s="43"/>
      <c r="T1015" s="43"/>
      <c r="U1015" s="45"/>
      <c r="V1015" s="43"/>
      <c r="W1015" s="43"/>
      <c r="X1015" s="45"/>
      <c r="Y1015" s="43"/>
      <c r="Z1015" s="48"/>
      <c r="AA1015" s="45"/>
      <c r="AB1015" s="43"/>
      <c r="AC1015" s="45"/>
      <c r="AD1015" s="43"/>
      <c r="AE1015" s="45"/>
      <c r="AF1015" s="43"/>
      <c r="AG1015" s="47"/>
      <c r="AH1015" s="49"/>
      <c r="AI1015" s="5"/>
    </row>
    <row r="1016" spans="1:35" ht="15" x14ac:dyDescent="0.25">
      <c r="A1016" s="40"/>
      <c r="B1016" s="5"/>
      <c r="D1016" s="5"/>
      <c r="E1016" s="41"/>
      <c r="F1016" s="41"/>
      <c r="G1016" s="42"/>
      <c r="H1016" s="43"/>
      <c r="I1016" s="43"/>
      <c r="J1016" s="42"/>
      <c r="K1016" s="42"/>
      <c r="L1016" s="43"/>
      <c r="M1016" s="44"/>
      <c r="N1016" s="43"/>
      <c r="O1016" s="45"/>
      <c r="P1016" s="5"/>
      <c r="Q1016" s="46"/>
      <c r="R1016" s="47"/>
      <c r="S1016" s="43"/>
      <c r="T1016" s="43"/>
      <c r="U1016" s="45"/>
      <c r="V1016" s="43"/>
      <c r="W1016" s="43"/>
      <c r="X1016" s="45"/>
      <c r="Y1016" s="43"/>
      <c r="Z1016" s="48"/>
      <c r="AA1016" s="45"/>
      <c r="AB1016" s="43"/>
      <c r="AC1016" s="45"/>
      <c r="AD1016" s="43"/>
      <c r="AE1016" s="45"/>
      <c r="AF1016" s="43"/>
      <c r="AG1016" s="47"/>
      <c r="AH1016" s="49"/>
      <c r="AI1016" s="5"/>
    </row>
    <row r="1017" spans="1:35" ht="15" x14ac:dyDescent="0.25">
      <c r="A1017" s="40"/>
      <c r="B1017" s="5"/>
      <c r="D1017" s="5"/>
      <c r="E1017" s="41"/>
      <c r="F1017" s="41"/>
      <c r="G1017" s="42"/>
      <c r="H1017" s="43"/>
      <c r="I1017" s="43"/>
      <c r="J1017" s="42"/>
      <c r="K1017" s="42"/>
      <c r="L1017" s="43"/>
      <c r="M1017" s="44"/>
      <c r="N1017" s="43"/>
      <c r="O1017" s="45"/>
      <c r="P1017" s="5"/>
      <c r="Q1017" s="46"/>
      <c r="R1017" s="47"/>
      <c r="S1017" s="43"/>
      <c r="T1017" s="43"/>
      <c r="U1017" s="45"/>
      <c r="V1017" s="43"/>
      <c r="W1017" s="43"/>
      <c r="X1017" s="45"/>
      <c r="Y1017" s="43"/>
      <c r="Z1017" s="48"/>
      <c r="AA1017" s="45"/>
      <c r="AB1017" s="43"/>
      <c r="AC1017" s="45"/>
      <c r="AD1017" s="43"/>
      <c r="AE1017" s="45"/>
      <c r="AF1017" s="43"/>
      <c r="AG1017" s="47"/>
      <c r="AH1017" s="49"/>
      <c r="AI1017" s="5"/>
    </row>
    <row r="1018" spans="1:35" ht="15" x14ac:dyDescent="0.25">
      <c r="A1018" s="40"/>
      <c r="B1018" s="5"/>
      <c r="D1018" s="5"/>
      <c r="E1018" s="41"/>
      <c r="F1018" s="41"/>
      <c r="G1018" s="42"/>
      <c r="H1018" s="43"/>
      <c r="I1018" s="43"/>
      <c r="J1018" s="42"/>
      <c r="K1018" s="42"/>
      <c r="L1018" s="43"/>
      <c r="M1018" s="44"/>
      <c r="N1018" s="43"/>
      <c r="O1018" s="45"/>
      <c r="P1018" s="5"/>
      <c r="Q1018" s="46"/>
      <c r="R1018" s="47"/>
      <c r="S1018" s="43"/>
      <c r="T1018" s="43"/>
      <c r="U1018" s="45"/>
      <c r="V1018" s="43"/>
      <c r="W1018" s="43"/>
      <c r="X1018" s="45"/>
      <c r="Y1018" s="43"/>
      <c r="Z1018" s="48"/>
      <c r="AA1018" s="45"/>
      <c r="AB1018" s="43"/>
      <c r="AC1018" s="45"/>
      <c r="AD1018" s="43"/>
      <c r="AE1018" s="45"/>
      <c r="AF1018" s="43"/>
      <c r="AG1018" s="47"/>
      <c r="AH1018" s="49"/>
      <c r="AI1018" s="5"/>
    </row>
    <row r="1019" spans="1:35" ht="15" x14ac:dyDescent="0.25">
      <c r="A1019" s="40"/>
      <c r="B1019" s="5"/>
      <c r="D1019" s="5"/>
      <c r="E1019" s="41"/>
      <c r="F1019" s="41"/>
      <c r="G1019" s="42"/>
      <c r="H1019" s="43"/>
      <c r="I1019" s="43"/>
      <c r="J1019" s="42"/>
      <c r="K1019" s="42"/>
      <c r="L1019" s="43"/>
      <c r="M1019" s="44"/>
      <c r="N1019" s="43"/>
      <c r="O1019" s="45"/>
      <c r="P1019" s="5"/>
      <c r="Q1019" s="46"/>
      <c r="R1019" s="47"/>
      <c r="S1019" s="43"/>
      <c r="T1019" s="43"/>
      <c r="U1019" s="45"/>
      <c r="V1019" s="43"/>
      <c r="W1019" s="43"/>
      <c r="X1019" s="45"/>
      <c r="Y1019" s="43"/>
      <c r="Z1019" s="48"/>
      <c r="AA1019" s="45"/>
      <c r="AB1019" s="43"/>
      <c r="AC1019" s="45"/>
      <c r="AD1019" s="43"/>
      <c r="AE1019" s="45"/>
      <c r="AF1019" s="43"/>
      <c r="AG1019" s="47"/>
      <c r="AH1019" s="49"/>
      <c r="AI1019" s="5"/>
    </row>
    <row r="1020" spans="1:35" ht="15" x14ac:dyDescent="0.25">
      <c r="A1020" s="40"/>
      <c r="B1020" s="5"/>
      <c r="D1020" s="5"/>
      <c r="E1020" s="41"/>
      <c r="F1020" s="41"/>
      <c r="G1020" s="42"/>
      <c r="H1020" s="43"/>
      <c r="I1020" s="43"/>
      <c r="J1020" s="42"/>
      <c r="K1020" s="42"/>
      <c r="L1020" s="43"/>
      <c r="M1020" s="44"/>
      <c r="N1020" s="43"/>
      <c r="O1020" s="45"/>
      <c r="P1020" s="5"/>
      <c r="Q1020" s="46"/>
      <c r="R1020" s="47"/>
      <c r="S1020" s="43"/>
      <c r="T1020" s="43"/>
      <c r="U1020" s="45"/>
      <c r="V1020" s="43"/>
      <c r="W1020" s="43"/>
      <c r="X1020" s="45"/>
      <c r="Y1020" s="43"/>
      <c r="Z1020" s="48"/>
      <c r="AA1020" s="45"/>
      <c r="AB1020" s="43"/>
      <c r="AC1020" s="45"/>
      <c r="AD1020" s="43"/>
      <c r="AE1020" s="45"/>
      <c r="AF1020" s="43"/>
      <c r="AG1020" s="47"/>
      <c r="AH1020" s="49"/>
      <c r="AI1020" s="5"/>
    </row>
    <row r="1021" spans="1:35" ht="15" x14ac:dyDescent="0.25">
      <c r="A1021" s="40"/>
      <c r="B1021" s="5"/>
      <c r="D1021" s="5"/>
      <c r="E1021" s="41"/>
      <c r="F1021" s="41"/>
      <c r="G1021" s="42"/>
      <c r="H1021" s="43"/>
      <c r="I1021" s="43"/>
      <c r="J1021" s="42"/>
      <c r="K1021" s="42"/>
      <c r="L1021" s="43"/>
      <c r="M1021" s="44"/>
      <c r="N1021" s="43"/>
      <c r="O1021" s="45"/>
      <c r="P1021" s="5"/>
      <c r="Q1021" s="46"/>
      <c r="R1021" s="47"/>
      <c r="S1021" s="43"/>
      <c r="T1021" s="43"/>
      <c r="U1021" s="45"/>
      <c r="V1021" s="43"/>
      <c r="W1021" s="43"/>
      <c r="X1021" s="45"/>
      <c r="Y1021" s="43"/>
      <c r="Z1021" s="48"/>
      <c r="AA1021" s="45"/>
      <c r="AB1021" s="43"/>
      <c r="AC1021" s="45"/>
      <c r="AD1021" s="43"/>
      <c r="AE1021" s="45"/>
      <c r="AF1021" s="43"/>
      <c r="AG1021" s="47"/>
      <c r="AH1021" s="49"/>
      <c r="AI1021" s="5"/>
    </row>
    <row r="1022" spans="1:35" ht="15" x14ac:dyDescent="0.25">
      <c r="A1022" s="40"/>
      <c r="B1022" s="5"/>
      <c r="D1022" s="5"/>
      <c r="E1022" s="41"/>
      <c r="F1022" s="41"/>
      <c r="G1022" s="42"/>
      <c r="H1022" s="43"/>
      <c r="I1022" s="43"/>
      <c r="J1022" s="42"/>
      <c r="K1022" s="42"/>
      <c r="L1022" s="43"/>
      <c r="M1022" s="44"/>
      <c r="N1022" s="43"/>
      <c r="O1022" s="45"/>
      <c r="P1022" s="5"/>
      <c r="Q1022" s="46"/>
      <c r="R1022" s="47"/>
      <c r="S1022" s="43"/>
      <c r="T1022" s="43"/>
      <c r="U1022" s="45"/>
      <c r="V1022" s="43"/>
      <c r="W1022" s="43"/>
      <c r="X1022" s="45"/>
      <c r="Y1022" s="43"/>
      <c r="Z1022" s="48"/>
      <c r="AA1022" s="45"/>
      <c r="AB1022" s="43"/>
      <c r="AC1022" s="45"/>
      <c r="AD1022" s="43"/>
      <c r="AE1022" s="45"/>
      <c r="AF1022" s="43"/>
      <c r="AG1022" s="47"/>
      <c r="AH1022" s="49"/>
      <c r="AI1022" s="5"/>
    </row>
    <row r="1023" spans="1:35" ht="15" x14ac:dyDescent="0.25">
      <c r="A1023" s="40"/>
      <c r="B1023" s="5"/>
      <c r="D1023" s="5"/>
      <c r="E1023" s="41"/>
      <c r="F1023" s="41"/>
      <c r="G1023" s="42"/>
      <c r="H1023" s="43"/>
      <c r="I1023" s="43"/>
      <c r="J1023" s="42"/>
      <c r="K1023" s="42"/>
      <c r="L1023" s="43"/>
      <c r="M1023" s="44"/>
      <c r="N1023" s="43"/>
      <c r="O1023" s="45"/>
      <c r="P1023" s="5"/>
      <c r="Q1023" s="46"/>
      <c r="R1023" s="47"/>
      <c r="S1023" s="43"/>
      <c r="T1023" s="43"/>
      <c r="U1023" s="45"/>
      <c r="V1023" s="43"/>
      <c r="W1023" s="43"/>
      <c r="X1023" s="45"/>
      <c r="Y1023" s="43"/>
      <c r="Z1023" s="48"/>
      <c r="AA1023" s="45"/>
      <c r="AB1023" s="43"/>
      <c r="AC1023" s="45"/>
      <c r="AD1023" s="43"/>
      <c r="AE1023" s="45"/>
      <c r="AF1023" s="43"/>
      <c r="AG1023" s="47"/>
      <c r="AH1023" s="49"/>
      <c r="AI1023" s="5"/>
    </row>
    <row r="1024" spans="1:35" ht="15" x14ac:dyDescent="0.25">
      <c r="A1024" s="40"/>
      <c r="B1024" s="5"/>
      <c r="D1024" s="5"/>
      <c r="E1024" s="41"/>
      <c r="F1024" s="41"/>
      <c r="G1024" s="42"/>
      <c r="H1024" s="43"/>
      <c r="I1024" s="43"/>
      <c r="J1024" s="42"/>
      <c r="K1024" s="42"/>
      <c r="L1024" s="43"/>
      <c r="M1024" s="44"/>
      <c r="N1024" s="43"/>
      <c r="O1024" s="45"/>
      <c r="P1024" s="5"/>
      <c r="Q1024" s="46"/>
      <c r="R1024" s="47"/>
      <c r="S1024" s="43"/>
      <c r="T1024" s="43"/>
      <c r="U1024" s="45"/>
      <c r="V1024" s="43"/>
      <c r="W1024" s="43"/>
      <c r="X1024" s="45"/>
      <c r="Y1024" s="43"/>
      <c r="Z1024" s="48"/>
      <c r="AA1024" s="45"/>
      <c r="AB1024" s="43"/>
      <c r="AC1024" s="45"/>
      <c r="AD1024" s="43"/>
      <c r="AE1024" s="45"/>
      <c r="AF1024" s="43"/>
      <c r="AG1024" s="47"/>
      <c r="AH1024" s="49"/>
      <c r="AI1024" s="5"/>
    </row>
    <row r="1025" spans="1:35" ht="15" x14ac:dyDescent="0.25">
      <c r="A1025" s="40"/>
      <c r="B1025" s="5"/>
      <c r="D1025" s="5"/>
      <c r="E1025" s="41"/>
      <c r="F1025" s="41"/>
      <c r="G1025" s="42"/>
      <c r="H1025" s="43"/>
      <c r="I1025" s="43"/>
      <c r="J1025" s="42"/>
      <c r="K1025" s="42"/>
      <c r="L1025" s="43"/>
      <c r="M1025" s="44"/>
      <c r="N1025" s="43"/>
      <c r="O1025" s="45"/>
      <c r="P1025" s="5"/>
      <c r="Q1025" s="46"/>
      <c r="R1025" s="47"/>
      <c r="S1025" s="43"/>
      <c r="T1025" s="43"/>
      <c r="U1025" s="45"/>
      <c r="V1025" s="43"/>
      <c r="W1025" s="43"/>
      <c r="X1025" s="45"/>
      <c r="Y1025" s="43"/>
      <c r="Z1025" s="48"/>
      <c r="AA1025" s="45"/>
      <c r="AB1025" s="43"/>
      <c r="AC1025" s="45"/>
      <c r="AD1025" s="43"/>
      <c r="AE1025" s="45"/>
      <c r="AF1025" s="43"/>
      <c r="AG1025" s="47"/>
      <c r="AH1025" s="49"/>
      <c r="AI1025" s="5"/>
    </row>
    <row r="1026" spans="1:35" ht="15" x14ac:dyDescent="0.25">
      <c r="A1026" s="40"/>
      <c r="B1026" s="5"/>
      <c r="D1026" s="5"/>
      <c r="E1026" s="41"/>
      <c r="F1026" s="41"/>
      <c r="G1026" s="42"/>
      <c r="H1026" s="43"/>
      <c r="I1026" s="43"/>
      <c r="J1026" s="42"/>
      <c r="K1026" s="42"/>
      <c r="L1026" s="43"/>
      <c r="M1026" s="44"/>
      <c r="N1026" s="43"/>
      <c r="O1026" s="45"/>
      <c r="P1026" s="5"/>
      <c r="Q1026" s="46"/>
      <c r="R1026" s="47"/>
      <c r="S1026" s="43"/>
      <c r="T1026" s="43"/>
      <c r="U1026" s="45"/>
      <c r="V1026" s="43"/>
      <c r="W1026" s="43"/>
      <c r="X1026" s="45"/>
      <c r="Y1026" s="43"/>
      <c r="Z1026" s="48"/>
      <c r="AA1026" s="45"/>
      <c r="AB1026" s="43"/>
      <c r="AC1026" s="45"/>
      <c r="AD1026" s="43"/>
      <c r="AE1026" s="45"/>
      <c r="AF1026" s="43"/>
      <c r="AG1026" s="47"/>
      <c r="AH1026" s="49"/>
      <c r="AI1026" s="5"/>
    </row>
    <row r="1027" spans="1:35" ht="15" x14ac:dyDescent="0.25">
      <c r="A1027" s="40"/>
      <c r="B1027" s="5"/>
      <c r="D1027" s="5"/>
      <c r="E1027" s="41"/>
      <c r="F1027" s="41"/>
      <c r="G1027" s="42"/>
      <c r="H1027" s="43"/>
      <c r="I1027" s="43"/>
      <c r="J1027" s="42"/>
      <c r="K1027" s="42"/>
      <c r="L1027" s="43"/>
      <c r="M1027" s="44"/>
      <c r="N1027" s="43"/>
      <c r="O1027" s="45"/>
      <c r="P1027" s="5"/>
      <c r="Q1027" s="46"/>
      <c r="R1027" s="47"/>
      <c r="S1027" s="43"/>
      <c r="T1027" s="43"/>
      <c r="U1027" s="45"/>
      <c r="V1027" s="43"/>
      <c r="W1027" s="43"/>
      <c r="X1027" s="45"/>
      <c r="Y1027" s="43"/>
      <c r="Z1027" s="48"/>
      <c r="AA1027" s="45"/>
      <c r="AB1027" s="43"/>
      <c r="AC1027" s="45"/>
      <c r="AD1027" s="43"/>
      <c r="AE1027" s="45"/>
      <c r="AF1027" s="43"/>
      <c r="AG1027" s="47"/>
      <c r="AH1027" s="49"/>
      <c r="AI1027" s="5"/>
    </row>
    <row r="1028" spans="1:35" ht="15" x14ac:dyDescent="0.25">
      <c r="A1028" s="40"/>
      <c r="B1028" s="5"/>
      <c r="D1028" s="5"/>
      <c r="E1028" s="41"/>
      <c r="F1028" s="41"/>
      <c r="G1028" s="42"/>
      <c r="H1028" s="43"/>
      <c r="I1028" s="43"/>
      <c r="J1028" s="42"/>
      <c r="K1028" s="42"/>
      <c r="L1028" s="43"/>
      <c r="M1028" s="44"/>
      <c r="N1028" s="43"/>
      <c r="O1028" s="45"/>
      <c r="P1028" s="5"/>
      <c r="Q1028" s="46"/>
      <c r="R1028" s="47"/>
      <c r="S1028" s="43"/>
      <c r="T1028" s="43"/>
      <c r="U1028" s="45"/>
      <c r="V1028" s="43"/>
      <c r="W1028" s="43"/>
      <c r="X1028" s="45"/>
      <c r="Y1028" s="43"/>
      <c r="Z1028" s="48"/>
      <c r="AA1028" s="45"/>
      <c r="AB1028" s="43"/>
      <c r="AC1028" s="45"/>
      <c r="AD1028" s="43"/>
      <c r="AE1028" s="45"/>
      <c r="AF1028" s="43"/>
      <c r="AG1028" s="47"/>
      <c r="AH1028" s="49"/>
      <c r="AI1028" s="5"/>
    </row>
    <row r="1029" spans="1:35" ht="15" x14ac:dyDescent="0.25">
      <c r="A1029" s="40"/>
      <c r="B1029" s="5"/>
      <c r="D1029" s="5"/>
      <c r="E1029" s="41"/>
      <c r="F1029" s="41"/>
      <c r="G1029" s="42"/>
      <c r="H1029" s="43"/>
      <c r="I1029" s="43"/>
      <c r="J1029" s="42"/>
      <c r="K1029" s="42"/>
      <c r="L1029" s="43"/>
      <c r="M1029" s="44"/>
      <c r="N1029" s="43"/>
      <c r="O1029" s="45"/>
      <c r="P1029" s="5"/>
      <c r="Q1029" s="46"/>
      <c r="R1029" s="47"/>
      <c r="S1029" s="43"/>
      <c r="T1029" s="43"/>
      <c r="U1029" s="45"/>
      <c r="V1029" s="43"/>
      <c r="W1029" s="43"/>
      <c r="X1029" s="45"/>
      <c r="Y1029" s="43"/>
      <c r="Z1029" s="48"/>
      <c r="AA1029" s="45"/>
      <c r="AB1029" s="43"/>
      <c r="AC1029" s="45"/>
      <c r="AD1029" s="43"/>
      <c r="AE1029" s="45"/>
      <c r="AF1029" s="43"/>
      <c r="AG1029" s="47"/>
      <c r="AH1029" s="49"/>
      <c r="AI1029" s="5"/>
    </row>
    <row r="1030" spans="1:35" ht="15" x14ac:dyDescent="0.25">
      <c r="A1030" s="40"/>
      <c r="B1030" s="5"/>
      <c r="D1030" s="5"/>
      <c r="E1030" s="41"/>
      <c r="F1030" s="41"/>
      <c r="G1030" s="42"/>
      <c r="H1030" s="43"/>
      <c r="I1030" s="43"/>
      <c r="J1030" s="42"/>
      <c r="K1030" s="42"/>
      <c r="L1030" s="43"/>
      <c r="M1030" s="44"/>
      <c r="N1030" s="43"/>
      <c r="O1030" s="45"/>
      <c r="P1030" s="5"/>
      <c r="Q1030" s="46"/>
      <c r="R1030" s="47"/>
      <c r="S1030" s="43"/>
      <c r="T1030" s="43"/>
      <c r="U1030" s="45"/>
      <c r="V1030" s="43"/>
      <c r="W1030" s="43"/>
      <c r="X1030" s="45"/>
      <c r="Y1030" s="43"/>
      <c r="Z1030" s="48"/>
      <c r="AA1030" s="45"/>
      <c r="AB1030" s="43"/>
      <c r="AC1030" s="45"/>
      <c r="AD1030" s="43"/>
      <c r="AE1030" s="45"/>
      <c r="AF1030" s="43"/>
      <c r="AG1030" s="47"/>
      <c r="AH1030" s="49"/>
      <c r="AI1030" s="5"/>
    </row>
    <row r="1031" spans="1:35" ht="15" x14ac:dyDescent="0.25">
      <c r="A1031" s="40"/>
      <c r="B1031" s="5"/>
      <c r="D1031" s="5"/>
      <c r="E1031" s="41"/>
      <c r="F1031" s="41"/>
      <c r="G1031" s="42"/>
      <c r="H1031" s="43"/>
      <c r="I1031" s="43"/>
      <c r="J1031" s="42"/>
      <c r="K1031" s="42"/>
      <c r="L1031" s="43"/>
      <c r="M1031" s="44"/>
      <c r="N1031" s="43"/>
      <c r="O1031" s="45"/>
      <c r="P1031" s="5"/>
      <c r="Q1031" s="46"/>
      <c r="R1031" s="47"/>
      <c r="S1031" s="43"/>
      <c r="T1031" s="43"/>
      <c r="U1031" s="45"/>
      <c r="V1031" s="43"/>
      <c r="W1031" s="43"/>
      <c r="X1031" s="45"/>
      <c r="Y1031" s="43"/>
      <c r="Z1031" s="48"/>
      <c r="AA1031" s="45"/>
      <c r="AB1031" s="43"/>
      <c r="AC1031" s="45"/>
      <c r="AD1031" s="43"/>
      <c r="AE1031" s="45"/>
      <c r="AF1031" s="43"/>
      <c r="AG1031" s="47"/>
      <c r="AH1031" s="49"/>
      <c r="AI1031" s="5"/>
    </row>
    <row r="1032" spans="1:35" ht="15" x14ac:dyDescent="0.25">
      <c r="A1032" s="40"/>
      <c r="B1032" s="5"/>
      <c r="D1032" s="5"/>
      <c r="E1032" s="41"/>
      <c r="F1032" s="41"/>
      <c r="G1032" s="42"/>
      <c r="H1032" s="43"/>
      <c r="I1032" s="43"/>
      <c r="J1032" s="42"/>
      <c r="K1032" s="42"/>
      <c r="L1032" s="43"/>
      <c r="M1032" s="44"/>
      <c r="N1032" s="43"/>
      <c r="O1032" s="45"/>
      <c r="P1032" s="5"/>
      <c r="Q1032" s="46"/>
      <c r="R1032" s="47"/>
      <c r="S1032" s="43"/>
      <c r="T1032" s="43"/>
      <c r="U1032" s="45"/>
      <c r="V1032" s="43"/>
      <c r="W1032" s="43"/>
      <c r="X1032" s="45"/>
      <c r="Y1032" s="43"/>
      <c r="Z1032" s="48"/>
      <c r="AA1032" s="45"/>
      <c r="AB1032" s="43"/>
      <c r="AC1032" s="45"/>
      <c r="AD1032" s="43"/>
      <c r="AE1032" s="45"/>
      <c r="AF1032" s="43"/>
      <c r="AG1032" s="47"/>
      <c r="AH1032" s="49"/>
      <c r="AI1032" s="5"/>
    </row>
    <row r="1033" spans="1:35" ht="15" x14ac:dyDescent="0.25">
      <c r="A1033" s="40"/>
      <c r="B1033" s="5"/>
      <c r="D1033" s="5"/>
      <c r="E1033" s="41"/>
      <c r="F1033" s="41"/>
      <c r="G1033" s="42"/>
      <c r="H1033" s="43"/>
      <c r="I1033" s="43"/>
      <c r="J1033" s="42"/>
      <c r="K1033" s="42"/>
      <c r="L1033" s="43"/>
      <c r="M1033" s="44"/>
      <c r="N1033" s="43"/>
      <c r="O1033" s="45"/>
      <c r="P1033" s="5"/>
      <c r="Q1033" s="46"/>
      <c r="R1033" s="47"/>
      <c r="S1033" s="43"/>
      <c r="T1033" s="43"/>
      <c r="U1033" s="45"/>
      <c r="V1033" s="43"/>
      <c r="W1033" s="43"/>
      <c r="X1033" s="45"/>
      <c r="Y1033" s="43"/>
      <c r="Z1033" s="48"/>
      <c r="AA1033" s="45"/>
      <c r="AB1033" s="43"/>
      <c r="AC1033" s="45"/>
      <c r="AD1033" s="43"/>
      <c r="AE1033" s="45"/>
      <c r="AF1033" s="43"/>
      <c r="AG1033" s="47"/>
      <c r="AH1033" s="49"/>
      <c r="AI1033" s="5"/>
    </row>
    <row r="1034" spans="1:35" ht="15" x14ac:dyDescent="0.25">
      <c r="A1034" s="40"/>
      <c r="B1034" s="5"/>
      <c r="D1034" s="5"/>
      <c r="E1034" s="41"/>
      <c r="F1034" s="41"/>
      <c r="G1034" s="42"/>
      <c r="H1034" s="43"/>
      <c r="I1034" s="43"/>
      <c r="J1034" s="42"/>
      <c r="K1034" s="42"/>
      <c r="L1034" s="43"/>
      <c r="M1034" s="44"/>
      <c r="N1034" s="43"/>
      <c r="O1034" s="45"/>
      <c r="P1034" s="5"/>
      <c r="Q1034" s="46"/>
      <c r="R1034" s="47"/>
      <c r="S1034" s="43"/>
      <c r="T1034" s="43"/>
      <c r="U1034" s="45"/>
      <c r="V1034" s="43"/>
      <c r="W1034" s="43"/>
      <c r="X1034" s="45"/>
      <c r="Y1034" s="43"/>
      <c r="Z1034" s="48"/>
      <c r="AA1034" s="45"/>
      <c r="AB1034" s="43"/>
      <c r="AC1034" s="45"/>
      <c r="AD1034" s="43"/>
      <c r="AE1034" s="45"/>
      <c r="AF1034" s="43"/>
      <c r="AG1034" s="47"/>
      <c r="AH1034" s="49"/>
      <c r="AI1034" s="5"/>
    </row>
    <row r="1035" spans="1:35" ht="15" x14ac:dyDescent="0.25">
      <c r="A1035" s="40"/>
      <c r="B1035" s="5"/>
      <c r="D1035" s="5"/>
      <c r="E1035" s="41"/>
      <c r="F1035" s="41"/>
      <c r="G1035" s="42"/>
      <c r="H1035" s="43"/>
      <c r="I1035" s="43"/>
      <c r="J1035" s="42"/>
      <c r="K1035" s="42"/>
      <c r="L1035" s="43"/>
      <c r="M1035" s="44"/>
      <c r="N1035" s="43"/>
      <c r="O1035" s="45"/>
      <c r="P1035" s="5"/>
      <c r="Q1035" s="46"/>
      <c r="R1035" s="47"/>
      <c r="S1035" s="43"/>
      <c r="T1035" s="43"/>
      <c r="U1035" s="45"/>
      <c r="V1035" s="43"/>
      <c r="W1035" s="43"/>
      <c r="X1035" s="45"/>
      <c r="Y1035" s="43"/>
      <c r="Z1035" s="48"/>
      <c r="AA1035" s="45"/>
      <c r="AB1035" s="43"/>
      <c r="AC1035" s="45"/>
      <c r="AD1035" s="43"/>
      <c r="AE1035" s="45"/>
      <c r="AF1035" s="43"/>
      <c r="AG1035" s="47"/>
      <c r="AH1035" s="49"/>
      <c r="AI1035" s="5"/>
    </row>
    <row r="1036" spans="1:35" ht="15" x14ac:dyDescent="0.25">
      <c r="A1036" s="40"/>
      <c r="B1036" s="5"/>
      <c r="D1036" s="5"/>
      <c r="E1036" s="41"/>
      <c r="F1036" s="41"/>
      <c r="G1036" s="42"/>
      <c r="H1036" s="43"/>
      <c r="I1036" s="43"/>
      <c r="J1036" s="42"/>
      <c r="K1036" s="42"/>
      <c r="L1036" s="43"/>
      <c r="M1036" s="44"/>
      <c r="N1036" s="43"/>
      <c r="O1036" s="45"/>
      <c r="P1036" s="5"/>
      <c r="Q1036" s="46"/>
      <c r="R1036" s="47"/>
      <c r="S1036" s="43"/>
      <c r="T1036" s="43"/>
      <c r="U1036" s="45"/>
      <c r="V1036" s="43"/>
      <c r="W1036" s="43"/>
      <c r="X1036" s="45"/>
      <c r="Y1036" s="43"/>
      <c r="Z1036" s="48"/>
      <c r="AA1036" s="45"/>
      <c r="AB1036" s="43"/>
      <c r="AC1036" s="45"/>
      <c r="AD1036" s="43"/>
      <c r="AE1036" s="45"/>
      <c r="AF1036" s="43"/>
      <c r="AG1036" s="47"/>
      <c r="AH1036" s="49"/>
      <c r="AI1036" s="5"/>
    </row>
    <row r="1037" spans="1:35" ht="15" x14ac:dyDescent="0.25">
      <c r="A1037" s="40"/>
      <c r="B1037" s="5"/>
      <c r="D1037" s="5"/>
      <c r="E1037" s="41"/>
      <c r="F1037" s="41"/>
      <c r="G1037" s="42"/>
      <c r="H1037" s="43"/>
      <c r="I1037" s="43"/>
      <c r="J1037" s="42"/>
      <c r="K1037" s="42"/>
      <c r="L1037" s="43"/>
      <c r="M1037" s="44"/>
      <c r="N1037" s="43"/>
      <c r="O1037" s="45"/>
      <c r="P1037" s="5"/>
      <c r="Q1037" s="46"/>
      <c r="R1037" s="47"/>
      <c r="S1037" s="43"/>
      <c r="T1037" s="43"/>
      <c r="U1037" s="45"/>
      <c r="V1037" s="43"/>
      <c r="W1037" s="43"/>
      <c r="X1037" s="45"/>
      <c r="Y1037" s="43"/>
      <c r="Z1037" s="48"/>
      <c r="AA1037" s="45"/>
      <c r="AB1037" s="43"/>
      <c r="AC1037" s="45"/>
      <c r="AD1037" s="43"/>
      <c r="AE1037" s="45"/>
      <c r="AF1037" s="43"/>
      <c r="AG1037" s="47"/>
      <c r="AH1037" s="49"/>
      <c r="AI1037" s="5"/>
    </row>
    <row r="1038" spans="1:35" ht="15" x14ac:dyDescent="0.25">
      <c r="A1038" s="40"/>
      <c r="B1038" s="5"/>
      <c r="D1038" s="5"/>
      <c r="E1038" s="41"/>
      <c r="F1038" s="41"/>
      <c r="G1038" s="42"/>
      <c r="H1038" s="43"/>
      <c r="I1038" s="43"/>
      <c r="J1038" s="42"/>
      <c r="K1038" s="42"/>
      <c r="L1038" s="43"/>
      <c r="M1038" s="44"/>
      <c r="N1038" s="43"/>
      <c r="O1038" s="45"/>
      <c r="P1038" s="5"/>
      <c r="Q1038" s="46"/>
      <c r="R1038" s="47"/>
      <c r="S1038" s="43"/>
      <c r="T1038" s="43"/>
      <c r="U1038" s="45"/>
      <c r="V1038" s="43"/>
      <c r="W1038" s="43"/>
      <c r="X1038" s="45"/>
      <c r="Y1038" s="43"/>
      <c r="Z1038" s="48"/>
      <c r="AA1038" s="45"/>
      <c r="AB1038" s="43"/>
      <c r="AC1038" s="45"/>
      <c r="AD1038" s="43"/>
      <c r="AE1038" s="45"/>
      <c r="AF1038" s="43"/>
      <c r="AG1038" s="47"/>
      <c r="AH1038" s="49"/>
      <c r="AI1038" s="5"/>
    </row>
    <row r="1039" spans="1:35" ht="15" x14ac:dyDescent="0.25">
      <c r="A1039" s="40"/>
      <c r="B1039" s="5"/>
      <c r="D1039" s="5"/>
      <c r="E1039" s="41"/>
      <c r="F1039" s="41"/>
      <c r="G1039" s="42"/>
      <c r="H1039" s="43"/>
      <c r="I1039" s="43"/>
      <c r="J1039" s="42"/>
      <c r="K1039" s="42"/>
      <c r="L1039" s="43"/>
      <c r="M1039" s="44"/>
      <c r="N1039" s="43"/>
      <c r="O1039" s="45"/>
      <c r="P1039" s="5"/>
      <c r="Q1039" s="46"/>
      <c r="R1039" s="47"/>
      <c r="S1039" s="43"/>
      <c r="T1039" s="43"/>
      <c r="U1039" s="45"/>
      <c r="V1039" s="43"/>
      <c r="W1039" s="43"/>
      <c r="X1039" s="45"/>
      <c r="Y1039" s="43"/>
      <c r="Z1039" s="48"/>
      <c r="AA1039" s="45"/>
      <c r="AB1039" s="43"/>
      <c r="AC1039" s="45"/>
      <c r="AD1039" s="43"/>
      <c r="AE1039" s="45"/>
      <c r="AF1039" s="43"/>
      <c r="AG1039" s="47"/>
      <c r="AH1039" s="49"/>
      <c r="AI1039" s="5"/>
    </row>
    <row r="1040" spans="1:35" ht="15" x14ac:dyDescent="0.25">
      <c r="A1040" s="40"/>
      <c r="B1040" s="5"/>
      <c r="D1040" s="5"/>
      <c r="E1040" s="41"/>
      <c r="F1040" s="41"/>
      <c r="G1040" s="42"/>
      <c r="H1040" s="43"/>
      <c r="I1040" s="43"/>
      <c r="J1040" s="42"/>
      <c r="K1040" s="42"/>
      <c r="L1040" s="43"/>
      <c r="M1040" s="44"/>
      <c r="N1040" s="43"/>
      <c r="O1040" s="45"/>
      <c r="P1040" s="5"/>
      <c r="Q1040" s="46"/>
      <c r="R1040" s="47"/>
      <c r="S1040" s="43"/>
      <c r="T1040" s="43"/>
      <c r="U1040" s="45"/>
      <c r="V1040" s="43"/>
      <c r="W1040" s="43"/>
      <c r="X1040" s="45"/>
      <c r="Y1040" s="43"/>
      <c r="Z1040" s="48"/>
      <c r="AA1040" s="45"/>
      <c r="AB1040" s="43"/>
      <c r="AC1040" s="45"/>
      <c r="AD1040" s="43"/>
      <c r="AE1040" s="45"/>
      <c r="AF1040" s="43"/>
      <c r="AG1040" s="47"/>
      <c r="AH1040" s="49"/>
      <c r="AI1040" s="5"/>
    </row>
    <row r="1041" spans="1:35" ht="15" x14ac:dyDescent="0.25">
      <c r="A1041" s="40"/>
      <c r="B1041" s="5"/>
      <c r="D1041" s="5"/>
      <c r="E1041" s="41"/>
      <c r="F1041" s="41"/>
      <c r="G1041" s="42"/>
      <c r="H1041" s="43"/>
      <c r="I1041" s="43"/>
      <c r="J1041" s="42"/>
      <c r="K1041" s="42"/>
      <c r="L1041" s="43"/>
      <c r="M1041" s="44"/>
      <c r="N1041" s="43"/>
      <c r="O1041" s="45"/>
      <c r="P1041" s="5"/>
      <c r="Q1041" s="46"/>
      <c r="R1041" s="47"/>
      <c r="S1041" s="43"/>
      <c r="T1041" s="43"/>
      <c r="U1041" s="45"/>
      <c r="V1041" s="43"/>
      <c r="W1041" s="43"/>
      <c r="X1041" s="45"/>
      <c r="Y1041" s="43"/>
      <c r="Z1041" s="48"/>
      <c r="AA1041" s="45"/>
      <c r="AB1041" s="43"/>
      <c r="AC1041" s="45"/>
      <c r="AD1041" s="43"/>
      <c r="AE1041" s="45"/>
      <c r="AF1041" s="43"/>
      <c r="AG1041" s="47"/>
      <c r="AH1041" s="49"/>
      <c r="AI1041" s="5"/>
    </row>
    <row r="1042" spans="1:35" ht="15" x14ac:dyDescent="0.25">
      <c r="A1042" s="40"/>
      <c r="B1042" s="5"/>
      <c r="D1042" s="5"/>
      <c r="E1042" s="41"/>
      <c r="F1042" s="41"/>
      <c r="G1042" s="42"/>
      <c r="H1042" s="43"/>
      <c r="I1042" s="43"/>
      <c r="J1042" s="42"/>
      <c r="K1042" s="42"/>
      <c r="L1042" s="43"/>
      <c r="M1042" s="44"/>
      <c r="N1042" s="43"/>
      <c r="O1042" s="45"/>
      <c r="P1042" s="5"/>
      <c r="Q1042" s="46"/>
      <c r="R1042" s="47"/>
      <c r="S1042" s="43"/>
      <c r="T1042" s="43"/>
      <c r="U1042" s="45"/>
      <c r="V1042" s="43"/>
      <c r="W1042" s="43"/>
      <c r="X1042" s="45"/>
      <c r="Y1042" s="43"/>
      <c r="Z1042" s="48"/>
      <c r="AA1042" s="45"/>
      <c r="AB1042" s="43"/>
      <c r="AC1042" s="45"/>
      <c r="AD1042" s="43"/>
      <c r="AE1042" s="45"/>
      <c r="AF1042" s="43"/>
      <c r="AG1042" s="47"/>
      <c r="AH1042" s="49"/>
      <c r="AI1042" s="5"/>
    </row>
    <row r="1043" spans="1:35" ht="15" x14ac:dyDescent="0.25">
      <c r="A1043" s="40"/>
      <c r="B1043" s="5"/>
      <c r="D1043" s="5"/>
      <c r="E1043" s="41"/>
      <c r="F1043" s="41"/>
      <c r="G1043" s="42"/>
      <c r="H1043" s="43"/>
      <c r="I1043" s="43"/>
      <c r="J1043" s="42"/>
      <c r="K1043" s="42"/>
      <c r="L1043" s="43"/>
      <c r="M1043" s="44"/>
      <c r="N1043" s="43"/>
      <c r="O1043" s="45"/>
      <c r="P1043" s="5"/>
      <c r="Q1043" s="46"/>
      <c r="R1043" s="47"/>
      <c r="S1043" s="43"/>
      <c r="T1043" s="43"/>
      <c r="U1043" s="45"/>
      <c r="V1043" s="43"/>
      <c r="W1043" s="43"/>
      <c r="X1043" s="45"/>
      <c r="Y1043" s="43"/>
      <c r="Z1043" s="48"/>
      <c r="AA1043" s="45"/>
      <c r="AB1043" s="43"/>
      <c r="AC1043" s="45"/>
      <c r="AD1043" s="43"/>
      <c r="AE1043" s="45"/>
      <c r="AF1043" s="43"/>
      <c r="AG1043" s="47"/>
      <c r="AH1043" s="49"/>
      <c r="AI1043" s="5"/>
    </row>
    <row r="1044" spans="1:35" ht="15" x14ac:dyDescent="0.25">
      <c r="A1044" s="40"/>
      <c r="B1044" s="5"/>
      <c r="D1044" s="5"/>
      <c r="E1044" s="41"/>
      <c r="F1044" s="41"/>
      <c r="G1044" s="42"/>
      <c r="H1044" s="43"/>
      <c r="I1044" s="43"/>
      <c r="J1044" s="42"/>
      <c r="K1044" s="42"/>
      <c r="L1044" s="43"/>
      <c r="M1044" s="44"/>
      <c r="N1044" s="43"/>
      <c r="O1044" s="45"/>
      <c r="P1044" s="5"/>
      <c r="Q1044" s="46"/>
      <c r="R1044" s="47"/>
      <c r="S1044" s="43"/>
      <c r="T1044" s="43"/>
      <c r="U1044" s="45"/>
      <c r="V1044" s="43"/>
      <c r="W1044" s="43"/>
      <c r="X1044" s="45"/>
      <c r="Y1044" s="43"/>
      <c r="Z1044" s="48"/>
      <c r="AA1044" s="45"/>
      <c r="AB1044" s="43"/>
      <c r="AC1044" s="45"/>
      <c r="AD1044" s="43"/>
      <c r="AE1044" s="45"/>
      <c r="AF1044" s="43"/>
      <c r="AG1044" s="47"/>
      <c r="AH1044" s="49"/>
      <c r="AI1044" s="5"/>
    </row>
    <row r="1045" spans="1:35" ht="15" x14ac:dyDescent="0.25">
      <c r="A1045" s="40"/>
      <c r="B1045" s="5"/>
      <c r="D1045" s="5"/>
      <c r="E1045" s="41"/>
      <c r="F1045" s="41"/>
      <c r="G1045" s="42"/>
      <c r="H1045" s="43"/>
      <c r="I1045" s="43"/>
      <c r="J1045" s="42"/>
      <c r="K1045" s="42"/>
      <c r="L1045" s="43"/>
      <c r="M1045" s="44"/>
      <c r="N1045" s="43"/>
      <c r="O1045" s="45"/>
      <c r="P1045" s="5"/>
      <c r="Q1045" s="46"/>
      <c r="R1045" s="47"/>
      <c r="S1045" s="43"/>
      <c r="T1045" s="43"/>
      <c r="U1045" s="45"/>
      <c r="V1045" s="43"/>
      <c r="W1045" s="43"/>
      <c r="X1045" s="45"/>
      <c r="Y1045" s="43"/>
      <c r="Z1045" s="48"/>
      <c r="AA1045" s="45"/>
      <c r="AB1045" s="43"/>
      <c r="AC1045" s="45"/>
      <c r="AD1045" s="43"/>
      <c r="AE1045" s="45"/>
      <c r="AF1045" s="43"/>
      <c r="AG1045" s="47"/>
      <c r="AH1045" s="49"/>
      <c r="AI1045" s="5"/>
    </row>
    <row r="1046" spans="1:35" ht="15" x14ac:dyDescent="0.25">
      <c r="A1046" s="40"/>
      <c r="B1046" s="5"/>
      <c r="D1046" s="5"/>
      <c r="E1046" s="41"/>
      <c r="F1046" s="41"/>
      <c r="G1046" s="42"/>
      <c r="H1046" s="43"/>
      <c r="I1046" s="43"/>
      <c r="J1046" s="42"/>
      <c r="K1046" s="42"/>
      <c r="L1046" s="43"/>
      <c r="M1046" s="44"/>
      <c r="N1046" s="43"/>
      <c r="O1046" s="45"/>
      <c r="P1046" s="5"/>
      <c r="Q1046" s="46"/>
      <c r="R1046" s="47"/>
      <c r="S1046" s="43"/>
      <c r="T1046" s="43"/>
      <c r="U1046" s="45"/>
      <c r="V1046" s="43"/>
      <c r="W1046" s="43"/>
      <c r="X1046" s="45"/>
      <c r="Y1046" s="43"/>
      <c r="Z1046" s="48"/>
      <c r="AA1046" s="45"/>
      <c r="AB1046" s="43"/>
      <c r="AC1046" s="45"/>
      <c r="AD1046" s="43"/>
      <c r="AE1046" s="45"/>
      <c r="AF1046" s="43"/>
      <c r="AG1046" s="47"/>
      <c r="AH1046" s="49"/>
      <c r="AI1046" s="5"/>
    </row>
    <row r="1047" spans="1:35" ht="15" x14ac:dyDescent="0.25">
      <c r="A1047" s="40"/>
      <c r="B1047" s="5"/>
      <c r="D1047" s="5"/>
      <c r="E1047" s="41"/>
      <c r="F1047" s="41"/>
      <c r="G1047" s="42"/>
      <c r="H1047" s="43"/>
      <c r="I1047" s="43"/>
      <c r="J1047" s="42"/>
      <c r="K1047" s="42"/>
      <c r="L1047" s="43"/>
      <c r="M1047" s="44"/>
      <c r="N1047" s="43"/>
      <c r="O1047" s="45"/>
      <c r="P1047" s="5"/>
      <c r="Q1047" s="46"/>
      <c r="R1047" s="47"/>
      <c r="S1047" s="43"/>
      <c r="T1047" s="43"/>
      <c r="U1047" s="45"/>
      <c r="V1047" s="43"/>
      <c r="W1047" s="43"/>
      <c r="X1047" s="45"/>
      <c r="Y1047" s="43"/>
      <c r="Z1047" s="48"/>
      <c r="AA1047" s="45"/>
      <c r="AB1047" s="43"/>
      <c r="AC1047" s="45"/>
      <c r="AD1047" s="43"/>
      <c r="AE1047" s="45"/>
      <c r="AF1047" s="43"/>
      <c r="AG1047" s="47"/>
      <c r="AH1047" s="49"/>
      <c r="AI1047" s="5"/>
    </row>
    <row r="1048" spans="1:35" ht="15" x14ac:dyDescent="0.25">
      <c r="A1048" s="40"/>
      <c r="B1048" s="5"/>
      <c r="D1048" s="5"/>
      <c r="E1048" s="41"/>
      <c r="F1048" s="41"/>
      <c r="G1048" s="42"/>
      <c r="H1048" s="43"/>
      <c r="I1048" s="43"/>
      <c r="J1048" s="42"/>
      <c r="K1048" s="42"/>
      <c r="L1048" s="43"/>
      <c r="M1048" s="44"/>
      <c r="N1048" s="43"/>
      <c r="O1048" s="45"/>
      <c r="P1048" s="5"/>
      <c r="Q1048" s="46"/>
      <c r="R1048" s="47"/>
      <c r="S1048" s="43"/>
      <c r="T1048" s="43"/>
      <c r="U1048" s="45"/>
      <c r="V1048" s="43"/>
      <c r="W1048" s="43"/>
      <c r="X1048" s="45"/>
      <c r="Y1048" s="43"/>
      <c r="Z1048" s="48"/>
      <c r="AA1048" s="45"/>
      <c r="AB1048" s="43"/>
      <c r="AC1048" s="45"/>
      <c r="AD1048" s="43"/>
      <c r="AE1048" s="45"/>
      <c r="AF1048" s="43"/>
      <c r="AG1048" s="47"/>
      <c r="AH1048" s="49"/>
      <c r="AI1048" s="5"/>
    </row>
    <row r="1049" spans="1:35" ht="15" x14ac:dyDescent="0.25">
      <c r="A1049" s="40"/>
      <c r="B1049" s="5"/>
      <c r="D1049" s="5"/>
      <c r="E1049" s="41"/>
      <c r="F1049" s="41"/>
      <c r="G1049" s="42"/>
      <c r="H1049" s="43"/>
      <c r="I1049" s="43"/>
      <c r="J1049" s="42"/>
      <c r="K1049" s="42"/>
      <c r="L1049" s="43"/>
      <c r="M1049" s="44"/>
      <c r="N1049" s="43"/>
      <c r="O1049" s="45"/>
      <c r="P1049" s="5"/>
      <c r="Q1049" s="46"/>
      <c r="R1049" s="47"/>
      <c r="S1049" s="43"/>
      <c r="T1049" s="43"/>
      <c r="U1049" s="45"/>
      <c r="V1049" s="43"/>
      <c r="W1049" s="43"/>
      <c r="X1049" s="45"/>
      <c r="Y1049" s="43"/>
      <c r="Z1049" s="48"/>
      <c r="AA1049" s="45"/>
      <c r="AB1049" s="43"/>
      <c r="AC1049" s="45"/>
      <c r="AD1049" s="43"/>
      <c r="AE1049" s="45"/>
      <c r="AF1049" s="43"/>
      <c r="AG1049" s="47"/>
      <c r="AH1049" s="49"/>
      <c r="AI1049" s="5"/>
    </row>
    <row r="1050" spans="1:35" ht="15" x14ac:dyDescent="0.25">
      <c r="A1050" s="40"/>
      <c r="B1050" s="5"/>
      <c r="D1050" s="5"/>
      <c r="E1050" s="41"/>
      <c r="F1050" s="41"/>
      <c r="G1050" s="42"/>
      <c r="H1050" s="43"/>
      <c r="I1050" s="43"/>
      <c r="J1050" s="42"/>
      <c r="K1050" s="42"/>
      <c r="L1050" s="43"/>
      <c r="M1050" s="44"/>
      <c r="N1050" s="43"/>
      <c r="O1050" s="45"/>
      <c r="P1050" s="5"/>
      <c r="Q1050" s="46"/>
      <c r="R1050" s="47"/>
      <c r="S1050" s="43"/>
      <c r="T1050" s="43"/>
      <c r="U1050" s="45"/>
      <c r="V1050" s="43"/>
      <c r="W1050" s="43"/>
      <c r="X1050" s="45"/>
      <c r="Y1050" s="43"/>
      <c r="Z1050" s="48"/>
      <c r="AA1050" s="45"/>
      <c r="AB1050" s="43"/>
      <c r="AC1050" s="45"/>
      <c r="AD1050" s="43"/>
      <c r="AE1050" s="45"/>
      <c r="AF1050" s="43"/>
      <c r="AG1050" s="47"/>
      <c r="AH1050" s="49"/>
      <c r="AI1050" s="5"/>
    </row>
    <row r="1051" spans="1:35" ht="15" x14ac:dyDescent="0.25">
      <c r="A1051" s="40"/>
      <c r="B1051" s="5"/>
      <c r="D1051" s="5"/>
      <c r="E1051" s="41"/>
      <c r="F1051" s="41"/>
      <c r="G1051" s="42"/>
      <c r="H1051" s="43"/>
      <c r="I1051" s="43"/>
      <c r="J1051" s="42"/>
      <c r="K1051" s="42"/>
      <c r="L1051" s="43"/>
      <c r="M1051" s="44"/>
      <c r="N1051" s="43"/>
      <c r="O1051" s="45"/>
      <c r="P1051" s="5"/>
      <c r="Q1051" s="46"/>
      <c r="R1051" s="47"/>
      <c r="S1051" s="43"/>
      <c r="T1051" s="43"/>
      <c r="U1051" s="45"/>
      <c r="V1051" s="43"/>
      <c r="W1051" s="43"/>
      <c r="X1051" s="45"/>
      <c r="Y1051" s="43"/>
      <c r="Z1051" s="48"/>
      <c r="AA1051" s="45"/>
      <c r="AB1051" s="43"/>
      <c r="AC1051" s="45"/>
      <c r="AD1051" s="43"/>
      <c r="AE1051" s="45"/>
      <c r="AF1051" s="43"/>
      <c r="AG1051" s="47"/>
      <c r="AH1051" s="49"/>
      <c r="AI1051" s="5"/>
    </row>
    <row r="1052" spans="1:35" ht="15" x14ac:dyDescent="0.25">
      <c r="A1052" s="40"/>
      <c r="B1052" s="5"/>
      <c r="D1052" s="5"/>
      <c r="E1052" s="41"/>
      <c r="F1052" s="41"/>
      <c r="G1052" s="42"/>
      <c r="H1052" s="43"/>
      <c r="I1052" s="43"/>
      <c r="J1052" s="42"/>
      <c r="K1052" s="42"/>
      <c r="L1052" s="43"/>
      <c r="M1052" s="44"/>
      <c r="N1052" s="43"/>
      <c r="O1052" s="45"/>
      <c r="P1052" s="5"/>
      <c r="Q1052" s="46"/>
      <c r="R1052" s="47"/>
      <c r="S1052" s="43"/>
      <c r="T1052" s="43"/>
      <c r="U1052" s="45"/>
      <c r="V1052" s="43"/>
      <c r="W1052" s="43"/>
      <c r="X1052" s="45"/>
      <c r="Y1052" s="43"/>
      <c r="Z1052" s="48"/>
      <c r="AA1052" s="45"/>
      <c r="AB1052" s="43"/>
      <c r="AC1052" s="45"/>
      <c r="AD1052" s="43"/>
      <c r="AE1052" s="45"/>
      <c r="AF1052" s="43"/>
      <c r="AG1052" s="47"/>
      <c r="AH1052" s="49"/>
      <c r="AI1052" s="5"/>
    </row>
    <row r="1053" spans="1:35" ht="15" x14ac:dyDescent="0.25">
      <c r="A1053" s="40"/>
      <c r="B1053" s="5"/>
      <c r="D1053" s="5"/>
      <c r="E1053" s="41"/>
      <c r="F1053" s="41"/>
      <c r="G1053" s="42"/>
      <c r="H1053" s="43"/>
      <c r="I1053" s="43"/>
      <c r="J1053" s="42"/>
      <c r="K1053" s="42"/>
      <c r="L1053" s="43"/>
      <c r="M1053" s="44"/>
      <c r="N1053" s="43"/>
      <c r="O1053" s="45"/>
      <c r="P1053" s="5"/>
      <c r="Q1053" s="46"/>
      <c r="R1053" s="47"/>
      <c r="S1053" s="43"/>
      <c r="T1053" s="43"/>
      <c r="U1053" s="45"/>
      <c r="V1053" s="43"/>
      <c r="W1053" s="43"/>
      <c r="X1053" s="45"/>
      <c r="Y1053" s="43"/>
      <c r="Z1053" s="48"/>
      <c r="AA1053" s="45"/>
      <c r="AB1053" s="43"/>
      <c r="AC1053" s="45"/>
      <c r="AD1053" s="43"/>
      <c r="AE1053" s="45"/>
      <c r="AF1053" s="43"/>
      <c r="AG1053" s="47"/>
      <c r="AH1053" s="49"/>
      <c r="AI1053" s="5"/>
    </row>
    <row r="1054" spans="1:35" ht="15" x14ac:dyDescent="0.25">
      <c r="A1054" s="40"/>
      <c r="B1054" s="5"/>
      <c r="D1054" s="5"/>
      <c r="E1054" s="41"/>
      <c r="F1054" s="41"/>
      <c r="G1054" s="42"/>
      <c r="H1054" s="43"/>
      <c r="I1054" s="43"/>
      <c r="J1054" s="42"/>
      <c r="K1054" s="42"/>
      <c r="L1054" s="43"/>
      <c r="M1054" s="44"/>
      <c r="N1054" s="43"/>
      <c r="O1054" s="45"/>
      <c r="P1054" s="5"/>
      <c r="Q1054" s="46"/>
      <c r="R1054" s="47"/>
      <c r="S1054" s="43"/>
      <c r="T1054" s="43"/>
      <c r="U1054" s="45"/>
      <c r="V1054" s="43"/>
      <c r="W1054" s="43"/>
      <c r="X1054" s="45"/>
      <c r="Y1054" s="43"/>
      <c r="Z1054" s="48"/>
      <c r="AA1054" s="45"/>
      <c r="AB1054" s="43"/>
      <c r="AC1054" s="45"/>
      <c r="AD1054" s="43"/>
      <c r="AE1054" s="45"/>
      <c r="AF1054" s="43"/>
      <c r="AG1054" s="47"/>
      <c r="AH1054" s="49"/>
      <c r="AI1054" s="5"/>
    </row>
    <row r="1055" spans="1:35" ht="15" x14ac:dyDescent="0.25">
      <c r="A1055" s="40"/>
      <c r="B1055" s="5"/>
      <c r="D1055" s="5"/>
      <c r="E1055" s="41"/>
      <c r="F1055" s="41"/>
      <c r="G1055" s="42"/>
      <c r="H1055" s="43"/>
      <c r="I1055" s="43"/>
      <c r="J1055" s="42"/>
      <c r="K1055" s="42"/>
      <c r="L1055" s="43"/>
      <c r="M1055" s="44"/>
      <c r="N1055" s="43"/>
      <c r="O1055" s="45"/>
      <c r="P1055" s="5"/>
      <c r="Q1055" s="46"/>
      <c r="R1055" s="47"/>
      <c r="S1055" s="43"/>
      <c r="T1055" s="43"/>
      <c r="U1055" s="45"/>
      <c r="V1055" s="43"/>
      <c r="W1055" s="43"/>
      <c r="X1055" s="45"/>
      <c r="Y1055" s="43"/>
      <c r="Z1055" s="48"/>
      <c r="AA1055" s="45"/>
      <c r="AB1055" s="43"/>
      <c r="AC1055" s="45"/>
      <c r="AD1055" s="43"/>
      <c r="AE1055" s="45"/>
      <c r="AF1055" s="43"/>
      <c r="AG1055" s="47"/>
      <c r="AH1055" s="49"/>
      <c r="AI1055" s="5"/>
    </row>
    <row r="1056" spans="1:35" ht="15" x14ac:dyDescent="0.25">
      <c r="A1056" s="40"/>
      <c r="B1056" s="5"/>
      <c r="D1056" s="5"/>
      <c r="E1056" s="41"/>
      <c r="F1056" s="41"/>
      <c r="G1056" s="42"/>
      <c r="H1056" s="43"/>
      <c r="I1056" s="43"/>
      <c r="J1056" s="42"/>
      <c r="K1056" s="42"/>
      <c r="L1056" s="43"/>
      <c r="M1056" s="44"/>
      <c r="N1056" s="43"/>
      <c r="O1056" s="45"/>
      <c r="P1056" s="5"/>
      <c r="Q1056" s="46"/>
      <c r="R1056" s="47"/>
      <c r="S1056" s="43"/>
      <c r="T1056" s="43"/>
      <c r="U1056" s="45"/>
      <c r="V1056" s="43"/>
      <c r="W1056" s="43"/>
      <c r="X1056" s="45"/>
      <c r="Y1056" s="43"/>
      <c r="Z1056" s="48"/>
      <c r="AA1056" s="45"/>
      <c r="AB1056" s="43"/>
      <c r="AC1056" s="45"/>
      <c r="AD1056" s="43"/>
      <c r="AE1056" s="45"/>
      <c r="AF1056" s="43"/>
      <c r="AG1056" s="47"/>
      <c r="AH1056" s="49"/>
      <c r="AI1056" s="5"/>
    </row>
    <row r="1057" spans="1:35" ht="15" x14ac:dyDescent="0.25">
      <c r="A1057" s="40"/>
      <c r="B1057" s="5"/>
      <c r="D1057" s="5"/>
      <c r="E1057" s="41"/>
      <c r="F1057" s="41"/>
      <c r="G1057" s="42"/>
      <c r="H1057" s="43"/>
      <c r="I1057" s="43"/>
      <c r="J1057" s="42"/>
      <c r="K1057" s="42"/>
      <c r="L1057" s="43"/>
      <c r="M1057" s="44"/>
      <c r="N1057" s="43"/>
      <c r="O1057" s="45"/>
      <c r="P1057" s="5"/>
      <c r="Q1057" s="46"/>
      <c r="R1057" s="47"/>
      <c r="S1057" s="43"/>
      <c r="T1057" s="43"/>
      <c r="U1057" s="45"/>
      <c r="V1057" s="43"/>
      <c r="W1057" s="43"/>
      <c r="X1057" s="45"/>
      <c r="Y1057" s="43"/>
      <c r="Z1057" s="48"/>
      <c r="AA1057" s="45"/>
      <c r="AB1057" s="43"/>
      <c r="AC1057" s="45"/>
      <c r="AD1057" s="43"/>
      <c r="AE1057" s="45"/>
      <c r="AF1057" s="43"/>
      <c r="AG1057" s="47"/>
      <c r="AH1057" s="49"/>
      <c r="AI1057" s="5"/>
    </row>
    <row r="1058" spans="1:35" ht="15" x14ac:dyDescent="0.25">
      <c r="A1058" s="40"/>
      <c r="B1058" s="5"/>
      <c r="D1058" s="5"/>
      <c r="E1058" s="41"/>
      <c r="F1058" s="41"/>
      <c r="G1058" s="42"/>
      <c r="H1058" s="43"/>
      <c r="I1058" s="43"/>
      <c r="J1058" s="42"/>
      <c r="K1058" s="42"/>
      <c r="L1058" s="43"/>
      <c r="M1058" s="44"/>
      <c r="N1058" s="43"/>
      <c r="O1058" s="45"/>
      <c r="P1058" s="5"/>
      <c r="Q1058" s="46"/>
      <c r="R1058" s="47"/>
      <c r="S1058" s="43"/>
      <c r="T1058" s="43"/>
      <c r="U1058" s="45"/>
      <c r="V1058" s="43"/>
      <c r="W1058" s="43"/>
      <c r="X1058" s="45"/>
      <c r="Y1058" s="43"/>
      <c r="Z1058" s="48"/>
      <c r="AA1058" s="45"/>
      <c r="AB1058" s="43"/>
      <c r="AC1058" s="45"/>
      <c r="AD1058" s="43"/>
      <c r="AE1058" s="45"/>
      <c r="AF1058" s="43"/>
      <c r="AG1058" s="47"/>
      <c r="AH1058" s="49"/>
      <c r="AI1058" s="5"/>
    </row>
    <row r="1059" spans="1:35" ht="15" x14ac:dyDescent="0.25">
      <c r="A1059" s="40"/>
      <c r="B1059" s="5"/>
      <c r="D1059" s="5"/>
      <c r="E1059" s="41"/>
      <c r="F1059" s="41"/>
      <c r="G1059" s="42"/>
      <c r="H1059" s="43"/>
      <c r="I1059" s="43"/>
      <c r="J1059" s="42"/>
      <c r="K1059" s="42"/>
      <c r="L1059" s="43"/>
      <c r="M1059" s="44"/>
      <c r="N1059" s="43"/>
      <c r="O1059" s="45"/>
      <c r="P1059" s="5"/>
      <c r="Q1059" s="46"/>
      <c r="R1059" s="47"/>
      <c r="S1059" s="43"/>
      <c r="T1059" s="43"/>
      <c r="U1059" s="45"/>
      <c r="V1059" s="43"/>
      <c r="W1059" s="43"/>
      <c r="X1059" s="45"/>
      <c r="Y1059" s="43"/>
      <c r="Z1059" s="48"/>
      <c r="AA1059" s="45"/>
      <c r="AB1059" s="43"/>
      <c r="AC1059" s="45"/>
      <c r="AD1059" s="43"/>
      <c r="AE1059" s="45"/>
      <c r="AF1059" s="43"/>
      <c r="AG1059" s="47"/>
      <c r="AH1059" s="49"/>
      <c r="AI1059" s="5"/>
    </row>
    <row r="1060" spans="1:35" ht="15" x14ac:dyDescent="0.25">
      <c r="A1060" s="40"/>
      <c r="B1060" s="5"/>
      <c r="D1060" s="5"/>
      <c r="E1060" s="41"/>
      <c r="F1060" s="41"/>
      <c r="G1060" s="42"/>
      <c r="H1060" s="43"/>
      <c r="I1060" s="43"/>
      <c r="J1060" s="42"/>
      <c r="K1060" s="42"/>
      <c r="L1060" s="43"/>
      <c r="M1060" s="44"/>
      <c r="N1060" s="43"/>
      <c r="O1060" s="45"/>
      <c r="P1060" s="5"/>
      <c r="Q1060" s="46"/>
      <c r="R1060" s="47"/>
      <c r="S1060" s="43"/>
      <c r="T1060" s="43"/>
      <c r="U1060" s="45"/>
      <c r="V1060" s="43"/>
      <c r="W1060" s="43"/>
      <c r="X1060" s="45"/>
      <c r="Y1060" s="43"/>
      <c r="Z1060" s="48"/>
      <c r="AA1060" s="45"/>
      <c r="AB1060" s="43"/>
      <c r="AC1060" s="45"/>
      <c r="AD1060" s="43"/>
      <c r="AE1060" s="45"/>
      <c r="AF1060" s="43"/>
      <c r="AG1060" s="47"/>
      <c r="AH1060" s="49"/>
      <c r="AI1060" s="5"/>
    </row>
    <row r="1061" spans="1:35" ht="15" x14ac:dyDescent="0.25">
      <c r="A1061" s="40"/>
      <c r="B1061" s="5"/>
      <c r="D1061" s="5"/>
      <c r="E1061" s="41"/>
      <c r="F1061" s="41"/>
      <c r="G1061" s="42"/>
      <c r="H1061" s="43"/>
      <c r="I1061" s="43"/>
      <c r="J1061" s="42"/>
      <c r="K1061" s="42"/>
      <c r="L1061" s="43"/>
      <c r="M1061" s="44"/>
      <c r="N1061" s="43"/>
      <c r="O1061" s="45"/>
      <c r="P1061" s="5"/>
      <c r="Q1061" s="46"/>
      <c r="R1061" s="47"/>
      <c r="S1061" s="43"/>
      <c r="T1061" s="43"/>
      <c r="U1061" s="45"/>
      <c r="V1061" s="43"/>
      <c r="W1061" s="43"/>
      <c r="X1061" s="45"/>
      <c r="Y1061" s="43"/>
      <c r="Z1061" s="48"/>
      <c r="AA1061" s="45"/>
      <c r="AB1061" s="43"/>
      <c r="AC1061" s="45"/>
      <c r="AD1061" s="43"/>
      <c r="AE1061" s="45"/>
      <c r="AF1061" s="43"/>
      <c r="AG1061" s="47"/>
      <c r="AH1061" s="49"/>
      <c r="AI1061" s="5"/>
    </row>
    <row r="1062" spans="1:35" ht="15" x14ac:dyDescent="0.25">
      <c r="A1062" s="40"/>
      <c r="B1062" s="5"/>
      <c r="D1062" s="5"/>
      <c r="E1062" s="41"/>
      <c r="F1062" s="41"/>
      <c r="G1062" s="42"/>
      <c r="H1062" s="43"/>
      <c r="I1062" s="43"/>
      <c r="J1062" s="42"/>
      <c r="K1062" s="42"/>
      <c r="L1062" s="43"/>
      <c r="M1062" s="44"/>
      <c r="N1062" s="43"/>
      <c r="O1062" s="45"/>
      <c r="P1062" s="5"/>
      <c r="Q1062" s="46"/>
      <c r="R1062" s="47"/>
      <c r="S1062" s="43"/>
      <c r="T1062" s="43"/>
      <c r="U1062" s="45"/>
      <c r="V1062" s="43"/>
      <c r="W1062" s="43"/>
      <c r="X1062" s="45"/>
      <c r="Y1062" s="43"/>
      <c r="Z1062" s="48"/>
      <c r="AA1062" s="45"/>
      <c r="AB1062" s="43"/>
      <c r="AC1062" s="45"/>
      <c r="AD1062" s="43"/>
      <c r="AE1062" s="45"/>
      <c r="AF1062" s="43"/>
      <c r="AG1062" s="47"/>
      <c r="AH1062" s="49"/>
      <c r="AI1062" s="5"/>
    </row>
    <row r="1063" spans="1:35" ht="15" x14ac:dyDescent="0.25">
      <c r="A1063" s="40"/>
      <c r="B1063" s="5"/>
      <c r="D1063" s="5"/>
      <c r="E1063" s="41"/>
      <c r="F1063" s="41"/>
      <c r="G1063" s="42"/>
      <c r="H1063" s="43"/>
      <c r="I1063" s="43"/>
      <c r="J1063" s="42"/>
      <c r="K1063" s="42"/>
      <c r="L1063" s="43"/>
      <c r="M1063" s="44"/>
      <c r="N1063" s="43"/>
      <c r="O1063" s="45"/>
      <c r="P1063" s="5"/>
      <c r="Q1063" s="46"/>
      <c r="R1063" s="47"/>
      <c r="S1063" s="43"/>
      <c r="T1063" s="43"/>
      <c r="U1063" s="45"/>
      <c r="V1063" s="43"/>
      <c r="W1063" s="43"/>
      <c r="X1063" s="45"/>
      <c r="Y1063" s="43"/>
      <c r="Z1063" s="48"/>
      <c r="AA1063" s="45"/>
      <c r="AB1063" s="43"/>
      <c r="AC1063" s="45"/>
      <c r="AD1063" s="43"/>
      <c r="AE1063" s="45"/>
      <c r="AF1063" s="43"/>
      <c r="AG1063" s="47"/>
      <c r="AH1063" s="49"/>
      <c r="AI1063" s="5"/>
    </row>
    <row r="1064" spans="1:35" ht="15" x14ac:dyDescent="0.25">
      <c r="A1064" s="40"/>
      <c r="B1064" s="5"/>
      <c r="D1064" s="5"/>
      <c r="E1064" s="41"/>
      <c r="F1064" s="41"/>
      <c r="G1064" s="42"/>
      <c r="H1064" s="43"/>
      <c r="I1064" s="43"/>
      <c r="J1064" s="42"/>
      <c r="K1064" s="42"/>
      <c r="L1064" s="43"/>
      <c r="M1064" s="44"/>
      <c r="N1064" s="43"/>
      <c r="O1064" s="45"/>
      <c r="P1064" s="5"/>
      <c r="Q1064" s="46"/>
      <c r="R1064" s="47"/>
      <c r="S1064" s="43"/>
      <c r="T1064" s="43"/>
      <c r="U1064" s="45"/>
      <c r="V1064" s="43"/>
      <c r="W1064" s="43"/>
      <c r="X1064" s="45"/>
      <c r="Y1064" s="43"/>
      <c r="Z1064" s="48"/>
      <c r="AA1064" s="45"/>
      <c r="AB1064" s="43"/>
      <c r="AC1064" s="45"/>
      <c r="AD1064" s="43"/>
      <c r="AE1064" s="45"/>
      <c r="AF1064" s="43"/>
      <c r="AG1064" s="47"/>
      <c r="AH1064" s="49"/>
      <c r="AI1064" s="5"/>
    </row>
    <row r="1065" spans="1:35" ht="15" x14ac:dyDescent="0.25">
      <c r="A1065" s="40"/>
      <c r="B1065" s="5"/>
      <c r="D1065" s="5"/>
      <c r="E1065" s="41"/>
      <c r="F1065" s="41"/>
      <c r="G1065" s="42"/>
      <c r="H1065" s="43"/>
      <c r="I1065" s="43"/>
      <c r="J1065" s="42"/>
      <c r="K1065" s="42"/>
      <c r="L1065" s="43"/>
      <c r="M1065" s="44"/>
      <c r="N1065" s="43"/>
      <c r="O1065" s="45"/>
      <c r="P1065" s="5"/>
      <c r="Q1065" s="46"/>
      <c r="R1065" s="47"/>
      <c r="S1065" s="43"/>
      <c r="T1065" s="43"/>
      <c r="U1065" s="45"/>
      <c r="V1065" s="43"/>
      <c r="W1065" s="43"/>
      <c r="X1065" s="45"/>
      <c r="Y1065" s="43"/>
      <c r="Z1065" s="48"/>
      <c r="AA1065" s="45"/>
      <c r="AB1065" s="43"/>
      <c r="AC1065" s="45"/>
      <c r="AD1065" s="43"/>
      <c r="AE1065" s="45"/>
      <c r="AF1065" s="43"/>
      <c r="AG1065" s="47"/>
      <c r="AH1065" s="49"/>
      <c r="AI1065" s="5"/>
    </row>
    <row r="1066" spans="1:35" ht="15" x14ac:dyDescent="0.25">
      <c r="A1066" s="40"/>
      <c r="B1066" s="5"/>
      <c r="D1066" s="5"/>
      <c r="E1066" s="41"/>
      <c r="F1066" s="41"/>
      <c r="G1066" s="42"/>
      <c r="H1066" s="43"/>
      <c r="I1066" s="43"/>
      <c r="J1066" s="42"/>
      <c r="K1066" s="42"/>
      <c r="L1066" s="43"/>
      <c r="M1066" s="44"/>
      <c r="N1066" s="43"/>
      <c r="O1066" s="45"/>
      <c r="P1066" s="5"/>
      <c r="Q1066" s="46"/>
      <c r="R1066" s="47"/>
      <c r="S1066" s="43"/>
      <c r="T1066" s="43"/>
      <c r="U1066" s="45"/>
      <c r="V1066" s="43"/>
      <c r="W1066" s="43"/>
      <c r="X1066" s="45"/>
      <c r="Y1066" s="43"/>
      <c r="Z1066" s="48"/>
      <c r="AA1066" s="45"/>
      <c r="AB1066" s="43"/>
      <c r="AC1066" s="45"/>
      <c r="AD1066" s="43"/>
      <c r="AE1066" s="45"/>
      <c r="AF1066" s="43"/>
      <c r="AG1066" s="47"/>
      <c r="AH1066" s="49"/>
      <c r="AI1066" s="5"/>
    </row>
    <row r="1067" spans="1:35" ht="15" x14ac:dyDescent="0.25">
      <c r="A1067" s="40"/>
      <c r="B1067" s="5"/>
      <c r="D1067" s="5"/>
      <c r="E1067" s="41"/>
      <c r="F1067" s="41"/>
      <c r="G1067" s="42"/>
      <c r="H1067" s="43"/>
      <c r="I1067" s="43"/>
      <c r="J1067" s="42"/>
      <c r="K1067" s="42"/>
      <c r="L1067" s="43"/>
      <c r="M1067" s="44"/>
      <c r="N1067" s="43"/>
      <c r="O1067" s="45"/>
      <c r="P1067" s="5"/>
      <c r="Q1067" s="46"/>
      <c r="R1067" s="47"/>
      <c r="S1067" s="43"/>
      <c r="T1067" s="43"/>
      <c r="U1067" s="45"/>
      <c r="V1067" s="43"/>
      <c r="W1067" s="43"/>
      <c r="X1067" s="45"/>
      <c r="Y1067" s="43"/>
      <c r="Z1067" s="48"/>
      <c r="AA1067" s="45"/>
      <c r="AB1067" s="43"/>
      <c r="AC1067" s="45"/>
      <c r="AD1067" s="43"/>
      <c r="AE1067" s="45"/>
      <c r="AF1067" s="43"/>
      <c r="AG1067" s="47"/>
      <c r="AH1067" s="49"/>
      <c r="AI1067" s="5"/>
    </row>
    <row r="1068" spans="1:35" ht="15" x14ac:dyDescent="0.25">
      <c r="A1068" s="40"/>
      <c r="B1068" s="5"/>
      <c r="D1068" s="5"/>
      <c r="E1068" s="41"/>
      <c r="F1068" s="41"/>
      <c r="G1068" s="42"/>
      <c r="H1068" s="43"/>
      <c r="I1068" s="43"/>
      <c r="J1068" s="42"/>
      <c r="K1068" s="42"/>
      <c r="L1068" s="43"/>
      <c r="M1068" s="44"/>
      <c r="N1068" s="43"/>
      <c r="O1068" s="45"/>
      <c r="P1068" s="5"/>
      <c r="Q1068" s="46"/>
      <c r="R1068" s="47"/>
      <c r="S1068" s="43"/>
      <c r="T1068" s="43"/>
      <c r="U1068" s="45"/>
      <c r="V1068" s="43"/>
      <c r="W1068" s="43"/>
      <c r="X1068" s="45"/>
      <c r="Y1068" s="43"/>
      <c r="Z1068" s="48"/>
      <c r="AA1068" s="45"/>
      <c r="AB1068" s="43"/>
      <c r="AC1068" s="45"/>
      <c r="AD1068" s="43"/>
      <c r="AE1068" s="45"/>
      <c r="AF1068" s="43"/>
      <c r="AG1068" s="47"/>
      <c r="AH1068" s="49"/>
      <c r="AI1068" s="5"/>
    </row>
    <row r="1069" spans="1:35" ht="15" x14ac:dyDescent="0.25">
      <c r="A1069" s="40"/>
      <c r="B1069" s="5"/>
      <c r="D1069" s="5"/>
      <c r="E1069" s="41"/>
      <c r="F1069" s="41"/>
      <c r="G1069" s="42"/>
      <c r="H1069" s="43"/>
      <c r="I1069" s="43"/>
      <c r="J1069" s="42"/>
      <c r="K1069" s="42"/>
      <c r="L1069" s="43"/>
      <c r="M1069" s="44"/>
      <c r="N1069" s="43"/>
      <c r="O1069" s="45"/>
      <c r="P1069" s="5"/>
      <c r="Q1069" s="46"/>
      <c r="R1069" s="47"/>
      <c r="S1069" s="43"/>
      <c r="T1069" s="43"/>
      <c r="U1069" s="45"/>
      <c r="V1069" s="43"/>
      <c r="W1069" s="43"/>
      <c r="X1069" s="45"/>
      <c r="Y1069" s="43"/>
      <c r="Z1069" s="48"/>
      <c r="AA1069" s="45"/>
      <c r="AB1069" s="43"/>
      <c r="AC1069" s="45"/>
      <c r="AD1069" s="43"/>
      <c r="AE1069" s="45"/>
      <c r="AF1069" s="43"/>
      <c r="AG1069" s="47"/>
      <c r="AH1069" s="49"/>
      <c r="AI1069" s="5"/>
    </row>
    <row r="1070" spans="1:35" ht="15" x14ac:dyDescent="0.25">
      <c r="A1070" s="40"/>
      <c r="B1070" s="5"/>
      <c r="D1070" s="5"/>
      <c r="E1070" s="41"/>
      <c r="F1070" s="41"/>
      <c r="G1070" s="42"/>
      <c r="H1070" s="43"/>
      <c r="I1070" s="43"/>
      <c r="J1070" s="42"/>
      <c r="K1070" s="42"/>
      <c r="L1070" s="43"/>
      <c r="M1070" s="44"/>
      <c r="N1070" s="43"/>
      <c r="O1070" s="45"/>
      <c r="P1070" s="5"/>
      <c r="Q1070" s="46"/>
      <c r="R1070" s="47"/>
      <c r="S1070" s="43"/>
      <c r="T1070" s="43"/>
      <c r="U1070" s="45"/>
      <c r="V1070" s="43"/>
      <c r="W1070" s="43"/>
      <c r="X1070" s="45"/>
      <c r="Y1070" s="43"/>
      <c r="Z1070" s="48"/>
      <c r="AA1070" s="45"/>
      <c r="AB1070" s="43"/>
      <c r="AC1070" s="45"/>
      <c r="AD1070" s="43"/>
      <c r="AE1070" s="45"/>
      <c r="AF1070" s="43"/>
      <c r="AG1070" s="47"/>
      <c r="AH1070" s="49"/>
      <c r="AI1070" s="5"/>
    </row>
    <row r="1071" spans="1:35" ht="15" x14ac:dyDescent="0.25">
      <c r="A1071" s="40"/>
      <c r="B1071" s="5"/>
      <c r="D1071" s="5"/>
      <c r="E1071" s="41"/>
      <c r="F1071" s="41"/>
      <c r="G1071" s="42"/>
      <c r="H1071" s="43"/>
      <c r="I1071" s="43"/>
      <c r="J1071" s="42"/>
      <c r="K1071" s="42"/>
      <c r="L1071" s="43"/>
      <c r="M1071" s="44"/>
      <c r="N1071" s="43"/>
      <c r="O1071" s="45"/>
      <c r="P1071" s="5"/>
      <c r="Q1071" s="46"/>
      <c r="R1071" s="47"/>
      <c r="S1071" s="43"/>
      <c r="T1071" s="43"/>
      <c r="U1071" s="45"/>
      <c r="V1071" s="43"/>
      <c r="W1071" s="43"/>
      <c r="X1071" s="45"/>
      <c r="Y1071" s="43"/>
      <c r="Z1071" s="48"/>
      <c r="AA1071" s="45"/>
      <c r="AB1071" s="43"/>
      <c r="AC1071" s="45"/>
      <c r="AD1071" s="43"/>
      <c r="AE1071" s="45"/>
      <c r="AF1071" s="43"/>
      <c r="AG1071" s="47"/>
      <c r="AH1071" s="49"/>
      <c r="AI1071" s="5"/>
    </row>
    <row r="1072" spans="1:35" ht="15" x14ac:dyDescent="0.25">
      <c r="A1072" s="40"/>
      <c r="B1072" s="5"/>
      <c r="D1072" s="5"/>
      <c r="E1072" s="41"/>
      <c r="F1072" s="41"/>
      <c r="G1072" s="42"/>
      <c r="H1072" s="43"/>
      <c r="I1072" s="43"/>
      <c r="J1072" s="42"/>
      <c r="K1072" s="42"/>
      <c r="L1072" s="43"/>
      <c r="M1072" s="44"/>
      <c r="N1072" s="43"/>
      <c r="O1072" s="45"/>
      <c r="P1072" s="5"/>
      <c r="Q1072" s="46"/>
      <c r="R1072" s="47"/>
      <c r="S1072" s="43"/>
      <c r="T1072" s="43"/>
      <c r="U1072" s="45"/>
      <c r="V1072" s="43"/>
      <c r="W1072" s="43"/>
      <c r="X1072" s="45"/>
      <c r="Y1072" s="43"/>
      <c r="Z1072" s="48"/>
      <c r="AA1072" s="45"/>
      <c r="AB1072" s="43"/>
      <c r="AC1072" s="45"/>
      <c r="AD1072" s="43"/>
      <c r="AE1072" s="45"/>
      <c r="AF1072" s="43"/>
      <c r="AG1072" s="47"/>
      <c r="AH1072" s="49"/>
      <c r="AI1072" s="5"/>
    </row>
    <row r="1073" spans="1:35" ht="15" x14ac:dyDescent="0.25">
      <c r="A1073" s="40"/>
      <c r="B1073" s="5"/>
      <c r="D1073" s="5"/>
      <c r="E1073" s="41"/>
      <c r="F1073" s="41"/>
      <c r="G1073" s="42"/>
      <c r="H1073" s="43"/>
      <c r="I1073" s="43"/>
      <c r="J1073" s="42"/>
      <c r="K1073" s="42"/>
      <c r="L1073" s="43"/>
      <c r="M1073" s="44"/>
      <c r="N1073" s="43"/>
      <c r="O1073" s="45"/>
      <c r="P1073" s="5"/>
      <c r="Q1073" s="46"/>
      <c r="R1073" s="47"/>
      <c r="S1073" s="43"/>
      <c r="T1073" s="43"/>
      <c r="U1073" s="45"/>
      <c r="V1073" s="43"/>
      <c r="W1073" s="43"/>
      <c r="X1073" s="45"/>
      <c r="Y1073" s="43"/>
      <c r="Z1073" s="48"/>
      <c r="AA1073" s="45"/>
      <c r="AB1073" s="43"/>
      <c r="AC1073" s="45"/>
      <c r="AD1073" s="43"/>
      <c r="AE1073" s="45"/>
      <c r="AF1073" s="43"/>
      <c r="AG1073" s="47"/>
      <c r="AH1073" s="49"/>
      <c r="AI1073" s="5"/>
    </row>
    <row r="1074" spans="1:35" ht="15" x14ac:dyDescent="0.25">
      <c r="A1074" s="40"/>
      <c r="B1074" s="5"/>
      <c r="D1074" s="5"/>
      <c r="E1074" s="41"/>
      <c r="F1074" s="41"/>
      <c r="G1074" s="42"/>
      <c r="H1074" s="43"/>
      <c r="I1074" s="43"/>
      <c r="J1074" s="42"/>
      <c r="K1074" s="42"/>
      <c r="L1074" s="43"/>
      <c r="M1074" s="44"/>
      <c r="N1074" s="43"/>
      <c r="O1074" s="45"/>
      <c r="P1074" s="5"/>
      <c r="Q1074" s="46"/>
      <c r="R1074" s="47"/>
      <c r="S1074" s="43"/>
      <c r="T1074" s="43"/>
      <c r="U1074" s="45"/>
      <c r="V1074" s="43"/>
      <c r="W1074" s="43"/>
      <c r="X1074" s="45"/>
      <c r="Y1074" s="43"/>
      <c r="Z1074" s="48"/>
      <c r="AA1074" s="45"/>
      <c r="AB1074" s="43"/>
      <c r="AC1074" s="45"/>
      <c r="AD1074" s="43"/>
      <c r="AE1074" s="45"/>
      <c r="AF1074" s="43"/>
      <c r="AG1074" s="47"/>
      <c r="AH1074" s="49"/>
      <c r="AI1074" s="5"/>
    </row>
    <row r="1075" spans="1:35" ht="15" x14ac:dyDescent="0.25">
      <c r="A1075" s="40"/>
      <c r="B1075" s="5"/>
      <c r="D1075" s="5"/>
      <c r="E1075" s="41"/>
      <c r="F1075" s="41"/>
      <c r="G1075" s="42"/>
      <c r="H1075" s="43"/>
      <c r="I1075" s="43"/>
      <c r="J1075" s="42"/>
      <c r="K1075" s="42"/>
      <c r="L1075" s="43"/>
      <c r="M1075" s="44"/>
      <c r="N1075" s="43"/>
      <c r="O1075" s="45"/>
      <c r="P1075" s="5"/>
      <c r="Q1075" s="46"/>
      <c r="R1075" s="47"/>
      <c r="S1075" s="43"/>
      <c r="T1075" s="43"/>
      <c r="U1075" s="45"/>
      <c r="V1075" s="43"/>
      <c r="W1075" s="43"/>
      <c r="X1075" s="45"/>
      <c r="Y1075" s="43"/>
      <c r="Z1075" s="48"/>
      <c r="AA1075" s="45"/>
      <c r="AB1075" s="43"/>
      <c r="AC1075" s="45"/>
      <c r="AD1075" s="43"/>
      <c r="AE1075" s="45"/>
      <c r="AF1075" s="43"/>
      <c r="AG1075" s="47"/>
      <c r="AH1075" s="49"/>
      <c r="AI1075" s="5"/>
    </row>
    <row r="1076" spans="1:35" ht="15" x14ac:dyDescent="0.25">
      <c r="A1076" s="40"/>
      <c r="B1076" s="5"/>
      <c r="D1076" s="5"/>
      <c r="E1076" s="41"/>
      <c r="F1076" s="41"/>
      <c r="G1076" s="42"/>
      <c r="H1076" s="43"/>
      <c r="I1076" s="43"/>
      <c r="J1076" s="42"/>
      <c r="K1076" s="42"/>
      <c r="L1076" s="43"/>
      <c r="M1076" s="44"/>
      <c r="N1076" s="43"/>
      <c r="O1076" s="45"/>
      <c r="P1076" s="5"/>
      <c r="Q1076" s="46"/>
      <c r="R1076" s="47"/>
      <c r="S1076" s="43"/>
      <c r="T1076" s="43"/>
      <c r="U1076" s="45"/>
      <c r="V1076" s="43"/>
      <c r="W1076" s="43"/>
      <c r="X1076" s="45"/>
      <c r="Y1076" s="43"/>
      <c r="Z1076" s="48"/>
      <c r="AA1076" s="45"/>
      <c r="AB1076" s="43"/>
      <c r="AC1076" s="45"/>
      <c r="AD1076" s="43"/>
      <c r="AE1076" s="45"/>
      <c r="AF1076" s="43"/>
      <c r="AG1076" s="47"/>
      <c r="AH1076" s="49"/>
      <c r="AI1076" s="5"/>
    </row>
    <row r="1077" spans="1:35" ht="15" x14ac:dyDescent="0.25">
      <c r="A1077" s="40"/>
      <c r="B1077" s="5"/>
      <c r="D1077" s="5"/>
      <c r="E1077" s="41"/>
      <c r="F1077" s="41"/>
      <c r="G1077" s="42"/>
      <c r="H1077" s="43"/>
      <c r="I1077" s="43"/>
      <c r="J1077" s="42"/>
      <c r="K1077" s="42"/>
      <c r="L1077" s="43"/>
      <c r="M1077" s="44"/>
      <c r="N1077" s="43"/>
      <c r="O1077" s="45"/>
      <c r="P1077" s="5"/>
      <c r="Q1077" s="46"/>
      <c r="R1077" s="47"/>
      <c r="S1077" s="43"/>
      <c r="T1077" s="43"/>
      <c r="U1077" s="45"/>
      <c r="V1077" s="43"/>
      <c r="W1077" s="43"/>
      <c r="X1077" s="45"/>
      <c r="Y1077" s="43"/>
      <c r="Z1077" s="48"/>
      <c r="AA1077" s="45"/>
      <c r="AB1077" s="43"/>
      <c r="AC1077" s="45"/>
      <c r="AD1077" s="43"/>
      <c r="AE1077" s="45"/>
      <c r="AF1077" s="43"/>
      <c r="AG1077" s="47"/>
      <c r="AH1077" s="49"/>
      <c r="AI1077" s="5"/>
    </row>
    <row r="1078" spans="1:35" ht="15" x14ac:dyDescent="0.25">
      <c r="A1078" s="40"/>
      <c r="B1078" s="5"/>
      <c r="D1078" s="5"/>
      <c r="E1078" s="41"/>
      <c r="F1078" s="41"/>
      <c r="G1078" s="42"/>
      <c r="H1078" s="43"/>
      <c r="I1078" s="43"/>
      <c r="J1078" s="42"/>
      <c r="K1078" s="42"/>
      <c r="L1078" s="43"/>
      <c r="M1078" s="44"/>
      <c r="N1078" s="43"/>
      <c r="O1078" s="45"/>
      <c r="P1078" s="5"/>
      <c r="Q1078" s="46"/>
      <c r="R1078" s="47"/>
      <c r="S1078" s="43"/>
      <c r="T1078" s="43"/>
      <c r="U1078" s="45"/>
      <c r="V1078" s="43"/>
      <c r="W1078" s="43"/>
      <c r="X1078" s="45"/>
      <c r="Y1078" s="43"/>
      <c r="Z1078" s="48"/>
      <c r="AA1078" s="45"/>
      <c r="AB1078" s="43"/>
      <c r="AC1078" s="45"/>
      <c r="AD1078" s="43"/>
      <c r="AE1078" s="45"/>
      <c r="AF1078" s="43"/>
      <c r="AG1078" s="47"/>
      <c r="AH1078" s="49"/>
      <c r="AI1078" s="5"/>
    </row>
    <row r="1079" spans="1:35" ht="15" x14ac:dyDescent="0.25">
      <c r="A1079" s="40"/>
      <c r="B1079" s="5"/>
      <c r="D1079" s="5"/>
      <c r="E1079" s="41"/>
      <c r="F1079" s="41"/>
      <c r="G1079" s="42"/>
      <c r="H1079" s="43"/>
      <c r="I1079" s="43"/>
      <c r="J1079" s="42"/>
      <c r="K1079" s="42"/>
      <c r="L1079" s="43"/>
      <c r="M1079" s="44"/>
      <c r="N1079" s="43"/>
      <c r="O1079" s="45"/>
      <c r="P1079" s="5"/>
      <c r="Q1079" s="46"/>
      <c r="R1079" s="47"/>
      <c r="S1079" s="43"/>
      <c r="T1079" s="43"/>
      <c r="U1079" s="45"/>
      <c r="V1079" s="43"/>
      <c r="W1079" s="43"/>
      <c r="X1079" s="45"/>
      <c r="Y1079" s="43"/>
      <c r="Z1079" s="48"/>
      <c r="AA1079" s="45"/>
      <c r="AB1079" s="43"/>
      <c r="AC1079" s="45"/>
      <c r="AD1079" s="43"/>
      <c r="AE1079" s="45"/>
      <c r="AF1079" s="43"/>
      <c r="AG1079" s="47"/>
      <c r="AH1079" s="49"/>
      <c r="AI1079" s="5"/>
    </row>
    <row r="1080" spans="1:35" ht="15" x14ac:dyDescent="0.25">
      <c r="A1080" s="40"/>
      <c r="B1080" s="5"/>
      <c r="D1080" s="5"/>
      <c r="E1080" s="41"/>
      <c r="F1080" s="41"/>
      <c r="G1080" s="42"/>
      <c r="H1080" s="43"/>
      <c r="I1080" s="43"/>
      <c r="J1080" s="42"/>
      <c r="K1080" s="42"/>
      <c r="L1080" s="43"/>
      <c r="M1080" s="44"/>
      <c r="N1080" s="43"/>
      <c r="O1080" s="45"/>
      <c r="P1080" s="5"/>
      <c r="Q1080" s="46"/>
      <c r="R1080" s="47"/>
      <c r="S1080" s="43"/>
      <c r="T1080" s="43"/>
      <c r="U1080" s="45"/>
      <c r="V1080" s="43"/>
      <c r="W1080" s="43"/>
      <c r="X1080" s="45"/>
      <c r="Y1080" s="43"/>
      <c r="Z1080" s="48"/>
      <c r="AA1080" s="45"/>
      <c r="AB1080" s="43"/>
      <c r="AC1080" s="45"/>
      <c r="AD1080" s="43"/>
      <c r="AE1080" s="45"/>
      <c r="AF1080" s="43"/>
      <c r="AG1080" s="47"/>
      <c r="AH1080" s="49"/>
      <c r="AI1080" s="5"/>
    </row>
    <row r="1081" spans="1:35" ht="15" x14ac:dyDescent="0.25">
      <c r="A1081" s="40"/>
      <c r="B1081" s="5"/>
      <c r="D1081" s="5"/>
      <c r="E1081" s="41"/>
      <c r="F1081" s="41"/>
      <c r="G1081" s="42"/>
      <c r="H1081" s="43"/>
      <c r="I1081" s="43"/>
      <c r="J1081" s="42"/>
      <c r="K1081" s="42"/>
      <c r="L1081" s="43"/>
      <c r="M1081" s="44"/>
      <c r="N1081" s="43"/>
      <c r="O1081" s="45"/>
      <c r="P1081" s="5"/>
      <c r="Q1081" s="46"/>
      <c r="R1081" s="47"/>
      <c r="S1081" s="43"/>
      <c r="T1081" s="43"/>
      <c r="U1081" s="45"/>
      <c r="V1081" s="43"/>
      <c r="W1081" s="43"/>
      <c r="X1081" s="45"/>
      <c r="Y1081" s="43"/>
      <c r="Z1081" s="48"/>
      <c r="AA1081" s="45"/>
      <c r="AB1081" s="43"/>
      <c r="AC1081" s="45"/>
      <c r="AD1081" s="43"/>
      <c r="AE1081" s="45"/>
      <c r="AF1081" s="43"/>
      <c r="AG1081" s="47"/>
      <c r="AH1081" s="49"/>
      <c r="AI1081" s="5"/>
    </row>
    <row r="1082" spans="1:35" ht="15" x14ac:dyDescent="0.25">
      <c r="A1082" s="40"/>
      <c r="B1082" s="5"/>
      <c r="D1082" s="5"/>
      <c r="E1082" s="41"/>
      <c r="F1082" s="41"/>
      <c r="G1082" s="42"/>
      <c r="H1082" s="43"/>
      <c r="I1082" s="43"/>
      <c r="J1082" s="42"/>
      <c r="K1082" s="42"/>
      <c r="L1082" s="43"/>
      <c r="M1082" s="44"/>
      <c r="N1082" s="43"/>
      <c r="O1082" s="45"/>
      <c r="P1082" s="5"/>
      <c r="Q1082" s="46"/>
      <c r="R1082" s="47"/>
      <c r="S1082" s="43"/>
      <c r="T1082" s="43"/>
      <c r="U1082" s="45"/>
      <c r="V1082" s="43"/>
      <c r="W1082" s="43"/>
      <c r="X1082" s="45"/>
      <c r="Y1082" s="43"/>
      <c r="Z1082" s="48"/>
      <c r="AA1082" s="45"/>
      <c r="AB1082" s="43"/>
      <c r="AC1082" s="45"/>
      <c r="AD1082" s="43"/>
      <c r="AE1082" s="45"/>
      <c r="AF1082" s="43"/>
      <c r="AG1082" s="47"/>
      <c r="AH1082" s="49"/>
      <c r="AI1082" s="5"/>
    </row>
    <row r="1083" spans="1:35" ht="15" x14ac:dyDescent="0.25">
      <c r="A1083" s="40"/>
      <c r="B1083" s="5"/>
      <c r="D1083" s="5"/>
      <c r="E1083" s="41"/>
      <c r="F1083" s="41"/>
      <c r="G1083" s="42"/>
      <c r="H1083" s="43"/>
      <c r="I1083" s="43"/>
      <c r="J1083" s="42"/>
      <c r="K1083" s="42"/>
      <c r="L1083" s="43"/>
      <c r="M1083" s="44"/>
      <c r="N1083" s="43"/>
      <c r="O1083" s="45"/>
      <c r="P1083" s="5"/>
      <c r="Q1083" s="46"/>
      <c r="R1083" s="47"/>
      <c r="S1083" s="43"/>
      <c r="T1083" s="43"/>
      <c r="U1083" s="45"/>
      <c r="V1083" s="43"/>
      <c r="W1083" s="43"/>
      <c r="X1083" s="45"/>
      <c r="Y1083" s="43"/>
      <c r="Z1083" s="48"/>
      <c r="AA1083" s="45"/>
      <c r="AB1083" s="43"/>
      <c r="AC1083" s="45"/>
      <c r="AD1083" s="43"/>
      <c r="AE1083" s="45"/>
      <c r="AF1083" s="43"/>
      <c r="AG1083" s="47"/>
      <c r="AH1083" s="49"/>
      <c r="AI1083" s="5"/>
    </row>
    <row r="1084" spans="1:35" ht="15" x14ac:dyDescent="0.25">
      <c r="A1084" s="40"/>
      <c r="B1084" s="5"/>
      <c r="D1084" s="5"/>
      <c r="E1084" s="41"/>
      <c r="F1084" s="41"/>
      <c r="G1084" s="42"/>
      <c r="H1084" s="43"/>
      <c r="I1084" s="43"/>
      <c r="J1084" s="42"/>
      <c r="K1084" s="42"/>
      <c r="L1084" s="43"/>
      <c r="M1084" s="44"/>
      <c r="N1084" s="43"/>
      <c r="O1084" s="45"/>
      <c r="P1084" s="5"/>
      <c r="Q1084" s="46"/>
      <c r="R1084" s="47"/>
      <c r="S1084" s="43"/>
      <c r="T1084" s="43"/>
      <c r="U1084" s="45"/>
      <c r="V1084" s="43"/>
      <c r="W1084" s="43"/>
      <c r="X1084" s="45"/>
      <c r="Y1084" s="43"/>
      <c r="Z1084" s="48"/>
      <c r="AA1084" s="45"/>
      <c r="AB1084" s="43"/>
      <c r="AC1084" s="45"/>
      <c r="AD1084" s="43"/>
      <c r="AE1084" s="45"/>
      <c r="AF1084" s="43"/>
      <c r="AG1084" s="47"/>
      <c r="AH1084" s="49"/>
      <c r="AI1084" s="5"/>
    </row>
    <row r="1085" spans="1:35" ht="15" x14ac:dyDescent="0.25">
      <c r="A1085" s="40"/>
      <c r="B1085" s="5"/>
      <c r="D1085" s="5"/>
      <c r="E1085" s="41"/>
      <c r="F1085" s="41"/>
      <c r="G1085" s="42"/>
      <c r="H1085" s="43"/>
      <c r="I1085" s="43"/>
      <c r="J1085" s="42"/>
      <c r="K1085" s="42"/>
      <c r="L1085" s="43"/>
      <c r="M1085" s="44"/>
      <c r="N1085" s="43"/>
      <c r="O1085" s="45"/>
      <c r="P1085" s="5"/>
      <c r="Q1085" s="46"/>
      <c r="R1085" s="47"/>
      <c r="S1085" s="43"/>
      <c r="T1085" s="43"/>
      <c r="U1085" s="45"/>
      <c r="V1085" s="43"/>
      <c r="W1085" s="43"/>
      <c r="X1085" s="45"/>
      <c r="Y1085" s="43"/>
      <c r="Z1085" s="48"/>
      <c r="AA1085" s="45"/>
      <c r="AB1085" s="43"/>
      <c r="AC1085" s="45"/>
      <c r="AD1085" s="43"/>
      <c r="AE1085" s="45"/>
      <c r="AF1085" s="43"/>
      <c r="AG1085" s="47"/>
      <c r="AH1085" s="49"/>
      <c r="AI1085" s="5"/>
    </row>
    <row r="1086" spans="1:35" ht="15" x14ac:dyDescent="0.25">
      <c r="A1086" s="40"/>
      <c r="B1086" s="5"/>
      <c r="D1086" s="5"/>
      <c r="E1086" s="41"/>
      <c r="F1086" s="41"/>
      <c r="G1086" s="42"/>
      <c r="H1086" s="43"/>
      <c r="I1086" s="43"/>
      <c r="J1086" s="42"/>
      <c r="K1086" s="42"/>
      <c r="L1086" s="43"/>
      <c r="M1086" s="44"/>
      <c r="N1086" s="43"/>
      <c r="O1086" s="45"/>
      <c r="P1086" s="5"/>
      <c r="Q1086" s="46"/>
      <c r="R1086" s="47"/>
      <c r="S1086" s="43"/>
      <c r="T1086" s="43"/>
      <c r="U1086" s="45"/>
      <c r="V1086" s="43"/>
      <c r="W1086" s="43"/>
      <c r="X1086" s="45"/>
      <c r="Y1086" s="43"/>
      <c r="Z1086" s="48"/>
      <c r="AA1086" s="45"/>
      <c r="AB1086" s="43"/>
      <c r="AC1086" s="45"/>
      <c r="AD1086" s="43"/>
      <c r="AE1086" s="45"/>
      <c r="AF1086" s="43"/>
      <c r="AG1086" s="47"/>
      <c r="AH1086" s="49"/>
      <c r="AI1086" s="5"/>
    </row>
    <row r="1087" spans="1:35" ht="15" x14ac:dyDescent="0.25">
      <c r="A1087" s="40"/>
      <c r="B1087" s="5"/>
      <c r="D1087" s="5"/>
      <c r="E1087" s="41"/>
      <c r="F1087" s="41"/>
      <c r="G1087" s="42"/>
      <c r="H1087" s="43"/>
      <c r="I1087" s="43"/>
      <c r="J1087" s="42"/>
      <c r="K1087" s="42"/>
      <c r="L1087" s="43"/>
      <c r="M1087" s="44"/>
      <c r="N1087" s="43"/>
      <c r="O1087" s="45"/>
      <c r="P1087" s="5"/>
      <c r="Q1087" s="46"/>
      <c r="R1087" s="47"/>
      <c r="S1087" s="43"/>
      <c r="T1087" s="43"/>
      <c r="U1087" s="45"/>
      <c r="V1087" s="43"/>
      <c r="W1087" s="43"/>
      <c r="X1087" s="45"/>
      <c r="Y1087" s="43"/>
      <c r="Z1087" s="48"/>
      <c r="AA1087" s="45"/>
      <c r="AB1087" s="43"/>
      <c r="AC1087" s="45"/>
      <c r="AD1087" s="43"/>
      <c r="AE1087" s="45"/>
      <c r="AF1087" s="43"/>
      <c r="AG1087" s="47"/>
      <c r="AH1087" s="49"/>
      <c r="AI1087" s="5"/>
    </row>
    <row r="1088" spans="1:35" ht="15" x14ac:dyDescent="0.25">
      <c r="A1088" s="40"/>
      <c r="B1088" s="5"/>
      <c r="D1088" s="5"/>
      <c r="E1088" s="41"/>
      <c r="F1088" s="41"/>
      <c r="G1088" s="42"/>
      <c r="H1088" s="43"/>
      <c r="I1088" s="43"/>
      <c r="J1088" s="42"/>
      <c r="K1088" s="42"/>
      <c r="L1088" s="43"/>
      <c r="M1088" s="44"/>
      <c r="N1088" s="43"/>
      <c r="O1088" s="45"/>
      <c r="P1088" s="5"/>
      <c r="Q1088" s="46"/>
      <c r="R1088" s="47"/>
      <c r="S1088" s="43"/>
      <c r="T1088" s="43"/>
      <c r="U1088" s="45"/>
      <c r="V1088" s="43"/>
      <c r="W1088" s="43"/>
      <c r="X1088" s="45"/>
      <c r="Y1088" s="43"/>
      <c r="Z1088" s="48"/>
      <c r="AA1088" s="45"/>
      <c r="AB1088" s="43"/>
      <c r="AC1088" s="45"/>
      <c r="AD1088" s="43"/>
      <c r="AE1088" s="45"/>
      <c r="AF1088" s="43"/>
      <c r="AG1088" s="47"/>
      <c r="AH1088" s="49"/>
      <c r="AI1088" s="5"/>
    </row>
    <row r="1089" spans="1:35" ht="15" x14ac:dyDescent="0.25">
      <c r="A1089" s="40"/>
      <c r="B1089" s="5"/>
      <c r="D1089" s="5"/>
      <c r="E1089" s="41"/>
      <c r="F1089" s="41"/>
      <c r="G1089" s="42"/>
      <c r="H1089" s="43"/>
      <c r="I1089" s="43"/>
      <c r="J1089" s="42"/>
      <c r="K1089" s="42"/>
      <c r="L1089" s="43"/>
      <c r="M1089" s="44"/>
      <c r="N1089" s="43"/>
      <c r="O1089" s="45"/>
      <c r="P1089" s="5"/>
      <c r="Q1089" s="46"/>
      <c r="R1089" s="47"/>
      <c r="S1089" s="43"/>
      <c r="T1089" s="43"/>
      <c r="U1089" s="45"/>
      <c r="V1089" s="43"/>
      <c r="W1089" s="43"/>
      <c r="X1089" s="45"/>
      <c r="Y1089" s="43"/>
      <c r="Z1089" s="48"/>
      <c r="AA1089" s="45"/>
      <c r="AB1089" s="43"/>
      <c r="AC1089" s="45"/>
      <c r="AD1089" s="43"/>
      <c r="AE1089" s="45"/>
      <c r="AF1089" s="43"/>
      <c r="AG1089" s="47"/>
      <c r="AH1089" s="49"/>
      <c r="AI1089" s="5"/>
    </row>
    <row r="1090" spans="1:35" ht="15" x14ac:dyDescent="0.25">
      <c r="A1090" s="40"/>
      <c r="B1090" s="5"/>
      <c r="D1090" s="5"/>
      <c r="E1090" s="41"/>
      <c r="F1090" s="41"/>
      <c r="G1090" s="42"/>
      <c r="H1090" s="43"/>
      <c r="I1090" s="43"/>
      <c r="J1090" s="42"/>
      <c r="K1090" s="42"/>
      <c r="L1090" s="43"/>
      <c r="M1090" s="44"/>
      <c r="N1090" s="43"/>
      <c r="O1090" s="45"/>
      <c r="P1090" s="5"/>
      <c r="Q1090" s="46"/>
      <c r="R1090" s="47"/>
      <c r="S1090" s="43"/>
      <c r="T1090" s="43"/>
      <c r="U1090" s="45"/>
      <c r="V1090" s="43"/>
      <c r="W1090" s="43"/>
      <c r="X1090" s="45"/>
      <c r="Y1090" s="43"/>
      <c r="Z1090" s="48"/>
      <c r="AA1090" s="45"/>
      <c r="AB1090" s="43"/>
      <c r="AC1090" s="45"/>
      <c r="AD1090" s="43"/>
      <c r="AE1090" s="45"/>
      <c r="AF1090" s="43"/>
      <c r="AG1090" s="47"/>
      <c r="AH1090" s="49"/>
      <c r="AI1090" s="5"/>
    </row>
    <row r="1091" spans="1:35" ht="15" x14ac:dyDescent="0.25">
      <c r="A1091" s="40"/>
      <c r="B1091" s="5"/>
      <c r="D1091" s="5"/>
      <c r="E1091" s="41"/>
      <c r="F1091" s="41"/>
      <c r="G1091" s="42"/>
      <c r="H1091" s="43"/>
      <c r="I1091" s="43"/>
      <c r="J1091" s="42"/>
      <c r="K1091" s="42"/>
      <c r="L1091" s="43"/>
      <c r="M1091" s="44"/>
      <c r="N1091" s="43"/>
      <c r="O1091" s="45"/>
      <c r="P1091" s="5"/>
      <c r="Q1091" s="46"/>
      <c r="R1091" s="47"/>
      <c r="S1091" s="43"/>
      <c r="T1091" s="43"/>
      <c r="U1091" s="45"/>
      <c r="V1091" s="43"/>
      <c r="W1091" s="43"/>
      <c r="X1091" s="45"/>
      <c r="Y1091" s="43"/>
      <c r="Z1091" s="48"/>
      <c r="AA1091" s="45"/>
      <c r="AB1091" s="43"/>
      <c r="AC1091" s="45"/>
      <c r="AD1091" s="43"/>
      <c r="AE1091" s="45"/>
      <c r="AF1091" s="43"/>
      <c r="AG1091" s="47"/>
      <c r="AH1091" s="49"/>
      <c r="AI1091" s="5"/>
    </row>
    <row r="1092" spans="1:35" ht="15" x14ac:dyDescent="0.25">
      <c r="A1092" s="40"/>
      <c r="B1092" s="5"/>
      <c r="D1092" s="5"/>
      <c r="E1092" s="41"/>
      <c r="F1092" s="41"/>
      <c r="G1092" s="42"/>
      <c r="H1092" s="43"/>
      <c r="I1092" s="43"/>
      <c r="J1092" s="42"/>
      <c r="K1092" s="42"/>
      <c r="L1092" s="43"/>
      <c r="M1092" s="44"/>
      <c r="N1092" s="43"/>
      <c r="O1092" s="45"/>
      <c r="P1092" s="5"/>
      <c r="Q1092" s="46"/>
      <c r="R1092" s="47"/>
      <c r="S1092" s="43"/>
      <c r="T1092" s="43"/>
      <c r="U1092" s="45"/>
      <c r="V1092" s="43"/>
      <c r="W1092" s="43"/>
      <c r="X1092" s="45"/>
      <c r="Y1092" s="43"/>
      <c r="Z1092" s="48"/>
      <c r="AA1092" s="45"/>
      <c r="AB1092" s="43"/>
      <c r="AC1092" s="45"/>
      <c r="AD1092" s="43"/>
      <c r="AE1092" s="45"/>
      <c r="AF1092" s="43"/>
      <c r="AG1092" s="47"/>
      <c r="AH1092" s="49"/>
      <c r="AI1092" s="5"/>
    </row>
    <row r="1093" spans="1:35" ht="15" x14ac:dyDescent="0.25">
      <c r="A1093" s="40"/>
      <c r="B1093" s="5"/>
      <c r="D1093" s="5"/>
      <c r="E1093" s="41"/>
      <c r="F1093" s="41"/>
      <c r="G1093" s="42"/>
      <c r="H1093" s="43"/>
      <c r="I1093" s="43"/>
      <c r="J1093" s="42"/>
      <c r="K1093" s="42"/>
      <c r="L1093" s="43"/>
      <c r="M1093" s="44"/>
      <c r="N1093" s="43"/>
      <c r="O1093" s="45"/>
      <c r="P1093" s="5"/>
      <c r="Q1093" s="46"/>
      <c r="R1093" s="47"/>
      <c r="S1093" s="43"/>
      <c r="T1093" s="43"/>
      <c r="U1093" s="45"/>
      <c r="V1093" s="43"/>
      <c r="W1093" s="43"/>
      <c r="X1093" s="45"/>
      <c r="Y1093" s="43"/>
      <c r="Z1093" s="48"/>
      <c r="AA1093" s="45"/>
      <c r="AB1093" s="43"/>
      <c r="AC1093" s="45"/>
      <c r="AD1093" s="43"/>
      <c r="AE1093" s="45"/>
      <c r="AF1093" s="43"/>
      <c r="AG1093" s="47"/>
      <c r="AH1093" s="49"/>
      <c r="AI1093" s="5"/>
    </row>
    <row r="1094" spans="1:35" ht="15" x14ac:dyDescent="0.25">
      <c r="A1094" s="40"/>
      <c r="B1094" s="5"/>
      <c r="D1094" s="5"/>
      <c r="E1094" s="41"/>
      <c r="F1094" s="41"/>
      <c r="G1094" s="42"/>
      <c r="H1094" s="43"/>
      <c r="I1094" s="43"/>
      <c r="J1094" s="42"/>
      <c r="K1094" s="42"/>
      <c r="L1094" s="43"/>
      <c r="M1094" s="44"/>
      <c r="N1094" s="43"/>
      <c r="O1094" s="45"/>
      <c r="P1094" s="5"/>
      <c r="Q1094" s="46"/>
      <c r="R1094" s="47"/>
      <c r="S1094" s="43"/>
      <c r="T1094" s="43"/>
      <c r="U1094" s="45"/>
      <c r="V1094" s="43"/>
      <c r="W1094" s="43"/>
      <c r="X1094" s="45"/>
      <c r="Y1094" s="43"/>
      <c r="Z1094" s="48"/>
      <c r="AA1094" s="45"/>
      <c r="AB1094" s="43"/>
      <c r="AC1094" s="45"/>
      <c r="AD1094" s="43"/>
      <c r="AE1094" s="45"/>
      <c r="AF1094" s="43"/>
      <c r="AG1094" s="47"/>
      <c r="AH1094" s="49"/>
      <c r="AI1094" s="5"/>
    </row>
    <row r="1095" spans="1:35" ht="15" x14ac:dyDescent="0.25">
      <c r="A1095" s="40"/>
      <c r="B1095" s="5"/>
      <c r="D1095" s="5"/>
      <c r="E1095" s="41"/>
      <c r="F1095" s="41"/>
      <c r="G1095" s="42"/>
      <c r="H1095" s="43"/>
      <c r="I1095" s="43"/>
      <c r="J1095" s="42"/>
      <c r="K1095" s="42"/>
      <c r="L1095" s="43"/>
      <c r="M1095" s="44"/>
      <c r="N1095" s="43"/>
      <c r="O1095" s="45"/>
      <c r="P1095" s="5"/>
      <c r="Q1095" s="46"/>
      <c r="R1095" s="47"/>
      <c r="S1095" s="43"/>
      <c r="T1095" s="43"/>
      <c r="U1095" s="45"/>
      <c r="V1095" s="43"/>
      <c r="W1095" s="43"/>
      <c r="X1095" s="45"/>
      <c r="Y1095" s="43"/>
      <c r="Z1095" s="48"/>
      <c r="AA1095" s="45"/>
      <c r="AB1095" s="43"/>
      <c r="AC1095" s="45"/>
      <c r="AD1095" s="43"/>
      <c r="AE1095" s="45"/>
      <c r="AF1095" s="43"/>
      <c r="AG1095" s="47"/>
      <c r="AH1095" s="49"/>
      <c r="AI1095" s="5"/>
    </row>
    <row r="1096" spans="1:35" ht="15" x14ac:dyDescent="0.25">
      <c r="A1096" s="40"/>
      <c r="B1096" s="5"/>
      <c r="D1096" s="5"/>
      <c r="E1096" s="41"/>
      <c r="F1096" s="41"/>
      <c r="G1096" s="42"/>
      <c r="H1096" s="43"/>
      <c r="I1096" s="43"/>
      <c r="J1096" s="42"/>
      <c r="K1096" s="42"/>
      <c r="L1096" s="43"/>
      <c r="M1096" s="44"/>
      <c r="N1096" s="43"/>
      <c r="O1096" s="45"/>
      <c r="P1096" s="5"/>
      <c r="Q1096" s="46"/>
      <c r="R1096" s="47"/>
      <c r="S1096" s="43"/>
      <c r="T1096" s="43"/>
      <c r="U1096" s="45"/>
      <c r="V1096" s="43"/>
      <c r="W1096" s="43"/>
      <c r="X1096" s="45"/>
      <c r="Y1096" s="43"/>
      <c r="Z1096" s="48"/>
      <c r="AA1096" s="45"/>
      <c r="AB1096" s="43"/>
      <c r="AC1096" s="45"/>
      <c r="AD1096" s="43"/>
      <c r="AE1096" s="45"/>
      <c r="AF1096" s="43"/>
      <c r="AG1096" s="47"/>
      <c r="AH1096" s="49"/>
      <c r="AI1096" s="5"/>
    </row>
    <row r="1097" spans="1:35" ht="15" x14ac:dyDescent="0.25">
      <c r="A1097" s="40"/>
      <c r="B1097" s="5"/>
      <c r="D1097" s="5"/>
      <c r="E1097" s="41"/>
      <c r="F1097" s="41"/>
      <c r="G1097" s="42"/>
      <c r="H1097" s="43"/>
      <c r="I1097" s="43"/>
      <c r="J1097" s="42"/>
      <c r="K1097" s="42"/>
      <c r="L1097" s="43"/>
      <c r="M1097" s="44"/>
      <c r="N1097" s="43"/>
      <c r="O1097" s="45"/>
      <c r="P1097" s="5"/>
      <c r="Q1097" s="46"/>
      <c r="R1097" s="47"/>
      <c r="S1097" s="43"/>
      <c r="T1097" s="43"/>
      <c r="U1097" s="45"/>
      <c r="V1097" s="43"/>
      <c r="W1097" s="43"/>
      <c r="X1097" s="45"/>
      <c r="Y1097" s="43"/>
      <c r="Z1097" s="48"/>
      <c r="AA1097" s="45"/>
      <c r="AB1097" s="43"/>
      <c r="AC1097" s="45"/>
      <c r="AD1097" s="43"/>
      <c r="AE1097" s="45"/>
      <c r="AF1097" s="43"/>
      <c r="AG1097" s="47"/>
      <c r="AH1097" s="49"/>
      <c r="AI1097" s="5"/>
    </row>
    <row r="1098" spans="1:35" ht="15" x14ac:dyDescent="0.25">
      <c r="A1098" s="40"/>
      <c r="B1098" s="5"/>
      <c r="D1098" s="5"/>
      <c r="E1098" s="41"/>
      <c r="F1098" s="41"/>
      <c r="G1098" s="42"/>
      <c r="H1098" s="43"/>
      <c r="I1098" s="43"/>
      <c r="J1098" s="42"/>
      <c r="K1098" s="42"/>
      <c r="L1098" s="43"/>
      <c r="M1098" s="44"/>
      <c r="N1098" s="43"/>
      <c r="O1098" s="45"/>
      <c r="P1098" s="5"/>
      <c r="Q1098" s="46"/>
      <c r="R1098" s="47"/>
      <c r="S1098" s="43"/>
      <c r="T1098" s="43"/>
      <c r="U1098" s="45"/>
      <c r="V1098" s="43"/>
      <c r="W1098" s="43"/>
      <c r="X1098" s="45"/>
      <c r="Y1098" s="43"/>
      <c r="Z1098" s="48"/>
      <c r="AA1098" s="45"/>
      <c r="AB1098" s="43"/>
      <c r="AC1098" s="45"/>
      <c r="AD1098" s="43"/>
      <c r="AE1098" s="45"/>
      <c r="AF1098" s="43"/>
      <c r="AG1098" s="47"/>
      <c r="AH1098" s="49"/>
      <c r="AI1098" s="5"/>
    </row>
    <row r="1099" spans="1:35" ht="15" x14ac:dyDescent="0.25">
      <c r="A1099" s="40"/>
      <c r="B1099" s="5"/>
      <c r="D1099" s="5"/>
      <c r="E1099" s="41"/>
      <c r="F1099" s="41"/>
      <c r="G1099" s="42"/>
      <c r="H1099" s="43"/>
      <c r="I1099" s="43"/>
      <c r="J1099" s="42"/>
      <c r="K1099" s="42"/>
      <c r="L1099" s="43"/>
      <c r="M1099" s="44"/>
      <c r="N1099" s="43"/>
      <c r="O1099" s="45"/>
      <c r="P1099" s="5"/>
      <c r="Q1099" s="46"/>
      <c r="R1099" s="47"/>
      <c r="S1099" s="43"/>
      <c r="T1099" s="43"/>
      <c r="U1099" s="45"/>
      <c r="V1099" s="43"/>
      <c r="W1099" s="43"/>
      <c r="X1099" s="45"/>
      <c r="Y1099" s="43"/>
      <c r="Z1099" s="48"/>
      <c r="AA1099" s="45"/>
      <c r="AB1099" s="43"/>
      <c r="AC1099" s="45"/>
      <c r="AD1099" s="43"/>
      <c r="AE1099" s="45"/>
      <c r="AF1099" s="43"/>
      <c r="AG1099" s="47"/>
      <c r="AH1099" s="49"/>
      <c r="AI1099" s="5"/>
    </row>
    <row r="1100" spans="1:35" ht="15" x14ac:dyDescent="0.25">
      <c r="A1100" s="40"/>
      <c r="B1100" s="5"/>
      <c r="D1100" s="5"/>
      <c r="E1100" s="41"/>
      <c r="F1100" s="41"/>
      <c r="G1100" s="42"/>
      <c r="H1100" s="43"/>
      <c r="I1100" s="43"/>
      <c r="J1100" s="42"/>
      <c r="K1100" s="42"/>
      <c r="L1100" s="43"/>
      <c r="M1100" s="44"/>
      <c r="N1100" s="43"/>
      <c r="O1100" s="45"/>
      <c r="P1100" s="5"/>
      <c r="Q1100" s="46"/>
      <c r="R1100" s="47"/>
      <c r="S1100" s="43"/>
      <c r="T1100" s="43"/>
      <c r="U1100" s="45"/>
      <c r="V1100" s="43"/>
      <c r="W1100" s="43"/>
      <c r="X1100" s="45"/>
      <c r="Y1100" s="43"/>
      <c r="Z1100" s="48"/>
      <c r="AA1100" s="45"/>
      <c r="AB1100" s="43"/>
      <c r="AC1100" s="45"/>
      <c r="AD1100" s="43"/>
      <c r="AE1100" s="45"/>
      <c r="AF1100" s="43"/>
      <c r="AG1100" s="47"/>
      <c r="AH1100" s="49"/>
      <c r="AI1100" s="5"/>
    </row>
    <row r="1101" spans="1:35" ht="15" x14ac:dyDescent="0.25">
      <c r="A1101" s="40"/>
      <c r="B1101" s="5"/>
      <c r="D1101" s="5"/>
      <c r="E1101" s="41"/>
      <c r="F1101" s="41"/>
      <c r="G1101" s="42"/>
      <c r="H1101" s="43"/>
      <c r="I1101" s="43"/>
      <c r="J1101" s="42"/>
      <c r="K1101" s="42"/>
      <c r="L1101" s="43"/>
      <c r="M1101" s="44"/>
      <c r="N1101" s="43"/>
      <c r="O1101" s="45"/>
      <c r="P1101" s="5"/>
      <c r="Q1101" s="46"/>
      <c r="R1101" s="47"/>
      <c r="S1101" s="43"/>
      <c r="T1101" s="43"/>
      <c r="U1101" s="45"/>
      <c r="V1101" s="43"/>
      <c r="W1101" s="43"/>
      <c r="X1101" s="45"/>
      <c r="Y1101" s="43"/>
      <c r="Z1101" s="48"/>
      <c r="AA1101" s="45"/>
      <c r="AB1101" s="43"/>
      <c r="AC1101" s="45"/>
      <c r="AD1101" s="43"/>
      <c r="AE1101" s="45"/>
      <c r="AF1101" s="43"/>
      <c r="AG1101" s="47"/>
      <c r="AH1101" s="49"/>
      <c r="AI1101" s="5"/>
    </row>
    <row r="1102" spans="1:35" ht="15" x14ac:dyDescent="0.25">
      <c r="A1102" s="40"/>
      <c r="B1102" s="5"/>
      <c r="D1102" s="5"/>
      <c r="E1102" s="41"/>
      <c r="F1102" s="41"/>
      <c r="G1102" s="42"/>
      <c r="H1102" s="43"/>
      <c r="I1102" s="43"/>
      <c r="J1102" s="42"/>
      <c r="K1102" s="42"/>
      <c r="L1102" s="43"/>
      <c r="M1102" s="44"/>
      <c r="N1102" s="43"/>
      <c r="O1102" s="45"/>
      <c r="P1102" s="5"/>
      <c r="Q1102" s="46"/>
      <c r="R1102" s="47"/>
      <c r="S1102" s="43"/>
      <c r="T1102" s="43"/>
      <c r="U1102" s="45"/>
      <c r="V1102" s="43"/>
      <c r="W1102" s="43"/>
      <c r="X1102" s="45"/>
      <c r="Y1102" s="43"/>
      <c r="Z1102" s="48"/>
      <c r="AA1102" s="45"/>
      <c r="AB1102" s="43"/>
      <c r="AC1102" s="45"/>
      <c r="AD1102" s="43"/>
      <c r="AE1102" s="45"/>
      <c r="AF1102" s="43"/>
      <c r="AG1102" s="47"/>
      <c r="AH1102" s="49"/>
      <c r="AI1102" s="5"/>
    </row>
    <row r="1103" spans="1:35" ht="15" x14ac:dyDescent="0.25">
      <c r="A1103" s="40"/>
      <c r="B1103" s="5"/>
      <c r="D1103" s="5"/>
      <c r="E1103" s="41"/>
      <c r="F1103" s="41"/>
      <c r="G1103" s="42"/>
      <c r="H1103" s="43"/>
      <c r="I1103" s="43"/>
      <c r="J1103" s="42"/>
      <c r="K1103" s="42"/>
      <c r="L1103" s="43"/>
      <c r="M1103" s="44"/>
      <c r="N1103" s="43"/>
      <c r="O1103" s="45"/>
      <c r="P1103" s="5"/>
      <c r="Q1103" s="46"/>
      <c r="R1103" s="47"/>
      <c r="S1103" s="43"/>
      <c r="T1103" s="43"/>
      <c r="U1103" s="45"/>
      <c r="V1103" s="43"/>
      <c r="W1103" s="43"/>
      <c r="X1103" s="45"/>
      <c r="Y1103" s="43"/>
      <c r="Z1103" s="48"/>
      <c r="AA1103" s="45"/>
      <c r="AB1103" s="43"/>
      <c r="AC1103" s="45"/>
      <c r="AD1103" s="43"/>
      <c r="AE1103" s="45"/>
      <c r="AF1103" s="43"/>
      <c r="AG1103" s="47"/>
      <c r="AH1103" s="49"/>
      <c r="AI1103" s="5"/>
    </row>
    <row r="1104" spans="1:35" ht="15" x14ac:dyDescent="0.25">
      <c r="A1104" s="40"/>
      <c r="B1104" s="5"/>
      <c r="D1104" s="5"/>
      <c r="E1104" s="41"/>
      <c r="F1104" s="41"/>
      <c r="G1104" s="42"/>
      <c r="H1104" s="43"/>
      <c r="I1104" s="43"/>
      <c r="J1104" s="42"/>
      <c r="K1104" s="42"/>
      <c r="L1104" s="43"/>
      <c r="M1104" s="44"/>
      <c r="N1104" s="43"/>
      <c r="O1104" s="45"/>
      <c r="P1104" s="5"/>
      <c r="Q1104" s="46"/>
      <c r="R1104" s="47"/>
      <c r="S1104" s="43"/>
      <c r="T1104" s="43"/>
      <c r="U1104" s="45"/>
      <c r="V1104" s="43"/>
      <c r="W1104" s="43"/>
      <c r="X1104" s="45"/>
      <c r="Y1104" s="43"/>
      <c r="Z1104" s="48"/>
      <c r="AA1104" s="45"/>
      <c r="AB1104" s="43"/>
      <c r="AC1104" s="45"/>
      <c r="AD1104" s="43"/>
      <c r="AE1104" s="45"/>
      <c r="AF1104" s="43"/>
      <c r="AG1104" s="47"/>
      <c r="AH1104" s="49"/>
      <c r="AI1104" s="5"/>
    </row>
    <row r="1105" spans="1:35" ht="15" x14ac:dyDescent="0.25">
      <c r="A1105" s="40"/>
      <c r="B1105" s="5"/>
      <c r="D1105" s="5"/>
      <c r="E1105" s="41"/>
      <c r="F1105" s="41"/>
      <c r="G1105" s="42"/>
      <c r="H1105" s="43"/>
      <c r="I1105" s="43"/>
      <c r="J1105" s="42"/>
      <c r="K1105" s="42"/>
      <c r="L1105" s="43"/>
      <c r="M1105" s="44"/>
      <c r="N1105" s="43"/>
      <c r="O1105" s="45"/>
      <c r="P1105" s="5"/>
      <c r="Q1105" s="46"/>
      <c r="R1105" s="47"/>
      <c r="S1105" s="43"/>
      <c r="T1105" s="43"/>
      <c r="U1105" s="45"/>
      <c r="V1105" s="43"/>
      <c r="W1105" s="43"/>
      <c r="X1105" s="45"/>
      <c r="Y1105" s="43"/>
      <c r="Z1105" s="48"/>
      <c r="AA1105" s="45"/>
      <c r="AB1105" s="43"/>
      <c r="AC1105" s="45"/>
      <c r="AD1105" s="43"/>
      <c r="AE1105" s="45"/>
      <c r="AF1105" s="43"/>
      <c r="AG1105" s="47"/>
      <c r="AH1105" s="49"/>
      <c r="AI1105" s="5"/>
    </row>
    <row r="1106" spans="1:35" ht="15" x14ac:dyDescent="0.25">
      <c r="A1106" s="40"/>
      <c r="B1106" s="5"/>
      <c r="D1106" s="5"/>
      <c r="E1106" s="41"/>
      <c r="F1106" s="41"/>
      <c r="G1106" s="42"/>
      <c r="H1106" s="43"/>
      <c r="I1106" s="43"/>
      <c r="J1106" s="42"/>
      <c r="K1106" s="42"/>
      <c r="L1106" s="43"/>
      <c r="M1106" s="44"/>
      <c r="N1106" s="43"/>
      <c r="O1106" s="45"/>
      <c r="P1106" s="5"/>
      <c r="Q1106" s="46"/>
      <c r="R1106" s="47"/>
      <c r="S1106" s="43"/>
      <c r="T1106" s="43"/>
      <c r="U1106" s="45"/>
      <c r="V1106" s="43"/>
      <c r="W1106" s="43"/>
      <c r="X1106" s="45"/>
      <c r="Y1106" s="43"/>
      <c r="Z1106" s="48"/>
      <c r="AA1106" s="45"/>
      <c r="AB1106" s="43"/>
      <c r="AC1106" s="45"/>
      <c r="AD1106" s="43"/>
      <c r="AE1106" s="45"/>
      <c r="AF1106" s="43"/>
      <c r="AG1106" s="47"/>
      <c r="AH1106" s="49"/>
      <c r="AI1106" s="5"/>
    </row>
    <row r="1107" spans="1:35" ht="15" x14ac:dyDescent="0.25">
      <c r="A1107" s="40"/>
      <c r="B1107" s="5"/>
      <c r="D1107" s="5"/>
      <c r="E1107" s="41"/>
      <c r="F1107" s="41"/>
      <c r="G1107" s="42"/>
      <c r="H1107" s="43"/>
      <c r="I1107" s="43"/>
      <c r="J1107" s="42"/>
      <c r="K1107" s="42"/>
      <c r="L1107" s="43"/>
      <c r="M1107" s="44"/>
      <c r="N1107" s="43"/>
      <c r="O1107" s="45"/>
      <c r="P1107" s="5"/>
      <c r="Q1107" s="46"/>
      <c r="R1107" s="47"/>
      <c r="S1107" s="43"/>
      <c r="T1107" s="43"/>
      <c r="U1107" s="45"/>
      <c r="V1107" s="43"/>
      <c r="W1107" s="43"/>
      <c r="X1107" s="45"/>
      <c r="Y1107" s="43"/>
      <c r="Z1107" s="48"/>
      <c r="AA1107" s="45"/>
      <c r="AB1107" s="43"/>
      <c r="AC1107" s="45"/>
      <c r="AD1107" s="43"/>
      <c r="AE1107" s="45"/>
      <c r="AF1107" s="43"/>
      <c r="AG1107" s="47"/>
      <c r="AH1107" s="49"/>
      <c r="AI1107" s="5"/>
    </row>
    <row r="1108" spans="1:35" ht="15" x14ac:dyDescent="0.25">
      <c r="A1108" s="40"/>
      <c r="B1108" s="5"/>
      <c r="D1108" s="5"/>
      <c r="E1108" s="41"/>
      <c r="F1108" s="41"/>
      <c r="G1108" s="42"/>
      <c r="H1108" s="43"/>
      <c r="I1108" s="43"/>
      <c r="J1108" s="42"/>
      <c r="K1108" s="42"/>
      <c r="L1108" s="43"/>
      <c r="M1108" s="44"/>
      <c r="N1108" s="43"/>
      <c r="O1108" s="45"/>
      <c r="P1108" s="5"/>
      <c r="Q1108" s="46"/>
      <c r="R1108" s="47"/>
      <c r="S1108" s="43"/>
      <c r="T1108" s="43"/>
      <c r="U1108" s="45"/>
      <c r="V1108" s="43"/>
      <c r="W1108" s="43"/>
      <c r="X1108" s="45"/>
      <c r="Y1108" s="43"/>
      <c r="Z1108" s="48"/>
      <c r="AA1108" s="45"/>
      <c r="AB1108" s="43"/>
      <c r="AC1108" s="45"/>
      <c r="AD1108" s="43"/>
      <c r="AE1108" s="45"/>
      <c r="AF1108" s="43"/>
      <c r="AG1108" s="47"/>
      <c r="AH1108" s="49"/>
      <c r="AI1108" s="5"/>
    </row>
    <row r="1109" spans="1:35" ht="15" x14ac:dyDescent="0.25">
      <c r="A1109" s="40"/>
      <c r="B1109" s="5"/>
      <c r="D1109" s="5"/>
      <c r="E1109" s="41"/>
      <c r="F1109" s="41"/>
      <c r="G1109" s="42"/>
      <c r="H1109" s="43"/>
      <c r="I1109" s="43"/>
      <c r="J1109" s="42"/>
      <c r="K1109" s="42"/>
      <c r="L1109" s="43"/>
      <c r="M1109" s="44"/>
      <c r="N1109" s="43"/>
      <c r="O1109" s="45"/>
      <c r="P1109" s="5"/>
      <c r="Q1109" s="46"/>
      <c r="R1109" s="47"/>
      <c r="S1109" s="43"/>
      <c r="T1109" s="43"/>
      <c r="U1109" s="45"/>
      <c r="V1109" s="43"/>
      <c r="W1109" s="43"/>
      <c r="X1109" s="45"/>
      <c r="Y1109" s="43"/>
      <c r="Z1109" s="48"/>
      <c r="AA1109" s="45"/>
      <c r="AB1109" s="43"/>
      <c r="AC1109" s="45"/>
      <c r="AD1109" s="43"/>
      <c r="AE1109" s="45"/>
      <c r="AF1109" s="43"/>
      <c r="AG1109" s="47"/>
      <c r="AH1109" s="49"/>
      <c r="AI1109" s="5"/>
    </row>
    <row r="1110" spans="1:35" ht="15" x14ac:dyDescent="0.25">
      <c r="A1110" s="40"/>
      <c r="B1110" s="5"/>
      <c r="D1110" s="5"/>
      <c r="E1110" s="41"/>
      <c r="F1110" s="41"/>
      <c r="G1110" s="42"/>
      <c r="H1110" s="43"/>
      <c r="I1110" s="43"/>
      <c r="J1110" s="42"/>
      <c r="K1110" s="42"/>
      <c r="L1110" s="43"/>
      <c r="M1110" s="44"/>
      <c r="N1110" s="43"/>
      <c r="O1110" s="45"/>
      <c r="P1110" s="5"/>
      <c r="Q1110" s="46"/>
      <c r="R1110" s="47"/>
      <c r="S1110" s="43"/>
      <c r="T1110" s="43"/>
      <c r="U1110" s="45"/>
      <c r="V1110" s="43"/>
      <c r="W1110" s="43"/>
      <c r="X1110" s="45"/>
      <c r="Y1110" s="43"/>
      <c r="Z1110" s="48"/>
      <c r="AA1110" s="45"/>
      <c r="AB1110" s="43"/>
      <c r="AC1110" s="45"/>
      <c r="AD1110" s="43"/>
      <c r="AE1110" s="45"/>
      <c r="AF1110" s="43"/>
      <c r="AG1110" s="47"/>
      <c r="AH1110" s="49"/>
      <c r="AI1110" s="5"/>
    </row>
    <row r="1111" spans="1:35" ht="15" x14ac:dyDescent="0.25">
      <c r="A1111" s="40"/>
      <c r="B1111" s="5"/>
      <c r="D1111" s="5"/>
      <c r="E1111" s="41"/>
      <c r="F1111" s="41"/>
      <c r="G1111" s="42"/>
      <c r="H1111" s="43"/>
      <c r="I1111" s="43"/>
      <c r="J1111" s="42"/>
      <c r="K1111" s="42"/>
      <c r="L1111" s="43"/>
      <c r="M1111" s="44"/>
      <c r="N1111" s="43"/>
      <c r="O1111" s="45"/>
      <c r="P1111" s="5"/>
      <c r="Q1111" s="46"/>
      <c r="R1111" s="47"/>
      <c r="S1111" s="43"/>
      <c r="T1111" s="43"/>
      <c r="U1111" s="45"/>
      <c r="V1111" s="43"/>
      <c r="W1111" s="43"/>
      <c r="X1111" s="45"/>
      <c r="Y1111" s="43"/>
      <c r="Z1111" s="48"/>
      <c r="AA1111" s="45"/>
      <c r="AB1111" s="43"/>
      <c r="AC1111" s="45"/>
      <c r="AD1111" s="43"/>
      <c r="AE1111" s="45"/>
      <c r="AF1111" s="43"/>
      <c r="AG1111" s="47"/>
      <c r="AH1111" s="49"/>
      <c r="AI1111" s="5"/>
    </row>
    <row r="1112" spans="1:35" ht="15" x14ac:dyDescent="0.25">
      <c r="A1112" s="40"/>
      <c r="B1112" s="5"/>
      <c r="D1112" s="5"/>
      <c r="E1112" s="41"/>
      <c r="F1112" s="41"/>
      <c r="G1112" s="42"/>
      <c r="H1112" s="43"/>
      <c r="I1112" s="43"/>
      <c r="J1112" s="42"/>
      <c r="K1112" s="42"/>
      <c r="L1112" s="43"/>
      <c r="M1112" s="44"/>
      <c r="N1112" s="43"/>
      <c r="O1112" s="45"/>
      <c r="P1112" s="5"/>
      <c r="Q1112" s="46"/>
      <c r="R1112" s="47"/>
      <c r="S1112" s="43"/>
      <c r="T1112" s="43"/>
      <c r="U1112" s="45"/>
      <c r="V1112" s="43"/>
      <c r="W1112" s="43"/>
      <c r="X1112" s="45"/>
      <c r="Y1112" s="43"/>
      <c r="Z1112" s="48"/>
      <c r="AA1112" s="45"/>
      <c r="AB1112" s="43"/>
      <c r="AC1112" s="45"/>
      <c r="AD1112" s="43"/>
      <c r="AE1112" s="45"/>
      <c r="AF1112" s="43"/>
      <c r="AG1112" s="47"/>
      <c r="AH1112" s="49"/>
      <c r="AI1112" s="5"/>
    </row>
    <row r="1113" spans="1:35" ht="15" x14ac:dyDescent="0.25">
      <c r="A1113" s="40"/>
      <c r="B1113" s="5"/>
      <c r="D1113" s="5"/>
      <c r="E1113" s="41"/>
      <c r="F1113" s="41"/>
      <c r="G1113" s="42"/>
      <c r="H1113" s="43"/>
      <c r="I1113" s="43"/>
      <c r="J1113" s="42"/>
      <c r="K1113" s="42"/>
      <c r="L1113" s="43"/>
      <c r="M1113" s="44"/>
      <c r="N1113" s="43"/>
      <c r="O1113" s="45"/>
      <c r="P1113" s="5"/>
      <c r="Q1113" s="46"/>
      <c r="R1113" s="47"/>
      <c r="S1113" s="43"/>
      <c r="T1113" s="43"/>
      <c r="U1113" s="45"/>
      <c r="V1113" s="43"/>
      <c r="W1113" s="43"/>
      <c r="X1113" s="45"/>
      <c r="Y1113" s="43"/>
      <c r="Z1113" s="48"/>
      <c r="AA1113" s="45"/>
      <c r="AB1113" s="43"/>
      <c r="AC1113" s="45"/>
      <c r="AD1113" s="43"/>
      <c r="AE1113" s="45"/>
      <c r="AF1113" s="43"/>
      <c r="AG1113" s="47"/>
      <c r="AH1113" s="49"/>
      <c r="AI1113" s="5"/>
    </row>
    <row r="1114" spans="1:35" ht="15" x14ac:dyDescent="0.25">
      <c r="A1114" s="40"/>
      <c r="B1114" s="5"/>
      <c r="D1114" s="5"/>
      <c r="E1114" s="41"/>
      <c r="F1114" s="41"/>
      <c r="G1114" s="42"/>
      <c r="H1114" s="43"/>
      <c r="I1114" s="43"/>
      <c r="J1114" s="42"/>
      <c r="K1114" s="42"/>
      <c r="L1114" s="43"/>
      <c r="M1114" s="44"/>
      <c r="N1114" s="43"/>
      <c r="O1114" s="45"/>
      <c r="P1114" s="5"/>
      <c r="Q1114" s="46"/>
      <c r="R1114" s="47"/>
      <c r="S1114" s="43"/>
      <c r="T1114" s="43"/>
      <c r="U1114" s="45"/>
      <c r="V1114" s="43"/>
      <c r="W1114" s="43"/>
      <c r="X1114" s="45"/>
      <c r="Y1114" s="43"/>
      <c r="Z1114" s="48"/>
      <c r="AA1114" s="45"/>
      <c r="AB1114" s="43"/>
      <c r="AC1114" s="45"/>
      <c r="AD1114" s="43"/>
      <c r="AE1114" s="45"/>
      <c r="AF1114" s="43"/>
      <c r="AG1114" s="47"/>
      <c r="AH1114" s="49"/>
      <c r="AI1114" s="5"/>
    </row>
    <row r="1115" spans="1:35" ht="15" x14ac:dyDescent="0.25">
      <c r="A1115" s="40"/>
      <c r="B1115" s="5"/>
      <c r="D1115" s="5"/>
      <c r="E1115" s="41"/>
      <c r="F1115" s="41"/>
      <c r="G1115" s="42"/>
      <c r="H1115" s="43"/>
      <c r="I1115" s="43"/>
      <c r="J1115" s="42"/>
      <c r="K1115" s="42"/>
      <c r="L1115" s="43"/>
      <c r="M1115" s="44"/>
      <c r="N1115" s="43"/>
      <c r="O1115" s="45"/>
      <c r="P1115" s="5"/>
      <c r="Q1115" s="46"/>
      <c r="R1115" s="47"/>
      <c r="S1115" s="43"/>
      <c r="T1115" s="43"/>
      <c r="U1115" s="45"/>
      <c r="V1115" s="43"/>
      <c r="W1115" s="43"/>
      <c r="X1115" s="45"/>
      <c r="Y1115" s="43"/>
      <c r="Z1115" s="48"/>
      <c r="AA1115" s="45"/>
      <c r="AB1115" s="43"/>
      <c r="AC1115" s="45"/>
      <c r="AD1115" s="43"/>
      <c r="AE1115" s="45"/>
      <c r="AF1115" s="43"/>
      <c r="AG1115" s="47"/>
      <c r="AH1115" s="49"/>
      <c r="AI1115" s="5"/>
    </row>
    <row r="1116" spans="1:35" ht="15" x14ac:dyDescent="0.25">
      <c r="A1116" s="40"/>
      <c r="B1116" s="5"/>
      <c r="D1116" s="5"/>
      <c r="E1116" s="41"/>
      <c r="F1116" s="41"/>
      <c r="G1116" s="42"/>
      <c r="H1116" s="43"/>
      <c r="I1116" s="43"/>
      <c r="J1116" s="42"/>
      <c r="K1116" s="42"/>
      <c r="L1116" s="43"/>
      <c r="M1116" s="44"/>
      <c r="N1116" s="43"/>
      <c r="O1116" s="45"/>
      <c r="P1116" s="5"/>
      <c r="Q1116" s="46"/>
      <c r="R1116" s="47"/>
      <c r="S1116" s="43"/>
      <c r="T1116" s="43"/>
      <c r="U1116" s="45"/>
      <c r="V1116" s="43"/>
      <c r="W1116" s="43"/>
      <c r="X1116" s="45"/>
      <c r="Y1116" s="43"/>
      <c r="Z1116" s="48"/>
      <c r="AA1116" s="45"/>
      <c r="AB1116" s="43"/>
      <c r="AC1116" s="45"/>
      <c r="AD1116" s="43"/>
      <c r="AE1116" s="45"/>
      <c r="AF1116" s="43"/>
      <c r="AG1116" s="47"/>
      <c r="AH1116" s="49"/>
      <c r="AI1116" s="5"/>
    </row>
    <row r="1117" spans="1:35" ht="15" x14ac:dyDescent="0.25">
      <c r="A1117" s="40"/>
      <c r="B1117" s="5"/>
      <c r="D1117" s="5"/>
      <c r="E1117" s="41"/>
      <c r="F1117" s="41"/>
      <c r="G1117" s="42"/>
      <c r="H1117" s="43"/>
      <c r="I1117" s="43"/>
      <c r="J1117" s="42"/>
      <c r="K1117" s="42"/>
      <c r="L1117" s="43"/>
      <c r="M1117" s="44"/>
      <c r="N1117" s="43"/>
      <c r="O1117" s="45"/>
      <c r="P1117" s="5"/>
      <c r="Q1117" s="46"/>
      <c r="R1117" s="47"/>
      <c r="S1117" s="43"/>
      <c r="T1117" s="43"/>
      <c r="U1117" s="45"/>
      <c r="V1117" s="43"/>
      <c r="W1117" s="43"/>
      <c r="X1117" s="45"/>
      <c r="Y1117" s="43"/>
      <c r="Z1117" s="48"/>
      <c r="AA1117" s="45"/>
      <c r="AB1117" s="43"/>
      <c r="AC1117" s="45"/>
      <c r="AD1117" s="43"/>
      <c r="AE1117" s="45"/>
      <c r="AF1117" s="43"/>
      <c r="AG1117" s="47"/>
      <c r="AH1117" s="49"/>
      <c r="AI1117" s="5"/>
    </row>
    <row r="1118" spans="1:35" ht="15" x14ac:dyDescent="0.25">
      <c r="A1118" s="40"/>
      <c r="B1118" s="5"/>
      <c r="D1118" s="5"/>
      <c r="E1118" s="41"/>
      <c r="F1118" s="41"/>
      <c r="G1118" s="42"/>
      <c r="H1118" s="43"/>
      <c r="I1118" s="43"/>
      <c r="J1118" s="42"/>
      <c r="K1118" s="42"/>
      <c r="L1118" s="43"/>
      <c r="M1118" s="44"/>
      <c r="N1118" s="43"/>
      <c r="O1118" s="45"/>
      <c r="P1118" s="5"/>
      <c r="Q1118" s="46"/>
      <c r="R1118" s="47"/>
      <c r="S1118" s="43"/>
      <c r="T1118" s="43"/>
      <c r="U1118" s="45"/>
      <c r="V1118" s="43"/>
      <c r="W1118" s="43"/>
      <c r="X1118" s="45"/>
      <c r="Y1118" s="43"/>
      <c r="Z1118" s="48"/>
      <c r="AA1118" s="45"/>
      <c r="AB1118" s="43"/>
      <c r="AC1118" s="45"/>
      <c r="AD1118" s="43"/>
      <c r="AE1118" s="45"/>
      <c r="AF1118" s="43"/>
      <c r="AG1118" s="47"/>
      <c r="AH1118" s="49"/>
      <c r="AI1118" s="5"/>
    </row>
    <row r="1119" spans="1:35" ht="15" x14ac:dyDescent="0.25">
      <c r="A1119" s="40"/>
      <c r="B1119" s="5"/>
      <c r="D1119" s="5"/>
      <c r="E1119" s="41"/>
      <c r="F1119" s="41"/>
      <c r="G1119" s="42"/>
      <c r="H1119" s="43"/>
      <c r="I1119" s="43"/>
      <c r="J1119" s="42"/>
      <c r="K1119" s="42"/>
      <c r="L1119" s="43"/>
      <c r="M1119" s="44"/>
      <c r="N1119" s="43"/>
      <c r="O1119" s="45"/>
      <c r="P1119" s="5"/>
      <c r="Q1119" s="46"/>
      <c r="R1119" s="47"/>
      <c r="S1119" s="43"/>
      <c r="T1119" s="43"/>
      <c r="U1119" s="45"/>
      <c r="V1119" s="43"/>
      <c r="W1119" s="43"/>
      <c r="X1119" s="45"/>
      <c r="Y1119" s="43"/>
      <c r="Z1119" s="48"/>
      <c r="AA1119" s="45"/>
      <c r="AB1119" s="43"/>
      <c r="AC1119" s="45"/>
      <c r="AD1119" s="43"/>
      <c r="AE1119" s="45"/>
      <c r="AF1119" s="43"/>
      <c r="AG1119" s="47"/>
      <c r="AH1119" s="49"/>
      <c r="AI1119" s="5"/>
    </row>
    <row r="1120" spans="1:35" ht="15" x14ac:dyDescent="0.25">
      <c r="A1120" s="40"/>
      <c r="B1120" s="5"/>
      <c r="D1120" s="5"/>
      <c r="E1120" s="41"/>
      <c r="F1120" s="41"/>
      <c r="G1120" s="42"/>
      <c r="H1120" s="43"/>
      <c r="I1120" s="43"/>
      <c r="J1120" s="42"/>
      <c r="K1120" s="42"/>
      <c r="L1120" s="43"/>
      <c r="M1120" s="44"/>
      <c r="N1120" s="43"/>
      <c r="O1120" s="45"/>
      <c r="P1120" s="5"/>
      <c r="Q1120" s="46"/>
      <c r="R1120" s="47"/>
      <c r="S1120" s="43"/>
      <c r="T1120" s="43"/>
      <c r="U1120" s="45"/>
      <c r="V1120" s="43"/>
      <c r="W1120" s="43"/>
      <c r="X1120" s="45"/>
      <c r="Y1120" s="43"/>
      <c r="Z1120" s="48"/>
      <c r="AA1120" s="45"/>
      <c r="AB1120" s="43"/>
      <c r="AC1120" s="45"/>
      <c r="AD1120" s="43"/>
      <c r="AE1120" s="45"/>
      <c r="AF1120" s="43"/>
      <c r="AG1120" s="47"/>
      <c r="AH1120" s="49"/>
      <c r="AI1120" s="5"/>
    </row>
    <row r="1121" spans="1:35" ht="15" x14ac:dyDescent="0.25">
      <c r="A1121" s="40"/>
      <c r="B1121" s="5"/>
      <c r="D1121" s="5"/>
      <c r="E1121" s="41"/>
      <c r="F1121" s="41"/>
      <c r="G1121" s="42"/>
      <c r="H1121" s="43"/>
      <c r="I1121" s="43"/>
      <c r="J1121" s="42"/>
      <c r="K1121" s="42"/>
      <c r="L1121" s="43"/>
      <c r="M1121" s="44"/>
      <c r="N1121" s="43"/>
      <c r="O1121" s="45"/>
      <c r="P1121" s="5"/>
      <c r="Q1121" s="46"/>
      <c r="R1121" s="47"/>
      <c r="S1121" s="43"/>
      <c r="T1121" s="43"/>
      <c r="U1121" s="45"/>
      <c r="V1121" s="43"/>
      <c r="W1121" s="43"/>
      <c r="X1121" s="45"/>
      <c r="Y1121" s="43"/>
      <c r="Z1121" s="48"/>
      <c r="AA1121" s="45"/>
      <c r="AB1121" s="43"/>
      <c r="AC1121" s="45"/>
      <c r="AD1121" s="43"/>
      <c r="AE1121" s="45"/>
      <c r="AF1121" s="43"/>
      <c r="AG1121" s="47"/>
      <c r="AH1121" s="49"/>
      <c r="AI1121" s="5"/>
    </row>
    <row r="1122" spans="1:35" ht="15" x14ac:dyDescent="0.25">
      <c r="A1122" s="40"/>
      <c r="B1122" s="5"/>
      <c r="D1122" s="5"/>
      <c r="E1122" s="41"/>
      <c r="F1122" s="41"/>
      <c r="G1122" s="42"/>
      <c r="H1122" s="43"/>
      <c r="I1122" s="43"/>
      <c r="J1122" s="42"/>
      <c r="K1122" s="42"/>
      <c r="L1122" s="43"/>
      <c r="M1122" s="44"/>
      <c r="N1122" s="43"/>
      <c r="O1122" s="45"/>
      <c r="P1122" s="5"/>
      <c r="Q1122" s="46"/>
      <c r="R1122" s="47"/>
      <c r="S1122" s="43"/>
      <c r="T1122" s="43"/>
      <c r="U1122" s="45"/>
      <c r="V1122" s="43"/>
      <c r="W1122" s="43"/>
      <c r="X1122" s="45"/>
      <c r="Y1122" s="43"/>
      <c r="Z1122" s="48"/>
      <c r="AA1122" s="45"/>
      <c r="AB1122" s="43"/>
      <c r="AC1122" s="45"/>
      <c r="AD1122" s="43"/>
      <c r="AE1122" s="45"/>
      <c r="AF1122" s="43"/>
      <c r="AG1122" s="47"/>
      <c r="AH1122" s="49"/>
      <c r="AI1122" s="5"/>
    </row>
    <row r="1123" spans="1:35" ht="15" x14ac:dyDescent="0.25">
      <c r="A1123" s="40"/>
      <c r="B1123" s="5"/>
      <c r="D1123" s="5"/>
      <c r="E1123" s="41"/>
      <c r="F1123" s="41"/>
      <c r="G1123" s="42"/>
      <c r="H1123" s="43"/>
      <c r="I1123" s="43"/>
      <c r="J1123" s="42"/>
      <c r="K1123" s="42"/>
      <c r="L1123" s="43"/>
      <c r="M1123" s="44"/>
      <c r="N1123" s="43"/>
      <c r="O1123" s="45"/>
      <c r="P1123" s="5"/>
      <c r="Q1123" s="46"/>
      <c r="R1123" s="47"/>
      <c r="S1123" s="43"/>
      <c r="T1123" s="43"/>
      <c r="U1123" s="45"/>
      <c r="V1123" s="43"/>
      <c r="W1123" s="43"/>
      <c r="X1123" s="45"/>
      <c r="Y1123" s="43"/>
      <c r="Z1123" s="48"/>
      <c r="AA1123" s="45"/>
      <c r="AB1123" s="43"/>
      <c r="AC1123" s="45"/>
      <c r="AD1123" s="43"/>
      <c r="AE1123" s="45"/>
      <c r="AF1123" s="43"/>
      <c r="AG1123" s="47"/>
      <c r="AH1123" s="49"/>
      <c r="AI1123" s="5"/>
    </row>
    <row r="1124" spans="1:35" ht="15" x14ac:dyDescent="0.25">
      <c r="A1124" s="40"/>
      <c r="B1124" s="5"/>
      <c r="D1124" s="5"/>
      <c r="E1124" s="41"/>
      <c r="F1124" s="41"/>
      <c r="G1124" s="42"/>
      <c r="H1124" s="43"/>
      <c r="I1124" s="43"/>
      <c r="J1124" s="42"/>
      <c r="K1124" s="42"/>
      <c r="L1124" s="43"/>
      <c r="M1124" s="44"/>
      <c r="N1124" s="43"/>
      <c r="O1124" s="45"/>
      <c r="P1124" s="5"/>
      <c r="Q1124" s="46"/>
      <c r="R1124" s="47"/>
      <c r="S1124" s="43"/>
      <c r="T1124" s="43"/>
      <c r="U1124" s="45"/>
      <c r="V1124" s="43"/>
      <c r="W1124" s="43"/>
      <c r="X1124" s="45"/>
      <c r="Y1124" s="43"/>
      <c r="Z1124" s="48"/>
      <c r="AA1124" s="45"/>
      <c r="AB1124" s="43"/>
      <c r="AC1124" s="45"/>
      <c r="AD1124" s="43"/>
      <c r="AE1124" s="45"/>
      <c r="AF1124" s="43"/>
      <c r="AG1124" s="47"/>
      <c r="AH1124" s="49"/>
      <c r="AI1124" s="5"/>
    </row>
    <row r="1125" spans="1:35" ht="15" x14ac:dyDescent="0.25">
      <c r="A1125" s="40"/>
      <c r="B1125" s="5"/>
      <c r="D1125" s="5"/>
      <c r="E1125" s="41"/>
      <c r="F1125" s="41"/>
      <c r="G1125" s="42"/>
      <c r="H1125" s="43"/>
      <c r="I1125" s="43"/>
      <c r="J1125" s="42"/>
      <c r="K1125" s="42"/>
      <c r="L1125" s="43"/>
      <c r="M1125" s="44"/>
      <c r="N1125" s="43"/>
      <c r="O1125" s="45"/>
      <c r="P1125" s="5"/>
      <c r="Q1125" s="46"/>
      <c r="R1125" s="47"/>
      <c r="S1125" s="43"/>
      <c r="T1125" s="43"/>
      <c r="U1125" s="45"/>
      <c r="V1125" s="43"/>
      <c r="W1125" s="43"/>
      <c r="X1125" s="45"/>
      <c r="Y1125" s="43"/>
      <c r="Z1125" s="48"/>
      <c r="AA1125" s="45"/>
      <c r="AB1125" s="43"/>
      <c r="AC1125" s="45"/>
      <c r="AD1125" s="43"/>
      <c r="AE1125" s="45"/>
      <c r="AF1125" s="43"/>
      <c r="AG1125" s="47"/>
      <c r="AH1125" s="49"/>
      <c r="AI1125" s="5"/>
    </row>
    <row r="1126" spans="1:35" ht="15" x14ac:dyDescent="0.25">
      <c r="A1126" s="40"/>
      <c r="B1126" s="5"/>
      <c r="D1126" s="5"/>
      <c r="E1126" s="41"/>
      <c r="F1126" s="41"/>
      <c r="G1126" s="42"/>
      <c r="H1126" s="43"/>
      <c r="I1126" s="43"/>
      <c r="J1126" s="42"/>
      <c r="K1126" s="42"/>
      <c r="L1126" s="43"/>
      <c r="M1126" s="44"/>
      <c r="N1126" s="43"/>
      <c r="O1126" s="45"/>
      <c r="P1126" s="5"/>
      <c r="Q1126" s="46"/>
      <c r="R1126" s="47"/>
      <c r="S1126" s="43"/>
      <c r="T1126" s="43"/>
      <c r="U1126" s="45"/>
      <c r="V1126" s="43"/>
      <c r="W1126" s="43"/>
      <c r="X1126" s="45"/>
      <c r="Y1126" s="43"/>
      <c r="Z1126" s="48"/>
      <c r="AA1126" s="45"/>
      <c r="AB1126" s="43"/>
      <c r="AC1126" s="45"/>
      <c r="AD1126" s="43"/>
      <c r="AE1126" s="45"/>
      <c r="AF1126" s="43"/>
      <c r="AG1126" s="47"/>
      <c r="AH1126" s="49"/>
      <c r="AI1126" s="5"/>
    </row>
    <row r="1127" spans="1:35" ht="15" x14ac:dyDescent="0.25">
      <c r="A1127" s="40"/>
      <c r="B1127" s="5"/>
      <c r="D1127" s="5"/>
      <c r="E1127" s="41"/>
      <c r="F1127" s="41"/>
      <c r="G1127" s="42"/>
      <c r="H1127" s="43"/>
      <c r="I1127" s="43"/>
      <c r="J1127" s="42"/>
      <c r="K1127" s="42"/>
      <c r="L1127" s="43"/>
      <c r="M1127" s="44"/>
      <c r="N1127" s="43"/>
      <c r="O1127" s="45"/>
      <c r="P1127" s="5"/>
      <c r="Q1127" s="46"/>
      <c r="R1127" s="47"/>
      <c r="S1127" s="43"/>
      <c r="T1127" s="43"/>
      <c r="U1127" s="45"/>
      <c r="V1127" s="43"/>
      <c r="W1127" s="43"/>
      <c r="X1127" s="45"/>
      <c r="Y1127" s="43"/>
      <c r="Z1127" s="48"/>
      <c r="AA1127" s="45"/>
      <c r="AB1127" s="43"/>
      <c r="AC1127" s="45"/>
      <c r="AD1127" s="43"/>
      <c r="AE1127" s="45"/>
      <c r="AF1127" s="43"/>
      <c r="AG1127" s="47"/>
      <c r="AH1127" s="49"/>
      <c r="AI1127" s="5"/>
    </row>
    <row r="1128" spans="1:35" ht="15" x14ac:dyDescent="0.25">
      <c r="A1128" s="40"/>
      <c r="B1128" s="5"/>
      <c r="D1128" s="5"/>
      <c r="E1128" s="41"/>
      <c r="F1128" s="41"/>
      <c r="G1128" s="42"/>
      <c r="H1128" s="43"/>
      <c r="I1128" s="43"/>
      <c r="J1128" s="42"/>
      <c r="K1128" s="42"/>
      <c r="L1128" s="43"/>
      <c r="M1128" s="44"/>
      <c r="N1128" s="43"/>
      <c r="O1128" s="45"/>
      <c r="P1128" s="5"/>
      <c r="Q1128" s="46"/>
      <c r="R1128" s="47"/>
      <c r="S1128" s="43"/>
      <c r="T1128" s="43"/>
      <c r="U1128" s="45"/>
      <c r="V1128" s="43"/>
      <c r="W1128" s="43"/>
      <c r="X1128" s="45"/>
      <c r="Y1128" s="43"/>
      <c r="Z1128" s="48"/>
      <c r="AA1128" s="45"/>
      <c r="AB1128" s="43"/>
      <c r="AC1128" s="45"/>
      <c r="AD1128" s="43"/>
      <c r="AE1128" s="45"/>
      <c r="AF1128" s="43"/>
      <c r="AG1128" s="47"/>
      <c r="AH1128" s="49"/>
      <c r="AI1128" s="5"/>
    </row>
    <row r="1129" spans="1:35" ht="15" x14ac:dyDescent="0.25">
      <c r="A1129" s="40"/>
      <c r="B1129" s="5"/>
      <c r="D1129" s="5"/>
      <c r="E1129" s="41"/>
      <c r="F1129" s="41"/>
      <c r="G1129" s="42"/>
      <c r="H1129" s="43"/>
      <c r="I1129" s="43"/>
      <c r="J1129" s="42"/>
      <c r="K1129" s="42"/>
      <c r="L1129" s="43"/>
      <c r="M1129" s="44"/>
      <c r="N1129" s="43"/>
      <c r="O1129" s="45"/>
      <c r="P1129" s="5"/>
      <c r="Q1129" s="46"/>
      <c r="R1129" s="47"/>
      <c r="S1129" s="43"/>
      <c r="T1129" s="43"/>
      <c r="U1129" s="45"/>
      <c r="V1129" s="43"/>
      <c r="W1129" s="43"/>
      <c r="X1129" s="45"/>
      <c r="Y1129" s="43"/>
      <c r="Z1129" s="48"/>
      <c r="AA1129" s="45"/>
      <c r="AB1129" s="43"/>
      <c r="AC1129" s="45"/>
      <c r="AD1129" s="43"/>
      <c r="AE1129" s="45"/>
      <c r="AF1129" s="43"/>
      <c r="AG1129" s="47"/>
      <c r="AH1129" s="49"/>
      <c r="AI1129" s="5"/>
    </row>
    <row r="1130" spans="1:35" ht="15" x14ac:dyDescent="0.25">
      <c r="A1130" s="40"/>
      <c r="B1130" s="5"/>
      <c r="D1130" s="5"/>
      <c r="E1130" s="41"/>
      <c r="F1130" s="41"/>
      <c r="G1130" s="42"/>
      <c r="H1130" s="43"/>
      <c r="I1130" s="43"/>
      <c r="J1130" s="42"/>
      <c r="K1130" s="42"/>
      <c r="L1130" s="43"/>
      <c r="M1130" s="44"/>
      <c r="N1130" s="43"/>
      <c r="O1130" s="45"/>
      <c r="P1130" s="5"/>
      <c r="Q1130" s="46"/>
      <c r="R1130" s="47"/>
      <c r="S1130" s="43"/>
      <c r="T1130" s="43"/>
      <c r="U1130" s="45"/>
      <c r="V1130" s="43"/>
      <c r="W1130" s="43"/>
      <c r="X1130" s="45"/>
      <c r="Y1130" s="43"/>
      <c r="Z1130" s="48"/>
      <c r="AA1130" s="45"/>
      <c r="AB1130" s="43"/>
      <c r="AC1130" s="45"/>
      <c r="AD1130" s="43"/>
      <c r="AE1130" s="45"/>
      <c r="AF1130" s="43"/>
      <c r="AG1130" s="47"/>
      <c r="AH1130" s="49"/>
      <c r="AI1130" s="5"/>
    </row>
    <row r="1131" spans="1:35" ht="15" x14ac:dyDescent="0.25">
      <c r="A1131" s="40"/>
      <c r="B1131" s="5"/>
      <c r="D1131" s="5"/>
      <c r="E1131" s="41"/>
      <c r="F1131" s="41"/>
      <c r="G1131" s="42"/>
      <c r="H1131" s="43"/>
      <c r="I1131" s="43"/>
      <c r="J1131" s="42"/>
      <c r="K1131" s="42"/>
      <c r="L1131" s="43"/>
      <c r="M1131" s="44"/>
      <c r="N1131" s="43"/>
      <c r="O1131" s="45"/>
      <c r="P1131" s="5"/>
      <c r="Q1131" s="46"/>
      <c r="R1131" s="47"/>
      <c r="S1131" s="43"/>
      <c r="T1131" s="43"/>
      <c r="U1131" s="45"/>
      <c r="V1131" s="43"/>
      <c r="W1131" s="43"/>
      <c r="X1131" s="45"/>
      <c r="Y1131" s="43"/>
      <c r="Z1131" s="48"/>
      <c r="AA1131" s="45"/>
      <c r="AB1131" s="43"/>
      <c r="AC1131" s="45"/>
      <c r="AD1131" s="43"/>
      <c r="AE1131" s="45"/>
      <c r="AF1131" s="43"/>
      <c r="AG1131" s="47"/>
      <c r="AH1131" s="49"/>
      <c r="AI1131" s="5"/>
    </row>
    <row r="1132" spans="1:35" ht="15" x14ac:dyDescent="0.25">
      <c r="A1132" s="40"/>
      <c r="B1132" s="5"/>
      <c r="D1132" s="5"/>
      <c r="E1132" s="41"/>
      <c r="F1132" s="41"/>
      <c r="G1132" s="42"/>
      <c r="H1132" s="43"/>
      <c r="I1132" s="43"/>
      <c r="J1132" s="42"/>
      <c r="K1132" s="42"/>
      <c r="L1132" s="43"/>
      <c r="M1132" s="44"/>
      <c r="N1132" s="43"/>
      <c r="O1132" s="45"/>
      <c r="P1132" s="5"/>
      <c r="Q1132" s="46"/>
      <c r="R1132" s="47"/>
      <c r="S1132" s="43"/>
      <c r="T1132" s="43"/>
      <c r="U1132" s="45"/>
      <c r="V1132" s="43"/>
      <c r="W1132" s="43"/>
      <c r="X1132" s="45"/>
      <c r="Y1132" s="43"/>
      <c r="Z1132" s="48"/>
      <c r="AA1132" s="45"/>
      <c r="AB1132" s="43"/>
      <c r="AC1132" s="45"/>
      <c r="AD1132" s="43"/>
      <c r="AE1132" s="45"/>
      <c r="AF1132" s="43"/>
      <c r="AG1132" s="47"/>
      <c r="AH1132" s="49"/>
      <c r="AI1132" s="5"/>
    </row>
    <row r="1133" spans="1:35" ht="15" x14ac:dyDescent="0.25">
      <c r="A1133" s="40"/>
      <c r="B1133" s="5"/>
      <c r="D1133" s="5"/>
      <c r="E1133" s="41"/>
      <c r="F1133" s="41"/>
      <c r="G1133" s="42"/>
      <c r="H1133" s="43"/>
      <c r="I1133" s="43"/>
      <c r="J1133" s="42"/>
      <c r="K1133" s="42"/>
      <c r="L1133" s="43"/>
      <c r="M1133" s="44"/>
      <c r="N1133" s="43"/>
      <c r="O1133" s="45"/>
      <c r="P1133" s="5"/>
      <c r="Q1133" s="46"/>
      <c r="R1133" s="47"/>
      <c r="S1133" s="43"/>
      <c r="T1133" s="43"/>
      <c r="U1133" s="45"/>
      <c r="V1133" s="43"/>
      <c r="W1133" s="43"/>
      <c r="X1133" s="45"/>
      <c r="Y1133" s="43"/>
      <c r="Z1133" s="48"/>
      <c r="AA1133" s="45"/>
      <c r="AB1133" s="43"/>
      <c r="AC1133" s="45"/>
      <c r="AD1133" s="43"/>
      <c r="AE1133" s="45"/>
      <c r="AF1133" s="43"/>
      <c r="AG1133" s="47"/>
      <c r="AH1133" s="49"/>
      <c r="AI1133" s="5"/>
    </row>
    <row r="1134" spans="1:35" ht="15" x14ac:dyDescent="0.25">
      <c r="A1134" s="40"/>
      <c r="B1134" s="5"/>
      <c r="D1134" s="5"/>
      <c r="E1134" s="41"/>
      <c r="F1134" s="41"/>
      <c r="G1134" s="42"/>
      <c r="H1134" s="43"/>
      <c r="I1134" s="43"/>
      <c r="J1134" s="42"/>
      <c r="K1134" s="42"/>
      <c r="L1134" s="43"/>
      <c r="M1134" s="44"/>
      <c r="N1134" s="43"/>
      <c r="O1134" s="45"/>
      <c r="P1134" s="5"/>
      <c r="Q1134" s="46"/>
      <c r="R1134" s="47"/>
      <c r="S1134" s="43"/>
      <c r="T1134" s="43"/>
      <c r="U1134" s="45"/>
      <c r="V1134" s="43"/>
      <c r="W1134" s="43"/>
      <c r="X1134" s="45"/>
      <c r="Y1134" s="43"/>
      <c r="Z1134" s="48"/>
      <c r="AA1134" s="45"/>
      <c r="AB1134" s="43"/>
      <c r="AC1134" s="45"/>
      <c r="AD1134" s="43"/>
      <c r="AE1134" s="45"/>
      <c r="AF1134" s="43"/>
      <c r="AG1134" s="47"/>
      <c r="AH1134" s="49"/>
      <c r="AI1134" s="5"/>
    </row>
    <row r="1135" spans="1:35" ht="15" x14ac:dyDescent="0.25">
      <c r="A1135" s="40"/>
      <c r="B1135" s="5"/>
      <c r="D1135" s="5"/>
      <c r="E1135" s="41"/>
      <c r="F1135" s="41"/>
      <c r="G1135" s="42"/>
      <c r="H1135" s="43"/>
      <c r="I1135" s="43"/>
      <c r="J1135" s="42"/>
      <c r="K1135" s="42"/>
      <c r="L1135" s="43"/>
      <c r="M1135" s="44"/>
      <c r="N1135" s="43"/>
      <c r="O1135" s="45"/>
      <c r="P1135" s="5"/>
      <c r="Q1135" s="46"/>
      <c r="R1135" s="47"/>
      <c r="S1135" s="43"/>
      <c r="T1135" s="43"/>
      <c r="U1135" s="45"/>
      <c r="V1135" s="43"/>
      <c r="W1135" s="43"/>
      <c r="X1135" s="45"/>
      <c r="Y1135" s="43"/>
      <c r="Z1135" s="48"/>
      <c r="AA1135" s="45"/>
      <c r="AB1135" s="43"/>
      <c r="AC1135" s="45"/>
      <c r="AD1135" s="43"/>
      <c r="AE1135" s="45"/>
      <c r="AF1135" s="43"/>
      <c r="AG1135" s="47"/>
      <c r="AH1135" s="49"/>
      <c r="AI1135" s="5"/>
    </row>
    <row r="1136" spans="1:35" ht="15" x14ac:dyDescent="0.25">
      <c r="A1136" s="40"/>
      <c r="B1136" s="5"/>
      <c r="D1136" s="5"/>
      <c r="E1136" s="41"/>
      <c r="F1136" s="41"/>
      <c r="G1136" s="42"/>
      <c r="H1136" s="43"/>
      <c r="I1136" s="43"/>
      <c r="J1136" s="42"/>
      <c r="K1136" s="42"/>
      <c r="L1136" s="43"/>
      <c r="M1136" s="44"/>
      <c r="N1136" s="43"/>
      <c r="O1136" s="45"/>
      <c r="P1136" s="5"/>
      <c r="Q1136" s="46"/>
      <c r="R1136" s="47"/>
      <c r="S1136" s="43"/>
      <c r="T1136" s="43"/>
      <c r="U1136" s="45"/>
      <c r="V1136" s="43"/>
      <c r="W1136" s="43"/>
      <c r="X1136" s="45"/>
      <c r="Y1136" s="43"/>
      <c r="Z1136" s="48"/>
      <c r="AA1136" s="45"/>
      <c r="AB1136" s="43"/>
      <c r="AC1136" s="45"/>
      <c r="AD1136" s="43"/>
      <c r="AE1136" s="45"/>
      <c r="AF1136" s="43"/>
      <c r="AG1136" s="47"/>
      <c r="AH1136" s="49"/>
      <c r="AI1136" s="5"/>
    </row>
    <row r="1137" spans="1:35" ht="15" x14ac:dyDescent="0.25">
      <c r="A1137" s="40"/>
      <c r="B1137" s="5"/>
      <c r="D1137" s="5"/>
      <c r="E1137" s="41"/>
      <c r="F1137" s="41"/>
      <c r="G1137" s="42"/>
      <c r="H1137" s="43"/>
      <c r="I1137" s="43"/>
      <c r="J1137" s="42"/>
      <c r="K1137" s="42"/>
      <c r="L1137" s="43"/>
      <c r="M1137" s="44"/>
      <c r="N1137" s="43"/>
      <c r="O1137" s="45"/>
      <c r="P1137" s="5"/>
      <c r="Q1137" s="46"/>
      <c r="R1137" s="47"/>
      <c r="S1137" s="43"/>
      <c r="T1137" s="43"/>
      <c r="U1137" s="45"/>
      <c r="V1137" s="43"/>
      <c r="W1137" s="43"/>
      <c r="X1137" s="45"/>
      <c r="Y1137" s="43"/>
      <c r="Z1137" s="48"/>
      <c r="AA1137" s="45"/>
      <c r="AB1137" s="43"/>
      <c r="AC1137" s="45"/>
      <c r="AD1137" s="43"/>
      <c r="AE1137" s="45"/>
      <c r="AF1137" s="43"/>
      <c r="AG1137" s="47"/>
      <c r="AH1137" s="49"/>
      <c r="AI1137" s="5"/>
    </row>
    <row r="1138" spans="1:35" ht="15" x14ac:dyDescent="0.25">
      <c r="A1138" s="40"/>
      <c r="B1138" s="5"/>
      <c r="D1138" s="5"/>
      <c r="E1138" s="41"/>
      <c r="F1138" s="41"/>
      <c r="G1138" s="42"/>
      <c r="H1138" s="43"/>
      <c r="I1138" s="43"/>
      <c r="J1138" s="42"/>
      <c r="K1138" s="42"/>
      <c r="L1138" s="43"/>
      <c r="M1138" s="44"/>
      <c r="N1138" s="43"/>
      <c r="O1138" s="45"/>
      <c r="P1138" s="5"/>
      <c r="Q1138" s="46"/>
      <c r="R1138" s="47"/>
      <c r="S1138" s="43"/>
      <c r="T1138" s="43"/>
      <c r="U1138" s="45"/>
      <c r="V1138" s="43"/>
      <c r="W1138" s="43"/>
      <c r="X1138" s="45"/>
      <c r="Y1138" s="43"/>
      <c r="Z1138" s="48"/>
      <c r="AA1138" s="45"/>
      <c r="AB1138" s="43"/>
      <c r="AC1138" s="45"/>
      <c r="AD1138" s="43"/>
      <c r="AE1138" s="45"/>
      <c r="AF1138" s="43"/>
      <c r="AG1138" s="47"/>
      <c r="AH1138" s="49"/>
      <c r="AI1138" s="5"/>
    </row>
    <row r="1139" spans="1:35" ht="15" x14ac:dyDescent="0.25">
      <c r="A1139" s="40"/>
      <c r="B1139" s="5"/>
      <c r="D1139" s="5"/>
      <c r="E1139" s="41"/>
      <c r="F1139" s="41"/>
      <c r="G1139" s="42"/>
      <c r="H1139" s="43"/>
      <c r="I1139" s="43"/>
      <c r="J1139" s="42"/>
      <c r="K1139" s="42"/>
      <c r="L1139" s="43"/>
      <c r="M1139" s="44"/>
      <c r="N1139" s="43"/>
      <c r="O1139" s="45"/>
      <c r="P1139" s="5"/>
      <c r="Q1139" s="46"/>
      <c r="R1139" s="47"/>
      <c r="S1139" s="43"/>
      <c r="T1139" s="43"/>
      <c r="U1139" s="45"/>
      <c r="V1139" s="43"/>
      <c r="W1139" s="43"/>
      <c r="X1139" s="45"/>
      <c r="Y1139" s="43"/>
      <c r="Z1139" s="48"/>
      <c r="AA1139" s="45"/>
      <c r="AB1139" s="43"/>
      <c r="AC1139" s="45"/>
      <c r="AD1139" s="43"/>
      <c r="AE1139" s="45"/>
      <c r="AF1139" s="43"/>
      <c r="AG1139" s="47"/>
      <c r="AH1139" s="49"/>
      <c r="AI1139" s="5"/>
    </row>
    <row r="1140" spans="1:35" ht="15" x14ac:dyDescent="0.25">
      <c r="B1140" s="5"/>
      <c r="D1140" s="5"/>
      <c r="G1140" s="42"/>
      <c r="H1140" s="43"/>
      <c r="I1140" s="43"/>
      <c r="J1140" s="42"/>
      <c r="K1140" s="42"/>
      <c r="L1140" s="5"/>
      <c r="M1140" s="5"/>
      <c r="N1140" s="43"/>
      <c r="O1140" s="45"/>
      <c r="P1140" s="5"/>
      <c r="Q1140" s="46"/>
      <c r="R1140" s="5"/>
      <c r="S1140" s="5"/>
      <c r="T1140" s="5"/>
      <c r="U1140" s="5"/>
      <c r="V1140" s="5"/>
      <c r="W1140" s="5"/>
      <c r="X1140" s="45"/>
      <c r="Y1140" s="5"/>
      <c r="Z1140" s="48"/>
      <c r="AA1140" s="5"/>
      <c r="AB1140" s="5"/>
      <c r="AC1140" s="45"/>
      <c r="AD1140" s="5"/>
      <c r="AE1140" s="5"/>
      <c r="AF1140" s="5"/>
      <c r="AG1140" s="47"/>
      <c r="AH1140" s="5"/>
      <c r="AI1140" s="5"/>
    </row>
    <row r="1141" spans="1:35" ht="15" x14ac:dyDescent="0.25">
      <c r="B1141" s="5"/>
      <c r="D1141" s="5"/>
      <c r="G1141" s="42"/>
      <c r="H1141" s="43"/>
      <c r="I1141" s="43"/>
      <c r="J1141" s="42"/>
      <c r="K1141" s="42"/>
      <c r="L1141" s="5"/>
      <c r="M1141" s="5"/>
      <c r="N1141" s="43"/>
      <c r="O1141" s="45"/>
      <c r="P1141" s="5"/>
      <c r="Q1141" s="46"/>
      <c r="R1141" s="5"/>
      <c r="S1141" s="5"/>
      <c r="T1141" s="5"/>
      <c r="U1141" s="5"/>
      <c r="V1141" s="5"/>
      <c r="W1141" s="5"/>
      <c r="X1141" s="45"/>
      <c r="Y1141" s="5"/>
      <c r="Z1141" s="48"/>
      <c r="AA1141" s="5"/>
      <c r="AB1141" s="5"/>
      <c r="AC1141" s="45"/>
      <c r="AD1141" s="5"/>
      <c r="AE1141" s="5"/>
      <c r="AF1141" s="5"/>
      <c r="AG1141" s="47"/>
      <c r="AH1141" s="5"/>
      <c r="AI1141" s="5"/>
    </row>
    <row r="1142" spans="1:35" ht="15" x14ac:dyDescent="0.25">
      <c r="B1142" s="5"/>
      <c r="D1142" s="5"/>
      <c r="G1142" s="42"/>
      <c r="H1142" s="43"/>
      <c r="I1142" s="43"/>
      <c r="J1142" s="42"/>
      <c r="K1142" s="42"/>
      <c r="L1142" s="5"/>
      <c r="M1142" s="5"/>
      <c r="N1142" s="43"/>
      <c r="O1142" s="45"/>
      <c r="P1142" s="5"/>
      <c r="Q1142" s="46"/>
      <c r="R1142" s="5"/>
      <c r="S1142" s="5"/>
      <c r="T1142" s="5"/>
      <c r="U1142" s="45"/>
      <c r="V1142" s="5"/>
      <c r="W1142" s="5"/>
      <c r="X1142" s="45"/>
      <c r="Y1142" s="5"/>
      <c r="Z1142" s="48"/>
      <c r="AA1142" s="5"/>
      <c r="AB1142" s="5"/>
      <c r="AC1142" s="45"/>
      <c r="AD1142" s="5"/>
      <c r="AE1142" s="5"/>
      <c r="AF1142" s="5"/>
      <c r="AG1142" s="47"/>
      <c r="AH1142" s="5"/>
      <c r="AI1142" s="5"/>
    </row>
    <row r="1143" spans="1:35" ht="15" x14ac:dyDescent="0.25">
      <c r="B1143" s="5"/>
      <c r="D1143" s="5"/>
      <c r="G1143" s="42"/>
      <c r="H1143" s="43"/>
      <c r="I1143" s="43"/>
      <c r="J1143" s="42"/>
      <c r="K1143" s="42"/>
      <c r="L1143" s="5"/>
      <c r="M1143" s="5"/>
      <c r="N1143" s="43"/>
      <c r="O1143" s="45"/>
      <c r="P1143" s="5"/>
      <c r="Q1143" s="46"/>
      <c r="R1143" s="5"/>
      <c r="S1143" s="5"/>
      <c r="T1143" s="5"/>
      <c r="U1143" s="45"/>
      <c r="V1143" s="5"/>
      <c r="W1143" s="5"/>
      <c r="X1143" s="45"/>
      <c r="Y1143" s="5"/>
      <c r="Z1143" s="48"/>
      <c r="AC1143" s="45"/>
      <c r="AG1143" s="47"/>
      <c r="AI1143" s="5"/>
    </row>
    <row r="1144" spans="1:35" ht="15" x14ac:dyDescent="0.25">
      <c r="B1144" s="5"/>
      <c r="D1144" s="5"/>
      <c r="G1144" s="42"/>
      <c r="H1144" s="43"/>
      <c r="I1144" s="43"/>
      <c r="J1144" s="42"/>
      <c r="K1144" s="42"/>
      <c r="L1144" s="5"/>
      <c r="M1144" s="5"/>
      <c r="N1144" s="43"/>
      <c r="O1144" s="45"/>
      <c r="P1144" s="5"/>
      <c r="Q1144" s="46"/>
      <c r="R1144" s="5"/>
      <c r="S1144" s="5"/>
      <c r="T1144" s="5"/>
      <c r="U1144" s="5"/>
      <c r="V1144" s="5"/>
      <c r="W1144" s="5"/>
      <c r="X1144" s="45"/>
      <c r="Y1144" s="5"/>
      <c r="Z1144" s="48"/>
      <c r="AC1144" s="45"/>
      <c r="AG1144" s="47"/>
      <c r="AI1144" s="5"/>
    </row>
    <row r="1145" spans="1:35" ht="15" x14ac:dyDescent="0.25">
      <c r="B1145" s="5"/>
      <c r="D1145" s="5"/>
      <c r="G1145" s="42"/>
      <c r="H1145" s="43"/>
      <c r="I1145" s="43"/>
      <c r="J1145" s="42"/>
      <c r="K1145" s="42"/>
      <c r="L1145" s="5"/>
      <c r="M1145" s="5"/>
      <c r="N1145" s="43"/>
      <c r="O1145" s="45"/>
      <c r="P1145" s="5"/>
      <c r="Q1145" s="46"/>
      <c r="R1145" s="5"/>
      <c r="S1145" s="5"/>
      <c r="T1145" s="5"/>
      <c r="U1145" s="45"/>
      <c r="V1145" s="5"/>
      <c r="W1145" s="5"/>
      <c r="X1145" s="45"/>
      <c r="Y1145" s="5"/>
      <c r="Z1145" s="48"/>
      <c r="AC1145" s="45"/>
      <c r="AG1145" s="47"/>
      <c r="AI1145" s="5"/>
    </row>
    <row r="1146" spans="1:35" ht="15" x14ac:dyDescent="0.25">
      <c r="B1146" s="5"/>
      <c r="D1146" s="5"/>
      <c r="G1146" s="42"/>
      <c r="H1146" s="43"/>
      <c r="I1146" s="43"/>
      <c r="J1146" s="42"/>
      <c r="K1146" s="42"/>
      <c r="L1146" s="5"/>
      <c r="M1146" s="5"/>
      <c r="N1146" s="43"/>
      <c r="O1146" s="45"/>
      <c r="P1146" s="5"/>
      <c r="Q1146" s="46"/>
      <c r="R1146" s="5"/>
      <c r="S1146" s="5"/>
      <c r="T1146" s="5"/>
      <c r="U1146" s="5"/>
      <c r="V1146" s="5"/>
      <c r="W1146" s="5"/>
      <c r="X1146" s="45"/>
      <c r="Y1146" s="5"/>
      <c r="Z1146" s="48"/>
      <c r="AC1146" s="45"/>
      <c r="AG1146" s="47"/>
      <c r="AI1146" s="5"/>
    </row>
    <row r="1147" spans="1:35" ht="15" x14ac:dyDescent="0.25">
      <c r="B1147" s="5"/>
      <c r="D1147" s="5"/>
      <c r="G1147" s="42"/>
      <c r="H1147" s="43"/>
      <c r="I1147" s="43"/>
      <c r="J1147" s="42"/>
      <c r="K1147" s="42"/>
      <c r="L1147" s="5"/>
      <c r="M1147" s="5"/>
      <c r="N1147" s="43"/>
      <c r="O1147" s="45"/>
      <c r="P1147" s="5"/>
      <c r="Q1147" s="46"/>
      <c r="R1147" s="5"/>
      <c r="S1147" s="5"/>
      <c r="T1147" s="5"/>
      <c r="U1147" s="45"/>
      <c r="V1147" s="5"/>
      <c r="W1147" s="5"/>
      <c r="X1147" s="45"/>
      <c r="Y1147" s="5"/>
      <c r="Z1147" s="48"/>
      <c r="AC1147" s="45"/>
      <c r="AG1147" s="47"/>
      <c r="AI1147" s="5"/>
    </row>
    <row r="1148" spans="1:35" ht="15" x14ac:dyDescent="0.25">
      <c r="B1148" s="5"/>
      <c r="D1148" s="5"/>
      <c r="G1148" s="42"/>
      <c r="H1148" s="43"/>
      <c r="I1148" s="43"/>
      <c r="J1148" s="42"/>
      <c r="K1148" s="42"/>
      <c r="L1148" s="5"/>
      <c r="M1148" s="5"/>
      <c r="N1148" s="43"/>
      <c r="O1148" s="45"/>
      <c r="P1148" s="5"/>
      <c r="Q1148" s="46"/>
      <c r="R1148" s="5"/>
      <c r="S1148" s="5"/>
      <c r="T1148" s="5"/>
      <c r="U1148" s="45"/>
      <c r="V1148" s="5"/>
      <c r="W1148" s="5"/>
      <c r="X1148" s="45"/>
      <c r="Y1148" s="5"/>
      <c r="Z1148" s="48"/>
      <c r="AC1148" s="45"/>
      <c r="AG1148" s="47"/>
      <c r="AI1148" s="5"/>
    </row>
    <row r="1149" spans="1:35" ht="15" x14ac:dyDescent="0.25">
      <c r="B1149" s="5"/>
      <c r="D1149" s="5"/>
      <c r="G1149" s="42"/>
      <c r="H1149" s="43"/>
      <c r="I1149" s="43"/>
      <c r="J1149" s="42"/>
      <c r="K1149" s="42"/>
      <c r="L1149" s="5"/>
      <c r="M1149" s="5"/>
      <c r="N1149" s="43"/>
      <c r="O1149" s="45"/>
      <c r="P1149" s="5"/>
      <c r="Q1149" s="46"/>
      <c r="R1149" s="5"/>
      <c r="S1149" s="5"/>
      <c r="T1149" s="5"/>
      <c r="U1149" s="45"/>
      <c r="V1149" s="5"/>
      <c r="W1149" s="5"/>
      <c r="X1149" s="45"/>
      <c r="Y1149" s="5"/>
      <c r="Z1149" s="48"/>
      <c r="AC1149" s="45"/>
      <c r="AG1149" s="47"/>
      <c r="AI1149" s="5"/>
    </row>
    <row r="1150" spans="1:35" ht="15" x14ac:dyDescent="0.25">
      <c r="B1150" s="5"/>
      <c r="D1150" s="5"/>
      <c r="G1150" s="42"/>
      <c r="H1150" s="43"/>
      <c r="I1150" s="43"/>
      <c r="J1150" s="42"/>
      <c r="K1150" s="42"/>
      <c r="L1150" s="5"/>
      <c r="M1150" s="5"/>
      <c r="N1150" s="43"/>
      <c r="O1150" s="45"/>
      <c r="P1150" s="5"/>
      <c r="Q1150" s="46"/>
      <c r="R1150" s="5"/>
      <c r="S1150" s="5"/>
      <c r="T1150" s="5"/>
      <c r="U1150" s="45"/>
      <c r="V1150" s="5"/>
      <c r="W1150" s="5"/>
      <c r="X1150" s="45"/>
      <c r="Y1150" s="5"/>
      <c r="Z1150" s="48"/>
      <c r="AC1150" s="45"/>
      <c r="AG1150" s="47"/>
      <c r="AI1150" s="5"/>
    </row>
    <row r="1151" spans="1:35" ht="15" x14ac:dyDescent="0.25">
      <c r="B1151" s="5"/>
      <c r="D1151" s="5"/>
      <c r="G1151" s="42"/>
      <c r="H1151" s="43"/>
      <c r="I1151" s="43"/>
      <c r="J1151" s="42"/>
      <c r="K1151" s="42"/>
      <c r="L1151" s="5"/>
      <c r="M1151" s="5"/>
      <c r="N1151" s="43"/>
      <c r="O1151" s="45"/>
      <c r="P1151" s="5"/>
      <c r="Q1151" s="46"/>
      <c r="R1151" s="5"/>
      <c r="S1151" s="5"/>
      <c r="T1151" s="5"/>
      <c r="U1151" s="5"/>
      <c r="V1151" s="5"/>
      <c r="W1151" s="5"/>
      <c r="X1151" s="45"/>
      <c r="Y1151" s="5"/>
      <c r="Z1151" s="48"/>
      <c r="AC1151" s="45"/>
      <c r="AG1151" s="47"/>
      <c r="AI1151" s="5"/>
    </row>
    <row r="1152" spans="1:35" ht="15" x14ac:dyDescent="0.25">
      <c r="B1152" s="5"/>
      <c r="D1152" s="5"/>
      <c r="G1152" s="42"/>
      <c r="H1152" s="43"/>
      <c r="I1152" s="43"/>
      <c r="J1152" s="42"/>
      <c r="K1152" s="42"/>
      <c r="L1152" s="5"/>
      <c r="M1152" s="5"/>
      <c r="N1152" s="43"/>
      <c r="O1152" s="45"/>
      <c r="P1152" s="5"/>
      <c r="Q1152" s="46"/>
      <c r="R1152" s="5"/>
      <c r="S1152" s="5"/>
      <c r="T1152" s="5"/>
      <c r="U1152" s="45"/>
      <c r="V1152" s="5"/>
      <c r="W1152" s="5"/>
      <c r="X1152" s="45"/>
      <c r="Y1152" s="5"/>
      <c r="Z1152" s="48"/>
      <c r="AC1152" s="45"/>
      <c r="AG1152" s="47"/>
      <c r="AI1152" s="5"/>
    </row>
    <row r="1153" spans="2:35" ht="15" x14ac:dyDescent="0.25">
      <c r="B1153" s="5"/>
      <c r="D1153" s="5"/>
      <c r="G1153" s="42"/>
      <c r="H1153" s="43"/>
      <c r="I1153" s="43"/>
      <c r="J1153" s="42"/>
      <c r="K1153" s="42"/>
      <c r="L1153" s="5"/>
      <c r="M1153" s="5"/>
      <c r="N1153" s="43"/>
      <c r="O1153" s="45"/>
      <c r="P1153" s="5"/>
      <c r="Q1153" s="46"/>
      <c r="R1153" s="5"/>
      <c r="S1153" s="5"/>
      <c r="T1153" s="5"/>
      <c r="U1153" s="5"/>
      <c r="V1153" s="5"/>
      <c r="W1153" s="5"/>
      <c r="X1153" s="45"/>
      <c r="Y1153" s="5"/>
      <c r="Z1153" s="48"/>
      <c r="AC1153" s="45"/>
      <c r="AG1153" s="47"/>
      <c r="AI1153" s="5"/>
    </row>
    <row r="1154" spans="2:35" ht="15" x14ac:dyDescent="0.25">
      <c r="B1154" s="5"/>
      <c r="D1154" s="5"/>
      <c r="G1154" s="42"/>
      <c r="H1154" s="43"/>
      <c r="I1154" s="43"/>
      <c r="J1154" s="42"/>
      <c r="K1154" s="42"/>
      <c r="L1154" s="5"/>
      <c r="M1154" s="5"/>
      <c r="N1154" s="43"/>
      <c r="O1154" s="45"/>
      <c r="P1154" s="5"/>
      <c r="Q1154" s="46"/>
      <c r="R1154" s="5"/>
      <c r="S1154" s="5"/>
      <c r="T1154" s="5"/>
      <c r="U1154" s="5"/>
      <c r="V1154" s="5"/>
      <c r="W1154" s="5"/>
      <c r="X1154" s="45"/>
      <c r="Y1154" s="5"/>
      <c r="Z1154" s="48"/>
      <c r="AC1154" s="45"/>
      <c r="AG1154" s="47"/>
      <c r="AI1154" s="5"/>
    </row>
    <row r="1155" spans="2:35" ht="15" x14ac:dyDescent="0.25">
      <c r="B1155" s="5"/>
      <c r="D1155" s="5"/>
      <c r="G1155" s="42"/>
      <c r="H1155" s="43"/>
      <c r="I1155" s="43"/>
      <c r="J1155" s="42"/>
      <c r="K1155" s="42"/>
      <c r="L1155" s="5"/>
      <c r="M1155" s="5"/>
      <c r="N1155" s="43"/>
      <c r="O1155" s="45"/>
      <c r="P1155" s="5"/>
      <c r="Q1155" s="46"/>
      <c r="R1155" s="5"/>
      <c r="S1155" s="5"/>
      <c r="T1155" s="5"/>
      <c r="U1155" s="5"/>
      <c r="V1155" s="5"/>
      <c r="W1155" s="5"/>
      <c r="X1155" s="45"/>
      <c r="Y1155" s="5"/>
      <c r="Z1155" s="48"/>
      <c r="AC1155" s="45"/>
      <c r="AG1155" s="47"/>
      <c r="AI1155" s="5"/>
    </row>
    <row r="1156" spans="2:35" ht="15" x14ac:dyDescent="0.25">
      <c r="B1156" s="5"/>
      <c r="D1156" s="5"/>
      <c r="G1156" s="42"/>
      <c r="H1156" s="43"/>
      <c r="I1156" s="43"/>
      <c r="J1156" s="42"/>
      <c r="K1156" s="42"/>
      <c r="L1156" s="5"/>
      <c r="M1156" s="5"/>
      <c r="N1156" s="43"/>
      <c r="O1156" s="45"/>
      <c r="P1156" s="5"/>
      <c r="Q1156" s="46"/>
      <c r="R1156" s="5"/>
      <c r="S1156" s="5"/>
      <c r="T1156" s="5"/>
      <c r="U1156" s="5"/>
      <c r="V1156" s="5"/>
      <c r="W1156" s="5"/>
      <c r="X1156" s="45"/>
      <c r="Y1156" s="5"/>
      <c r="Z1156" s="48"/>
      <c r="AC1156" s="45"/>
      <c r="AG1156" s="47"/>
      <c r="AI1156" s="5"/>
    </row>
    <row r="1157" spans="2:35" ht="15" x14ac:dyDescent="0.25">
      <c r="B1157" s="5"/>
      <c r="D1157" s="5"/>
      <c r="G1157" s="42"/>
      <c r="H1157" s="43"/>
      <c r="I1157" s="43"/>
      <c r="J1157" s="42"/>
      <c r="K1157" s="42"/>
      <c r="L1157" s="5"/>
      <c r="M1157" s="5"/>
      <c r="N1157" s="43"/>
      <c r="O1157" s="45"/>
      <c r="P1157" s="5"/>
      <c r="Q1157" s="46"/>
      <c r="R1157" s="5"/>
      <c r="S1157" s="5"/>
      <c r="T1157" s="5"/>
      <c r="U1157" s="5"/>
      <c r="V1157" s="5"/>
      <c r="W1157" s="5"/>
      <c r="X1157" s="45"/>
      <c r="Y1157" s="5"/>
      <c r="Z1157" s="48"/>
      <c r="AC1157" s="45"/>
      <c r="AG1157" s="47"/>
      <c r="AI1157" s="5"/>
    </row>
    <row r="1158" spans="2:35" ht="15" x14ac:dyDescent="0.25">
      <c r="B1158" s="5"/>
      <c r="D1158" s="5"/>
      <c r="G1158" s="42"/>
      <c r="H1158" s="43"/>
      <c r="I1158" s="43"/>
      <c r="J1158" s="42"/>
      <c r="K1158" s="42"/>
      <c r="L1158" s="5"/>
      <c r="M1158" s="5"/>
      <c r="N1158" s="43"/>
      <c r="O1158" s="45"/>
      <c r="P1158" s="5"/>
      <c r="Q1158" s="46"/>
      <c r="R1158" s="5"/>
      <c r="S1158" s="5"/>
      <c r="T1158" s="5"/>
      <c r="U1158" s="45"/>
      <c r="V1158" s="5"/>
      <c r="W1158" s="5"/>
      <c r="X1158" s="45"/>
      <c r="Y1158" s="5"/>
      <c r="Z1158" s="48"/>
      <c r="AC1158" s="45"/>
      <c r="AG1158" s="47"/>
      <c r="AI1158" s="5"/>
    </row>
    <row r="1159" spans="2:35" ht="15" x14ac:dyDescent="0.25">
      <c r="B1159" s="5"/>
      <c r="D1159" s="5"/>
      <c r="G1159" s="42"/>
      <c r="H1159" s="43"/>
      <c r="I1159" s="43"/>
      <c r="J1159" s="42"/>
      <c r="K1159" s="42"/>
      <c r="L1159" s="5"/>
      <c r="M1159" s="5"/>
      <c r="N1159" s="43"/>
      <c r="O1159" s="45"/>
      <c r="P1159" s="5"/>
      <c r="Q1159" s="46"/>
      <c r="R1159" s="5"/>
      <c r="S1159" s="5"/>
      <c r="T1159" s="5"/>
      <c r="U1159" s="45"/>
      <c r="V1159" s="5"/>
      <c r="W1159" s="5"/>
      <c r="X1159" s="45"/>
      <c r="Y1159" s="5"/>
      <c r="Z1159" s="48"/>
      <c r="AC1159" s="45"/>
      <c r="AG1159" s="47"/>
      <c r="AI1159" s="5"/>
    </row>
    <row r="1160" spans="2:35" ht="15" x14ac:dyDescent="0.25">
      <c r="B1160" s="5"/>
      <c r="D1160" s="5"/>
      <c r="G1160" s="42"/>
      <c r="H1160" s="43"/>
      <c r="I1160" s="43"/>
      <c r="J1160" s="42"/>
      <c r="K1160" s="42"/>
      <c r="L1160" s="5"/>
      <c r="M1160" s="5"/>
      <c r="N1160" s="43"/>
      <c r="O1160" s="45"/>
      <c r="P1160" s="5"/>
      <c r="Q1160" s="46"/>
      <c r="R1160" s="5"/>
      <c r="S1160" s="5"/>
      <c r="T1160" s="5"/>
      <c r="U1160" s="45"/>
      <c r="V1160" s="5"/>
      <c r="W1160" s="5"/>
      <c r="X1160" s="45"/>
      <c r="Y1160" s="5"/>
      <c r="Z1160" s="48"/>
      <c r="AC1160" s="45"/>
      <c r="AG1160" s="47"/>
      <c r="AI1160" s="5"/>
    </row>
    <row r="1161" spans="2:35" ht="15" x14ac:dyDescent="0.25">
      <c r="B1161" s="5"/>
      <c r="D1161" s="5"/>
      <c r="G1161" s="42"/>
      <c r="H1161" s="43"/>
      <c r="I1161" s="43"/>
      <c r="J1161" s="42"/>
      <c r="K1161" s="42"/>
      <c r="L1161" s="5"/>
      <c r="M1161" s="5"/>
      <c r="N1161" s="43"/>
      <c r="O1161" s="45"/>
      <c r="P1161" s="5"/>
      <c r="Q1161" s="46"/>
      <c r="R1161" s="5"/>
      <c r="S1161" s="5"/>
      <c r="T1161" s="5"/>
      <c r="U1161" s="45"/>
      <c r="V1161" s="5"/>
      <c r="W1161" s="5"/>
      <c r="X1161" s="45"/>
      <c r="Y1161" s="5"/>
      <c r="Z1161" s="48"/>
      <c r="AC1161" s="45"/>
      <c r="AG1161" s="47"/>
      <c r="AI1161" s="5"/>
    </row>
    <row r="1162" spans="2:35" ht="15" x14ac:dyDescent="0.25">
      <c r="B1162" s="5"/>
      <c r="D1162" s="5"/>
      <c r="G1162" s="42"/>
      <c r="H1162" s="43"/>
      <c r="I1162" s="43"/>
      <c r="J1162" s="42"/>
      <c r="K1162" s="42"/>
      <c r="L1162" s="5"/>
      <c r="M1162" s="5"/>
      <c r="N1162" s="43"/>
      <c r="O1162" s="45"/>
      <c r="P1162" s="5"/>
      <c r="Q1162" s="46"/>
      <c r="R1162" s="5"/>
      <c r="S1162" s="5"/>
      <c r="T1162" s="5"/>
      <c r="U1162" s="45"/>
      <c r="V1162" s="5"/>
      <c r="W1162" s="5"/>
      <c r="X1162" s="45"/>
      <c r="Y1162" s="5"/>
      <c r="Z1162" s="48"/>
      <c r="AC1162" s="45"/>
      <c r="AG1162" s="47"/>
      <c r="AI1162" s="5"/>
    </row>
    <row r="1163" spans="2:35" ht="15" x14ac:dyDescent="0.25">
      <c r="B1163" s="5"/>
      <c r="D1163" s="5"/>
      <c r="G1163" s="42"/>
      <c r="H1163" s="43"/>
      <c r="I1163" s="43"/>
      <c r="J1163" s="42"/>
      <c r="K1163" s="42"/>
      <c r="L1163" s="5"/>
      <c r="M1163" s="5"/>
      <c r="N1163" s="43"/>
      <c r="O1163" s="45"/>
      <c r="P1163" s="5"/>
      <c r="Q1163" s="46"/>
      <c r="R1163" s="5"/>
      <c r="S1163" s="5"/>
      <c r="T1163" s="5"/>
      <c r="U1163" s="5"/>
      <c r="V1163" s="5"/>
      <c r="W1163" s="5"/>
      <c r="X1163" s="45"/>
      <c r="Y1163" s="5"/>
      <c r="Z1163" s="48"/>
      <c r="AC1163" s="45"/>
      <c r="AG1163" s="47"/>
      <c r="AI1163" s="5"/>
    </row>
    <row r="1164" spans="2:35" ht="15" x14ac:dyDescent="0.25">
      <c r="B1164" s="5"/>
      <c r="D1164" s="5"/>
      <c r="G1164" s="42"/>
      <c r="H1164" s="43"/>
      <c r="I1164" s="43"/>
      <c r="J1164" s="42"/>
      <c r="K1164" s="42"/>
      <c r="L1164" s="5"/>
      <c r="M1164" s="5"/>
      <c r="N1164" s="43"/>
      <c r="O1164" s="45"/>
      <c r="P1164" s="5"/>
      <c r="Q1164" s="46"/>
      <c r="R1164" s="5"/>
      <c r="S1164" s="5"/>
      <c r="T1164" s="5"/>
      <c r="U1164" s="5"/>
      <c r="V1164" s="5"/>
      <c r="W1164" s="5"/>
      <c r="X1164" s="45"/>
      <c r="Y1164" s="5"/>
      <c r="Z1164" s="48"/>
      <c r="AC1164" s="45"/>
      <c r="AG1164" s="47"/>
      <c r="AI1164" s="5"/>
    </row>
    <row r="1165" spans="2:35" ht="15" x14ac:dyDescent="0.25">
      <c r="B1165" s="5"/>
      <c r="D1165" s="5"/>
      <c r="G1165" s="42"/>
      <c r="H1165" s="43"/>
      <c r="I1165" s="43"/>
      <c r="J1165" s="42"/>
      <c r="K1165" s="42"/>
      <c r="L1165" s="5"/>
      <c r="M1165" s="5"/>
      <c r="N1165" s="43"/>
      <c r="O1165" s="45"/>
      <c r="P1165" s="5"/>
      <c r="Q1165" s="46"/>
      <c r="R1165" s="5"/>
      <c r="S1165" s="5"/>
      <c r="T1165" s="5"/>
      <c r="U1165" s="5"/>
      <c r="V1165" s="5"/>
      <c r="W1165" s="5"/>
      <c r="X1165" s="45"/>
      <c r="Y1165" s="5"/>
      <c r="Z1165" s="48"/>
      <c r="AC1165" s="45"/>
      <c r="AG1165" s="47"/>
      <c r="AI1165" s="5"/>
    </row>
    <row r="1166" spans="2:35" ht="15" x14ac:dyDescent="0.25">
      <c r="B1166" s="5"/>
      <c r="D1166" s="5"/>
      <c r="G1166" s="42"/>
      <c r="H1166" s="43"/>
      <c r="I1166" s="43"/>
      <c r="J1166" s="42"/>
      <c r="K1166" s="42"/>
      <c r="L1166" s="5"/>
      <c r="M1166" s="5"/>
      <c r="N1166" s="43"/>
      <c r="O1166" s="45"/>
      <c r="P1166" s="5"/>
      <c r="Q1166" s="46"/>
      <c r="R1166" s="5"/>
      <c r="S1166" s="5"/>
      <c r="T1166" s="5"/>
      <c r="U1166" s="45"/>
      <c r="V1166" s="5"/>
      <c r="W1166" s="5"/>
      <c r="X1166" s="45"/>
      <c r="Y1166" s="5"/>
      <c r="Z1166" s="48"/>
      <c r="AC1166" s="45"/>
      <c r="AG1166" s="47"/>
      <c r="AI1166" s="5"/>
    </row>
    <row r="1167" spans="2:35" ht="15" x14ac:dyDescent="0.25">
      <c r="B1167" s="5"/>
      <c r="D1167" s="5"/>
      <c r="G1167" s="42"/>
      <c r="H1167" s="43"/>
      <c r="I1167" s="43"/>
      <c r="J1167" s="42"/>
      <c r="K1167" s="42"/>
      <c r="L1167" s="5"/>
      <c r="M1167" s="5"/>
      <c r="N1167" s="43"/>
      <c r="O1167" s="45"/>
      <c r="P1167" s="5"/>
      <c r="Q1167" s="46"/>
      <c r="R1167" s="5"/>
      <c r="S1167" s="5"/>
      <c r="T1167" s="5"/>
      <c r="U1167" s="5"/>
      <c r="V1167" s="5"/>
      <c r="W1167" s="5"/>
      <c r="X1167" s="45"/>
      <c r="Y1167" s="5"/>
      <c r="Z1167" s="48"/>
      <c r="AC1167" s="45"/>
      <c r="AG1167" s="47"/>
      <c r="AI1167" s="5"/>
    </row>
    <row r="1168" spans="2:35" ht="15" x14ac:dyDescent="0.25">
      <c r="B1168" s="5"/>
      <c r="D1168" s="5"/>
      <c r="G1168" s="42"/>
      <c r="H1168" s="43"/>
      <c r="I1168" s="43"/>
      <c r="J1168" s="42"/>
      <c r="K1168" s="42"/>
      <c r="L1168" s="5"/>
      <c r="M1168" s="5"/>
      <c r="N1168" s="43"/>
      <c r="O1168" s="45"/>
      <c r="P1168" s="5"/>
      <c r="Q1168" s="46"/>
      <c r="R1168" s="5"/>
      <c r="S1168" s="5"/>
      <c r="T1168" s="5"/>
      <c r="U1168" s="5"/>
      <c r="V1168" s="5"/>
      <c r="W1168" s="5"/>
      <c r="X1168" s="45"/>
      <c r="Y1168" s="5"/>
      <c r="Z1168" s="48"/>
      <c r="AC1168" s="45"/>
      <c r="AG1168" s="47"/>
      <c r="AI1168" s="5"/>
    </row>
    <row r="1169" spans="2:35" ht="15" x14ac:dyDescent="0.25">
      <c r="B1169" s="5"/>
      <c r="D1169" s="5"/>
      <c r="G1169" s="42"/>
      <c r="H1169" s="43"/>
      <c r="I1169" s="43"/>
      <c r="J1169" s="42"/>
      <c r="K1169" s="42"/>
      <c r="L1169" s="5"/>
      <c r="M1169" s="5"/>
      <c r="N1169" s="43"/>
      <c r="O1169" s="45"/>
      <c r="P1169" s="5"/>
      <c r="Q1169" s="46"/>
      <c r="R1169" s="5"/>
      <c r="S1169" s="5"/>
      <c r="T1169" s="5"/>
      <c r="U1169" s="45"/>
      <c r="V1169" s="5"/>
      <c r="W1169" s="5"/>
      <c r="X1169" s="45"/>
      <c r="Y1169" s="5"/>
      <c r="Z1169" s="48"/>
      <c r="AC1169" s="45"/>
      <c r="AG1169" s="47"/>
      <c r="AI1169" s="5"/>
    </row>
    <row r="1170" spans="2:35" ht="15" x14ac:dyDescent="0.25">
      <c r="B1170" s="5"/>
      <c r="D1170" s="5"/>
      <c r="G1170" s="42"/>
      <c r="H1170" s="43"/>
      <c r="I1170" s="43"/>
      <c r="J1170" s="42"/>
      <c r="K1170" s="42"/>
      <c r="L1170" s="5"/>
      <c r="M1170" s="5"/>
      <c r="N1170" s="43"/>
      <c r="O1170" s="45"/>
      <c r="P1170" s="5"/>
      <c r="Q1170" s="46"/>
      <c r="R1170" s="5"/>
      <c r="S1170" s="5"/>
      <c r="T1170" s="5"/>
      <c r="U1170" s="45"/>
      <c r="V1170" s="5"/>
      <c r="W1170" s="5"/>
      <c r="X1170" s="45"/>
      <c r="Y1170" s="5"/>
      <c r="Z1170" s="48"/>
      <c r="AC1170" s="45"/>
      <c r="AG1170" s="47"/>
      <c r="AI1170" s="5"/>
    </row>
    <row r="1171" spans="2:35" ht="15" x14ac:dyDescent="0.25">
      <c r="B1171" s="5"/>
      <c r="D1171" s="5"/>
      <c r="G1171" s="42"/>
      <c r="H1171" s="43"/>
      <c r="I1171" s="43"/>
      <c r="J1171" s="42"/>
      <c r="K1171" s="42"/>
      <c r="L1171" s="5"/>
      <c r="M1171" s="5"/>
      <c r="N1171" s="43"/>
      <c r="O1171" s="45"/>
      <c r="P1171" s="5"/>
      <c r="Q1171" s="46"/>
      <c r="R1171" s="5"/>
      <c r="S1171" s="5"/>
      <c r="T1171" s="5"/>
      <c r="U1171" s="45"/>
      <c r="V1171" s="5"/>
      <c r="W1171" s="5"/>
      <c r="X1171" s="45"/>
      <c r="Y1171" s="5"/>
      <c r="Z1171" s="48"/>
      <c r="AC1171" s="45"/>
      <c r="AG1171" s="47"/>
      <c r="AI1171" s="5"/>
    </row>
    <row r="1172" spans="2:35" ht="15" x14ac:dyDescent="0.25">
      <c r="B1172" s="5"/>
      <c r="D1172" s="5"/>
      <c r="G1172" s="42"/>
      <c r="H1172" s="43"/>
      <c r="I1172" s="43"/>
      <c r="J1172" s="42"/>
      <c r="K1172" s="42"/>
      <c r="L1172" s="5"/>
      <c r="M1172" s="5"/>
      <c r="N1172" s="43"/>
      <c r="O1172" s="45"/>
      <c r="P1172" s="5"/>
      <c r="Q1172" s="46"/>
      <c r="R1172" s="5"/>
      <c r="S1172" s="5"/>
      <c r="T1172" s="5"/>
      <c r="U1172" s="5"/>
      <c r="V1172" s="5"/>
      <c r="W1172" s="5"/>
      <c r="X1172" s="45"/>
      <c r="Y1172" s="5"/>
      <c r="Z1172" s="48"/>
      <c r="AC1172" s="45"/>
      <c r="AG1172" s="47"/>
      <c r="AI1172" s="5"/>
    </row>
    <row r="1173" spans="2:35" ht="15" x14ac:dyDescent="0.25">
      <c r="B1173" s="5"/>
      <c r="D1173" s="5"/>
      <c r="G1173" s="42"/>
      <c r="H1173" s="43"/>
      <c r="I1173" s="43"/>
      <c r="J1173" s="42"/>
      <c r="K1173" s="42"/>
      <c r="L1173" s="5"/>
      <c r="M1173" s="5"/>
      <c r="N1173" s="43"/>
      <c r="O1173" s="45"/>
      <c r="P1173" s="5"/>
      <c r="Q1173" s="46"/>
      <c r="R1173" s="5"/>
      <c r="S1173" s="5"/>
      <c r="T1173" s="5"/>
      <c r="U1173" s="5"/>
      <c r="V1173" s="5"/>
      <c r="W1173" s="5"/>
      <c r="X1173" s="45"/>
      <c r="Y1173" s="5"/>
      <c r="Z1173" s="48"/>
      <c r="AC1173" s="45"/>
      <c r="AG1173" s="47"/>
      <c r="AI1173" s="5"/>
    </row>
    <row r="1174" spans="2:35" ht="15" x14ac:dyDescent="0.25">
      <c r="B1174" s="5"/>
      <c r="D1174" s="5"/>
      <c r="G1174" s="42"/>
      <c r="H1174" s="43"/>
      <c r="I1174" s="43"/>
      <c r="J1174" s="42"/>
      <c r="K1174" s="42"/>
      <c r="L1174" s="5"/>
      <c r="M1174" s="5"/>
      <c r="N1174" s="43"/>
      <c r="O1174" s="45"/>
      <c r="P1174" s="5"/>
      <c r="Q1174" s="46"/>
      <c r="R1174" s="5"/>
      <c r="S1174" s="5"/>
      <c r="T1174" s="5"/>
      <c r="U1174" s="5"/>
      <c r="V1174" s="5"/>
      <c r="W1174" s="5"/>
      <c r="X1174" s="45"/>
      <c r="Y1174" s="5"/>
      <c r="Z1174" s="48"/>
      <c r="AC1174" s="45"/>
      <c r="AG1174" s="47"/>
      <c r="AI1174" s="5"/>
    </row>
    <row r="1175" spans="2:35" ht="15" x14ac:dyDescent="0.25">
      <c r="B1175" s="5"/>
      <c r="D1175" s="5"/>
      <c r="G1175" s="42"/>
      <c r="H1175" s="43"/>
      <c r="I1175" s="43"/>
      <c r="J1175" s="42"/>
      <c r="K1175" s="42"/>
      <c r="L1175" s="5"/>
      <c r="M1175" s="5"/>
      <c r="N1175" s="43"/>
      <c r="O1175" s="45"/>
      <c r="P1175" s="5"/>
      <c r="Q1175" s="46"/>
      <c r="R1175" s="5"/>
      <c r="S1175" s="5"/>
      <c r="T1175" s="5"/>
      <c r="U1175" s="5"/>
      <c r="V1175" s="5"/>
      <c r="W1175" s="5"/>
      <c r="X1175" s="45"/>
      <c r="Y1175" s="5"/>
      <c r="Z1175" s="48"/>
      <c r="AC1175" s="45"/>
      <c r="AG1175" s="47"/>
      <c r="AI1175" s="5"/>
    </row>
    <row r="1176" spans="2:35" ht="15" x14ac:dyDescent="0.25">
      <c r="B1176" s="5"/>
      <c r="D1176" s="5"/>
      <c r="G1176" s="42"/>
      <c r="H1176" s="43"/>
      <c r="I1176" s="43"/>
      <c r="J1176" s="42"/>
      <c r="K1176" s="42"/>
      <c r="L1176" s="5"/>
      <c r="M1176" s="5"/>
      <c r="N1176" s="43"/>
      <c r="O1176" s="45"/>
      <c r="P1176" s="5"/>
      <c r="Q1176" s="46"/>
      <c r="R1176" s="5"/>
      <c r="S1176" s="5"/>
      <c r="T1176" s="5"/>
      <c r="U1176" s="5"/>
      <c r="V1176" s="5"/>
      <c r="W1176" s="5"/>
      <c r="X1176" s="45"/>
      <c r="Y1176" s="5"/>
      <c r="Z1176" s="48"/>
      <c r="AC1176" s="45"/>
      <c r="AG1176" s="47"/>
      <c r="AI1176" s="5"/>
    </row>
    <row r="1177" spans="2:35" ht="15" x14ac:dyDescent="0.25">
      <c r="B1177" s="5"/>
      <c r="D1177" s="5"/>
      <c r="G1177" s="42"/>
      <c r="H1177" s="43"/>
      <c r="I1177" s="43"/>
      <c r="J1177" s="42"/>
      <c r="K1177" s="42"/>
      <c r="L1177" s="5"/>
      <c r="M1177" s="5"/>
      <c r="N1177" s="43"/>
      <c r="O1177" s="45"/>
      <c r="P1177" s="5"/>
      <c r="Q1177" s="46"/>
      <c r="R1177" s="5"/>
      <c r="S1177" s="5"/>
      <c r="T1177" s="5"/>
      <c r="U1177" s="5"/>
      <c r="V1177" s="5"/>
      <c r="W1177" s="5"/>
      <c r="X1177" s="45"/>
      <c r="Y1177" s="5"/>
      <c r="Z1177" s="48"/>
      <c r="AC1177" s="45"/>
      <c r="AG1177" s="47"/>
      <c r="AI1177" s="5"/>
    </row>
    <row r="1178" spans="2:35" ht="15" x14ac:dyDescent="0.25">
      <c r="B1178" s="5"/>
      <c r="D1178" s="5"/>
      <c r="G1178" s="42"/>
      <c r="H1178" s="43"/>
      <c r="I1178" s="43"/>
      <c r="J1178" s="42"/>
      <c r="K1178" s="42"/>
      <c r="L1178" s="5"/>
      <c r="M1178" s="5"/>
      <c r="N1178" s="43"/>
      <c r="O1178" s="45"/>
      <c r="P1178" s="5"/>
      <c r="Q1178" s="46"/>
      <c r="R1178" s="5"/>
      <c r="S1178" s="5"/>
      <c r="T1178" s="5"/>
      <c r="U1178" s="5"/>
      <c r="V1178" s="5"/>
      <c r="W1178" s="5"/>
      <c r="X1178" s="45"/>
      <c r="Y1178" s="5"/>
      <c r="Z1178" s="48"/>
      <c r="AC1178" s="45"/>
      <c r="AG1178" s="47"/>
      <c r="AI1178" s="5"/>
    </row>
    <row r="1179" spans="2:35" ht="15" x14ac:dyDescent="0.25">
      <c r="B1179" s="5"/>
      <c r="D1179" s="5"/>
      <c r="G1179" s="42"/>
      <c r="H1179" s="43"/>
      <c r="I1179" s="43"/>
      <c r="J1179" s="42"/>
      <c r="K1179" s="42"/>
      <c r="L1179" s="5"/>
      <c r="M1179" s="5"/>
      <c r="N1179" s="43"/>
      <c r="O1179" s="45"/>
      <c r="P1179" s="5"/>
      <c r="Q1179" s="46"/>
      <c r="R1179" s="5"/>
      <c r="S1179" s="5"/>
      <c r="T1179" s="5"/>
      <c r="U1179" s="45"/>
      <c r="V1179" s="5"/>
      <c r="W1179" s="5"/>
      <c r="X1179" s="45"/>
      <c r="Y1179" s="5"/>
      <c r="Z1179" s="48"/>
      <c r="AC1179" s="45"/>
      <c r="AG1179" s="47"/>
      <c r="AI1179" s="5"/>
    </row>
    <row r="1180" spans="2:35" ht="15" x14ac:dyDescent="0.25">
      <c r="B1180" s="5"/>
      <c r="D1180" s="5"/>
      <c r="G1180" s="42"/>
      <c r="H1180" s="43"/>
      <c r="I1180" s="43"/>
      <c r="J1180" s="42"/>
      <c r="K1180" s="42"/>
      <c r="L1180" s="5"/>
      <c r="M1180" s="5"/>
      <c r="N1180" s="43"/>
      <c r="O1180" s="45"/>
      <c r="P1180" s="5"/>
      <c r="Q1180" s="46"/>
      <c r="R1180" s="5"/>
      <c r="S1180" s="5"/>
      <c r="T1180" s="5"/>
      <c r="U1180" s="5"/>
      <c r="V1180" s="5"/>
      <c r="W1180" s="5"/>
      <c r="X1180" s="45"/>
      <c r="Y1180" s="5"/>
      <c r="Z1180" s="48"/>
      <c r="AC1180" s="45"/>
      <c r="AG1180" s="47"/>
      <c r="AI1180" s="5"/>
    </row>
    <row r="1181" spans="2:35" ht="15" x14ac:dyDescent="0.25">
      <c r="B1181" s="5"/>
      <c r="D1181" s="5"/>
      <c r="G1181" s="42"/>
      <c r="H1181" s="43"/>
      <c r="I1181" s="43"/>
      <c r="J1181" s="42"/>
      <c r="K1181" s="42"/>
      <c r="L1181" s="5"/>
      <c r="M1181" s="5"/>
      <c r="N1181" s="43"/>
      <c r="O1181" s="45"/>
      <c r="P1181" s="5"/>
      <c r="Q1181" s="46"/>
      <c r="R1181" s="5"/>
      <c r="S1181" s="5"/>
      <c r="T1181" s="5"/>
      <c r="U1181" s="45"/>
      <c r="V1181" s="5"/>
      <c r="W1181" s="5"/>
      <c r="X1181" s="45"/>
      <c r="Y1181" s="5"/>
      <c r="Z1181" s="48"/>
      <c r="AC1181" s="45"/>
      <c r="AG1181" s="47"/>
      <c r="AI1181" s="5"/>
    </row>
    <row r="1182" spans="2:35" ht="15" x14ac:dyDescent="0.25">
      <c r="B1182" s="5"/>
      <c r="D1182" s="5"/>
      <c r="G1182" s="42"/>
      <c r="H1182" s="43"/>
      <c r="I1182" s="43"/>
      <c r="J1182" s="42"/>
      <c r="K1182" s="42"/>
      <c r="L1182" s="5"/>
      <c r="M1182" s="5"/>
      <c r="N1182" s="43"/>
      <c r="O1182" s="45"/>
      <c r="P1182" s="5"/>
      <c r="Q1182" s="46"/>
      <c r="R1182" s="5"/>
      <c r="S1182" s="5"/>
      <c r="T1182" s="5"/>
      <c r="U1182" s="5"/>
      <c r="V1182" s="5"/>
      <c r="W1182" s="5"/>
      <c r="X1182" s="45"/>
      <c r="Y1182" s="5"/>
      <c r="Z1182" s="48"/>
      <c r="AC1182" s="45"/>
      <c r="AG1182" s="47"/>
      <c r="AI1182" s="5"/>
    </row>
    <row r="1183" spans="2:35" ht="15" x14ac:dyDescent="0.25">
      <c r="B1183" s="5"/>
      <c r="D1183" s="5"/>
      <c r="G1183" s="42"/>
      <c r="H1183" s="43"/>
      <c r="I1183" s="43"/>
      <c r="J1183" s="42"/>
      <c r="K1183" s="42"/>
      <c r="L1183" s="5"/>
      <c r="M1183" s="5"/>
      <c r="N1183" s="43"/>
      <c r="O1183" s="45"/>
      <c r="P1183" s="5"/>
      <c r="Q1183" s="46"/>
      <c r="R1183" s="5"/>
      <c r="S1183" s="5"/>
      <c r="T1183" s="5"/>
      <c r="U1183" s="5"/>
      <c r="V1183" s="5"/>
      <c r="W1183" s="5"/>
      <c r="X1183" s="45"/>
      <c r="Y1183" s="5"/>
      <c r="Z1183" s="48"/>
      <c r="AC1183" s="45"/>
      <c r="AG1183" s="47"/>
      <c r="AI1183" s="5"/>
    </row>
    <row r="1184" spans="2:35" ht="15" x14ac:dyDescent="0.25">
      <c r="B1184" s="5"/>
      <c r="D1184" s="5"/>
      <c r="G1184" s="42"/>
      <c r="H1184" s="43"/>
      <c r="I1184" s="43"/>
      <c r="J1184" s="42"/>
      <c r="K1184" s="42"/>
      <c r="L1184" s="5"/>
      <c r="M1184" s="5"/>
      <c r="N1184" s="43"/>
      <c r="O1184" s="45"/>
      <c r="P1184" s="5"/>
      <c r="Q1184" s="46"/>
      <c r="R1184" s="5"/>
      <c r="S1184" s="5"/>
      <c r="T1184" s="5"/>
      <c r="U1184" s="5"/>
      <c r="V1184" s="5"/>
      <c r="W1184" s="5"/>
      <c r="X1184" s="45"/>
      <c r="Y1184" s="5"/>
      <c r="Z1184" s="48"/>
      <c r="AC1184" s="45"/>
      <c r="AG1184" s="47"/>
      <c r="AI1184" s="5"/>
    </row>
    <row r="1185" spans="2:35" ht="15" x14ac:dyDescent="0.25">
      <c r="B1185" s="5"/>
      <c r="D1185" s="5"/>
      <c r="G1185" s="42"/>
      <c r="H1185" s="43"/>
      <c r="I1185" s="43"/>
      <c r="J1185" s="42"/>
      <c r="K1185" s="42"/>
      <c r="L1185" s="5"/>
      <c r="M1185" s="5"/>
      <c r="N1185" s="43"/>
      <c r="O1185" s="45"/>
      <c r="P1185" s="5"/>
      <c r="Q1185" s="46"/>
      <c r="R1185" s="5"/>
      <c r="S1185" s="5"/>
      <c r="T1185" s="5"/>
      <c r="U1185" s="45"/>
      <c r="V1185" s="5"/>
      <c r="W1185" s="5"/>
      <c r="X1185" s="45"/>
      <c r="Y1185" s="5"/>
      <c r="Z1185" s="48"/>
      <c r="AC1185" s="45"/>
      <c r="AG1185" s="47"/>
      <c r="AI1185" s="5"/>
    </row>
    <row r="1186" spans="2:35" ht="15" x14ac:dyDescent="0.25">
      <c r="B1186" s="5"/>
      <c r="D1186" s="5"/>
      <c r="G1186" s="42"/>
      <c r="H1186" s="43"/>
      <c r="I1186" s="43"/>
      <c r="J1186" s="42"/>
      <c r="K1186" s="42"/>
      <c r="L1186" s="5"/>
      <c r="M1186" s="5"/>
      <c r="N1186" s="43"/>
      <c r="O1186" s="45"/>
      <c r="P1186" s="5"/>
      <c r="Q1186" s="46"/>
      <c r="R1186" s="5"/>
      <c r="S1186" s="5"/>
      <c r="T1186" s="5"/>
      <c r="U1186" s="5"/>
      <c r="V1186" s="5"/>
      <c r="W1186" s="5"/>
      <c r="X1186" s="45"/>
      <c r="Y1186" s="5"/>
      <c r="Z1186" s="48"/>
      <c r="AC1186" s="45"/>
      <c r="AG1186" s="47"/>
      <c r="AI1186" s="5"/>
    </row>
    <row r="1187" spans="2:35" ht="15" x14ac:dyDescent="0.25">
      <c r="B1187" s="5"/>
      <c r="D1187" s="5"/>
      <c r="G1187" s="42"/>
      <c r="H1187" s="43"/>
      <c r="I1187" s="43"/>
      <c r="J1187" s="42"/>
      <c r="K1187" s="42"/>
      <c r="L1187" s="5"/>
      <c r="M1187" s="5"/>
      <c r="N1187" s="43"/>
      <c r="O1187" s="45"/>
      <c r="P1187" s="5"/>
      <c r="Q1187" s="46"/>
      <c r="R1187" s="5"/>
      <c r="S1187" s="5"/>
      <c r="T1187" s="5"/>
      <c r="U1187" s="45"/>
      <c r="V1187" s="5"/>
      <c r="W1187" s="5"/>
      <c r="X1187" s="45"/>
      <c r="Y1187" s="5"/>
      <c r="Z1187" s="48"/>
      <c r="AC1187" s="45"/>
      <c r="AG1187" s="47"/>
      <c r="AI1187" s="5"/>
    </row>
    <row r="1188" spans="2:35" ht="15" x14ac:dyDescent="0.25">
      <c r="B1188" s="5"/>
      <c r="D1188" s="5"/>
      <c r="G1188" s="42"/>
      <c r="H1188" s="43"/>
      <c r="I1188" s="43"/>
      <c r="J1188" s="42"/>
      <c r="K1188" s="42"/>
      <c r="L1188" s="5"/>
      <c r="M1188" s="5"/>
      <c r="N1188" s="43"/>
      <c r="O1188" s="45"/>
      <c r="P1188" s="5"/>
      <c r="Q1188" s="46"/>
      <c r="R1188" s="5"/>
      <c r="S1188" s="5"/>
      <c r="T1188" s="5"/>
      <c r="U1188" s="45"/>
      <c r="V1188" s="5"/>
      <c r="W1188" s="5"/>
      <c r="X1188" s="45"/>
      <c r="Y1188" s="5"/>
      <c r="Z1188" s="48"/>
      <c r="AC1188" s="45"/>
      <c r="AG1188" s="47"/>
      <c r="AI1188" s="5"/>
    </row>
    <row r="1189" spans="2:35" ht="15" x14ac:dyDescent="0.25">
      <c r="B1189" s="5"/>
      <c r="D1189" s="5"/>
      <c r="G1189" s="42"/>
      <c r="H1189" s="43"/>
      <c r="I1189" s="43"/>
      <c r="J1189" s="42"/>
      <c r="K1189" s="42"/>
      <c r="L1189" s="5"/>
      <c r="M1189" s="5"/>
      <c r="N1189" s="43"/>
      <c r="O1189" s="45"/>
      <c r="P1189" s="5"/>
      <c r="Q1189" s="46"/>
      <c r="R1189" s="5"/>
      <c r="S1189" s="5"/>
      <c r="T1189" s="5"/>
      <c r="U1189" s="45"/>
      <c r="V1189" s="5"/>
      <c r="W1189" s="5"/>
      <c r="X1189" s="45"/>
      <c r="Y1189" s="5"/>
      <c r="Z1189" s="48"/>
      <c r="AC1189" s="45"/>
      <c r="AG1189" s="47"/>
      <c r="AI1189" s="5"/>
    </row>
    <row r="1190" spans="2:35" ht="15" x14ac:dyDescent="0.25">
      <c r="B1190" s="5"/>
      <c r="D1190" s="5"/>
      <c r="G1190" s="42"/>
      <c r="H1190" s="43"/>
      <c r="I1190" s="43"/>
      <c r="J1190" s="42"/>
      <c r="K1190" s="42"/>
      <c r="L1190" s="5"/>
      <c r="M1190" s="5"/>
      <c r="N1190" s="43"/>
      <c r="O1190" s="45"/>
      <c r="P1190" s="5"/>
      <c r="Q1190" s="46"/>
      <c r="R1190" s="5"/>
      <c r="S1190" s="5"/>
      <c r="T1190" s="5"/>
      <c r="U1190" s="45"/>
      <c r="V1190" s="5"/>
      <c r="W1190" s="5"/>
      <c r="X1190" s="45"/>
      <c r="Y1190" s="5"/>
      <c r="Z1190" s="48"/>
      <c r="AC1190" s="45"/>
      <c r="AG1190" s="47"/>
      <c r="AI1190" s="5"/>
    </row>
    <row r="1191" spans="2:35" ht="15" x14ac:dyDescent="0.25">
      <c r="B1191" s="5"/>
      <c r="D1191" s="5"/>
      <c r="G1191" s="42"/>
      <c r="H1191" s="43"/>
      <c r="I1191" s="43"/>
      <c r="J1191" s="42"/>
      <c r="K1191" s="42"/>
      <c r="L1191" s="5"/>
      <c r="M1191" s="5"/>
      <c r="N1191" s="43"/>
      <c r="O1191" s="45"/>
      <c r="P1191" s="5"/>
      <c r="Q1191" s="46"/>
      <c r="R1191" s="5"/>
      <c r="S1191" s="5"/>
      <c r="T1191" s="5"/>
      <c r="U1191" s="45"/>
      <c r="V1191" s="5"/>
      <c r="W1191" s="5"/>
      <c r="X1191" s="45"/>
      <c r="Y1191" s="5"/>
      <c r="Z1191" s="48"/>
      <c r="AC1191" s="45"/>
      <c r="AG1191" s="47"/>
      <c r="AI1191" s="5"/>
    </row>
    <row r="1192" spans="2:35" ht="15" x14ac:dyDescent="0.25">
      <c r="B1192" s="5"/>
      <c r="D1192" s="5"/>
      <c r="G1192" s="42"/>
      <c r="H1192" s="43"/>
      <c r="I1192" s="43"/>
      <c r="J1192" s="42"/>
      <c r="K1192" s="42"/>
      <c r="L1192" s="5"/>
      <c r="M1192" s="5"/>
      <c r="N1192" s="43"/>
      <c r="O1192" s="45"/>
      <c r="P1192" s="5"/>
      <c r="Q1192" s="46"/>
      <c r="R1192" s="5"/>
      <c r="S1192" s="5"/>
      <c r="T1192" s="5"/>
      <c r="U1192" s="5"/>
      <c r="V1192" s="5"/>
      <c r="W1192" s="5"/>
      <c r="X1192" s="45"/>
      <c r="Y1192" s="5"/>
      <c r="Z1192" s="48"/>
      <c r="AC1192" s="45"/>
      <c r="AG1192" s="47"/>
      <c r="AI1192" s="5"/>
    </row>
    <row r="1193" spans="2:35" ht="15" x14ac:dyDescent="0.25">
      <c r="B1193" s="5"/>
      <c r="D1193" s="5"/>
      <c r="G1193" s="42"/>
      <c r="H1193" s="43"/>
      <c r="I1193" s="43"/>
      <c r="J1193" s="42"/>
      <c r="K1193" s="42"/>
      <c r="L1193" s="5"/>
      <c r="M1193" s="5"/>
      <c r="N1193" s="43"/>
      <c r="O1193" s="45"/>
      <c r="P1193" s="5"/>
      <c r="Q1193" s="46"/>
      <c r="R1193" s="5"/>
      <c r="S1193" s="5"/>
      <c r="T1193" s="5"/>
      <c r="U1193" s="5"/>
      <c r="V1193" s="5"/>
      <c r="W1193" s="5"/>
      <c r="X1193" s="45"/>
      <c r="Y1193" s="5"/>
      <c r="Z1193" s="48"/>
      <c r="AC1193" s="45"/>
      <c r="AG1193" s="47"/>
      <c r="AI1193" s="5"/>
    </row>
    <row r="1194" spans="2:35" ht="15" x14ac:dyDescent="0.25">
      <c r="B1194" s="5"/>
      <c r="D1194" s="5"/>
      <c r="G1194" s="42"/>
      <c r="H1194" s="43"/>
      <c r="I1194" s="43"/>
      <c r="J1194" s="42"/>
      <c r="K1194" s="42"/>
      <c r="L1194" s="5"/>
      <c r="M1194" s="5"/>
      <c r="N1194" s="43"/>
      <c r="O1194" s="45"/>
      <c r="P1194" s="5"/>
      <c r="Q1194" s="46"/>
      <c r="R1194" s="5"/>
      <c r="S1194" s="5"/>
      <c r="T1194" s="5"/>
      <c r="U1194" s="5"/>
      <c r="V1194" s="5"/>
      <c r="W1194" s="5"/>
      <c r="X1194" s="45"/>
      <c r="Y1194" s="5"/>
      <c r="Z1194" s="48"/>
      <c r="AC1194" s="45"/>
      <c r="AG1194" s="47"/>
      <c r="AI1194" s="5"/>
    </row>
    <row r="1195" spans="2:35" ht="15" x14ac:dyDescent="0.25">
      <c r="B1195" s="5"/>
      <c r="D1195" s="5"/>
      <c r="G1195" s="42"/>
      <c r="H1195" s="43"/>
      <c r="I1195" s="43"/>
      <c r="J1195" s="42"/>
      <c r="K1195" s="42"/>
      <c r="L1195" s="5"/>
      <c r="M1195" s="5"/>
      <c r="N1195" s="43"/>
      <c r="O1195" s="45"/>
      <c r="P1195" s="5"/>
      <c r="Q1195" s="46"/>
      <c r="R1195" s="5"/>
      <c r="S1195" s="5"/>
      <c r="T1195" s="5"/>
      <c r="U1195" s="5"/>
      <c r="V1195" s="5"/>
      <c r="W1195" s="5"/>
      <c r="X1195" s="45"/>
      <c r="Y1195" s="5"/>
      <c r="Z1195" s="48"/>
      <c r="AC1195" s="45"/>
      <c r="AG1195" s="47"/>
      <c r="AI1195" s="5"/>
    </row>
    <row r="1196" spans="2:35" ht="15" x14ac:dyDescent="0.25">
      <c r="B1196" s="5"/>
      <c r="D1196" s="5"/>
      <c r="G1196" s="42"/>
      <c r="H1196" s="43"/>
      <c r="I1196" s="43"/>
      <c r="J1196" s="42"/>
      <c r="K1196" s="42"/>
      <c r="L1196" s="5"/>
      <c r="M1196" s="5"/>
      <c r="N1196" s="43"/>
      <c r="O1196" s="45"/>
      <c r="P1196" s="5"/>
      <c r="Q1196" s="46"/>
      <c r="R1196" s="5"/>
      <c r="S1196" s="5"/>
      <c r="T1196" s="5"/>
      <c r="U1196" s="5"/>
      <c r="V1196" s="5"/>
      <c r="W1196" s="5"/>
      <c r="X1196" s="45"/>
      <c r="Y1196" s="5"/>
      <c r="Z1196" s="48"/>
      <c r="AC1196" s="45"/>
      <c r="AG1196" s="47"/>
      <c r="AI1196" s="5"/>
    </row>
    <row r="1197" spans="2:35" ht="15" x14ac:dyDescent="0.25">
      <c r="B1197" s="5"/>
      <c r="D1197" s="5"/>
      <c r="G1197" s="42"/>
      <c r="H1197" s="43"/>
      <c r="I1197" s="43"/>
      <c r="J1197" s="42"/>
      <c r="K1197" s="42"/>
      <c r="L1197" s="5"/>
      <c r="M1197" s="5"/>
      <c r="N1197" s="43"/>
      <c r="O1197" s="45"/>
      <c r="P1197" s="5"/>
      <c r="Q1197" s="46"/>
      <c r="R1197" s="5"/>
      <c r="S1197" s="5"/>
      <c r="T1197" s="5"/>
      <c r="U1197" s="5"/>
      <c r="V1197" s="5"/>
      <c r="W1197" s="5"/>
      <c r="X1197" s="45"/>
      <c r="Y1197" s="5"/>
      <c r="Z1197" s="48"/>
      <c r="AC1197" s="45"/>
      <c r="AG1197" s="47"/>
      <c r="AI1197" s="5"/>
    </row>
    <row r="1198" spans="2:35" ht="15" x14ac:dyDescent="0.25">
      <c r="B1198" s="5"/>
      <c r="D1198" s="5"/>
      <c r="G1198" s="42"/>
      <c r="H1198" s="43"/>
      <c r="I1198" s="43"/>
      <c r="J1198" s="42"/>
      <c r="K1198" s="42"/>
      <c r="L1198" s="5"/>
      <c r="M1198" s="5"/>
      <c r="N1198" s="43"/>
      <c r="O1198" s="45"/>
      <c r="P1198" s="5"/>
      <c r="Q1198" s="46"/>
      <c r="R1198" s="5"/>
      <c r="S1198" s="5"/>
      <c r="T1198" s="5"/>
      <c r="U1198" s="5"/>
      <c r="V1198" s="5"/>
      <c r="W1198" s="5"/>
      <c r="X1198" s="45"/>
      <c r="Y1198" s="5"/>
      <c r="Z1198" s="48"/>
      <c r="AC1198" s="45"/>
      <c r="AG1198" s="47"/>
      <c r="AI1198" s="5"/>
    </row>
    <row r="1199" spans="2:35" ht="15" x14ac:dyDescent="0.25">
      <c r="B1199" s="5"/>
      <c r="D1199" s="5"/>
      <c r="G1199" s="42"/>
      <c r="H1199" s="43"/>
      <c r="I1199" s="43"/>
      <c r="J1199" s="42"/>
      <c r="K1199" s="42"/>
      <c r="L1199" s="5"/>
      <c r="M1199" s="5"/>
      <c r="N1199" s="43"/>
      <c r="O1199" s="45"/>
      <c r="P1199" s="5"/>
      <c r="Q1199" s="46"/>
      <c r="R1199" s="5"/>
      <c r="S1199" s="5"/>
      <c r="T1199" s="5"/>
      <c r="U1199" s="5"/>
      <c r="V1199" s="5"/>
      <c r="W1199" s="5"/>
      <c r="X1199" s="45"/>
      <c r="Y1199" s="5"/>
      <c r="Z1199" s="48"/>
      <c r="AC1199" s="45"/>
      <c r="AG1199" s="47"/>
      <c r="AI1199" s="5"/>
    </row>
    <row r="1200" spans="2:35" ht="15" x14ac:dyDescent="0.25">
      <c r="B1200" s="5"/>
      <c r="D1200" s="5"/>
      <c r="G1200" s="42"/>
      <c r="H1200" s="43"/>
      <c r="I1200" s="43"/>
      <c r="J1200" s="42"/>
      <c r="K1200" s="42"/>
      <c r="L1200" s="5"/>
      <c r="M1200" s="5"/>
      <c r="N1200" s="43"/>
      <c r="O1200" s="45"/>
      <c r="P1200" s="5"/>
      <c r="Q1200" s="46"/>
      <c r="R1200" s="5"/>
      <c r="S1200" s="5"/>
      <c r="T1200" s="5"/>
      <c r="U1200" s="5"/>
      <c r="V1200" s="5"/>
      <c r="W1200" s="5"/>
      <c r="X1200" s="45"/>
      <c r="Y1200" s="5"/>
      <c r="Z1200" s="48"/>
      <c r="AC1200" s="45"/>
      <c r="AG1200" s="47"/>
      <c r="AI1200" s="5"/>
    </row>
    <row r="1201" spans="2:35" ht="15" x14ac:dyDescent="0.25">
      <c r="B1201" s="5"/>
      <c r="D1201" s="5"/>
      <c r="G1201" s="42"/>
      <c r="H1201" s="43"/>
      <c r="I1201" s="43"/>
      <c r="J1201" s="42"/>
      <c r="K1201" s="42"/>
      <c r="L1201" s="5"/>
      <c r="M1201" s="5"/>
      <c r="N1201" s="43"/>
      <c r="O1201" s="45"/>
      <c r="P1201" s="5"/>
      <c r="Q1201" s="46"/>
      <c r="R1201" s="5"/>
      <c r="S1201" s="5"/>
      <c r="T1201" s="5"/>
      <c r="U1201" s="5"/>
      <c r="V1201" s="5"/>
      <c r="W1201" s="5"/>
      <c r="X1201" s="45"/>
      <c r="Y1201" s="5"/>
      <c r="Z1201" s="48"/>
      <c r="AC1201" s="45"/>
      <c r="AG1201" s="47"/>
      <c r="AI1201" s="5"/>
    </row>
    <row r="1202" spans="2:35" ht="15" x14ac:dyDescent="0.25">
      <c r="B1202" s="5"/>
      <c r="D1202" s="5"/>
      <c r="G1202" s="42"/>
      <c r="H1202" s="43"/>
      <c r="I1202" s="43"/>
      <c r="J1202" s="42"/>
      <c r="K1202" s="42"/>
      <c r="L1202" s="5"/>
      <c r="M1202" s="5"/>
      <c r="N1202" s="43"/>
      <c r="O1202" s="45"/>
      <c r="P1202" s="5"/>
      <c r="Q1202" s="46"/>
      <c r="R1202" s="5"/>
      <c r="S1202" s="5"/>
      <c r="T1202" s="5"/>
      <c r="U1202" s="5"/>
      <c r="V1202" s="5"/>
      <c r="W1202" s="5"/>
      <c r="X1202" s="45"/>
      <c r="Y1202" s="5"/>
      <c r="Z1202" s="48"/>
      <c r="AC1202" s="45"/>
      <c r="AG1202" s="47"/>
      <c r="AI1202" s="5"/>
    </row>
    <row r="1203" spans="2:35" ht="15" x14ac:dyDescent="0.25">
      <c r="B1203" s="5"/>
      <c r="D1203" s="5"/>
      <c r="G1203" s="42"/>
      <c r="H1203" s="43"/>
      <c r="I1203" s="43"/>
      <c r="J1203" s="42"/>
      <c r="K1203" s="42"/>
      <c r="L1203" s="5"/>
      <c r="M1203" s="5"/>
      <c r="N1203" s="43"/>
      <c r="O1203" s="45"/>
      <c r="P1203" s="5"/>
      <c r="Q1203" s="46"/>
      <c r="R1203" s="5"/>
      <c r="S1203" s="5"/>
      <c r="T1203" s="5"/>
      <c r="U1203" s="5"/>
      <c r="V1203" s="5"/>
      <c r="W1203" s="5"/>
      <c r="X1203" s="45"/>
      <c r="Y1203" s="5"/>
      <c r="Z1203" s="48"/>
      <c r="AC1203" s="45"/>
      <c r="AG1203" s="47"/>
      <c r="AI1203" s="5"/>
    </row>
    <row r="1204" spans="2:35" ht="15" x14ac:dyDescent="0.25">
      <c r="B1204" s="5"/>
      <c r="D1204" s="5"/>
      <c r="G1204" s="42"/>
      <c r="H1204" s="43"/>
      <c r="I1204" s="43"/>
      <c r="J1204" s="42"/>
      <c r="K1204" s="42"/>
      <c r="L1204" s="5"/>
      <c r="M1204" s="5"/>
      <c r="N1204" s="43"/>
      <c r="O1204" s="45"/>
      <c r="P1204" s="5"/>
      <c r="Q1204" s="46"/>
      <c r="R1204" s="5"/>
      <c r="S1204" s="5"/>
      <c r="T1204" s="5"/>
      <c r="U1204" s="5"/>
      <c r="V1204" s="5"/>
      <c r="W1204" s="5"/>
      <c r="X1204" s="45"/>
      <c r="Y1204" s="5"/>
      <c r="Z1204" s="48"/>
      <c r="AC1204" s="45"/>
      <c r="AG1204" s="47"/>
      <c r="AI1204" s="5"/>
    </row>
    <row r="1205" spans="2:35" ht="15" x14ac:dyDescent="0.25">
      <c r="B1205" s="5"/>
      <c r="D1205" s="5"/>
      <c r="G1205" s="42"/>
      <c r="H1205" s="43"/>
      <c r="I1205" s="43"/>
      <c r="J1205" s="42"/>
      <c r="K1205" s="42"/>
      <c r="L1205" s="5"/>
      <c r="M1205" s="5"/>
      <c r="N1205" s="43"/>
      <c r="O1205" s="45"/>
      <c r="P1205" s="5"/>
      <c r="Q1205" s="46"/>
      <c r="R1205" s="5"/>
      <c r="S1205" s="5"/>
      <c r="T1205" s="5"/>
      <c r="U1205" s="5"/>
      <c r="V1205" s="5"/>
      <c r="W1205" s="5"/>
      <c r="X1205" s="45"/>
      <c r="Y1205" s="5"/>
      <c r="Z1205" s="48"/>
      <c r="AC1205" s="45"/>
      <c r="AG1205" s="47"/>
      <c r="AI1205" s="5"/>
    </row>
    <row r="1206" spans="2:35" ht="15" x14ac:dyDescent="0.25">
      <c r="B1206" s="5"/>
      <c r="D1206" s="5"/>
      <c r="G1206" s="42"/>
      <c r="H1206" s="43"/>
      <c r="I1206" s="43"/>
      <c r="J1206" s="42"/>
      <c r="K1206" s="42"/>
      <c r="L1206" s="5"/>
      <c r="M1206" s="5"/>
      <c r="N1206" s="43"/>
      <c r="O1206" s="45"/>
      <c r="P1206" s="5"/>
      <c r="Q1206" s="46"/>
      <c r="R1206" s="5"/>
      <c r="S1206" s="5"/>
      <c r="T1206" s="5"/>
      <c r="U1206" s="45"/>
      <c r="V1206" s="5"/>
      <c r="W1206" s="5"/>
      <c r="X1206" s="45"/>
      <c r="Y1206" s="5"/>
      <c r="Z1206" s="48"/>
      <c r="AC1206" s="45"/>
      <c r="AG1206" s="47"/>
      <c r="AI1206" s="5"/>
    </row>
    <row r="1207" spans="2:35" ht="15" x14ac:dyDescent="0.25">
      <c r="B1207" s="5"/>
      <c r="D1207" s="5"/>
      <c r="G1207" s="42"/>
      <c r="H1207" s="43"/>
      <c r="I1207" s="43"/>
      <c r="J1207" s="42"/>
      <c r="K1207" s="42"/>
      <c r="L1207" s="5"/>
      <c r="M1207" s="5"/>
      <c r="N1207" s="43"/>
      <c r="O1207" s="45"/>
      <c r="P1207" s="5"/>
      <c r="Q1207" s="46"/>
      <c r="R1207" s="5"/>
      <c r="S1207" s="5"/>
      <c r="T1207" s="5"/>
      <c r="U1207" s="5"/>
      <c r="V1207" s="5"/>
      <c r="W1207" s="5"/>
      <c r="X1207" s="45"/>
      <c r="Y1207" s="5"/>
      <c r="Z1207" s="48"/>
      <c r="AC1207" s="45"/>
      <c r="AG1207" s="47"/>
      <c r="AI1207" s="5"/>
    </row>
    <row r="1208" spans="2:35" ht="15" x14ac:dyDescent="0.25">
      <c r="B1208" s="5"/>
      <c r="D1208" s="5"/>
      <c r="G1208" s="42"/>
      <c r="H1208" s="43"/>
      <c r="I1208" s="43"/>
      <c r="J1208" s="42"/>
      <c r="K1208" s="42"/>
      <c r="L1208" s="5"/>
      <c r="M1208" s="5"/>
      <c r="N1208" s="43"/>
      <c r="O1208" s="45"/>
      <c r="P1208" s="5"/>
      <c r="Q1208" s="46"/>
      <c r="R1208" s="5"/>
      <c r="S1208" s="5"/>
      <c r="T1208" s="5"/>
      <c r="U1208" s="5"/>
      <c r="V1208" s="5"/>
      <c r="W1208" s="5"/>
      <c r="X1208" s="45"/>
      <c r="Y1208" s="5"/>
      <c r="Z1208" s="48"/>
      <c r="AC1208" s="45"/>
      <c r="AG1208" s="47"/>
      <c r="AI1208" s="5"/>
    </row>
    <row r="1209" spans="2:35" ht="15" x14ac:dyDescent="0.25">
      <c r="B1209" s="5"/>
      <c r="D1209" s="5"/>
      <c r="G1209" s="42"/>
      <c r="H1209" s="43"/>
      <c r="I1209" s="43"/>
      <c r="J1209" s="42"/>
      <c r="K1209" s="42"/>
      <c r="L1209" s="5"/>
      <c r="M1209" s="5"/>
      <c r="N1209" s="43"/>
      <c r="O1209" s="45"/>
      <c r="P1209" s="5"/>
      <c r="Q1209" s="46"/>
      <c r="R1209" s="5"/>
      <c r="S1209" s="5"/>
      <c r="T1209" s="5"/>
      <c r="U1209" s="45"/>
      <c r="V1209" s="5"/>
      <c r="W1209" s="5"/>
      <c r="X1209" s="45"/>
      <c r="Y1209" s="5"/>
      <c r="Z1209" s="48"/>
      <c r="AC1209" s="45"/>
      <c r="AG1209" s="47"/>
      <c r="AI1209" s="5"/>
    </row>
    <row r="1210" spans="2:35" ht="15" x14ac:dyDescent="0.25">
      <c r="B1210" s="5"/>
      <c r="D1210" s="5"/>
      <c r="G1210" s="42"/>
      <c r="H1210" s="43"/>
      <c r="I1210" s="43"/>
      <c r="J1210" s="42"/>
      <c r="K1210" s="42"/>
      <c r="L1210" s="5"/>
      <c r="M1210" s="5"/>
      <c r="N1210" s="43"/>
      <c r="O1210" s="45"/>
      <c r="P1210" s="5"/>
      <c r="Q1210" s="46"/>
      <c r="R1210" s="5"/>
      <c r="S1210" s="5"/>
      <c r="T1210" s="5"/>
      <c r="U1210" s="5"/>
      <c r="V1210" s="5"/>
      <c r="W1210" s="5"/>
      <c r="X1210" s="45"/>
      <c r="Y1210" s="5"/>
      <c r="Z1210" s="48"/>
      <c r="AC1210" s="45"/>
      <c r="AG1210" s="47"/>
      <c r="AI1210" s="5"/>
    </row>
    <row r="1211" spans="2:35" ht="15" x14ac:dyDescent="0.25">
      <c r="B1211" s="5"/>
      <c r="D1211" s="5"/>
      <c r="G1211" s="42"/>
      <c r="H1211" s="43"/>
      <c r="I1211" s="43"/>
      <c r="J1211" s="42"/>
      <c r="K1211" s="42"/>
      <c r="L1211" s="5"/>
      <c r="M1211" s="5"/>
      <c r="N1211" s="43"/>
      <c r="O1211" s="45"/>
      <c r="P1211" s="5"/>
      <c r="Q1211" s="46"/>
      <c r="R1211" s="5"/>
      <c r="S1211" s="5"/>
      <c r="T1211" s="5"/>
      <c r="U1211" s="5"/>
      <c r="V1211" s="5"/>
      <c r="W1211" s="5"/>
      <c r="X1211" s="45"/>
      <c r="Y1211" s="5"/>
      <c r="Z1211" s="48"/>
      <c r="AC1211" s="45"/>
      <c r="AG1211" s="47"/>
      <c r="AI1211" s="5"/>
    </row>
    <row r="1212" spans="2:35" ht="15" x14ac:dyDescent="0.25">
      <c r="B1212" s="5"/>
      <c r="D1212" s="5"/>
      <c r="G1212" s="42"/>
      <c r="H1212" s="43"/>
      <c r="I1212" s="43"/>
      <c r="J1212" s="42"/>
      <c r="K1212" s="42"/>
      <c r="L1212" s="5"/>
      <c r="M1212" s="5"/>
      <c r="N1212" s="43"/>
      <c r="O1212" s="45"/>
      <c r="P1212" s="5"/>
      <c r="Q1212" s="46"/>
      <c r="R1212" s="5"/>
      <c r="S1212" s="5"/>
      <c r="T1212" s="5"/>
      <c r="U1212" s="5"/>
      <c r="V1212" s="5"/>
      <c r="W1212" s="5"/>
      <c r="X1212" s="45"/>
      <c r="Y1212" s="5"/>
      <c r="Z1212" s="48"/>
      <c r="AC1212" s="45"/>
      <c r="AG1212" s="47"/>
      <c r="AI1212" s="5"/>
    </row>
    <row r="1213" spans="2:35" ht="15" x14ac:dyDescent="0.25">
      <c r="B1213" s="5"/>
      <c r="D1213" s="5"/>
      <c r="G1213" s="42"/>
      <c r="H1213" s="43"/>
      <c r="I1213" s="43"/>
      <c r="J1213" s="42"/>
      <c r="K1213" s="42"/>
      <c r="L1213" s="5"/>
      <c r="M1213" s="5"/>
      <c r="N1213" s="43"/>
      <c r="O1213" s="45"/>
      <c r="P1213" s="5"/>
      <c r="Q1213" s="46"/>
      <c r="R1213" s="5"/>
      <c r="S1213" s="5"/>
      <c r="T1213" s="5"/>
      <c r="U1213" s="5"/>
      <c r="V1213" s="5"/>
      <c r="W1213" s="5"/>
      <c r="X1213" s="45"/>
      <c r="Y1213" s="5"/>
      <c r="Z1213" s="48"/>
      <c r="AC1213" s="45"/>
      <c r="AG1213" s="47"/>
      <c r="AI1213" s="5"/>
    </row>
    <row r="1214" spans="2:35" ht="15" x14ac:dyDescent="0.25">
      <c r="B1214" s="5"/>
      <c r="D1214" s="5"/>
      <c r="G1214" s="42"/>
      <c r="H1214" s="43"/>
      <c r="I1214" s="43"/>
      <c r="J1214" s="42"/>
      <c r="K1214" s="42"/>
      <c r="L1214" s="5"/>
      <c r="M1214" s="5"/>
      <c r="N1214" s="43"/>
      <c r="O1214" s="45"/>
      <c r="P1214" s="5"/>
      <c r="Q1214" s="46"/>
      <c r="R1214" s="5"/>
      <c r="S1214" s="5"/>
      <c r="T1214" s="5"/>
      <c r="U1214" s="5"/>
      <c r="V1214" s="5"/>
      <c r="W1214" s="5"/>
      <c r="X1214" s="45"/>
      <c r="Y1214" s="5"/>
      <c r="Z1214" s="48"/>
      <c r="AC1214" s="45"/>
      <c r="AG1214" s="47"/>
      <c r="AI1214" s="5"/>
    </row>
    <row r="1215" spans="2:35" ht="15" x14ac:dyDescent="0.25">
      <c r="B1215" s="5"/>
      <c r="D1215" s="5"/>
      <c r="G1215" s="42"/>
      <c r="H1215" s="43"/>
      <c r="I1215" s="43"/>
      <c r="J1215" s="42"/>
      <c r="K1215" s="42"/>
      <c r="L1215" s="5"/>
      <c r="M1215" s="5"/>
      <c r="N1215" s="43"/>
      <c r="O1215" s="45"/>
      <c r="P1215" s="5"/>
      <c r="Q1215" s="46"/>
      <c r="R1215" s="5"/>
      <c r="S1215" s="5"/>
      <c r="T1215" s="5"/>
      <c r="U1215" s="5"/>
      <c r="V1215" s="5"/>
      <c r="W1215" s="5"/>
      <c r="X1215" s="45"/>
      <c r="Y1215" s="5"/>
      <c r="Z1215" s="48"/>
      <c r="AC1215" s="45"/>
      <c r="AG1215" s="47"/>
      <c r="AI1215" s="5"/>
    </row>
    <row r="1216" spans="2:35" ht="15" x14ac:dyDescent="0.25">
      <c r="B1216" s="5"/>
      <c r="D1216" s="5"/>
      <c r="G1216" s="42"/>
      <c r="H1216" s="43"/>
      <c r="I1216" s="43"/>
      <c r="J1216" s="42"/>
      <c r="K1216" s="42"/>
      <c r="L1216" s="5"/>
      <c r="M1216" s="5"/>
      <c r="N1216" s="43"/>
      <c r="O1216" s="45"/>
      <c r="P1216" s="5"/>
      <c r="Q1216" s="46"/>
      <c r="R1216" s="5"/>
      <c r="S1216" s="5"/>
      <c r="T1216" s="5"/>
      <c r="U1216" s="45"/>
      <c r="V1216" s="5"/>
      <c r="W1216" s="5"/>
      <c r="X1216" s="45"/>
      <c r="Y1216" s="5"/>
      <c r="Z1216" s="48"/>
      <c r="AC1216" s="45"/>
      <c r="AG1216" s="47"/>
      <c r="AI1216" s="5"/>
    </row>
    <row r="1217" spans="2:35" ht="15" x14ac:dyDescent="0.25">
      <c r="B1217" s="5"/>
      <c r="D1217" s="5"/>
      <c r="G1217" s="42"/>
      <c r="H1217" s="43"/>
      <c r="I1217" s="43"/>
      <c r="J1217" s="42"/>
      <c r="K1217" s="42"/>
      <c r="L1217" s="5"/>
      <c r="M1217" s="5"/>
      <c r="N1217" s="43"/>
      <c r="O1217" s="45"/>
      <c r="P1217" s="5"/>
      <c r="Q1217" s="46"/>
      <c r="R1217" s="5"/>
      <c r="S1217" s="5"/>
      <c r="T1217" s="5"/>
      <c r="U1217" s="45"/>
      <c r="V1217" s="5"/>
      <c r="W1217" s="5"/>
      <c r="X1217" s="45"/>
      <c r="Y1217" s="5"/>
      <c r="Z1217" s="48"/>
      <c r="AC1217" s="45"/>
      <c r="AG1217" s="47"/>
      <c r="AI1217" s="5"/>
    </row>
    <row r="1218" spans="2:35" ht="15" x14ac:dyDescent="0.25">
      <c r="B1218" s="5"/>
      <c r="D1218" s="5"/>
      <c r="G1218" s="42"/>
      <c r="H1218" s="43"/>
      <c r="I1218" s="43"/>
      <c r="J1218" s="42"/>
      <c r="K1218" s="42"/>
      <c r="L1218" s="5"/>
      <c r="M1218" s="5"/>
      <c r="N1218" s="43"/>
      <c r="O1218" s="45"/>
      <c r="P1218" s="5"/>
      <c r="Q1218" s="46"/>
      <c r="R1218" s="5"/>
      <c r="S1218" s="5"/>
      <c r="T1218" s="5"/>
      <c r="U1218" s="45"/>
      <c r="V1218" s="5"/>
      <c r="W1218" s="5"/>
      <c r="X1218" s="45"/>
      <c r="Y1218" s="5"/>
      <c r="Z1218" s="48"/>
      <c r="AC1218" s="45"/>
      <c r="AG1218" s="47"/>
      <c r="AI1218" s="5"/>
    </row>
    <row r="1219" spans="2:35" ht="15" x14ac:dyDescent="0.25">
      <c r="B1219" s="5"/>
      <c r="D1219" s="5"/>
      <c r="G1219" s="42"/>
      <c r="H1219" s="43"/>
      <c r="I1219" s="43"/>
      <c r="J1219" s="42"/>
      <c r="K1219" s="42"/>
      <c r="L1219" s="5"/>
      <c r="M1219" s="5"/>
      <c r="N1219" s="43"/>
      <c r="O1219" s="45"/>
      <c r="P1219" s="5"/>
      <c r="Q1219" s="46"/>
      <c r="R1219" s="5"/>
      <c r="S1219" s="5"/>
      <c r="T1219" s="5"/>
      <c r="U1219" s="5"/>
      <c r="V1219" s="5"/>
      <c r="W1219" s="5"/>
      <c r="X1219" s="45"/>
      <c r="Y1219" s="5"/>
      <c r="Z1219" s="48"/>
      <c r="AC1219" s="45"/>
      <c r="AG1219" s="47"/>
      <c r="AI1219" s="5"/>
    </row>
    <row r="1220" spans="2:35" ht="15" x14ac:dyDescent="0.25">
      <c r="B1220" s="5"/>
      <c r="D1220" s="5"/>
      <c r="G1220" s="42"/>
      <c r="H1220" s="43"/>
      <c r="I1220" s="43"/>
      <c r="J1220" s="42"/>
      <c r="K1220" s="42"/>
      <c r="L1220" s="5"/>
      <c r="M1220" s="5"/>
      <c r="N1220" s="43"/>
      <c r="O1220" s="45"/>
      <c r="P1220" s="5"/>
      <c r="Q1220" s="46"/>
      <c r="R1220" s="5"/>
      <c r="S1220" s="5"/>
      <c r="T1220" s="5"/>
      <c r="U1220" s="5"/>
      <c r="V1220" s="5"/>
      <c r="W1220" s="5"/>
      <c r="X1220" s="45"/>
      <c r="Y1220" s="5"/>
      <c r="Z1220" s="48"/>
      <c r="AC1220" s="45"/>
      <c r="AG1220" s="47"/>
      <c r="AI1220" s="5"/>
    </row>
    <row r="1221" spans="2:35" ht="15" x14ac:dyDescent="0.25">
      <c r="B1221" s="5"/>
      <c r="D1221" s="5"/>
      <c r="G1221" s="42"/>
      <c r="H1221" s="43"/>
      <c r="I1221" s="43"/>
      <c r="J1221" s="42"/>
      <c r="K1221" s="42"/>
      <c r="L1221" s="5"/>
      <c r="M1221" s="5"/>
      <c r="N1221" s="43"/>
      <c r="O1221" s="45"/>
      <c r="P1221" s="5"/>
      <c r="Q1221" s="46"/>
      <c r="R1221" s="5"/>
      <c r="S1221" s="5"/>
      <c r="T1221" s="5"/>
      <c r="U1221" s="45"/>
      <c r="V1221" s="5"/>
      <c r="W1221" s="5"/>
      <c r="X1221" s="45"/>
      <c r="Y1221" s="5"/>
      <c r="Z1221" s="48"/>
      <c r="AC1221" s="45"/>
      <c r="AG1221" s="47"/>
      <c r="AI1221" s="5"/>
    </row>
    <row r="1222" spans="2:35" ht="15" x14ac:dyDescent="0.25">
      <c r="B1222" s="5"/>
      <c r="D1222" s="5"/>
      <c r="G1222" s="42"/>
      <c r="H1222" s="43"/>
      <c r="I1222" s="43"/>
      <c r="J1222" s="42"/>
      <c r="K1222" s="42"/>
      <c r="L1222" s="5"/>
      <c r="M1222" s="5"/>
      <c r="N1222" s="43"/>
      <c r="O1222" s="45"/>
      <c r="P1222" s="5"/>
      <c r="Q1222" s="46"/>
      <c r="R1222" s="5"/>
      <c r="S1222" s="5"/>
      <c r="T1222" s="5"/>
      <c r="U1222" s="45"/>
      <c r="V1222" s="5"/>
      <c r="W1222" s="5"/>
      <c r="X1222" s="45"/>
      <c r="Y1222" s="5"/>
      <c r="Z1222" s="48"/>
      <c r="AC1222" s="45"/>
      <c r="AG1222" s="47"/>
      <c r="AI1222" s="5"/>
    </row>
    <row r="1223" spans="2:35" ht="15" x14ac:dyDescent="0.25">
      <c r="B1223" s="5"/>
      <c r="D1223" s="5"/>
      <c r="G1223" s="42"/>
      <c r="H1223" s="43"/>
      <c r="I1223" s="43"/>
      <c r="J1223" s="42"/>
      <c r="K1223" s="42"/>
      <c r="L1223" s="5"/>
      <c r="M1223" s="5"/>
      <c r="N1223" s="43"/>
      <c r="O1223" s="45"/>
      <c r="P1223" s="5"/>
      <c r="Q1223" s="46"/>
      <c r="R1223" s="5"/>
      <c r="S1223" s="5"/>
      <c r="T1223" s="5"/>
      <c r="U1223" s="45"/>
      <c r="V1223" s="5"/>
      <c r="W1223" s="5"/>
      <c r="X1223" s="45"/>
      <c r="Y1223" s="5"/>
      <c r="Z1223" s="48"/>
      <c r="AC1223" s="45"/>
      <c r="AG1223" s="47"/>
      <c r="AI1223" s="5"/>
    </row>
    <row r="1224" spans="2:35" ht="15" x14ac:dyDescent="0.25">
      <c r="B1224" s="5"/>
      <c r="D1224" s="5"/>
      <c r="G1224" s="42"/>
      <c r="H1224" s="43"/>
      <c r="I1224" s="43"/>
      <c r="J1224" s="42"/>
      <c r="K1224" s="42"/>
      <c r="L1224" s="5"/>
      <c r="M1224" s="5"/>
      <c r="N1224" s="43"/>
      <c r="O1224" s="45"/>
      <c r="P1224" s="5"/>
      <c r="Q1224" s="46"/>
      <c r="R1224" s="5"/>
      <c r="S1224" s="5"/>
      <c r="T1224" s="5"/>
      <c r="U1224" s="45"/>
      <c r="V1224" s="5"/>
      <c r="W1224" s="5"/>
      <c r="X1224" s="45"/>
      <c r="Y1224" s="5"/>
      <c r="Z1224" s="48"/>
      <c r="AC1224" s="45"/>
      <c r="AG1224" s="47"/>
      <c r="AI1224" s="5"/>
    </row>
    <row r="1225" spans="2:35" ht="15" x14ac:dyDescent="0.25">
      <c r="B1225" s="5"/>
      <c r="D1225" s="5"/>
      <c r="G1225" s="42"/>
      <c r="H1225" s="43"/>
      <c r="I1225" s="43"/>
      <c r="J1225" s="42"/>
      <c r="K1225" s="42"/>
      <c r="L1225" s="5"/>
      <c r="M1225" s="5"/>
      <c r="N1225" s="43"/>
      <c r="O1225" s="45"/>
      <c r="P1225" s="5"/>
      <c r="Q1225" s="46"/>
      <c r="R1225" s="5"/>
      <c r="S1225" s="5"/>
      <c r="T1225" s="5"/>
      <c r="U1225" s="45"/>
      <c r="V1225" s="5"/>
      <c r="W1225" s="5"/>
      <c r="X1225" s="45"/>
      <c r="Y1225" s="5"/>
      <c r="Z1225" s="48"/>
      <c r="AC1225" s="45"/>
      <c r="AG1225" s="47"/>
      <c r="AI1225" s="5"/>
    </row>
    <row r="1226" spans="2:35" ht="15" x14ac:dyDescent="0.25">
      <c r="B1226" s="5"/>
      <c r="D1226" s="5"/>
      <c r="G1226" s="42"/>
      <c r="H1226" s="43"/>
      <c r="I1226" s="43"/>
      <c r="J1226" s="42"/>
      <c r="K1226" s="42"/>
      <c r="L1226" s="5"/>
      <c r="M1226" s="5"/>
      <c r="N1226" s="43"/>
      <c r="O1226" s="45"/>
      <c r="P1226" s="5"/>
      <c r="Q1226" s="46"/>
      <c r="R1226" s="5"/>
      <c r="S1226" s="5"/>
      <c r="T1226" s="5"/>
      <c r="U1226" s="45"/>
      <c r="V1226" s="5"/>
      <c r="W1226" s="5"/>
      <c r="X1226" s="45"/>
      <c r="Y1226" s="5"/>
      <c r="Z1226" s="48"/>
      <c r="AC1226" s="45"/>
      <c r="AG1226" s="47"/>
      <c r="AI1226" s="5"/>
    </row>
    <row r="1227" spans="2:35" ht="15" x14ac:dyDescent="0.25">
      <c r="B1227" s="5"/>
      <c r="D1227" s="5"/>
      <c r="G1227" s="42"/>
      <c r="H1227" s="43"/>
      <c r="I1227" s="43"/>
      <c r="J1227" s="42"/>
      <c r="K1227" s="42"/>
      <c r="L1227" s="5"/>
      <c r="M1227" s="5"/>
      <c r="N1227" s="43"/>
      <c r="O1227" s="45"/>
      <c r="P1227" s="5"/>
      <c r="Q1227" s="46"/>
      <c r="R1227" s="5"/>
      <c r="S1227" s="5"/>
      <c r="T1227" s="5"/>
      <c r="U1227" s="45"/>
      <c r="V1227" s="5"/>
      <c r="W1227" s="5"/>
      <c r="X1227" s="45"/>
      <c r="Y1227" s="5"/>
      <c r="Z1227" s="48"/>
      <c r="AC1227" s="45"/>
      <c r="AG1227" s="47"/>
      <c r="AI1227" s="5"/>
    </row>
    <row r="1228" spans="2:35" ht="15" x14ac:dyDescent="0.25">
      <c r="B1228" s="5"/>
      <c r="D1228" s="5"/>
      <c r="G1228" s="42"/>
      <c r="H1228" s="43"/>
      <c r="I1228" s="43"/>
      <c r="J1228" s="42"/>
      <c r="K1228" s="42"/>
      <c r="L1228" s="5"/>
      <c r="M1228" s="5"/>
      <c r="N1228" s="43"/>
      <c r="O1228" s="45"/>
      <c r="P1228" s="5"/>
      <c r="Q1228" s="46"/>
      <c r="R1228" s="5"/>
      <c r="S1228" s="5"/>
      <c r="T1228" s="5"/>
      <c r="U1228" s="45"/>
      <c r="V1228" s="5"/>
      <c r="W1228" s="5"/>
      <c r="X1228" s="45"/>
      <c r="Y1228" s="5"/>
      <c r="Z1228" s="48"/>
      <c r="AC1228" s="45"/>
      <c r="AG1228" s="47"/>
      <c r="AI1228" s="5"/>
    </row>
    <row r="1229" spans="2:35" ht="15" x14ac:dyDescent="0.25">
      <c r="B1229" s="5"/>
      <c r="D1229" s="5"/>
      <c r="G1229" s="42"/>
      <c r="H1229" s="43"/>
      <c r="I1229" s="43"/>
      <c r="J1229" s="42"/>
      <c r="K1229" s="42"/>
      <c r="L1229" s="5"/>
      <c r="M1229" s="5"/>
      <c r="N1229" s="43"/>
      <c r="O1229" s="45"/>
      <c r="P1229" s="5"/>
      <c r="Q1229" s="46"/>
      <c r="R1229" s="5"/>
      <c r="S1229" s="5"/>
      <c r="T1229" s="5"/>
      <c r="U1229" s="45"/>
      <c r="V1229" s="5"/>
      <c r="W1229" s="5"/>
      <c r="X1229" s="45"/>
      <c r="Y1229" s="5"/>
      <c r="Z1229" s="48"/>
      <c r="AC1229" s="45"/>
      <c r="AG1229" s="47"/>
      <c r="AI1229" s="5"/>
    </row>
    <row r="1230" spans="2:35" ht="15" x14ac:dyDescent="0.25">
      <c r="B1230" s="5"/>
      <c r="D1230" s="5"/>
      <c r="G1230" s="42"/>
      <c r="H1230" s="43"/>
      <c r="I1230" s="43"/>
      <c r="J1230" s="42"/>
      <c r="K1230" s="42"/>
      <c r="L1230" s="5"/>
      <c r="M1230" s="5"/>
      <c r="N1230" s="43"/>
      <c r="O1230" s="45"/>
      <c r="P1230" s="5"/>
      <c r="Q1230" s="46"/>
      <c r="R1230" s="5"/>
      <c r="S1230" s="5"/>
      <c r="T1230" s="5"/>
      <c r="U1230" s="45"/>
      <c r="V1230" s="5"/>
      <c r="W1230" s="5"/>
      <c r="X1230" s="45"/>
      <c r="Y1230" s="5"/>
      <c r="Z1230" s="48"/>
      <c r="AC1230" s="45"/>
      <c r="AG1230" s="47"/>
      <c r="AI1230" s="5"/>
    </row>
    <row r="1231" spans="2:35" ht="15" x14ac:dyDescent="0.25">
      <c r="B1231" s="5"/>
      <c r="D1231" s="5"/>
      <c r="G1231" s="42"/>
      <c r="H1231" s="43"/>
      <c r="I1231" s="43"/>
      <c r="J1231" s="42"/>
      <c r="K1231" s="42"/>
      <c r="L1231" s="5"/>
      <c r="M1231" s="5"/>
      <c r="N1231" s="43"/>
      <c r="O1231" s="45"/>
      <c r="P1231" s="5"/>
      <c r="Q1231" s="46"/>
      <c r="R1231" s="5"/>
      <c r="S1231" s="5"/>
      <c r="T1231" s="5"/>
      <c r="U1231" s="45"/>
      <c r="V1231" s="5"/>
      <c r="W1231" s="5"/>
      <c r="X1231" s="45"/>
      <c r="Y1231" s="5"/>
      <c r="Z1231" s="48"/>
      <c r="AC1231" s="45"/>
      <c r="AG1231" s="47"/>
      <c r="AI1231" s="5"/>
    </row>
    <row r="1232" spans="2:35" ht="15" x14ac:dyDescent="0.25">
      <c r="B1232" s="5"/>
      <c r="D1232" s="5"/>
      <c r="G1232" s="42"/>
      <c r="H1232" s="43"/>
      <c r="I1232" s="43"/>
      <c r="J1232" s="42"/>
      <c r="K1232" s="42"/>
      <c r="L1232" s="5"/>
      <c r="M1232" s="5"/>
      <c r="N1232" s="43"/>
      <c r="O1232" s="45"/>
      <c r="P1232" s="5"/>
      <c r="Q1232" s="46"/>
      <c r="R1232" s="5"/>
      <c r="S1232" s="5"/>
      <c r="T1232" s="5"/>
      <c r="U1232" s="45"/>
      <c r="V1232" s="5"/>
      <c r="W1232" s="5"/>
      <c r="X1232" s="45"/>
      <c r="Y1232" s="5"/>
      <c r="Z1232" s="48"/>
      <c r="AC1232" s="45"/>
      <c r="AG1232" s="47"/>
      <c r="AI1232" s="5"/>
    </row>
    <row r="1233" spans="2:35" ht="15" x14ac:dyDescent="0.25">
      <c r="B1233" s="5"/>
      <c r="D1233" s="5"/>
      <c r="G1233" s="42"/>
      <c r="H1233" s="43"/>
      <c r="I1233" s="43"/>
      <c r="J1233" s="42"/>
      <c r="K1233" s="42"/>
      <c r="L1233" s="5"/>
      <c r="M1233" s="5"/>
      <c r="N1233" s="43"/>
      <c r="O1233" s="45"/>
      <c r="P1233" s="5"/>
      <c r="Q1233" s="46"/>
      <c r="R1233" s="5"/>
      <c r="S1233" s="5"/>
      <c r="T1233" s="5"/>
      <c r="U1233" s="45"/>
      <c r="V1233" s="5"/>
      <c r="W1233" s="5"/>
      <c r="X1233" s="45"/>
      <c r="Y1233" s="5"/>
      <c r="Z1233" s="48"/>
      <c r="AC1233" s="45"/>
      <c r="AG1233" s="47"/>
      <c r="AI1233" s="5"/>
    </row>
    <row r="1234" spans="2:35" ht="15" x14ac:dyDescent="0.25">
      <c r="B1234" s="5"/>
      <c r="D1234" s="5"/>
      <c r="G1234" s="42"/>
      <c r="H1234" s="43"/>
      <c r="I1234" s="43"/>
      <c r="J1234" s="42"/>
      <c r="K1234" s="42"/>
      <c r="L1234" s="5"/>
      <c r="M1234" s="5"/>
      <c r="N1234" s="43"/>
      <c r="O1234" s="45"/>
      <c r="P1234" s="5"/>
      <c r="Q1234" s="46"/>
      <c r="R1234" s="5"/>
      <c r="S1234" s="5"/>
      <c r="T1234" s="5"/>
      <c r="U1234" s="45"/>
      <c r="V1234" s="5"/>
      <c r="W1234" s="5"/>
      <c r="X1234" s="45"/>
      <c r="Y1234" s="5"/>
      <c r="Z1234" s="48"/>
      <c r="AC1234" s="45"/>
      <c r="AG1234" s="47"/>
      <c r="AI1234" s="5"/>
    </row>
    <row r="1235" spans="2:35" ht="15" x14ac:dyDescent="0.25">
      <c r="B1235" s="5"/>
      <c r="D1235" s="5"/>
      <c r="G1235" s="42"/>
      <c r="H1235" s="43"/>
      <c r="I1235" s="43"/>
      <c r="J1235" s="42"/>
      <c r="K1235" s="42"/>
      <c r="L1235" s="5"/>
      <c r="M1235" s="5"/>
      <c r="N1235" s="43"/>
      <c r="O1235" s="45"/>
      <c r="P1235" s="5"/>
      <c r="Q1235" s="46"/>
      <c r="R1235" s="5"/>
      <c r="S1235" s="5"/>
      <c r="T1235" s="5"/>
      <c r="U1235" s="45"/>
      <c r="V1235" s="5"/>
      <c r="W1235" s="5"/>
      <c r="X1235" s="45"/>
      <c r="Y1235" s="5"/>
      <c r="Z1235" s="48"/>
      <c r="AC1235" s="45"/>
      <c r="AG1235" s="47"/>
      <c r="AI1235" s="5"/>
    </row>
    <row r="1236" spans="2:35" ht="15" x14ac:dyDescent="0.25">
      <c r="B1236" s="5"/>
      <c r="D1236" s="5"/>
      <c r="G1236" s="42"/>
      <c r="H1236" s="43"/>
      <c r="I1236" s="43"/>
      <c r="J1236" s="42"/>
      <c r="K1236" s="42"/>
      <c r="L1236" s="5"/>
      <c r="M1236" s="5"/>
      <c r="N1236" s="43"/>
      <c r="O1236" s="45"/>
      <c r="P1236" s="5"/>
      <c r="Q1236" s="46"/>
      <c r="R1236" s="5"/>
      <c r="S1236" s="5"/>
      <c r="T1236" s="5"/>
      <c r="U1236" s="45"/>
      <c r="V1236" s="5"/>
      <c r="W1236" s="5"/>
      <c r="X1236" s="45"/>
      <c r="Y1236" s="5"/>
      <c r="Z1236" s="48"/>
      <c r="AC1236" s="45"/>
      <c r="AG1236" s="47"/>
      <c r="AI1236" s="5"/>
    </row>
    <row r="1237" spans="2:35" ht="15" x14ac:dyDescent="0.25">
      <c r="B1237" s="5"/>
      <c r="D1237" s="5"/>
      <c r="G1237" s="42"/>
      <c r="H1237" s="43"/>
      <c r="I1237" s="43"/>
      <c r="J1237" s="42"/>
      <c r="K1237" s="42"/>
      <c r="L1237" s="5"/>
      <c r="M1237" s="5"/>
      <c r="N1237" s="43"/>
      <c r="O1237" s="45"/>
      <c r="P1237" s="5"/>
      <c r="Q1237" s="46"/>
      <c r="R1237" s="5"/>
      <c r="S1237" s="5"/>
      <c r="T1237" s="5"/>
      <c r="U1237" s="45"/>
      <c r="V1237" s="5"/>
      <c r="W1237" s="5"/>
      <c r="X1237" s="45"/>
      <c r="Y1237" s="5"/>
      <c r="Z1237" s="48"/>
      <c r="AC1237" s="45"/>
      <c r="AG1237" s="47"/>
      <c r="AI1237" s="5"/>
    </row>
    <row r="1238" spans="2:35" ht="15" x14ac:dyDescent="0.25">
      <c r="B1238" s="5"/>
      <c r="D1238" s="5"/>
      <c r="G1238" s="42"/>
      <c r="H1238" s="43"/>
      <c r="I1238" s="43"/>
      <c r="J1238" s="42"/>
      <c r="K1238" s="42"/>
      <c r="L1238" s="5"/>
      <c r="M1238" s="5"/>
      <c r="N1238" s="43"/>
      <c r="O1238" s="45"/>
      <c r="P1238" s="5"/>
      <c r="Q1238" s="46"/>
      <c r="R1238" s="5"/>
      <c r="S1238" s="5"/>
      <c r="T1238" s="5"/>
      <c r="U1238" s="45"/>
      <c r="V1238" s="5"/>
      <c r="W1238" s="5"/>
      <c r="X1238" s="45"/>
      <c r="Y1238" s="5"/>
      <c r="Z1238" s="48"/>
      <c r="AC1238" s="45"/>
      <c r="AG1238" s="47"/>
      <c r="AI1238" s="5"/>
    </row>
    <row r="1239" spans="2:35" ht="15" x14ac:dyDescent="0.25">
      <c r="B1239" s="5"/>
      <c r="D1239" s="5"/>
      <c r="G1239" s="42"/>
      <c r="H1239" s="43"/>
      <c r="I1239" s="43"/>
      <c r="J1239" s="42"/>
      <c r="K1239" s="42"/>
      <c r="L1239" s="5"/>
      <c r="M1239" s="5"/>
      <c r="N1239" s="43"/>
      <c r="O1239" s="45"/>
      <c r="P1239" s="5"/>
      <c r="Q1239" s="46"/>
      <c r="R1239" s="5"/>
      <c r="S1239" s="5"/>
      <c r="T1239" s="5"/>
      <c r="U1239" s="45"/>
      <c r="V1239" s="5"/>
      <c r="W1239" s="5"/>
      <c r="X1239" s="45"/>
      <c r="Y1239" s="5"/>
      <c r="Z1239" s="48"/>
      <c r="AC1239" s="45"/>
      <c r="AG1239" s="47"/>
      <c r="AI1239" s="5"/>
    </row>
    <row r="1240" spans="2:35" ht="15" x14ac:dyDescent="0.25">
      <c r="B1240" s="5"/>
      <c r="D1240" s="5"/>
      <c r="G1240" s="42"/>
      <c r="H1240" s="43"/>
      <c r="I1240" s="43"/>
      <c r="J1240" s="42"/>
      <c r="K1240" s="42"/>
      <c r="L1240" s="5"/>
      <c r="M1240" s="5"/>
      <c r="N1240" s="43"/>
      <c r="O1240" s="45"/>
      <c r="P1240" s="5"/>
      <c r="Q1240" s="46"/>
      <c r="R1240" s="5"/>
      <c r="S1240" s="5"/>
      <c r="T1240" s="5"/>
      <c r="U1240" s="45"/>
      <c r="V1240" s="5"/>
      <c r="W1240" s="5"/>
      <c r="X1240" s="45"/>
      <c r="Y1240" s="5"/>
      <c r="Z1240" s="48"/>
      <c r="AC1240" s="45"/>
      <c r="AG1240" s="47"/>
      <c r="AI1240" s="5"/>
    </row>
    <row r="1241" spans="2:35" ht="15" x14ac:dyDescent="0.25">
      <c r="B1241" s="5"/>
      <c r="D1241" s="5"/>
      <c r="G1241" s="42"/>
      <c r="H1241" s="43"/>
      <c r="I1241" s="43"/>
      <c r="J1241" s="42"/>
      <c r="K1241" s="42"/>
      <c r="L1241" s="5"/>
      <c r="M1241" s="5"/>
      <c r="N1241" s="43"/>
      <c r="O1241" s="45"/>
      <c r="P1241" s="5"/>
      <c r="Q1241" s="46"/>
      <c r="R1241" s="5"/>
      <c r="S1241" s="5"/>
      <c r="T1241" s="5"/>
      <c r="U1241" s="45"/>
      <c r="V1241" s="5"/>
      <c r="W1241" s="5"/>
      <c r="X1241" s="45"/>
      <c r="Y1241" s="5"/>
      <c r="Z1241" s="48"/>
      <c r="AC1241" s="45"/>
      <c r="AG1241" s="47"/>
      <c r="AI1241" s="5"/>
    </row>
    <row r="1242" spans="2:35" ht="15" x14ac:dyDescent="0.25">
      <c r="B1242" s="5"/>
      <c r="D1242" s="5"/>
      <c r="G1242" s="42"/>
      <c r="H1242" s="43"/>
      <c r="I1242" s="43"/>
      <c r="J1242" s="42"/>
      <c r="K1242" s="42"/>
      <c r="L1242" s="5"/>
      <c r="M1242" s="5"/>
      <c r="N1242" s="43"/>
      <c r="O1242" s="45"/>
      <c r="P1242" s="5"/>
      <c r="Q1242" s="46"/>
      <c r="R1242" s="5"/>
      <c r="S1242" s="5"/>
      <c r="T1242" s="5"/>
      <c r="U1242" s="45"/>
      <c r="V1242" s="5"/>
      <c r="W1242" s="5"/>
      <c r="X1242" s="45"/>
      <c r="Y1242" s="5"/>
      <c r="Z1242" s="48"/>
      <c r="AC1242" s="45"/>
      <c r="AG1242" s="47"/>
      <c r="AI1242" s="5"/>
    </row>
    <row r="1243" spans="2:35" ht="15" x14ac:dyDescent="0.25">
      <c r="B1243" s="5"/>
      <c r="D1243" s="5"/>
      <c r="G1243" s="42"/>
      <c r="H1243" s="43"/>
      <c r="I1243" s="43"/>
      <c r="J1243" s="42"/>
      <c r="K1243" s="42"/>
      <c r="L1243" s="5"/>
      <c r="M1243" s="5"/>
      <c r="N1243" s="43"/>
      <c r="O1243" s="45"/>
      <c r="P1243" s="5"/>
      <c r="Q1243" s="46"/>
      <c r="R1243" s="5"/>
      <c r="S1243" s="5"/>
      <c r="T1243" s="5"/>
      <c r="U1243" s="45"/>
      <c r="V1243" s="5"/>
      <c r="W1243" s="5"/>
      <c r="X1243" s="45"/>
      <c r="Y1243" s="5"/>
      <c r="Z1243" s="48"/>
      <c r="AC1243" s="45"/>
      <c r="AG1243" s="47"/>
      <c r="AI1243" s="5"/>
    </row>
    <row r="1244" spans="2:35" ht="15" x14ac:dyDescent="0.25">
      <c r="B1244" s="5"/>
      <c r="D1244" s="5"/>
      <c r="G1244" s="42"/>
      <c r="H1244" s="43"/>
      <c r="I1244" s="43"/>
      <c r="J1244" s="42"/>
      <c r="K1244" s="42"/>
      <c r="L1244" s="5"/>
      <c r="M1244" s="5"/>
      <c r="N1244" s="43"/>
      <c r="O1244" s="45"/>
      <c r="P1244" s="5"/>
      <c r="Q1244" s="46"/>
      <c r="R1244" s="5"/>
      <c r="S1244" s="5"/>
      <c r="T1244" s="5"/>
      <c r="U1244" s="45"/>
      <c r="V1244" s="5"/>
      <c r="W1244" s="5"/>
      <c r="X1244" s="45"/>
      <c r="Y1244" s="5"/>
      <c r="Z1244" s="48"/>
      <c r="AC1244" s="45"/>
      <c r="AG1244" s="47"/>
      <c r="AI1244" s="5"/>
    </row>
    <row r="1245" spans="2:35" ht="15" x14ac:dyDescent="0.25">
      <c r="B1245" s="5"/>
      <c r="D1245" s="5"/>
      <c r="G1245" s="42"/>
      <c r="H1245" s="43"/>
      <c r="I1245" s="43"/>
      <c r="J1245" s="42"/>
      <c r="K1245" s="42"/>
      <c r="L1245" s="5"/>
      <c r="M1245" s="5"/>
      <c r="N1245" s="43"/>
      <c r="O1245" s="45"/>
      <c r="P1245" s="5"/>
      <c r="Q1245" s="46"/>
      <c r="R1245" s="5"/>
      <c r="S1245" s="5"/>
      <c r="T1245" s="5"/>
      <c r="U1245" s="45"/>
      <c r="V1245" s="5"/>
      <c r="W1245" s="5"/>
      <c r="X1245" s="45"/>
      <c r="Y1245" s="5"/>
      <c r="Z1245" s="48"/>
      <c r="AC1245" s="45"/>
      <c r="AG1245" s="47"/>
      <c r="AI1245" s="5"/>
    </row>
    <row r="1246" spans="2:35" ht="15" x14ac:dyDescent="0.25">
      <c r="B1246" s="5"/>
      <c r="D1246" s="5"/>
      <c r="G1246" s="42"/>
      <c r="H1246" s="43"/>
      <c r="I1246" s="43"/>
      <c r="J1246" s="42"/>
      <c r="K1246" s="42"/>
      <c r="L1246" s="5"/>
      <c r="M1246" s="5"/>
      <c r="N1246" s="43"/>
      <c r="O1246" s="45"/>
      <c r="P1246" s="5"/>
      <c r="Q1246" s="46"/>
      <c r="R1246" s="5"/>
      <c r="S1246" s="5"/>
      <c r="T1246" s="5"/>
      <c r="U1246" s="45"/>
      <c r="V1246" s="5"/>
      <c r="W1246" s="5"/>
      <c r="X1246" s="45"/>
      <c r="Y1246" s="5"/>
      <c r="Z1246" s="48"/>
      <c r="AC1246" s="45"/>
      <c r="AG1246" s="47"/>
      <c r="AI1246" s="5"/>
    </row>
    <row r="1247" spans="2:35" ht="15" x14ac:dyDescent="0.25">
      <c r="B1247" s="5"/>
      <c r="D1247" s="5"/>
      <c r="G1247" s="42"/>
      <c r="H1247" s="43"/>
      <c r="I1247" s="43"/>
      <c r="J1247" s="42"/>
      <c r="K1247" s="42"/>
      <c r="L1247" s="5"/>
      <c r="M1247" s="5"/>
      <c r="N1247" s="43"/>
      <c r="O1247" s="45"/>
      <c r="P1247" s="5"/>
      <c r="Q1247" s="46"/>
      <c r="R1247" s="5"/>
      <c r="S1247" s="5"/>
      <c r="T1247" s="5"/>
      <c r="U1247" s="45"/>
      <c r="V1247" s="5"/>
      <c r="W1247" s="5"/>
      <c r="X1247" s="45"/>
      <c r="Y1247" s="5"/>
      <c r="Z1247" s="48"/>
      <c r="AC1247" s="45"/>
      <c r="AG1247" s="47"/>
      <c r="AI1247" s="5"/>
    </row>
    <row r="1248" spans="2:35" ht="15" x14ac:dyDescent="0.25">
      <c r="B1248" s="5"/>
      <c r="D1248" s="5"/>
      <c r="G1248" s="42"/>
      <c r="H1248" s="43"/>
      <c r="I1248" s="43"/>
      <c r="J1248" s="42"/>
      <c r="K1248" s="42"/>
      <c r="L1248" s="5"/>
      <c r="M1248" s="5"/>
      <c r="N1248" s="43"/>
      <c r="O1248" s="45"/>
      <c r="P1248" s="5"/>
      <c r="Q1248" s="46"/>
      <c r="R1248" s="5"/>
      <c r="S1248" s="5"/>
      <c r="T1248" s="5"/>
      <c r="U1248" s="45"/>
      <c r="V1248" s="5"/>
      <c r="W1248" s="5"/>
      <c r="X1248" s="45"/>
      <c r="Y1248" s="5"/>
      <c r="Z1248" s="48"/>
      <c r="AC1248" s="45"/>
      <c r="AG1248" s="47"/>
      <c r="AI1248" s="5"/>
    </row>
    <row r="1249" spans="2:35" ht="15" x14ac:dyDescent="0.25">
      <c r="B1249" s="5"/>
      <c r="D1249" s="5"/>
      <c r="G1249" s="42"/>
      <c r="H1249" s="43"/>
      <c r="I1249" s="43"/>
      <c r="J1249" s="42"/>
      <c r="K1249" s="42"/>
      <c r="L1249" s="5"/>
      <c r="M1249" s="5"/>
      <c r="N1249" s="43"/>
      <c r="O1249" s="45"/>
      <c r="P1249" s="5"/>
      <c r="Q1249" s="46"/>
      <c r="R1249" s="5"/>
      <c r="S1249" s="5"/>
      <c r="T1249" s="5"/>
      <c r="U1249" s="45"/>
      <c r="V1249" s="5"/>
      <c r="W1249" s="5"/>
      <c r="X1249" s="45"/>
      <c r="Y1249" s="5"/>
      <c r="Z1249" s="48"/>
      <c r="AC1249" s="45"/>
      <c r="AG1249" s="47"/>
      <c r="AI1249" s="5"/>
    </row>
    <row r="1250" spans="2:35" ht="15" x14ac:dyDescent="0.25">
      <c r="B1250" s="5"/>
      <c r="D1250" s="5"/>
      <c r="G1250" s="42"/>
      <c r="H1250" s="43"/>
      <c r="I1250" s="43"/>
      <c r="J1250" s="42"/>
      <c r="K1250" s="42"/>
      <c r="L1250" s="5"/>
      <c r="M1250" s="5"/>
      <c r="N1250" s="43"/>
      <c r="O1250" s="45"/>
      <c r="P1250" s="5"/>
      <c r="Q1250" s="46"/>
      <c r="R1250" s="5"/>
      <c r="S1250" s="5"/>
      <c r="T1250" s="5"/>
      <c r="U1250" s="45"/>
      <c r="V1250" s="5"/>
      <c r="W1250" s="5"/>
      <c r="X1250" s="45"/>
      <c r="Y1250" s="5"/>
      <c r="Z1250" s="48"/>
      <c r="AC1250" s="45"/>
      <c r="AG1250" s="47"/>
      <c r="AI1250" s="5"/>
    </row>
    <row r="1251" spans="2:35" ht="15" x14ac:dyDescent="0.25">
      <c r="B1251" s="5"/>
      <c r="D1251" s="5"/>
      <c r="G1251" s="42"/>
      <c r="H1251" s="43"/>
      <c r="I1251" s="43"/>
      <c r="J1251" s="42"/>
      <c r="K1251" s="42"/>
      <c r="L1251" s="5"/>
      <c r="M1251" s="5"/>
      <c r="N1251" s="43"/>
      <c r="O1251" s="45"/>
      <c r="P1251" s="5"/>
      <c r="Q1251" s="46"/>
      <c r="R1251" s="5"/>
      <c r="S1251" s="5"/>
      <c r="T1251" s="5"/>
      <c r="U1251" s="45"/>
      <c r="V1251" s="5"/>
      <c r="W1251" s="5"/>
      <c r="X1251" s="45"/>
      <c r="Y1251" s="5"/>
      <c r="Z1251" s="48"/>
      <c r="AC1251" s="45"/>
      <c r="AG1251" s="47"/>
      <c r="AI1251" s="5"/>
    </row>
    <row r="1252" spans="2:35" ht="15" x14ac:dyDescent="0.25">
      <c r="B1252" s="5"/>
      <c r="D1252" s="5"/>
      <c r="G1252" s="42"/>
      <c r="H1252" s="43"/>
      <c r="I1252" s="43"/>
      <c r="J1252" s="42"/>
      <c r="K1252" s="42"/>
      <c r="L1252" s="5"/>
      <c r="M1252" s="5"/>
      <c r="N1252" s="43"/>
      <c r="O1252" s="45"/>
      <c r="P1252" s="5"/>
      <c r="Q1252" s="46"/>
      <c r="R1252" s="5"/>
      <c r="S1252" s="5"/>
      <c r="T1252" s="5"/>
      <c r="U1252" s="45"/>
      <c r="V1252" s="5"/>
      <c r="W1252" s="5"/>
      <c r="X1252" s="45"/>
      <c r="Y1252" s="5"/>
      <c r="Z1252" s="48"/>
      <c r="AC1252" s="45"/>
      <c r="AG1252" s="47"/>
      <c r="AI1252" s="5"/>
    </row>
    <row r="1253" spans="2:35" ht="15" x14ac:dyDescent="0.25">
      <c r="B1253" s="5"/>
      <c r="D1253" s="5"/>
      <c r="G1253" s="42"/>
      <c r="H1253" s="43"/>
      <c r="I1253" s="43"/>
      <c r="J1253" s="42"/>
      <c r="K1253" s="42"/>
      <c r="L1253" s="5"/>
      <c r="M1253" s="5"/>
      <c r="N1253" s="43"/>
      <c r="O1253" s="45"/>
      <c r="P1253" s="5"/>
      <c r="Q1253" s="46"/>
      <c r="R1253" s="5"/>
      <c r="S1253" s="5"/>
      <c r="T1253" s="5"/>
      <c r="U1253" s="45"/>
      <c r="V1253" s="5"/>
      <c r="W1253" s="5"/>
      <c r="X1253" s="45"/>
      <c r="Y1253" s="5"/>
      <c r="Z1253" s="48"/>
      <c r="AC1253" s="45"/>
      <c r="AG1253" s="47"/>
      <c r="AI1253" s="5"/>
    </row>
    <row r="1254" spans="2:35" ht="15" x14ac:dyDescent="0.25">
      <c r="B1254" s="5"/>
      <c r="D1254" s="5"/>
      <c r="G1254" s="42"/>
      <c r="H1254" s="43"/>
      <c r="I1254" s="43"/>
      <c r="J1254" s="42"/>
      <c r="K1254" s="42"/>
      <c r="L1254" s="5"/>
      <c r="M1254" s="5"/>
      <c r="N1254" s="43"/>
      <c r="O1254" s="45"/>
      <c r="P1254" s="5"/>
      <c r="Q1254" s="46"/>
      <c r="R1254" s="5"/>
      <c r="S1254" s="5"/>
      <c r="T1254" s="5"/>
      <c r="U1254" s="45"/>
      <c r="V1254" s="5"/>
      <c r="W1254" s="5"/>
      <c r="X1254" s="45"/>
      <c r="Y1254" s="5"/>
      <c r="Z1254" s="48"/>
      <c r="AC1254" s="45"/>
      <c r="AG1254" s="47"/>
      <c r="AI1254" s="5"/>
    </row>
    <row r="1255" spans="2:35" ht="15" x14ac:dyDescent="0.25">
      <c r="B1255" s="5"/>
      <c r="D1255" s="5"/>
      <c r="G1255" s="42"/>
      <c r="H1255" s="43"/>
      <c r="I1255" s="43"/>
      <c r="J1255" s="42"/>
      <c r="K1255" s="42"/>
      <c r="L1255" s="5"/>
      <c r="M1255" s="5"/>
      <c r="N1255" s="43"/>
      <c r="O1255" s="45"/>
      <c r="P1255" s="5"/>
      <c r="Q1255" s="46"/>
      <c r="R1255" s="5"/>
      <c r="S1255" s="5"/>
      <c r="T1255" s="5"/>
      <c r="U1255" s="45"/>
      <c r="V1255" s="5"/>
      <c r="W1255" s="5"/>
      <c r="X1255" s="45"/>
      <c r="Y1255" s="5"/>
      <c r="Z1255" s="48"/>
      <c r="AC1255" s="45"/>
      <c r="AG1255" s="47"/>
      <c r="AI1255" s="5"/>
    </row>
    <row r="1256" spans="2:35" ht="15" x14ac:dyDescent="0.25">
      <c r="B1256" s="5"/>
      <c r="D1256" s="5"/>
      <c r="G1256" s="42"/>
      <c r="H1256" s="43"/>
      <c r="I1256" s="43"/>
      <c r="J1256" s="42"/>
      <c r="K1256" s="42"/>
      <c r="L1256" s="5"/>
      <c r="M1256" s="5"/>
      <c r="N1256" s="43"/>
      <c r="O1256" s="45"/>
      <c r="P1256" s="5"/>
      <c r="Q1256" s="46"/>
      <c r="R1256" s="5"/>
      <c r="S1256" s="5"/>
      <c r="T1256" s="5"/>
      <c r="U1256" s="45"/>
      <c r="V1256" s="5"/>
      <c r="W1256" s="5"/>
      <c r="X1256" s="45"/>
      <c r="Y1256" s="5"/>
      <c r="Z1256" s="48"/>
      <c r="AC1256" s="45"/>
      <c r="AG1256" s="47"/>
      <c r="AI1256" s="5"/>
    </row>
    <row r="1257" spans="2:35" ht="15" x14ac:dyDescent="0.25">
      <c r="B1257" s="5"/>
      <c r="D1257" s="5"/>
      <c r="G1257" s="42"/>
      <c r="H1257" s="43"/>
      <c r="I1257" s="43"/>
      <c r="J1257" s="42"/>
      <c r="K1257" s="42"/>
      <c r="L1257" s="5"/>
      <c r="M1257" s="5"/>
      <c r="N1257" s="43"/>
      <c r="O1257" s="45"/>
      <c r="P1257" s="5"/>
      <c r="Q1257" s="46"/>
      <c r="R1257" s="5"/>
      <c r="S1257" s="5"/>
      <c r="T1257" s="5"/>
      <c r="U1257" s="45"/>
      <c r="V1257" s="5"/>
      <c r="W1257" s="5"/>
      <c r="X1257" s="45"/>
      <c r="Y1257" s="5"/>
      <c r="Z1257" s="48"/>
      <c r="AC1257" s="45"/>
      <c r="AG1257" s="47"/>
      <c r="AI1257" s="5"/>
    </row>
    <row r="1258" spans="2:35" ht="15" x14ac:dyDescent="0.25">
      <c r="B1258" s="5"/>
      <c r="D1258" s="5"/>
      <c r="G1258" s="42"/>
      <c r="H1258" s="43"/>
      <c r="I1258" s="43"/>
      <c r="J1258" s="42"/>
      <c r="K1258" s="42"/>
      <c r="L1258" s="5"/>
      <c r="M1258" s="5"/>
      <c r="N1258" s="43"/>
      <c r="O1258" s="45"/>
      <c r="P1258" s="5"/>
      <c r="Q1258" s="46"/>
      <c r="R1258" s="5"/>
      <c r="S1258" s="5"/>
      <c r="T1258" s="5"/>
      <c r="U1258" s="45"/>
      <c r="V1258" s="5"/>
      <c r="W1258" s="5"/>
      <c r="X1258" s="45"/>
      <c r="Y1258" s="5"/>
      <c r="Z1258" s="48"/>
      <c r="AC1258" s="45"/>
      <c r="AG1258" s="47"/>
      <c r="AI1258" s="5"/>
    </row>
    <row r="1259" spans="2:35" ht="15" x14ac:dyDescent="0.25">
      <c r="B1259" s="5"/>
      <c r="D1259" s="5"/>
      <c r="G1259" s="42"/>
      <c r="H1259" s="43"/>
      <c r="I1259" s="43"/>
      <c r="J1259" s="42"/>
      <c r="K1259" s="42"/>
      <c r="L1259" s="5"/>
      <c r="M1259" s="5"/>
      <c r="N1259" s="43"/>
      <c r="O1259" s="45"/>
      <c r="P1259" s="5"/>
      <c r="Q1259" s="46"/>
      <c r="R1259" s="5"/>
      <c r="S1259" s="5"/>
      <c r="T1259" s="5"/>
      <c r="U1259" s="45"/>
      <c r="V1259" s="5"/>
      <c r="W1259" s="5"/>
      <c r="X1259" s="45"/>
      <c r="Y1259" s="5"/>
      <c r="Z1259" s="48"/>
      <c r="AC1259" s="45"/>
      <c r="AG1259" s="47"/>
      <c r="AI1259" s="5"/>
    </row>
    <row r="1260" spans="2:35" ht="15" x14ac:dyDescent="0.25">
      <c r="B1260" s="5"/>
      <c r="D1260" s="5"/>
      <c r="G1260" s="42"/>
      <c r="H1260" s="43"/>
      <c r="I1260" s="43"/>
      <c r="J1260" s="42"/>
      <c r="K1260" s="42"/>
      <c r="L1260" s="5"/>
      <c r="M1260" s="5"/>
      <c r="N1260" s="43"/>
      <c r="O1260" s="45"/>
      <c r="P1260" s="5"/>
      <c r="Q1260" s="46"/>
      <c r="R1260" s="5"/>
      <c r="S1260" s="5"/>
      <c r="T1260" s="5"/>
      <c r="U1260" s="45"/>
      <c r="V1260" s="5"/>
      <c r="W1260" s="5"/>
      <c r="X1260" s="45"/>
      <c r="Y1260" s="5"/>
      <c r="Z1260" s="48"/>
      <c r="AC1260" s="45"/>
      <c r="AG1260" s="47"/>
      <c r="AI1260" s="5"/>
    </row>
    <row r="1261" spans="2:35" ht="15" x14ac:dyDescent="0.25">
      <c r="B1261" s="5"/>
      <c r="D1261" s="5"/>
      <c r="G1261" s="42"/>
      <c r="H1261" s="43"/>
      <c r="I1261" s="43"/>
      <c r="J1261" s="42"/>
      <c r="K1261" s="42"/>
      <c r="L1261" s="5"/>
      <c r="M1261" s="5"/>
      <c r="N1261" s="43"/>
      <c r="O1261" s="45"/>
      <c r="P1261" s="5"/>
      <c r="Q1261" s="46"/>
      <c r="R1261" s="5"/>
      <c r="S1261" s="5"/>
      <c r="T1261" s="5"/>
      <c r="U1261" s="45"/>
      <c r="V1261" s="5"/>
      <c r="W1261" s="5"/>
      <c r="X1261" s="45"/>
      <c r="Y1261" s="5"/>
      <c r="Z1261" s="48"/>
      <c r="AC1261" s="45"/>
      <c r="AG1261" s="47"/>
      <c r="AI1261" s="5"/>
    </row>
    <row r="1262" spans="2:35" ht="15" x14ac:dyDescent="0.25">
      <c r="B1262" s="5"/>
      <c r="D1262" s="5"/>
      <c r="G1262" s="42"/>
      <c r="H1262" s="43"/>
      <c r="I1262" s="43"/>
      <c r="J1262" s="42"/>
      <c r="K1262" s="42"/>
      <c r="L1262" s="5"/>
      <c r="M1262" s="5"/>
      <c r="N1262" s="43"/>
      <c r="O1262" s="45"/>
      <c r="P1262" s="5"/>
      <c r="Q1262" s="46"/>
      <c r="R1262" s="5"/>
      <c r="S1262" s="5"/>
      <c r="T1262" s="5"/>
      <c r="U1262" s="45"/>
      <c r="V1262" s="5"/>
      <c r="W1262" s="5"/>
      <c r="X1262" s="45"/>
      <c r="Y1262" s="5"/>
      <c r="Z1262" s="48"/>
      <c r="AC1262" s="45"/>
      <c r="AG1262" s="47"/>
      <c r="AI1262" s="5"/>
    </row>
    <row r="1263" spans="2:35" ht="15" x14ac:dyDescent="0.25">
      <c r="B1263" s="5"/>
      <c r="D1263" s="5"/>
      <c r="G1263" s="42"/>
      <c r="H1263" s="43"/>
      <c r="I1263" s="43"/>
      <c r="J1263" s="42"/>
      <c r="K1263" s="42"/>
      <c r="L1263" s="5"/>
      <c r="M1263" s="5"/>
      <c r="N1263" s="43"/>
      <c r="O1263" s="45"/>
      <c r="P1263" s="5"/>
      <c r="Q1263" s="46"/>
      <c r="R1263" s="5"/>
      <c r="S1263" s="5"/>
      <c r="T1263" s="5"/>
      <c r="U1263" s="45"/>
      <c r="V1263" s="5"/>
      <c r="W1263" s="5"/>
      <c r="X1263" s="45"/>
      <c r="Y1263" s="5"/>
      <c r="Z1263" s="48"/>
      <c r="AC1263" s="45"/>
      <c r="AG1263" s="47"/>
      <c r="AI1263" s="5"/>
    </row>
    <row r="1264" spans="2:35" ht="15" x14ac:dyDescent="0.25">
      <c r="B1264" s="5"/>
      <c r="D1264" s="5"/>
      <c r="G1264" s="42"/>
      <c r="H1264" s="43"/>
      <c r="I1264" s="43"/>
      <c r="J1264" s="42"/>
      <c r="K1264" s="42"/>
      <c r="L1264" s="5"/>
      <c r="M1264" s="5"/>
      <c r="N1264" s="43"/>
      <c r="O1264" s="45"/>
      <c r="P1264" s="5"/>
      <c r="Q1264" s="46"/>
      <c r="R1264" s="5"/>
      <c r="S1264" s="5"/>
      <c r="T1264" s="5"/>
      <c r="U1264" s="45"/>
      <c r="V1264" s="5"/>
      <c r="W1264" s="5"/>
      <c r="X1264" s="45"/>
      <c r="Y1264" s="5"/>
      <c r="Z1264" s="48"/>
      <c r="AC1264" s="45"/>
      <c r="AG1264" s="47"/>
      <c r="AI1264" s="5"/>
    </row>
    <row r="1265" spans="2:35" ht="15" x14ac:dyDescent="0.25">
      <c r="B1265" s="5"/>
      <c r="D1265" s="5"/>
      <c r="G1265" s="42"/>
      <c r="H1265" s="43"/>
      <c r="I1265" s="43"/>
      <c r="J1265" s="42"/>
      <c r="K1265" s="42"/>
      <c r="L1265" s="5"/>
      <c r="M1265" s="5"/>
      <c r="N1265" s="43"/>
      <c r="O1265" s="45"/>
      <c r="P1265" s="5"/>
      <c r="Q1265" s="46"/>
      <c r="R1265" s="5"/>
      <c r="S1265" s="5"/>
      <c r="T1265" s="5"/>
      <c r="U1265" s="45"/>
      <c r="V1265" s="5"/>
      <c r="W1265" s="5"/>
      <c r="X1265" s="45"/>
      <c r="Y1265" s="5"/>
      <c r="Z1265" s="48"/>
      <c r="AC1265" s="45"/>
      <c r="AG1265" s="47"/>
      <c r="AI1265" s="5"/>
    </row>
    <row r="1266" spans="2:35" ht="15" x14ac:dyDescent="0.25">
      <c r="B1266" s="5"/>
      <c r="D1266" s="5"/>
      <c r="G1266" s="42"/>
      <c r="H1266" s="43"/>
      <c r="I1266" s="43"/>
      <c r="J1266" s="42"/>
      <c r="K1266" s="42"/>
      <c r="L1266" s="5"/>
      <c r="M1266" s="5"/>
      <c r="N1266" s="43"/>
      <c r="O1266" s="45"/>
      <c r="P1266" s="5"/>
      <c r="Q1266" s="46"/>
      <c r="R1266" s="5"/>
      <c r="S1266" s="5"/>
      <c r="T1266" s="5"/>
      <c r="U1266" s="45"/>
      <c r="V1266" s="5"/>
      <c r="W1266" s="5"/>
      <c r="X1266" s="45"/>
      <c r="Y1266" s="5"/>
      <c r="Z1266" s="48"/>
      <c r="AC1266" s="45"/>
      <c r="AG1266" s="47"/>
      <c r="AI1266" s="5"/>
    </row>
    <row r="1267" spans="2:35" ht="15" x14ac:dyDescent="0.25">
      <c r="B1267" s="5"/>
      <c r="D1267" s="5"/>
      <c r="G1267" s="42"/>
      <c r="H1267" s="43"/>
      <c r="I1267" s="43"/>
      <c r="J1267" s="42"/>
      <c r="K1267" s="42"/>
      <c r="L1267" s="5"/>
      <c r="M1267" s="5"/>
      <c r="N1267" s="43"/>
      <c r="O1267" s="45"/>
      <c r="P1267" s="5"/>
      <c r="Q1267" s="46"/>
      <c r="R1267" s="5"/>
      <c r="S1267" s="5"/>
      <c r="T1267" s="5"/>
      <c r="U1267" s="45"/>
      <c r="V1267" s="5"/>
      <c r="W1267" s="5"/>
      <c r="X1267" s="45"/>
      <c r="Y1267" s="5"/>
      <c r="Z1267" s="48"/>
      <c r="AC1267" s="45"/>
      <c r="AG1267" s="47"/>
      <c r="AI1267" s="5"/>
    </row>
    <row r="1268" spans="2:35" ht="15" x14ac:dyDescent="0.25">
      <c r="B1268" s="5"/>
      <c r="D1268" s="5"/>
      <c r="G1268" s="42"/>
      <c r="H1268" s="43"/>
      <c r="I1268" s="43"/>
      <c r="J1268" s="42"/>
      <c r="K1268" s="42"/>
      <c r="L1268" s="5"/>
      <c r="M1268" s="5"/>
      <c r="N1268" s="43"/>
      <c r="O1268" s="45"/>
      <c r="P1268" s="5"/>
      <c r="Q1268" s="46"/>
      <c r="R1268" s="5"/>
      <c r="S1268" s="5"/>
      <c r="T1268" s="5"/>
      <c r="U1268" s="45"/>
      <c r="V1268" s="5"/>
      <c r="W1268" s="5"/>
      <c r="X1268" s="45"/>
      <c r="Y1268" s="5"/>
      <c r="Z1268" s="48"/>
      <c r="AC1268" s="45"/>
      <c r="AG1268" s="47"/>
      <c r="AI1268" s="5"/>
    </row>
    <row r="1269" spans="2:35" ht="15" x14ac:dyDescent="0.25">
      <c r="B1269" s="5"/>
      <c r="D1269" s="5"/>
      <c r="G1269" s="42"/>
      <c r="H1269" s="43"/>
      <c r="I1269" s="43"/>
      <c r="J1269" s="42"/>
      <c r="K1269" s="42"/>
      <c r="L1269" s="5"/>
      <c r="M1269" s="5"/>
      <c r="N1269" s="43"/>
      <c r="O1269" s="45"/>
      <c r="P1269" s="5"/>
      <c r="Q1269" s="46"/>
      <c r="R1269" s="5"/>
      <c r="S1269" s="5"/>
      <c r="T1269" s="5"/>
      <c r="U1269" s="45"/>
      <c r="V1269" s="5"/>
      <c r="W1269" s="5"/>
      <c r="X1269" s="45"/>
      <c r="Y1269" s="5"/>
      <c r="Z1269" s="48"/>
      <c r="AC1269" s="45"/>
      <c r="AG1269" s="47"/>
      <c r="AI1269" s="5"/>
    </row>
    <row r="1270" spans="2:35" ht="15" x14ac:dyDescent="0.25">
      <c r="B1270" s="5"/>
      <c r="D1270" s="5"/>
      <c r="G1270" s="42"/>
      <c r="H1270" s="43"/>
      <c r="I1270" s="43"/>
      <c r="J1270" s="42"/>
      <c r="K1270" s="42"/>
      <c r="L1270" s="5"/>
      <c r="M1270" s="5"/>
      <c r="N1270" s="43"/>
      <c r="O1270" s="45"/>
      <c r="P1270" s="5"/>
      <c r="Q1270" s="46"/>
      <c r="R1270" s="5"/>
      <c r="S1270" s="5"/>
      <c r="T1270" s="5"/>
      <c r="U1270" s="45"/>
      <c r="V1270" s="5"/>
      <c r="W1270" s="5"/>
      <c r="X1270" s="45"/>
      <c r="Y1270" s="5"/>
      <c r="Z1270" s="48"/>
      <c r="AC1270" s="45"/>
      <c r="AG1270" s="47"/>
      <c r="AI1270" s="5"/>
    </row>
    <row r="1271" spans="2:35" ht="15" x14ac:dyDescent="0.25">
      <c r="B1271" s="5"/>
      <c r="D1271" s="5"/>
      <c r="G1271" s="42"/>
      <c r="H1271" s="43"/>
      <c r="I1271" s="43"/>
      <c r="J1271" s="42"/>
      <c r="K1271" s="42"/>
      <c r="L1271" s="5"/>
      <c r="M1271" s="5"/>
      <c r="N1271" s="43"/>
      <c r="O1271" s="45"/>
      <c r="P1271" s="5"/>
      <c r="Q1271" s="46"/>
      <c r="R1271" s="5"/>
      <c r="S1271" s="5"/>
      <c r="T1271" s="5"/>
      <c r="U1271" s="45"/>
      <c r="V1271" s="5"/>
      <c r="W1271" s="5"/>
      <c r="X1271" s="45"/>
      <c r="Y1271" s="5"/>
      <c r="Z1271" s="48"/>
      <c r="AC1271" s="45"/>
      <c r="AG1271" s="47"/>
      <c r="AI1271" s="5"/>
    </row>
    <row r="1272" spans="2:35" ht="15" x14ac:dyDescent="0.25">
      <c r="B1272" s="5"/>
      <c r="D1272" s="5"/>
      <c r="G1272" s="42"/>
      <c r="H1272" s="43"/>
      <c r="I1272" s="43"/>
      <c r="J1272" s="42"/>
      <c r="K1272" s="42"/>
      <c r="L1272" s="5"/>
      <c r="M1272" s="5"/>
      <c r="N1272" s="43"/>
      <c r="O1272" s="45"/>
      <c r="P1272" s="5"/>
      <c r="Q1272" s="46"/>
      <c r="R1272" s="5"/>
      <c r="S1272" s="5"/>
      <c r="T1272" s="5"/>
      <c r="U1272" s="45"/>
      <c r="V1272" s="5"/>
      <c r="W1272" s="5"/>
      <c r="X1272" s="45"/>
      <c r="Y1272" s="5"/>
      <c r="Z1272" s="48"/>
      <c r="AC1272" s="45"/>
      <c r="AG1272" s="47"/>
      <c r="AI1272" s="5"/>
    </row>
    <row r="1273" spans="2:35" ht="15" x14ac:dyDescent="0.25">
      <c r="B1273" s="5"/>
      <c r="D1273" s="5"/>
      <c r="G1273" s="42"/>
      <c r="H1273" s="43"/>
      <c r="I1273" s="43"/>
      <c r="J1273" s="42"/>
      <c r="K1273" s="42"/>
      <c r="L1273" s="5"/>
      <c r="M1273" s="5"/>
      <c r="N1273" s="43"/>
      <c r="O1273" s="45"/>
      <c r="P1273" s="5"/>
      <c r="Q1273" s="46"/>
      <c r="R1273" s="5"/>
      <c r="S1273" s="5"/>
      <c r="T1273" s="5"/>
      <c r="U1273" s="45"/>
      <c r="V1273" s="5"/>
      <c r="W1273" s="5"/>
      <c r="X1273" s="45"/>
      <c r="Y1273" s="5"/>
      <c r="Z1273" s="48"/>
      <c r="AC1273" s="45"/>
      <c r="AG1273" s="47"/>
      <c r="AI1273" s="5"/>
    </row>
    <row r="1274" spans="2:35" ht="15" x14ac:dyDescent="0.25">
      <c r="B1274" s="5"/>
      <c r="D1274" s="5"/>
      <c r="G1274" s="42"/>
      <c r="H1274" s="43"/>
      <c r="I1274" s="43"/>
      <c r="J1274" s="42"/>
      <c r="K1274" s="42"/>
      <c r="L1274" s="5"/>
      <c r="M1274" s="5"/>
      <c r="N1274" s="43"/>
      <c r="O1274" s="45"/>
      <c r="P1274" s="5"/>
      <c r="Q1274" s="46"/>
      <c r="R1274" s="5"/>
      <c r="S1274" s="5"/>
      <c r="T1274" s="5"/>
      <c r="U1274" s="45"/>
      <c r="V1274" s="5"/>
      <c r="W1274" s="5"/>
      <c r="X1274" s="45"/>
      <c r="Y1274" s="5"/>
      <c r="Z1274" s="48"/>
      <c r="AC1274" s="45"/>
      <c r="AG1274" s="47"/>
      <c r="AI1274" s="5"/>
    </row>
    <row r="1275" spans="2:35" ht="15" x14ac:dyDescent="0.25">
      <c r="B1275" s="5"/>
      <c r="D1275" s="5"/>
      <c r="G1275" s="42"/>
      <c r="H1275" s="43"/>
      <c r="I1275" s="43"/>
      <c r="J1275" s="42"/>
      <c r="K1275" s="42"/>
      <c r="L1275" s="5"/>
      <c r="M1275" s="5"/>
      <c r="N1275" s="43"/>
      <c r="O1275" s="45"/>
      <c r="P1275" s="5"/>
      <c r="Q1275" s="46"/>
      <c r="R1275" s="5"/>
      <c r="S1275" s="5"/>
      <c r="T1275" s="5"/>
      <c r="U1275" s="45"/>
      <c r="V1275" s="5"/>
      <c r="W1275" s="5"/>
      <c r="X1275" s="45"/>
      <c r="Y1275" s="5"/>
      <c r="Z1275" s="48"/>
      <c r="AC1275" s="45"/>
      <c r="AG1275" s="47"/>
      <c r="AI1275" s="5"/>
    </row>
    <row r="1276" spans="2:35" ht="15" x14ac:dyDescent="0.25">
      <c r="B1276" s="5"/>
      <c r="D1276" s="5"/>
      <c r="G1276" s="42"/>
      <c r="H1276" s="43"/>
      <c r="I1276" s="43"/>
      <c r="J1276" s="42"/>
      <c r="K1276" s="42"/>
      <c r="L1276" s="5"/>
      <c r="M1276" s="5"/>
      <c r="N1276" s="43"/>
      <c r="O1276" s="45"/>
      <c r="P1276" s="5"/>
      <c r="Q1276" s="46"/>
      <c r="R1276" s="5"/>
      <c r="S1276" s="5"/>
      <c r="T1276" s="5"/>
      <c r="U1276" s="45"/>
      <c r="V1276" s="5"/>
      <c r="W1276" s="5"/>
      <c r="X1276" s="45"/>
      <c r="Y1276" s="5"/>
      <c r="Z1276" s="48"/>
      <c r="AC1276" s="45"/>
      <c r="AG1276" s="47"/>
      <c r="AI1276" s="5"/>
    </row>
    <row r="1277" spans="2:35" ht="15" x14ac:dyDescent="0.25">
      <c r="B1277" s="5"/>
      <c r="D1277" s="5"/>
      <c r="G1277" s="42"/>
      <c r="H1277" s="43"/>
      <c r="I1277" s="43"/>
      <c r="J1277" s="42"/>
      <c r="K1277" s="42"/>
      <c r="L1277" s="5"/>
      <c r="M1277" s="5"/>
      <c r="N1277" s="43"/>
      <c r="O1277" s="45"/>
      <c r="P1277" s="5"/>
      <c r="Q1277" s="46"/>
      <c r="R1277" s="5"/>
      <c r="S1277" s="5"/>
      <c r="T1277" s="5"/>
      <c r="U1277" s="45"/>
      <c r="V1277" s="5"/>
      <c r="W1277" s="5"/>
      <c r="X1277" s="45"/>
      <c r="Y1277" s="5"/>
      <c r="Z1277" s="48"/>
      <c r="AC1277" s="45"/>
      <c r="AG1277" s="47"/>
      <c r="AI1277" s="5"/>
    </row>
    <row r="1278" spans="2:35" ht="15" x14ac:dyDescent="0.25">
      <c r="B1278" s="5"/>
      <c r="D1278" s="5"/>
      <c r="G1278" s="42"/>
      <c r="H1278" s="43"/>
      <c r="I1278" s="43"/>
      <c r="J1278" s="42"/>
      <c r="K1278" s="42"/>
      <c r="L1278" s="5"/>
      <c r="M1278" s="5"/>
      <c r="N1278" s="43"/>
      <c r="O1278" s="45"/>
      <c r="P1278" s="5"/>
      <c r="Q1278" s="46"/>
      <c r="R1278" s="5"/>
      <c r="S1278" s="5"/>
      <c r="T1278" s="5"/>
      <c r="U1278" s="45"/>
      <c r="V1278" s="5"/>
      <c r="W1278" s="5"/>
      <c r="X1278" s="45"/>
      <c r="Y1278" s="5"/>
      <c r="Z1278" s="48"/>
      <c r="AC1278" s="45"/>
      <c r="AG1278" s="47"/>
      <c r="AI1278" s="5"/>
    </row>
    <row r="1279" spans="2:35" ht="15" x14ac:dyDescent="0.25">
      <c r="B1279" s="5"/>
      <c r="D1279" s="5"/>
      <c r="G1279" s="42"/>
      <c r="H1279" s="43"/>
      <c r="I1279" s="43"/>
      <c r="J1279" s="42"/>
      <c r="K1279" s="42"/>
      <c r="L1279" s="5"/>
      <c r="M1279" s="5"/>
      <c r="N1279" s="43"/>
      <c r="O1279" s="45"/>
      <c r="P1279" s="5"/>
      <c r="Q1279" s="46"/>
      <c r="R1279" s="5"/>
      <c r="S1279" s="5"/>
      <c r="T1279" s="5"/>
      <c r="U1279" s="45"/>
      <c r="V1279" s="5"/>
      <c r="W1279" s="5"/>
      <c r="X1279" s="45"/>
      <c r="Y1279" s="5"/>
      <c r="Z1279" s="48"/>
      <c r="AC1279" s="45"/>
      <c r="AG1279" s="47"/>
      <c r="AI1279" s="5"/>
    </row>
    <row r="1280" spans="2:35" ht="15" x14ac:dyDescent="0.25">
      <c r="B1280" s="5"/>
      <c r="D1280" s="5"/>
      <c r="G1280" s="42"/>
      <c r="H1280" s="43"/>
      <c r="I1280" s="43"/>
      <c r="J1280" s="42"/>
      <c r="K1280" s="42"/>
      <c r="L1280" s="5"/>
      <c r="M1280" s="5"/>
      <c r="N1280" s="43"/>
      <c r="O1280" s="45"/>
      <c r="P1280" s="5"/>
      <c r="Q1280" s="46"/>
      <c r="R1280" s="5"/>
      <c r="S1280" s="5"/>
      <c r="T1280" s="5"/>
      <c r="U1280" s="45"/>
      <c r="V1280" s="5"/>
      <c r="W1280" s="5"/>
      <c r="X1280" s="45"/>
      <c r="Y1280" s="5"/>
      <c r="Z1280" s="48"/>
      <c r="AC1280" s="45"/>
      <c r="AG1280" s="47"/>
      <c r="AI1280" s="5"/>
    </row>
    <row r="1281" spans="2:35" ht="15" x14ac:dyDescent="0.25">
      <c r="B1281" s="5"/>
      <c r="D1281" s="5"/>
      <c r="G1281" s="42"/>
      <c r="H1281" s="43"/>
      <c r="I1281" s="43"/>
      <c r="J1281" s="42"/>
      <c r="K1281" s="42"/>
      <c r="L1281" s="5"/>
      <c r="M1281" s="5"/>
      <c r="N1281" s="43"/>
      <c r="O1281" s="45"/>
      <c r="P1281" s="5"/>
      <c r="Q1281" s="46"/>
      <c r="R1281" s="5"/>
      <c r="S1281" s="5"/>
      <c r="T1281" s="5"/>
      <c r="U1281" s="45"/>
      <c r="V1281" s="5"/>
      <c r="W1281" s="5"/>
      <c r="X1281" s="45"/>
      <c r="Y1281" s="5"/>
      <c r="Z1281" s="48"/>
      <c r="AC1281" s="45"/>
      <c r="AG1281" s="47"/>
      <c r="AI1281" s="5"/>
    </row>
    <row r="1282" spans="2:35" ht="15" x14ac:dyDescent="0.25">
      <c r="B1282" s="5"/>
      <c r="D1282" s="5"/>
      <c r="G1282" s="42"/>
      <c r="H1282" s="43"/>
      <c r="I1282" s="43"/>
      <c r="J1282" s="42"/>
      <c r="K1282" s="42"/>
      <c r="L1282" s="5"/>
      <c r="M1282" s="5"/>
      <c r="N1282" s="43"/>
      <c r="O1282" s="45"/>
      <c r="P1282" s="5"/>
      <c r="Q1282" s="46"/>
      <c r="R1282" s="5"/>
      <c r="S1282" s="5"/>
      <c r="T1282" s="5"/>
      <c r="U1282" s="45"/>
      <c r="V1282" s="5"/>
      <c r="W1282" s="5"/>
      <c r="X1282" s="45"/>
      <c r="Y1282" s="5"/>
      <c r="Z1282" s="48"/>
      <c r="AC1282" s="45"/>
      <c r="AG1282" s="47"/>
      <c r="AI1282" s="5"/>
    </row>
    <row r="1283" spans="2:35" ht="15" x14ac:dyDescent="0.25">
      <c r="B1283" s="5"/>
      <c r="D1283" s="5"/>
      <c r="G1283" s="42"/>
      <c r="H1283" s="43"/>
      <c r="I1283" s="43"/>
      <c r="J1283" s="42"/>
      <c r="K1283" s="42"/>
      <c r="L1283" s="5"/>
      <c r="M1283" s="5"/>
      <c r="N1283" s="43"/>
      <c r="O1283" s="45"/>
      <c r="P1283" s="5"/>
      <c r="Q1283" s="46"/>
      <c r="R1283" s="5"/>
      <c r="S1283" s="5"/>
      <c r="T1283" s="5"/>
      <c r="U1283" s="45"/>
      <c r="V1283" s="5"/>
      <c r="W1283" s="5"/>
      <c r="X1283" s="45"/>
      <c r="Y1283" s="5"/>
      <c r="Z1283" s="48"/>
      <c r="AC1283" s="45"/>
      <c r="AG1283" s="47"/>
      <c r="AI1283" s="5"/>
    </row>
    <row r="1284" spans="2:35" ht="15" x14ac:dyDescent="0.25">
      <c r="B1284" s="5"/>
      <c r="D1284" s="5"/>
      <c r="G1284" s="42"/>
      <c r="H1284" s="43"/>
      <c r="I1284" s="43"/>
      <c r="J1284" s="42"/>
      <c r="K1284" s="42"/>
      <c r="L1284" s="5"/>
      <c r="M1284" s="5"/>
      <c r="N1284" s="43"/>
      <c r="O1284" s="45"/>
      <c r="P1284" s="5"/>
      <c r="Q1284" s="46"/>
      <c r="R1284" s="5"/>
      <c r="S1284" s="5"/>
      <c r="T1284" s="5"/>
      <c r="U1284" s="45"/>
      <c r="V1284" s="5"/>
      <c r="W1284" s="5"/>
      <c r="X1284" s="45"/>
      <c r="Y1284" s="5"/>
      <c r="Z1284" s="48"/>
      <c r="AC1284" s="45"/>
      <c r="AG1284" s="47"/>
      <c r="AI1284" s="5"/>
    </row>
    <row r="1285" spans="2:35" ht="15" x14ac:dyDescent="0.25">
      <c r="B1285" s="5"/>
      <c r="D1285" s="5"/>
      <c r="G1285" s="42"/>
      <c r="H1285" s="43"/>
      <c r="I1285" s="43"/>
      <c r="J1285" s="42"/>
      <c r="K1285" s="42"/>
      <c r="L1285" s="5"/>
      <c r="M1285" s="5"/>
      <c r="N1285" s="43"/>
      <c r="O1285" s="45"/>
      <c r="P1285" s="5"/>
      <c r="Q1285" s="46"/>
      <c r="R1285" s="5"/>
      <c r="S1285" s="5"/>
      <c r="T1285" s="5"/>
      <c r="U1285" s="45"/>
      <c r="V1285" s="5"/>
      <c r="W1285" s="5"/>
      <c r="X1285" s="45"/>
      <c r="Y1285" s="5"/>
      <c r="Z1285" s="48"/>
      <c r="AC1285" s="45"/>
      <c r="AG1285" s="47"/>
      <c r="AI1285" s="5"/>
    </row>
    <row r="1286" spans="2:35" ht="15" x14ac:dyDescent="0.25">
      <c r="B1286" s="5"/>
      <c r="D1286" s="5"/>
      <c r="G1286" s="42"/>
      <c r="H1286" s="43"/>
      <c r="I1286" s="43"/>
      <c r="J1286" s="42"/>
      <c r="K1286" s="42"/>
      <c r="L1286" s="5"/>
      <c r="M1286" s="5"/>
      <c r="N1286" s="43"/>
      <c r="O1286" s="45"/>
      <c r="P1286" s="5"/>
      <c r="Q1286" s="46"/>
      <c r="R1286" s="5"/>
      <c r="S1286" s="5"/>
      <c r="T1286" s="5"/>
      <c r="U1286" s="45"/>
      <c r="V1286" s="5"/>
      <c r="W1286" s="5"/>
      <c r="X1286" s="45"/>
      <c r="Y1286" s="5"/>
      <c r="Z1286" s="48"/>
      <c r="AC1286" s="45"/>
      <c r="AG1286" s="47"/>
      <c r="AI1286" s="5"/>
    </row>
    <row r="1287" spans="2:35" ht="15" x14ac:dyDescent="0.25">
      <c r="B1287" s="5"/>
      <c r="D1287" s="5"/>
      <c r="G1287" s="42"/>
      <c r="H1287" s="43"/>
      <c r="I1287" s="43"/>
      <c r="J1287" s="42"/>
      <c r="K1287" s="42"/>
      <c r="L1287" s="5"/>
      <c r="M1287" s="5"/>
      <c r="N1287" s="43"/>
      <c r="O1287" s="45"/>
      <c r="P1287" s="5"/>
      <c r="Q1287" s="46"/>
      <c r="R1287" s="5"/>
      <c r="S1287" s="5"/>
      <c r="T1287" s="5"/>
      <c r="U1287" s="45"/>
      <c r="V1287" s="5"/>
      <c r="W1287" s="5"/>
      <c r="X1287" s="45"/>
      <c r="Y1287" s="5"/>
      <c r="Z1287" s="48"/>
      <c r="AC1287" s="45"/>
      <c r="AG1287" s="47"/>
      <c r="AI1287" s="5"/>
    </row>
    <row r="1288" spans="2:35" ht="15" x14ac:dyDescent="0.25">
      <c r="B1288" s="5"/>
      <c r="D1288" s="5"/>
      <c r="G1288" s="42"/>
      <c r="H1288" s="43"/>
      <c r="I1288" s="43"/>
      <c r="J1288" s="42"/>
      <c r="K1288" s="42"/>
      <c r="L1288" s="5"/>
      <c r="M1288" s="5"/>
      <c r="N1288" s="43"/>
      <c r="O1288" s="45"/>
      <c r="P1288" s="5"/>
      <c r="Q1288" s="46"/>
      <c r="R1288" s="5"/>
      <c r="S1288" s="5"/>
      <c r="T1288" s="5"/>
      <c r="U1288" s="45"/>
      <c r="V1288" s="5"/>
      <c r="W1288" s="5"/>
      <c r="X1288" s="45"/>
      <c r="Y1288" s="5"/>
      <c r="Z1288" s="48"/>
      <c r="AC1288" s="45"/>
      <c r="AG1288" s="47"/>
      <c r="AI1288" s="5"/>
    </row>
    <row r="1289" spans="2:35" ht="15" x14ac:dyDescent="0.25">
      <c r="B1289" s="5"/>
      <c r="D1289" s="5"/>
      <c r="G1289" s="42"/>
      <c r="H1289" s="43"/>
      <c r="I1289" s="43"/>
      <c r="J1289" s="42"/>
      <c r="K1289" s="42"/>
      <c r="L1289" s="5"/>
      <c r="M1289" s="5"/>
      <c r="N1289" s="43"/>
      <c r="O1289" s="45"/>
      <c r="P1289" s="5"/>
      <c r="Q1289" s="46"/>
      <c r="R1289" s="5"/>
      <c r="S1289" s="5"/>
      <c r="T1289" s="5"/>
      <c r="U1289" s="45"/>
      <c r="V1289" s="5"/>
      <c r="W1289" s="5"/>
      <c r="X1289" s="45"/>
      <c r="Y1289" s="5"/>
      <c r="Z1289" s="48"/>
      <c r="AC1289" s="45"/>
      <c r="AG1289" s="47"/>
      <c r="AI1289" s="5"/>
    </row>
    <row r="1290" spans="2:35" ht="15" x14ac:dyDescent="0.25">
      <c r="B1290" s="5"/>
      <c r="D1290" s="5"/>
      <c r="G1290" s="42"/>
      <c r="H1290" s="43"/>
      <c r="I1290" s="43"/>
      <c r="J1290" s="42"/>
      <c r="K1290" s="42"/>
      <c r="L1290" s="5"/>
      <c r="M1290" s="5"/>
      <c r="N1290" s="43"/>
      <c r="O1290" s="45"/>
      <c r="P1290" s="5"/>
      <c r="Q1290" s="46"/>
      <c r="R1290" s="5"/>
      <c r="S1290" s="5"/>
      <c r="T1290" s="5"/>
      <c r="U1290" s="45"/>
      <c r="V1290" s="5"/>
      <c r="W1290" s="5"/>
      <c r="X1290" s="45"/>
      <c r="Y1290" s="5"/>
      <c r="Z1290" s="48"/>
      <c r="AC1290" s="45"/>
      <c r="AG1290" s="47"/>
      <c r="AI1290" s="5"/>
    </row>
    <row r="1291" spans="2:35" ht="15" x14ac:dyDescent="0.25">
      <c r="B1291" s="5"/>
      <c r="D1291" s="5"/>
      <c r="G1291" s="42"/>
      <c r="H1291" s="43"/>
      <c r="I1291" s="43"/>
      <c r="J1291" s="42"/>
      <c r="K1291" s="42"/>
      <c r="L1291" s="5"/>
      <c r="M1291" s="5"/>
      <c r="N1291" s="43"/>
      <c r="O1291" s="45"/>
      <c r="P1291" s="5"/>
      <c r="Q1291" s="46"/>
      <c r="R1291" s="5"/>
      <c r="S1291" s="5"/>
      <c r="T1291" s="5"/>
      <c r="U1291" s="45"/>
      <c r="V1291" s="5"/>
      <c r="W1291" s="5"/>
      <c r="X1291" s="45"/>
      <c r="Y1291" s="5"/>
      <c r="Z1291" s="48"/>
      <c r="AC1291" s="45"/>
      <c r="AG1291" s="47"/>
      <c r="AI1291" s="5"/>
    </row>
    <row r="1292" spans="2:35" ht="15" x14ac:dyDescent="0.25">
      <c r="B1292" s="5"/>
      <c r="D1292" s="5"/>
      <c r="G1292" s="42"/>
      <c r="H1292" s="43"/>
      <c r="I1292" s="43"/>
      <c r="J1292" s="42"/>
      <c r="K1292" s="42"/>
      <c r="L1292" s="5"/>
      <c r="M1292" s="5"/>
      <c r="N1292" s="43"/>
      <c r="O1292" s="45"/>
      <c r="P1292" s="5"/>
      <c r="Q1292" s="46"/>
      <c r="R1292" s="5"/>
      <c r="S1292" s="5"/>
      <c r="T1292" s="5"/>
      <c r="U1292" s="45"/>
      <c r="V1292" s="5"/>
      <c r="W1292" s="5"/>
      <c r="X1292" s="45"/>
      <c r="Y1292" s="5"/>
      <c r="Z1292" s="48"/>
      <c r="AC1292" s="45"/>
      <c r="AG1292" s="47"/>
      <c r="AI1292" s="5"/>
    </row>
    <row r="1293" spans="2:35" ht="15" x14ac:dyDescent="0.25">
      <c r="B1293" s="5"/>
      <c r="D1293" s="5"/>
      <c r="G1293" s="42"/>
      <c r="H1293" s="43"/>
      <c r="I1293" s="43"/>
      <c r="J1293" s="42"/>
      <c r="K1293" s="42"/>
      <c r="L1293" s="5"/>
      <c r="M1293" s="5"/>
      <c r="N1293" s="43"/>
      <c r="O1293" s="45"/>
      <c r="P1293" s="5"/>
      <c r="Q1293" s="46"/>
      <c r="R1293" s="5"/>
      <c r="S1293" s="5"/>
      <c r="T1293" s="5"/>
      <c r="U1293" s="45"/>
      <c r="V1293" s="5"/>
      <c r="W1293" s="5"/>
      <c r="X1293" s="45"/>
      <c r="Y1293" s="5"/>
      <c r="Z1293" s="48"/>
      <c r="AC1293" s="45"/>
      <c r="AG1293" s="47"/>
      <c r="AI1293" s="5"/>
    </row>
    <row r="1294" spans="2:35" ht="15" x14ac:dyDescent="0.25">
      <c r="B1294" s="5"/>
      <c r="D1294" s="5"/>
      <c r="G1294" s="42"/>
      <c r="H1294" s="43"/>
      <c r="I1294" s="43"/>
      <c r="J1294" s="42"/>
      <c r="K1294" s="42"/>
      <c r="L1294" s="5"/>
      <c r="M1294" s="5"/>
      <c r="N1294" s="43"/>
      <c r="O1294" s="45"/>
      <c r="P1294" s="5"/>
      <c r="Q1294" s="46"/>
      <c r="R1294" s="5"/>
      <c r="S1294" s="5"/>
      <c r="T1294" s="5"/>
      <c r="U1294" s="45"/>
      <c r="V1294" s="5"/>
      <c r="W1294" s="5"/>
      <c r="X1294" s="45"/>
      <c r="Y1294" s="5"/>
      <c r="Z1294" s="48"/>
      <c r="AC1294" s="45"/>
      <c r="AG1294" s="47"/>
      <c r="AI1294" s="5"/>
    </row>
    <row r="1295" spans="2:35" ht="15" x14ac:dyDescent="0.25">
      <c r="B1295" s="5"/>
      <c r="D1295" s="5"/>
      <c r="G1295" s="42"/>
      <c r="H1295" s="43"/>
      <c r="I1295" s="43"/>
      <c r="J1295" s="42"/>
      <c r="K1295" s="42"/>
      <c r="L1295" s="5"/>
      <c r="M1295" s="5"/>
      <c r="N1295" s="43"/>
      <c r="O1295" s="45"/>
      <c r="P1295" s="5"/>
      <c r="Q1295" s="46"/>
      <c r="R1295" s="5"/>
      <c r="S1295" s="5"/>
      <c r="T1295" s="5"/>
      <c r="U1295" s="45"/>
      <c r="V1295" s="5"/>
      <c r="W1295" s="5"/>
      <c r="X1295" s="45"/>
      <c r="Y1295" s="5"/>
      <c r="Z1295" s="48"/>
      <c r="AC1295" s="45"/>
      <c r="AG1295" s="47"/>
      <c r="AI1295" s="5"/>
    </row>
    <row r="1296" spans="2:35" ht="15" x14ac:dyDescent="0.25">
      <c r="B1296" s="5"/>
      <c r="D1296" s="5"/>
      <c r="G1296" s="42"/>
      <c r="H1296" s="43"/>
      <c r="I1296" s="43"/>
      <c r="J1296" s="42"/>
      <c r="K1296" s="42"/>
      <c r="L1296" s="5"/>
      <c r="M1296" s="5"/>
      <c r="N1296" s="43"/>
      <c r="O1296" s="45"/>
      <c r="P1296" s="5"/>
      <c r="Q1296" s="46"/>
      <c r="R1296" s="5"/>
      <c r="S1296" s="5"/>
      <c r="T1296" s="5"/>
      <c r="U1296" s="45"/>
      <c r="V1296" s="5"/>
      <c r="W1296" s="5"/>
      <c r="X1296" s="45"/>
      <c r="Y1296" s="5"/>
      <c r="Z1296" s="48"/>
      <c r="AC1296" s="45"/>
      <c r="AG1296" s="47"/>
      <c r="AI1296" s="5"/>
    </row>
    <row r="1297" spans="2:35" ht="15" x14ac:dyDescent="0.25">
      <c r="B1297" s="5"/>
      <c r="D1297" s="5"/>
      <c r="G1297" s="42"/>
      <c r="H1297" s="43"/>
      <c r="I1297" s="43"/>
      <c r="J1297" s="42"/>
      <c r="K1297" s="42"/>
      <c r="L1297" s="5"/>
      <c r="M1297" s="5"/>
      <c r="N1297" s="43"/>
      <c r="O1297" s="45"/>
      <c r="P1297" s="5"/>
      <c r="Q1297" s="46"/>
      <c r="R1297" s="5"/>
      <c r="S1297" s="5"/>
      <c r="T1297" s="5"/>
      <c r="U1297" s="45"/>
      <c r="V1297" s="5"/>
      <c r="W1297" s="5"/>
      <c r="X1297" s="45"/>
      <c r="Y1297" s="5"/>
      <c r="Z1297" s="48"/>
      <c r="AC1297" s="45"/>
      <c r="AG1297" s="47"/>
      <c r="AI1297" s="5"/>
    </row>
    <row r="1298" spans="2:35" ht="15" x14ac:dyDescent="0.25">
      <c r="B1298" s="5"/>
      <c r="D1298" s="5"/>
      <c r="G1298" s="42"/>
      <c r="H1298" s="43"/>
      <c r="I1298" s="43"/>
      <c r="J1298" s="42"/>
      <c r="K1298" s="42"/>
      <c r="L1298" s="5"/>
      <c r="M1298" s="5"/>
      <c r="N1298" s="43"/>
      <c r="O1298" s="45"/>
      <c r="P1298" s="5"/>
      <c r="Q1298" s="46"/>
      <c r="R1298" s="5"/>
      <c r="S1298" s="5"/>
      <c r="T1298" s="5"/>
      <c r="U1298" s="45"/>
      <c r="V1298" s="5"/>
      <c r="W1298" s="5"/>
      <c r="X1298" s="45"/>
      <c r="Y1298" s="5"/>
      <c r="Z1298" s="48"/>
      <c r="AC1298" s="45"/>
      <c r="AG1298" s="47"/>
      <c r="AI1298" s="5"/>
    </row>
    <row r="1299" spans="2:35" ht="15" x14ac:dyDescent="0.25">
      <c r="B1299" s="5"/>
      <c r="D1299" s="5"/>
      <c r="G1299" s="42"/>
      <c r="H1299" s="43"/>
      <c r="I1299" s="43"/>
      <c r="J1299" s="42"/>
      <c r="K1299" s="42"/>
      <c r="L1299" s="5"/>
      <c r="M1299" s="5"/>
      <c r="N1299" s="43"/>
      <c r="O1299" s="45"/>
      <c r="P1299" s="5"/>
      <c r="Q1299" s="46"/>
      <c r="R1299" s="5"/>
      <c r="S1299" s="5"/>
      <c r="T1299" s="5"/>
      <c r="U1299" s="45"/>
      <c r="V1299" s="5"/>
      <c r="W1299" s="5"/>
      <c r="X1299" s="45"/>
      <c r="Y1299" s="5"/>
      <c r="Z1299" s="48"/>
      <c r="AC1299" s="45"/>
      <c r="AG1299" s="47"/>
      <c r="AI1299" s="5"/>
    </row>
    <row r="1300" spans="2:35" ht="15" x14ac:dyDescent="0.25">
      <c r="B1300" s="5"/>
      <c r="D1300" s="5"/>
      <c r="G1300" s="42"/>
      <c r="H1300" s="43"/>
      <c r="I1300" s="43"/>
      <c r="J1300" s="42"/>
      <c r="K1300" s="42"/>
      <c r="L1300" s="5"/>
      <c r="M1300" s="5"/>
      <c r="N1300" s="43"/>
      <c r="O1300" s="45"/>
      <c r="P1300" s="5"/>
      <c r="Q1300" s="46"/>
      <c r="R1300" s="5"/>
      <c r="S1300" s="5"/>
      <c r="T1300" s="5"/>
      <c r="U1300" s="45"/>
      <c r="V1300" s="5"/>
      <c r="W1300" s="5"/>
      <c r="X1300" s="45"/>
      <c r="Y1300" s="5"/>
      <c r="Z1300" s="48"/>
      <c r="AC1300" s="45"/>
      <c r="AG1300" s="47"/>
      <c r="AI1300" s="5"/>
    </row>
    <row r="1301" spans="2:35" ht="15" x14ac:dyDescent="0.25">
      <c r="B1301" s="5"/>
      <c r="D1301" s="5"/>
      <c r="G1301" s="42"/>
      <c r="H1301" s="43"/>
      <c r="I1301" s="43"/>
      <c r="J1301" s="42"/>
      <c r="K1301" s="42"/>
      <c r="L1301" s="5"/>
      <c r="M1301" s="5"/>
      <c r="N1301" s="43"/>
      <c r="O1301" s="45"/>
      <c r="P1301" s="5"/>
      <c r="Q1301" s="46"/>
      <c r="R1301" s="5"/>
      <c r="S1301" s="5"/>
      <c r="T1301" s="5"/>
      <c r="U1301" s="45"/>
      <c r="V1301" s="5"/>
      <c r="W1301" s="5"/>
      <c r="X1301" s="45"/>
      <c r="Y1301" s="5"/>
      <c r="Z1301" s="48"/>
      <c r="AC1301" s="45"/>
      <c r="AG1301" s="47"/>
      <c r="AI1301" s="5"/>
    </row>
    <row r="1302" spans="2:35" ht="15" x14ac:dyDescent="0.25">
      <c r="B1302" s="5"/>
      <c r="D1302" s="5"/>
      <c r="G1302" s="42"/>
      <c r="H1302" s="43"/>
      <c r="I1302" s="43"/>
      <c r="J1302" s="42"/>
      <c r="K1302" s="42"/>
      <c r="L1302" s="5"/>
      <c r="M1302" s="5"/>
      <c r="N1302" s="43"/>
      <c r="O1302" s="45"/>
      <c r="P1302" s="5"/>
      <c r="Q1302" s="46"/>
      <c r="R1302" s="5"/>
      <c r="S1302" s="5"/>
      <c r="T1302" s="5"/>
      <c r="U1302" s="45"/>
      <c r="V1302" s="5"/>
      <c r="W1302" s="5"/>
      <c r="X1302" s="45"/>
      <c r="Y1302" s="5"/>
      <c r="Z1302" s="48"/>
      <c r="AC1302" s="45"/>
      <c r="AG1302" s="47"/>
      <c r="AI1302" s="5"/>
    </row>
    <row r="1303" spans="2:35" ht="15" x14ac:dyDescent="0.25">
      <c r="B1303" s="5"/>
      <c r="D1303" s="5"/>
      <c r="G1303" s="42"/>
      <c r="H1303" s="43"/>
      <c r="I1303" s="43"/>
      <c r="J1303" s="42"/>
      <c r="K1303" s="42"/>
      <c r="L1303" s="5"/>
      <c r="M1303" s="5"/>
      <c r="N1303" s="43"/>
      <c r="O1303" s="45"/>
      <c r="P1303" s="5"/>
      <c r="Q1303" s="46"/>
      <c r="R1303" s="5"/>
      <c r="S1303" s="5"/>
      <c r="T1303" s="5"/>
      <c r="U1303" s="45"/>
      <c r="V1303" s="5"/>
      <c r="W1303" s="5"/>
      <c r="X1303" s="45"/>
      <c r="Y1303" s="5"/>
      <c r="Z1303" s="48"/>
      <c r="AC1303" s="45"/>
      <c r="AG1303" s="47"/>
      <c r="AI1303" s="5"/>
    </row>
    <row r="1304" spans="2:35" ht="15" x14ac:dyDescent="0.25">
      <c r="B1304" s="5"/>
      <c r="D1304" s="5"/>
      <c r="G1304" s="42"/>
      <c r="H1304" s="43"/>
      <c r="I1304" s="43"/>
      <c r="J1304" s="42"/>
      <c r="K1304" s="42"/>
      <c r="L1304" s="5"/>
      <c r="M1304" s="5"/>
      <c r="N1304" s="43"/>
      <c r="O1304" s="45"/>
      <c r="P1304" s="5"/>
      <c r="Q1304" s="46"/>
      <c r="R1304" s="5"/>
      <c r="S1304" s="5"/>
      <c r="T1304" s="5"/>
      <c r="U1304" s="45"/>
      <c r="V1304" s="5"/>
      <c r="W1304" s="5"/>
      <c r="X1304" s="45"/>
      <c r="Y1304" s="5"/>
      <c r="Z1304" s="48"/>
      <c r="AC1304" s="45"/>
      <c r="AG1304" s="47"/>
      <c r="AI1304" s="5"/>
    </row>
    <row r="1305" spans="2:35" ht="15" x14ac:dyDescent="0.25">
      <c r="B1305" s="5"/>
      <c r="D1305" s="5"/>
      <c r="G1305" s="42"/>
      <c r="H1305" s="43"/>
      <c r="I1305" s="43"/>
      <c r="J1305" s="42"/>
      <c r="K1305" s="42"/>
      <c r="L1305" s="5"/>
      <c r="M1305" s="5"/>
      <c r="N1305" s="43"/>
      <c r="O1305" s="45"/>
      <c r="P1305" s="5"/>
      <c r="Q1305" s="46"/>
      <c r="R1305" s="5"/>
      <c r="S1305" s="5"/>
      <c r="T1305" s="5"/>
      <c r="U1305" s="45"/>
      <c r="V1305" s="5"/>
      <c r="W1305" s="5"/>
      <c r="X1305" s="45"/>
      <c r="Y1305" s="5"/>
      <c r="Z1305" s="48"/>
      <c r="AC1305" s="45"/>
      <c r="AG1305" s="47"/>
      <c r="AI1305" s="5"/>
    </row>
    <row r="1306" spans="2:35" ht="15" x14ac:dyDescent="0.25">
      <c r="B1306" s="5"/>
      <c r="D1306" s="5"/>
      <c r="G1306" s="42"/>
      <c r="H1306" s="43"/>
      <c r="I1306" s="43"/>
      <c r="J1306" s="42"/>
      <c r="K1306" s="42"/>
      <c r="L1306" s="5"/>
      <c r="M1306" s="5"/>
      <c r="N1306" s="43"/>
      <c r="O1306" s="45"/>
      <c r="P1306" s="5"/>
      <c r="Q1306" s="46"/>
      <c r="R1306" s="5"/>
      <c r="S1306" s="5"/>
      <c r="T1306" s="5"/>
      <c r="U1306" s="45"/>
      <c r="V1306" s="5"/>
      <c r="W1306" s="5"/>
      <c r="X1306" s="45"/>
      <c r="Y1306" s="5"/>
      <c r="Z1306" s="48"/>
      <c r="AC1306" s="45"/>
      <c r="AG1306" s="47"/>
      <c r="AI1306" s="5"/>
    </row>
    <row r="1307" spans="2:35" ht="15" x14ac:dyDescent="0.25">
      <c r="B1307" s="5"/>
      <c r="D1307" s="5"/>
      <c r="G1307" s="42"/>
      <c r="H1307" s="43"/>
      <c r="I1307" s="43"/>
      <c r="J1307" s="42"/>
      <c r="K1307" s="42"/>
      <c r="L1307" s="5"/>
      <c r="M1307" s="5"/>
      <c r="N1307" s="43"/>
      <c r="O1307" s="45"/>
      <c r="P1307" s="5"/>
      <c r="Q1307" s="46"/>
      <c r="R1307" s="5"/>
      <c r="S1307" s="5"/>
      <c r="T1307" s="5"/>
      <c r="U1307" s="45"/>
      <c r="V1307" s="5"/>
      <c r="W1307" s="5"/>
      <c r="X1307" s="45"/>
      <c r="Y1307" s="5"/>
      <c r="Z1307" s="48"/>
      <c r="AC1307" s="45"/>
      <c r="AG1307" s="47"/>
      <c r="AI1307" s="5"/>
    </row>
    <row r="1308" spans="2:35" ht="15" x14ac:dyDescent="0.25">
      <c r="B1308" s="5"/>
      <c r="D1308" s="5"/>
      <c r="G1308" s="42"/>
      <c r="H1308" s="43"/>
      <c r="I1308" s="43"/>
      <c r="J1308" s="42"/>
      <c r="K1308" s="42"/>
      <c r="L1308" s="5"/>
      <c r="M1308" s="5"/>
      <c r="N1308" s="43"/>
      <c r="O1308" s="45"/>
      <c r="P1308" s="5"/>
      <c r="Q1308" s="46"/>
      <c r="R1308" s="5"/>
      <c r="S1308" s="5"/>
      <c r="T1308" s="5"/>
      <c r="U1308" s="45"/>
      <c r="V1308" s="5"/>
      <c r="W1308" s="5"/>
      <c r="X1308" s="45"/>
      <c r="Y1308" s="5"/>
      <c r="Z1308" s="48"/>
      <c r="AC1308" s="45"/>
      <c r="AG1308" s="47"/>
      <c r="AI1308" s="5"/>
    </row>
    <row r="1309" spans="2:35" ht="15" x14ac:dyDescent="0.25">
      <c r="B1309" s="5"/>
      <c r="D1309" s="5"/>
      <c r="G1309" s="42"/>
      <c r="H1309" s="43"/>
      <c r="I1309" s="43"/>
      <c r="J1309" s="42"/>
      <c r="K1309" s="42"/>
      <c r="L1309" s="5"/>
      <c r="M1309" s="5"/>
      <c r="N1309" s="43"/>
      <c r="O1309" s="45"/>
      <c r="P1309" s="5"/>
      <c r="Q1309" s="46"/>
      <c r="R1309" s="5"/>
      <c r="S1309" s="5"/>
      <c r="T1309" s="5"/>
      <c r="U1309" s="45"/>
      <c r="V1309" s="5"/>
      <c r="W1309" s="5"/>
      <c r="X1309" s="45"/>
      <c r="Y1309" s="5"/>
      <c r="Z1309" s="48"/>
      <c r="AC1309" s="45"/>
      <c r="AG1309" s="47"/>
      <c r="AI1309" s="5"/>
    </row>
    <row r="1310" spans="2:35" ht="15" x14ac:dyDescent="0.25">
      <c r="B1310" s="5"/>
      <c r="D1310" s="5"/>
      <c r="G1310" s="42"/>
      <c r="H1310" s="43"/>
      <c r="I1310" s="43"/>
      <c r="J1310" s="42"/>
      <c r="K1310" s="42"/>
      <c r="L1310" s="5"/>
      <c r="M1310" s="5"/>
      <c r="N1310" s="43"/>
      <c r="O1310" s="45"/>
      <c r="P1310" s="5"/>
      <c r="Q1310" s="46"/>
      <c r="R1310" s="5"/>
      <c r="S1310" s="5"/>
      <c r="T1310" s="5"/>
      <c r="U1310" s="45"/>
      <c r="V1310" s="5"/>
      <c r="W1310" s="5"/>
      <c r="X1310" s="45"/>
      <c r="Y1310" s="5"/>
      <c r="Z1310" s="48"/>
      <c r="AC1310" s="45"/>
      <c r="AG1310" s="47"/>
      <c r="AI1310" s="5"/>
    </row>
    <row r="1311" spans="2:35" ht="15" x14ac:dyDescent="0.25">
      <c r="B1311" s="5"/>
      <c r="D1311" s="5"/>
      <c r="G1311" s="42"/>
      <c r="H1311" s="43"/>
      <c r="I1311" s="43"/>
      <c r="J1311" s="42"/>
      <c r="K1311" s="42"/>
      <c r="L1311" s="5"/>
      <c r="M1311" s="5"/>
      <c r="N1311" s="43"/>
      <c r="O1311" s="45"/>
      <c r="P1311" s="5"/>
      <c r="Q1311" s="46"/>
      <c r="R1311" s="5"/>
      <c r="S1311" s="5"/>
      <c r="T1311" s="5"/>
      <c r="U1311" s="45"/>
      <c r="V1311" s="5"/>
      <c r="W1311" s="5"/>
      <c r="X1311" s="45"/>
      <c r="Y1311" s="5"/>
      <c r="Z1311" s="48"/>
      <c r="AC1311" s="45"/>
      <c r="AG1311" s="47"/>
      <c r="AI1311" s="5"/>
    </row>
    <row r="1312" spans="2:35" ht="15" x14ac:dyDescent="0.25">
      <c r="B1312" s="5"/>
      <c r="D1312" s="5"/>
      <c r="G1312" s="42"/>
      <c r="H1312" s="43"/>
      <c r="I1312" s="43"/>
      <c r="J1312" s="42"/>
      <c r="K1312" s="42"/>
      <c r="L1312" s="5"/>
      <c r="M1312" s="5"/>
      <c r="N1312" s="43"/>
      <c r="O1312" s="45"/>
      <c r="P1312" s="5"/>
      <c r="Q1312" s="46"/>
      <c r="R1312" s="5"/>
      <c r="S1312" s="5"/>
      <c r="T1312" s="5"/>
      <c r="U1312" s="45"/>
      <c r="V1312" s="5"/>
      <c r="W1312" s="5"/>
      <c r="X1312" s="45"/>
      <c r="Y1312" s="5"/>
      <c r="Z1312" s="48"/>
      <c r="AC1312" s="45"/>
      <c r="AG1312" s="47"/>
      <c r="AI1312" s="5"/>
    </row>
    <row r="1313" spans="2:35" ht="15" x14ac:dyDescent="0.25">
      <c r="B1313" s="5"/>
      <c r="D1313" s="5"/>
      <c r="G1313" s="42"/>
      <c r="H1313" s="43"/>
      <c r="I1313" s="43"/>
      <c r="J1313" s="42"/>
      <c r="K1313" s="42"/>
      <c r="L1313" s="5"/>
      <c r="M1313" s="5"/>
      <c r="N1313" s="43"/>
      <c r="O1313" s="45"/>
      <c r="P1313" s="5"/>
      <c r="Q1313" s="46"/>
      <c r="R1313" s="5"/>
      <c r="S1313" s="5"/>
      <c r="T1313" s="5"/>
      <c r="U1313" s="45"/>
      <c r="V1313" s="5"/>
      <c r="W1313" s="5"/>
      <c r="X1313" s="45"/>
      <c r="Y1313" s="5"/>
      <c r="Z1313" s="48"/>
      <c r="AC1313" s="45"/>
      <c r="AG1313" s="47"/>
      <c r="AI1313" s="5"/>
    </row>
    <row r="1314" spans="2:35" ht="15" x14ac:dyDescent="0.25">
      <c r="B1314" s="5"/>
      <c r="D1314" s="5"/>
      <c r="G1314" s="42"/>
      <c r="H1314" s="43"/>
      <c r="I1314" s="43"/>
      <c r="J1314" s="42"/>
      <c r="K1314" s="42"/>
      <c r="L1314" s="5"/>
      <c r="M1314" s="5"/>
      <c r="N1314" s="43"/>
      <c r="O1314" s="45"/>
      <c r="P1314" s="5"/>
      <c r="Q1314" s="46"/>
      <c r="R1314" s="5"/>
      <c r="S1314" s="5"/>
      <c r="T1314" s="5"/>
      <c r="U1314" s="45"/>
      <c r="V1314" s="5"/>
      <c r="W1314" s="5"/>
      <c r="X1314" s="45"/>
      <c r="Y1314" s="5"/>
      <c r="Z1314" s="48"/>
      <c r="AC1314" s="45"/>
      <c r="AG1314" s="47"/>
      <c r="AI1314" s="5"/>
    </row>
    <row r="1315" spans="2:35" ht="15" x14ac:dyDescent="0.25">
      <c r="B1315" s="5"/>
      <c r="D1315" s="5"/>
      <c r="G1315" s="42"/>
      <c r="H1315" s="43"/>
      <c r="I1315" s="43"/>
      <c r="J1315" s="42"/>
      <c r="K1315" s="42"/>
      <c r="L1315" s="5"/>
      <c r="M1315" s="5"/>
      <c r="N1315" s="43"/>
      <c r="O1315" s="45"/>
      <c r="P1315" s="5"/>
      <c r="Q1315" s="46"/>
      <c r="R1315" s="5"/>
      <c r="S1315" s="5"/>
      <c r="T1315" s="5"/>
      <c r="U1315" s="45"/>
      <c r="V1315" s="5"/>
      <c r="W1315" s="5"/>
      <c r="X1315" s="45"/>
      <c r="Y1315" s="5"/>
      <c r="Z1315" s="48"/>
      <c r="AC1315" s="45"/>
      <c r="AG1315" s="47"/>
      <c r="AI1315" s="5"/>
    </row>
    <row r="1316" spans="2:35" ht="15" x14ac:dyDescent="0.25">
      <c r="B1316" s="5"/>
      <c r="D1316" s="5"/>
      <c r="G1316" s="42"/>
      <c r="H1316" s="43"/>
      <c r="I1316" s="43"/>
      <c r="J1316" s="42"/>
      <c r="K1316" s="42"/>
      <c r="L1316" s="5"/>
      <c r="M1316" s="5"/>
      <c r="N1316" s="43"/>
      <c r="O1316" s="45"/>
      <c r="P1316" s="5"/>
      <c r="Q1316" s="46"/>
      <c r="R1316" s="5"/>
      <c r="S1316" s="5"/>
      <c r="T1316" s="5"/>
      <c r="U1316" s="45"/>
      <c r="V1316" s="5"/>
      <c r="W1316" s="5"/>
      <c r="X1316" s="45"/>
      <c r="Y1316" s="5"/>
      <c r="Z1316" s="48"/>
      <c r="AC1316" s="45"/>
      <c r="AG1316" s="47"/>
      <c r="AI1316" s="5"/>
    </row>
    <row r="1317" spans="2:35" ht="15" x14ac:dyDescent="0.25">
      <c r="B1317" s="5"/>
      <c r="D1317" s="5"/>
      <c r="G1317" s="42"/>
      <c r="H1317" s="43"/>
      <c r="I1317" s="43"/>
      <c r="J1317" s="42"/>
      <c r="K1317" s="42"/>
      <c r="L1317" s="5"/>
      <c r="M1317" s="5"/>
      <c r="N1317" s="43"/>
      <c r="O1317" s="45"/>
      <c r="P1317" s="5"/>
      <c r="Q1317" s="46"/>
      <c r="R1317" s="5"/>
      <c r="S1317" s="5"/>
      <c r="T1317" s="5"/>
      <c r="U1317" s="45"/>
      <c r="V1317" s="5"/>
      <c r="W1317" s="5"/>
      <c r="X1317" s="45"/>
      <c r="Y1317" s="5"/>
      <c r="Z1317" s="48"/>
      <c r="AC1317" s="45"/>
      <c r="AG1317" s="47"/>
      <c r="AI1317" s="5"/>
    </row>
    <row r="1318" spans="2:35" ht="15" x14ac:dyDescent="0.25">
      <c r="B1318" s="5"/>
      <c r="D1318" s="5"/>
      <c r="G1318" s="42"/>
      <c r="H1318" s="43"/>
      <c r="I1318" s="43"/>
      <c r="J1318" s="42"/>
      <c r="K1318" s="42"/>
      <c r="L1318" s="5"/>
      <c r="M1318" s="5"/>
      <c r="N1318" s="43"/>
      <c r="O1318" s="45"/>
      <c r="P1318" s="5"/>
      <c r="Q1318" s="46"/>
      <c r="R1318" s="5"/>
      <c r="S1318" s="5"/>
      <c r="T1318" s="5"/>
      <c r="U1318" s="45"/>
      <c r="V1318" s="5"/>
      <c r="W1318" s="5"/>
      <c r="X1318" s="45"/>
      <c r="Y1318" s="5"/>
      <c r="Z1318" s="48"/>
      <c r="AC1318" s="45"/>
      <c r="AG1318" s="47"/>
      <c r="AI1318" s="5"/>
    </row>
    <row r="1319" spans="2:35" ht="15" x14ac:dyDescent="0.25">
      <c r="B1319" s="5"/>
      <c r="D1319" s="5"/>
      <c r="G1319" s="42"/>
      <c r="H1319" s="43"/>
      <c r="I1319" s="43"/>
      <c r="J1319" s="42"/>
      <c r="K1319" s="42"/>
      <c r="L1319" s="5"/>
      <c r="M1319" s="5"/>
      <c r="N1319" s="43"/>
      <c r="O1319" s="45"/>
      <c r="P1319" s="5"/>
      <c r="Q1319" s="46"/>
      <c r="R1319" s="5"/>
      <c r="S1319" s="5"/>
      <c r="T1319" s="5"/>
      <c r="U1319" s="45"/>
      <c r="V1319" s="5"/>
      <c r="W1319" s="5"/>
      <c r="X1319" s="45"/>
      <c r="Y1319" s="5"/>
      <c r="Z1319" s="48"/>
      <c r="AC1319" s="45"/>
      <c r="AG1319" s="47"/>
      <c r="AI1319" s="5"/>
    </row>
    <row r="1320" spans="2:35" ht="15" x14ac:dyDescent="0.25">
      <c r="B1320" s="5"/>
      <c r="D1320" s="5"/>
      <c r="G1320" s="42"/>
      <c r="H1320" s="43"/>
      <c r="I1320" s="43"/>
      <c r="J1320" s="42"/>
      <c r="K1320" s="42"/>
      <c r="L1320" s="5"/>
      <c r="M1320" s="5"/>
      <c r="N1320" s="43"/>
      <c r="O1320" s="45"/>
      <c r="P1320" s="5"/>
      <c r="Q1320" s="46"/>
      <c r="R1320" s="5"/>
      <c r="S1320" s="5"/>
      <c r="T1320" s="5"/>
      <c r="U1320" s="45"/>
      <c r="V1320" s="5"/>
      <c r="W1320" s="5"/>
      <c r="X1320" s="45"/>
      <c r="Y1320" s="5"/>
      <c r="Z1320" s="48"/>
      <c r="AC1320" s="45"/>
      <c r="AG1320" s="47"/>
      <c r="AI1320" s="5"/>
    </row>
    <row r="1321" spans="2:35" ht="15" x14ac:dyDescent="0.25">
      <c r="B1321" s="5"/>
      <c r="D1321" s="5"/>
      <c r="G1321" s="42"/>
      <c r="H1321" s="43"/>
      <c r="I1321" s="43"/>
      <c r="J1321" s="42"/>
      <c r="K1321" s="42"/>
      <c r="L1321" s="5"/>
      <c r="M1321" s="5"/>
      <c r="N1321" s="43"/>
      <c r="O1321" s="45"/>
      <c r="P1321" s="5"/>
      <c r="Q1321" s="46"/>
      <c r="R1321" s="5"/>
      <c r="S1321" s="5"/>
      <c r="T1321" s="5"/>
      <c r="U1321" s="45"/>
      <c r="V1321" s="5"/>
      <c r="W1321" s="5"/>
      <c r="X1321" s="45"/>
      <c r="Y1321" s="5"/>
      <c r="Z1321" s="48"/>
      <c r="AC1321" s="45"/>
      <c r="AG1321" s="47"/>
      <c r="AI1321" s="5"/>
    </row>
    <row r="1322" spans="2:35" ht="15" x14ac:dyDescent="0.25">
      <c r="B1322" s="5"/>
      <c r="D1322" s="5"/>
      <c r="G1322" s="42"/>
      <c r="H1322" s="43"/>
      <c r="I1322" s="43"/>
      <c r="J1322" s="42"/>
      <c r="K1322" s="42"/>
      <c r="L1322" s="5"/>
      <c r="M1322" s="5"/>
      <c r="N1322" s="43"/>
      <c r="O1322" s="45"/>
      <c r="P1322" s="5"/>
      <c r="Q1322" s="46"/>
      <c r="R1322" s="5"/>
      <c r="S1322" s="5"/>
      <c r="T1322" s="5"/>
      <c r="U1322" s="45"/>
      <c r="V1322" s="5"/>
      <c r="W1322" s="5"/>
      <c r="X1322" s="45"/>
      <c r="Y1322" s="5"/>
      <c r="Z1322" s="48"/>
      <c r="AC1322" s="45"/>
      <c r="AG1322" s="47"/>
      <c r="AI1322" s="5"/>
    </row>
    <row r="1323" spans="2:35" ht="15" x14ac:dyDescent="0.25">
      <c r="B1323" s="5"/>
      <c r="D1323" s="5"/>
      <c r="G1323" s="42"/>
      <c r="H1323" s="43"/>
      <c r="I1323" s="43"/>
      <c r="J1323" s="42"/>
      <c r="K1323" s="42"/>
      <c r="L1323" s="5"/>
      <c r="M1323" s="5"/>
      <c r="N1323" s="43"/>
      <c r="O1323" s="45"/>
      <c r="P1323" s="5"/>
      <c r="Q1323" s="46"/>
      <c r="R1323" s="5"/>
      <c r="S1323" s="5"/>
      <c r="T1323" s="5"/>
      <c r="U1323" s="45"/>
      <c r="V1323" s="5"/>
      <c r="W1323" s="5"/>
      <c r="X1323" s="45"/>
      <c r="Y1323" s="5"/>
      <c r="Z1323" s="48"/>
      <c r="AC1323" s="45"/>
      <c r="AG1323" s="47"/>
      <c r="AI1323" s="5"/>
    </row>
    <row r="1324" spans="2:35" ht="15" x14ac:dyDescent="0.25">
      <c r="B1324" s="5"/>
      <c r="D1324" s="5"/>
      <c r="G1324" s="42"/>
      <c r="H1324" s="43"/>
      <c r="I1324" s="43"/>
      <c r="J1324" s="42"/>
      <c r="K1324" s="42"/>
      <c r="L1324" s="5"/>
      <c r="M1324" s="5"/>
      <c r="N1324" s="43"/>
      <c r="O1324" s="45"/>
      <c r="P1324" s="5"/>
      <c r="Q1324" s="46"/>
      <c r="R1324" s="5"/>
      <c r="S1324" s="5"/>
      <c r="T1324" s="5"/>
      <c r="U1324" s="45"/>
      <c r="V1324" s="5"/>
      <c r="W1324" s="5"/>
      <c r="X1324" s="45"/>
      <c r="Y1324" s="5"/>
      <c r="Z1324" s="48"/>
      <c r="AC1324" s="45"/>
      <c r="AG1324" s="47"/>
      <c r="AI1324" s="5"/>
    </row>
    <row r="1325" spans="2:35" ht="15" x14ac:dyDescent="0.25">
      <c r="B1325" s="5"/>
      <c r="D1325" s="5"/>
      <c r="G1325" s="42"/>
      <c r="H1325" s="43"/>
      <c r="I1325" s="43"/>
      <c r="J1325" s="42"/>
      <c r="K1325" s="42"/>
      <c r="L1325" s="5"/>
      <c r="M1325" s="5"/>
      <c r="N1325" s="43"/>
      <c r="O1325" s="45"/>
      <c r="P1325" s="5"/>
      <c r="Q1325" s="46"/>
      <c r="R1325" s="5"/>
      <c r="S1325" s="5"/>
      <c r="T1325" s="5"/>
      <c r="U1325" s="45"/>
      <c r="V1325" s="5"/>
      <c r="W1325" s="5"/>
      <c r="X1325" s="45"/>
      <c r="Y1325" s="5"/>
      <c r="Z1325" s="48"/>
      <c r="AC1325" s="45"/>
      <c r="AG1325" s="47"/>
      <c r="AI1325" s="5"/>
    </row>
    <row r="1326" spans="2:35" ht="15" x14ac:dyDescent="0.25">
      <c r="B1326" s="5"/>
      <c r="D1326" s="5"/>
      <c r="G1326" s="42"/>
      <c r="H1326" s="43"/>
      <c r="I1326" s="43"/>
      <c r="J1326" s="42"/>
      <c r="K1326" s="42"/>
      <c r="L1326" s="5"/>
      <c r="M1326" s="5"/>
      <c r="N1326" s="43"/>
      <c r="O1326" s="45"/>
      <c r="P1326" s="5"/>
      <c r="Q1326" s="46"/>
      <c r="R1326" s="5"/>
      <c r="S1326" s="5"/>
      <c r="T1326" s="5"/>
      <c r="U1326" s="45"/>
      <c r="V1326" s="5"/>
      <c r="W1326" s="5"/>
      <c r="X1326" s="45"/>
      <c r="Y1326" s="5"/>
      <c r="Z1326" s="48"/>
      <c r="AC1326" s="45"/>
      <c r="AG1326" s="47"/>
      <c r="AI1326" s="5"/>
    </row>
    <row r="1327" spans="2:35" ht="15" x14ac:dyDescent="0.25">
      <c r="B1327" s="5"/>
      <c r="D1327" s="5"/>
      <c r="G1327" s="42"/>
      <c r="H1327" s="43"/>
      <c r="I1327" s="43"/>
      <c r="J1327" s="42"/>
      <c r="K1327" s="42"/>
      <c r="L1327" s="5"/>
      <c r="M1327" s="5"/>
      <c r="N1327" s="43"/>
      <c r="O1327" s="45"/>
      <c r="P1327" s="5"/>
      <c r="Q1327" s="46"/>
      <c r="R1327" s="5"/>
      <c r="S1327" s="5"/>
      <c r="T1327" s="5"/>
      <c r="U1327" s="45"/>
      <c r="V1327" s="5"/>
      <c r="W1327" s="5"/>
      <c r="X1327" s="45"/>
      <c r="Y1327" s="5"/>
      <c r="Z1327" s="48"/>
      <c r="AC1327" s="45"/>
      <c r="AG1327" s="47"/>
      <c r="AI1327" s="5"/>
    </row>
    <row r="1328" spans="2:35" ht="15" x14ac:dyDescent="0.25">
      <c r="B1328" s="5"/>
      <c r="D1328" s="5"/>
      <c r="G1328" s="42"/>
      <c r="H1328" s="43"/>
      <c r="I1328" s="43"/>
      <c r="J1328" s="42"/>
      <c r="K1328" s="42"/>
      <c r="L1328" s="5"/>
      <c r="M1328" s="5"/>
      <c r="N1328" s="43"/>
      <c r="O1328" s="45"/>
      <c r="P1328" s="5"/>
      <c r="Q1328" s="46"/>
      <c r="R1328" s="5"/>
      <c r="S1328" s="5"/>
      <c r="T1328" s="5"/>
      <c r="U1328" s="45"/>
      <c r="V1328" s="5"/>
      <c r="W1328" s="5"/>
      <c r="X1328" s="45"/>
      <c r="Y1328" s="5"/>
      <c r="Z1328" s="48"/>
      <c r="AC1328" s="45"/>
      <c r="AG1328" s="47"/>
      <c r="AI1328" s="5"/>
    </row>
    <row r="1329" spans="2:35" ht="15" x14ac:dyDescent="0.25">
      <c r="B1329" s="5"/>
      <c r="D1329" s="5"/>
      <c r="G1329" s="42"/>
      <c r="H1329" s="43"/>
      <c r="I1329" s="43"/>
      <c r="J1329" s="42"/>
      <c r="K1329" s="42"/>
      <c r="L1329" s="5"/>
      <c r="M1329" s="5"/>
      <c r="N1329" s="43"/>
      <c r="O1329" s="45"/>
      <c r="P1329" s="5"/>
      <c r="Q1329" s="46"/>
      <c r="R1329" s="5"/>
      <c r="S1329" s="5"/>
      <c r="T1329" s="5"/>
      <c r="U1329" s="45"/>
      <c r="V1329" s="5"/>
      <c r="W1329" s="5"/>
      <c r="X1329" s="45"/>
      <c r="Y1329" s="5"/>
      <c r="Z1329" s="48"/>
      <c r="AC1329" s="45"/>
      <c r="AG1329" s="47"/>
      <c r="AI1329" s="5"/>
    </row>
    <row r="1330" spans="2:35" ht="15" x14ac:dyDescent="0.25">
      <c r="B1330" s="5"/>
      <c r="D1330" s="5"/>
      <c r="G1330" s="42"/>
      <c r="H1330" s="43"/>
      <c r="I1330" s="43"/>
      <c r="J1330" s="42"/>
      <c r="K1330" s="42"/>
      <c r="L1330" s="5"/>
      <c r="M1330" s="5"/>
      <c r="N1330" s="43"/>
      <c r="O1330" s="45"/>
      <c r="P1330" s="5"/>
      <c r="Q1330" s="46"/>
      <c r="R1330" s="5"/>
      <c r="S1330" s="5"/>
      <c r="T1330" s="5"/>
      <c r="U1330" s="45"/>
      <c r="V1330" s="5"/>
      <c r="W1330" s="5"/>
      <c r="X1330" s="45"/>
      <c r="Y1330" s="5"/>
      <c r="Z1330" s="48"/>
      <c r="AC1330" s="45"/>
      <c r="AG1330" s="47"/>
      <c r="AI1330" s="5"/>
    </row>
    <row r="1331" spans="2:35" ht="15" x14ac:dyDescent="0.25">
      <c r="B1331" s="5"/>
      <c r="D1331" s="5"/>
      <c r="G1331" s="42"/>
      <c r="H1331" s="43"/>
      <c r="I1331" s="43"/>
      <c r="J1331" s="42"/>
      <c r="K1331" s="42"/>
      <c r="L1331" s="5"/>
      <c r="M1331" s="5"/>
      <c r="N1331" s="43"/>
      <c r="O1331" s="45"/>
      <c r="P1331" s="5"/>
      <c r="Q1331" s="46"/>
      <c r="R1331" s="5"/>
      <c r="S1331" s="5"/>
      <c r="T1331" s="5"/>
      <c r="U1331" s="45"/>
      <c r="V1331" s="5"/>
      <c r="W1331" s="5"/>
      <c r="X1331" s="45"/>
      <c r="Y1331" s="5"/>
      <c r="Z1331" s="48"/>
      <c r="AC1331" s="45"/>
      <c r="AG1331" s="47"/>
      <c r="AI1331" s="5"/>
    </row>
    <row r="1332" spans="2:35" ht="15" x14ac:dyDescent="0.25">
      <c r="B1332" s="5"/>
      <c r="D1332" s="5"/>
      <c r="G1332" s="42"/>
      <c r="H1332" s="43"/>
      <c r="I1332" s="43"/>
      <c r="J1332" s="42"/>
      <c r="K1332" s="42"/>
      <c r="L1332" s="5"/>
      <c r="M1332" s="5"/>
      <c r="N1332" s="43"/>
      <c r="O1332" s="45"/>
      <c r="P1332" s="5"/>
      <c r="Q1332" s="46"/>
      <c r="R1332" s="5"/>
      <c r="S1332" s="5"/>
      <c r="T1332" s="5"/>
      <c r="U1332" s="45"/>
      <c r="V1332" s="5"/>
      <c r="W1332" s="5"/>
      <c r="X1332" s="45"/>
      <c r="Y1332" s="5"/>
      <c r="Z1332" s="48"/>
      <c r="AC1332" s="45"/>
      <c r="AG1332" s="47"/>
      <c r="AI1332" s="5"/>
    </row>
    <row r="1333" spans="2:35" ht="15" x14ac:dyDescent="0.25">
      <c r="B1333" s="5"/>
      <c r="D1333" s="5"/>
      <c r="G1333" s="42"/>
      <c r="H1333" s="43"/>
      <c r="I1333" s="43"/>
      <c r="J1333" s="42"/>
      <c r="K1333" s="42"/>
      <c r="L1333" s="5"/>
      <c r="M1333" s="5"/>
      <c r="N1333" s="43"/>
      <c r="O1333" s="45"/>
      <c r="P1333" s="5"/>
      <c r="Q1333" s="46"/>
      <c r="R1333" s="5"/>
      <c r="S1333" s="5"/>
      <c r="T1333" s="5"/>
      <c r="U1333" s="45"/>
      <c r="V1333" s="5"/>
      <c r="W1333" s="5"/>
      <c r="X1333" s="45"/>
      <c r="Y1333" s="5"/>
      <c r="Z1333" s="48"/>
      <c r="AC1333" s="45"/>
      <c r="AG1333" s="47"/>
      <c r="AI1333" s="5"/>
    </row>
    <row r="1334" spans="2:35" ht="15" x14ac:dyDescent="0.25">
      <c r="B1334" s="5"/>
      <c r="D1334" s="5"/>
      <c r="G1334" s="42"/>
      <c r="H1334" s="43"/>
      <c r="I1334" s="43"/>
      <c r="J1334" s="42"/>
      <c r="K1334" s="42"/>
      <c r="L1334" s="5"/>
      <c r="M1334" s="5"/>
      <c r="N1334" s="43"/>
      <c r="O1334" s="45"/>
      <c r="P1334" s="5"/>
      <c r="Q1334" s="46"/>
      <c r="R1334" s="5"/>
      <c r="S1334" s="5"/>
      <c r="T1334" s="5"/>
      <c r="U1334" s="45"/>
      <c r="V1334" s="5"/>
      <c r="W1334" s="5"/>
      <c r="X1334" s="45"/>
      <c r="Y1334" s="5"/>
      <c r="Z1334" s="48"/>
      <c r="AC1334" s="45"/>
      <c r="AG1334" s="47"/>
      <c r="AI1334" s="5"/>
    </row>
    <row r="1335" spans="2:35" ht="15" x14ac:dyDescent="0.25">
      <c r="B1335" s="5"/>
      <c r="D1335" s="5"/>
      <c r="G1335" s="42"/>
      <c r="H1335" s="43"/>
      <c r="I1335" s="43"/>
      <c r="J1335" s="42"/>
      <c r="K1335" s="42"/>
      <c r="L1335" s="5"/>
      <c r="M1335" s="5"/>
      <c r="N1335" s="43"/>
      <c r="O1335" s="45"/>
      <c r="P1335" s="5"/>
      <c r="Q1335" s="46"/>
      <c r="R1335" s="5"/>
      <c r="S1335" s="5"/>
      <c r="T1335" s="5"/>
      <c r="U1335" s="45"/>
      <c r="V1335" s="5"/>
      <c r="W1335" s="5"/>
      <c r="X1335" s="45"/>
      <c r="Y1335" s="5"/>
      <c r="Z1335" s="48"/>
      <c r="AC1335" s="45"/>
      <c r="AG1335" s="47"/>
      <c r="AI1335" s="5"/>
    </row>
    <row r="1336" spans="2:35" ht="15" x14ac:dyDescent="0.25">
      <c r="B1336" s="5"/>
      <c r="D1336" s="5"/>
      <c r="G1336" s="42"/>
      <c r="H1336" s="43"/>
      <c r="I1336" s="43"/>
      <c r="J1336" s="42"/>
      <c r="K1336" s="42"/>
      <c r="L1336" s="5"/>
      <c r="M1336" s="5"/>
      <c r="N1336" s="43"/>
      <c r="O1336" s="45"/>
      <c r="P1336" s="5"/>
      <c r="Q1336" s="46"/>
      <c r="R1336" s="5"/>
      <c r="S1336" s="5"/>
      <c r="T1336" s="5"/>
      <c r="U1336" s="45"/>
      <c r="V1336" s="5"/>
      <c r="W1336" s="5"/>
      <c r="X1336" s="45"/>
      <c r="Y1336" s="5"/>
      <c r="Z1336" s="48"/>
      <c r="AC1336" s="45"/>
      <c r="AG1336" s="47"/>
      <c r="AI1336" s="5"/>
    </row>
    <row r="1337" spans="2:35" ht="15" x14ac:dyDescent="0.25">
      <c r="B1337" s="5"/>
      <c r="D1337" s="5"/>
      <c r="G1337" s="42"/>
      <c r="H1337" s="43"/>
      <c r="I1337" s="43"/>
      <c r="J1337" s="42"/>
      <c r="K1337" s="42"/>
      <c r="L1337" s="5"/>
      <c r="M1337" s="5"/>
      <c r="N1337" s="43"/>
      <c r="O1337" s="45"/>
      <c r="P1337" s="5"/>
      <c r="Q1337" s="46"/>
      <c r="R1337" s="5"/>
      <c r="S1337" s="5"/>
      <c r="T1337" s="5"/>
      <c r="U1337" s="45"/>
      <c r="V1337" s="5"/>
      <c r="W1337" s="5"/>
      <c r="X1337" s="45"/>
      <c r="Y1337" s="5"/>
      <c r="Z1337" s="48"/>
      <c r="AC1337" s="45"/>
      <c r="AG1337" s="47"/>
      <c r="AI1337" s="5"/>
    </row>
    <row r="1338" spans="2:35" ht="15" x14ac:dyDescent="0.25">
      <c r="B1338" s="5"/>
      <c r="D1338" s="5"/>
      <c r="G1338" s="42"/>
      <c r="H1338" s="43"/>
      <c r="I1338" s="43"/>
      <c r="J1338" s="42"/>
      <c r="K1338" s="42"/>
      <c r="L1338" s="5"/>
      <c r="M1338" s="5"/>
      <c r="N1338" s="43"/>
      <c r="O1338" s="45"/>
      <c r="P1338" s="5"/>
      <c r="Q1338" s="46"/>
      <c r="R1338" s="5"/>
      <c r="S1338" s="5"/>
      <c r="T1338" s="5"/>
      <c r="U1338" s="45"/>
      <c r="V1338" s="5"/>
      <c r="W1338" s="5"/>
      <c r="X1338" s="45"/>
      <c r="Y1338" s="5"/>
      <c r="Z1338" s="48"/>
      <c r="AC1338" s="45"/>
      <c r="AG1338" s="47"/>
      <c r="AI1338" s="5"/>
    </row>
    <row r="1339" spans="2:35" ht="15" x14ac:dyDescent="0.25">
      <c r="B1339" s="5"/>
      <c r="D1339" s="5"/>
      <c r="G1339" s="42"/>
      <c r="H1339" s="43"/>
      <c r="I1339" s="43"/>
      <c r="J1339" s="42"/>
      <c r="K1339" s="42"/>
      <c r="L1339" s="5"/>
      <c r="M1339" s="5"/>
      <c r="N1339" s="43"/>
      <c r="O1339" s="45"/>
      <c r="P1339" s="5"/>
      <c r="Q1339" s="46"/>
      <c r="R1339" s="5"/>
      <c r="S1339" s="5"/>
      <c r="T1339" s="5"/>
      <c r="U1339" s="45"/>
      <c r="V1339" s="5"/>
      <c r="W1339" s="5"/>
      <c r="X1339" s="45"/>
      <c r="Y1339" s="5"/>
      <c r="Z1339" s="48"/>
      <c r="AC1339" s="45"/>
      <c r="AG1339" s="47"/>
      <c r="AI1339" s="5"/>
    </row>
    <row r="1340" spans="2:35" ht="15" x14ac:dyDescent="0.25">
      <c r="B1340" s="5"/>
      <c r="D1340" s="5"/>
      <c r="G1340" s="42"/>
      <c r="H1340" s="43"/>
      <c r="I1340" s="43"/>
      <c r="J1340" s="42"/>
      <c r="K1340" s="42"/>
      <c r="L1340" s="5"/>
      <c r="M1340" s="5"/>
      <c r="N1340" s="43"/>
      <c r="O1340" s="45"/>
      <c r="P1340" s="5"/>
      <c r="Q1340" s="46"/>
      <c r="R1340" s="5"/>
      <c r="S1340" s="5"/>
      <c r="T1340" s="5"/>
      <c r="U1340" s="45"/>
      <c r="V1340" s="5"/>
      <c r="W1340" s="5"/>
      <c r="X1340" s="45"/>
      <c r="Y1340" s="5"/>
      <c r="Z1340" s="48"/>
      <c r="AC1340" s="45"/>
      <c r="AG1340" s="47"/>
      <c r="AI1340" s="5"/>
    </row>
    <row r="1341" spans="2:35" ht="15" x14ac:dyDescent="0.25">
      <c r="B1341" s="5"/>
      <c r="D1341" s="5"/>
      <c r="G1341" s="42"/>
      <c r="H1341" s="43"/>
      <c r="I1341" s="43"/>
      <c r="J1341" s="42"/>
      <c r="K1341" s="42"/>
      <c r="L1341" s="5"/>
      <c r="M1341" s="5"/>
      <c r="N1341" s="43"/>
      <c r="O1341" s="45"/>
      <c r="P1341" s="5"/>
      <c r="Q1341" s="46"/>
      <c r="R1341" s="5"/>
      <c r="S1341" s="5"/>
      <c r="T1341" s="5"/>
      <c r="U1341" s="45"/>
      <c r="V1341" s="5"/>
      <c r="W1341" s="5"/>
      <c r="X1341" s="45"/>
      <c r="Y1341" s="5"/>
      <c r="Z1341" s="48"/>
      <c r="AC1341" s="45"/>
      <c r="AG1341" s="47"/>
      <c r="AI1341" s="5"/>
    </row>
    <row r="1342" spans="2:35" ht="15" x14ac:dyDescent="0.25">
      <c r="B1342" s="5"/>
      <c r="D1342" s="5"/>
      <c r="G1342" s="42"/>
      <c r="H1342" s="43"/>
      <c r="I1342" s="43"/>
      <c r="J1342" s="42"/>
      <c r="K1342" s="42"/>
      <c r="L1342" s="5"/>
      <c r="M1342" s="5"/>
      <c r="N1342" s="43"/>
      <c r="O1342" s="45"/>
      <c r="P1342" s="5"/>
      <c r="Q1342" s="46"/>
      <c r="R1342" s="5"/>
      <c r="S1342" s="5"/>
      <c r="T1342" s="5"/>
      <c r="U1342" s="45"/>
      <c r="V1342" s="5"/>
      <c r="W1342" s="5"/>
      <c r="X1342" s="45"/>
      <c r="Y1342" s="5"/>
      <c r="Z1342" s="48"/>
      <c r="AC1342" s="45"/>
      <c r="AG1342" s="47"/>
      <c r="AI1342" s="5"/>
    </row>
    <row r="1343" spans="2:35" ht="15" x14ac:dyDescent="0.25">
      <c r="B1343" s="5"/>
      <c r="D1343" s="5"/>
      <c r="G1343" s="42"/>
      <c r="H1343" s="43"/>
      <c r="I1343" s="43"/>
      <c r="J1343" s="42"/>
      <c r="K1343" s="42"/>
      <c r="L1343" s="5"/>
      <c r="M1343" s="5"/>
      <c r="N1343" s="43"/>
      <c r="O1343" s="45"/>
      <c r="P1343" s="5"/>
      <c r="Q1343" s="46"/>
      <c r="R1343" s="5"/>
      <c r="S1343" s="5"/>
      <c r="T1343" s="5"/>
      <c r="U1343" s="45"/>
      <c r="V1343" s="5"/>
      <c r="W1343" s="5"/>
      <c r="X1343" s="45"/>
      <c r="Y1343" s="5"/>
      <c r="Z1343" s="48"/>
      <c r="AC1343" s="45"/>
      <c r="AG1343" s="47"/>
      <c r="AI1343" s="5"/>
    </row>
    <row r="1344" spans="2:35" ht="15" x14ac:dyDescent="0.25">
      <c r="B1344" s="5"/>
      <c r="D1344" s="5"/>
      <c r="G1344" s="42"/>
      <c r="H1344" s="43"/>
      <c r="I1344" s="43"/>
      <c r="J1344" s="42"/>
      <c r="K1344" s="42"/>
      <c r="L1344" s="5"/>
      <c r="M1344" s="5"/>
      <c r="N1344" s="43"/>
      <c r="O1344" s="45"/>
      <c r="P1344" s="5"/>
      <c r="Q1344" s="46"/>
      <c r="R1344" s="5"/>
      <c r="S1344" s="5"/>
      <c r="T1344" s="5"/>
      <c r="U1344" s="45"/>
      <c r="V1344" s="5"/>
      <c r="W1344" s="5"/>
      <c r="X1344" s="45"/>
      <c r="Y1344" s="5"/>
      <c r="Z1344" s="48"/>
      <c r="AC1344" s="45"/>
      <c r="AG1344" s="47"/>
      <c r="AI1344" s="5"/>
    </row>
    <row r="1345" spans="2:35" ht="15" x14ac:dyDescent="0.25">
      <c r="B1345" s="5"/>
      <c r="D1345" s="5"/>
      <c r="G1345" s="42"/>
      <c r="H1345" s="43"/>
      <c r="I1345" s="43"/>
      <c r="J1345" s="42"/>
      <c r="K1345" s="42"/>
      <c r="L1345" s="5"/>
      <c r="M1345" s="5"/>
      <c r="N1345" s="43"/>
      <c r="O1345" s="45"/>
      <c r="P1345" s="5"/>
      <c r="Q1345" s="46"/>
      <c r="R1345" s="5"/>
      <c r="S1345" s="5"/>
      <c r="T1345" s="5"/>
      <c r="U1345" s="45"/>
      <c r="V1345" s="5"/>
      <c r="W1345" s="5"/>
      <c r="X1345" s="45"/>
      <c r="Y1345" s="5"/>
      <c r="Z1345" s="48"/>
      <c r="AC1345" s="45"/>
      <c r="AG1345" s="47"/>
      <c r="AI1345" s="5"/>
    </row>
    <row r="1346" spans="2:35" ht="15" x14ac:dyDescent="0.25">
      <c r="B1346" s="5"/>
      <c r="D1346" s="5"/>
      <c r="G1346" s="42"/>
      <c r="H1346" s="43"/>
      <c r="I1346" s="43"/>
      <c r="J1346" s="42"/>
      <c r="K1346" s="42"/>
      <c r="L1346" s="5"/>
      <c r="M1346" s="5"/>
      <c r="N1346" s="43"/>
      <c r="O1346" s="45"/>
      <c r="P1346" s="5"/>
      <c r="Q1346" s="46"/>
      <c r="R1346" s="5"/>
      <c r="S1346" s="5"/>
      <c r="T1346" s="5"/>
      <c r="U1346" s="45"/>
      <c r="V1346" s="5"/>
      <c r="W1346" s="5"/>
      <c r="X1346" s="45"/>
      <c r="Y1346" s="5"/>
      <c r="Z1346" s="48"/>
      <c r="AC1346" s="45"/>
      <c r="AG1346" s="47"/>
      <c r="AI1346" s="5"/>
    </row>
    <row r="1347" spans="2:35" ht="15" x14ac:dyDescent="0.25">
      <c r="B1347" s="5"/>
      <c r="D1347" s="5"/>
      <c r="G1347" s="42"/>
      <c r="H1347" s="43"/>
      <c r="I1347" s="43"/>
      <c r="J1347" s="42"/>
      <c r="K1347" s="42"/>
      <c r="L1347" s="5"/>
      <c r="M1347" s="5"/>
      <c r="N1347" s="43"/>
      <c r="O1347" s="45"/>
      <c r="P1347" s="5"/>
      <c r="Q1347" s="46"/>
      <c r="R1347" s="5"/>
      <c r="S1347" s="5"/>
      <c r="T1347" s="5"/>
      <c r="U1347" s="45"/>
      <c r="V1347" s="5"/>
      <c r="W1347" s="5"/>
      <c r="X1347" s="45"/>
      <c r="Y1347" s="5"/>
      <c r="Z1347" s="48"/>
      <c r="AC1347" s="45"/>
      <c r="AG1347" s="47"/>
      <c r="AI1347" s="5"/>
    </row>
    <row r="1348" spans="2:35" ht="15" x14ac:dyDescent="0.25">
      <c r="B1348" s="5"/>
      <c r="D1348" s="5"/>
      <c r="G1348" s="42"/>
      <c r="H1348" s="43"/>
      <c r="I1348" s="43"/>
      <c r="J1348" s="42"/>
      <c r="K1348" s="42"/>
      <c r="L1348" s="5"/>
      <c r="M1348" s="5"/>
      <c r="N1348" s="43"/>
      <c r="O1348" s="45"/>
      <c r="P1348" s="5"/>
      <c r="Q1348" s="46"/>
      <c r="R1348" s="5"/>
      <c r="S1348" s="5"/>
      <c r="T1348" s="5"/>
      <c r="U1348" s="45"/>
      <c r="V1348" s="5"/>
      <c r="W1348" s="5"/>
      <c r="X1348" s="45"/>
      <c r="Y1348" s="5"/>
      <c r="Z1348" s="48"/>
      <c r="AC1348" s="45"/>
      <c r="AG1348" s="47"/>
      <c r="AI1348" s="5"/>
    </row>
    <row r="1349" spans="2:35" ht="15" x14ac:dyDescent="0.25">
      <c r="B1349" s="5"/>
      <c r="D1349" s="5"/>
      <c r="G1349" s="42"/>
      <c r="H1349" s="43"/>
      <c r="I1349" s="43"/>
      <c r="J1349" s="42"/>
      <c r="K1349" s="42"/>
      <c r="L1349" s="5"/>
      <c r="M1349" s="5"/>
      <c r="N1349" s="43"/>
      <c r="O1349" s="45"/>
      <c r="P1349" s="5"/>
      <c r="Q1349" s="46"/>
      <c r="R1349" s="5"/>
      <c r="S1349" s="5"/>
      <c r="T1349" s="5"/>
      <c r="U1349" s="45"/>
      <c r="V1349" s="5"/>
      <c r="W1349" s="5"/>
      <c r="X1349" s="45"/>
      <c r="Y1349" s="5"/>
      <c r="Z1349" s="48"/>
      <c r="AC1349" s="45"/>
      <c r="AG1349" s="47"/>
      <c r="AI1349" s="5"/>
    </row>
    <row r="1350" spans="2:35" ht="15" x14ac:dyDescent="0.25">
      <c r="B1350" s="5"/>
      <c r="D1350" s="5"/>
      <c r="G1350" s="42"/>
      <c r="H1350" s="43"/>
      <c r="I1350" s="43"/>
      <c r="J1350" s="42"/>
      <c r="K1350" s="42"/>
      <c r="L1350" s="5"/>
      <c r="M1350" s="5"/>
      <c r="N1350" s="43"/>
      <c r="O1350" s="45"/>
      <c r="P1350" s="5"/>
      <c r="Q1350" s="46"/>
      <c r="R1350" s="5"/>
      <c r="S1350" s="5"/>
      <c r="T1350" s="5"/>
      <c r="U1350" s="45"/>
      <c r="V1350" s="5"/>
      <c r="W1350" s="5"/>
      <c r="X1350" s="45"/>
      <c r="Y1350" s="5"/>
      <c r="Z1350" s="48"/>
      <c r="AC1350" s="45"/>
      <c r="AG1350" s="47"/>
      <c r="AI1350" s="5"/>
    </row>
    <row r="1351" spans="2:35" ht="15" x14ac:dyDescent="0.25">
      <c r="B1351" s="5"/>
      <c r="D1351" s="5"/>
      <c r="G1351" s="42"/>
      <c r="H1351" s="43"/>
      <c r="I1351" s="43"/>
      <c r="J1351" s="42"/>
      <c r="K1351" s="42"/>
      <c r="L1351" s="5"/>
      <c r="M1351" s="5"/>
      <c r="N1351" s="43"/>
      <c r="O1351" s="45"/>
      <c r="P1351" s="5"/>
      <c r="Q1351" s="46"/>
      <c r="R1351" s="5"/>
      <c r="S1351" s="5"/>
      <c r="T1351" s="5"/>
      <c r="U1351" s="45"/>
      <c r="V1351" s="5"/>
      <c r="W1351" s="5"/>
      <c r="X1351" s="45"/>
      <c r="Y1351" s="5"/>
      <c r="Z1351" s="48"/>
      <c r="AC1351" s="45"/>
      <c r="AG1351" s="47"/>
      <c r="AI1351" s="5"/>
    </row>
    <row r="1352" spans="2:35" ht="15" x14ac:dyDescent="0.25">
      <c r="B1352" s="5"/>
      <c r="D1352" s="5"/>
      <c r="G1352" s="42"/>
      <c r="H1352" s="43"/>
      <c r="I1352" s="43"/>
      <c r="J1352" s="42"/>
      <c r="K1352" s="42"/>
      <c r="L1352" s="5"/>
      <c r="M1352" s="5"/>
      <c r="N1352" s="43"/>
      <c r="O1352" s="45"/>
      <c r="P1352" s="5"/>
      <c r="Q1352" s="46"/>
      <c r="R1352" s="5"/>
      <c r="S1352" s="5"/>
      <c r="T1352" s="5"/>
      <c r="U1352" s="45"/>
      <c r="V1352" s="5"/>
      <c r="W1352" s="5"/>
      <c r="X1352" s="45"/>
      <c r="Y1352" s="5"/>
      <c r="Z1352" s="48"/>
      <c r="AC1352" s="45"/>
      <c r="AG1352" s="47"/>
      <c r="AI1352" s="5"/>
    </row>
    <row r="1353" spans="2:35" ht="15" x14ac:dyDescent="0.25">
      <c r="B1353" s="5"/>
      <c r="D1353" s="5"/>
      <c r="G1353" s="42"/>
      <c r="H1353" s="43"/>
      <c r="I1353" s="43"/>
      <c r="J1353" s="42"/>
      <c r="K1353" s="42"/>
      <c r="L1353" s="5"/>
      <c r="M1353" s="5"/>
      <c r="N1353" s="43"/>
      <c r="O1353" s="45"/>
      <c r="P1353" s="5"/>
      <c r="Q1353" s="46"/>
      <c r="R1353" s="5"/>
      <c r="S1353" s="5"/>
      <c r="T1353" s="5"/>
      <c r="U1353" s="45"/>
      <c r="V1353" s="5"/>
      <c r="W1353" s="5"/>
      <c r="X1353" s="45"/>
      <c r="Y1353" s="5"/>
      <c r="Z1353" s="48"/>
      <c r="AC1353" s="45"/>
      <c r="AG1353" s="47"/>
      <c r="AI1353" s="5"/>
    </row>
    <row r="1354" spans="2:35" ht="15" x14ac:dyDescent="0.25">
      <c r="B1354" s="5"/>
      <c r="D1354" s="5"/>
      <c r="G1354" s="42"/>
      <c r="H1354" s="43"/>
      <c r="I1354" s="43"/>
      <c r="J1354" s="42"/>
      <c r="K1354" s="42"/>
      <c r="L1354" s="5"/>
      <c r="M1354" s="5"/>
      <c r="N1354" s="43"/>
      <c r="O1354" s="45"/>
      <c r="P1354" s="5"/>
      <c r="Q1354" s="46"/>
      <c r="R1354" s="5"/>
      <c r="S1354" s="5"/>
      <c r="T1354" s="5"/>
      <c r="U1354" s="45"/>
      <c r="V1354" s="5"/>
      <c r="W1354" s="5"/>
      <c r="X1354" s="45"/>
      <c r="Y1354" s="5"/>
      <c r="Z1354" s="48"/>
      <c r="AC1354" s="45"/>
      <c r="AG1354" s="47"/>
      <c r="AI1354" s="5"/>
    </row>
    <row r="1355" spans="2:35" ht="15" x14ac:dyDescent="0.25">
      <c r="B1355" s="5"/>
      <c r="D1355" s="5"/>
      <c r="G1355" s="42"/>
      <c r="H1355" s="43"/>
      <c r="I1355" s="43"/>
      <c r="J1355" s="42"/>
      <c r="K1355" s="42"/>
      <c r="L1355" s="5"/>
      <c r="M1355" s="5"/>
      <c r="N1355" s="43"/>
      <c r="O1355" s="45"/>
      <c r="P1355" s="5"/>
      <c r="Q1355" s="46"/>
      <c r="R1355" s="5"/>
      <c r="S1355" s="5"/>
      <c r="T1355" s="5"/>
      <c r="U1355" s="45"/>
      <c r="V1355" s="5"/>
      <c r="W1355" s="5"/>
      <c r="X1355" s="45"/>
      <c r="Y1355" s="5"/>
      <c r="Z1355" s="48"/>
      <c r="AC1355" s="45"/>
      <c r="AG1355" s="47"/>
      <c r="AI1355" s="5"/>
    </row>
    <row r="1356" spans="2:35" ht="15" x14ac:dyDescent="0.25">
      <c r="B1356" s="5"/>
      <c r="D1356" s="5"/>
      <c r="G1356" s="42"/>
      <c r="H1356" s="43"/>
      <c r="I1356" s="43"/>
      <c r="J1356" s="42"/>
      <c r="K1356" s="42"/>
      <c r="L1356" s="5"/>
      <c r="M1356" s="5"/>
      <c r="N1356" s="43"/>
      <c r="O1356" s="45"/>
      <c r="P1356" s="5"/>
      <c r="Q1356" s="46"/>
      <c r="R1356" s="5"/>
      <c r="S1356" s="5"/>
      <c r="T1356" s="5"/>
      <c r="U1356" s="45"/>
      <c r="V1356" s="5"/>
      <c r="W1356" s="5"/>
      <c r="X1356" s="45"/>
      <c r="Y1356" s="5"/>
      <c r="Z1356" s="48"/>
      <c r="AC1356" s="45"/>
      <c r="AG1356" s="47"/>
      <c r="AI1356" s="5"/>
    </row>
    <row r="1357" spans="2:35" ht="15" x14ac:dyDescent="0.25">
      <c r="B1357" s="5"/>
      <c r="D1357" s="5"/>
      <c r="G1357" s="42"/>
      <c r="H1357" s="43"/>
      <c r="I1357" s="43"/>
      <c r="J1357" s="42"/>
      <c r="K1357" s="42"/>
      <c r="L1357" s="5"/>
      <c r="M1357" s="5"/>
      <c r="N1357" s="43"/>
      <c r="O1357" s="45"/>
      <c r="P1357" s="5"/>
      <c r="Q1357" s="46"/>
      <c r="R1357" s="5"/>
      <c r="S1357" s="5"/>
      <c r="T1357" s="5"/>
      <c r="U1357" s="45"/>
      <c r="V1357" s="5"/>
      <c r="W1357" s="5"/>
      <c r="X1357" s="45"/>
      <c r="Y1357" s="5"/>
      <c r="Z1357" s="48"/>
      <c r="AC1357" s="45"/>
      <c r="AG1357" s="47"/>
      <c r="AI1357" s="5"/>
    </row>
    <row r="1358" spans="2:35" ht="15" x14ac:dyDescent="0.25">
      <c r="B1358" s="5"/>
      <c r="D1358" s="5"/>
      <c r="G1358" s="42"/>
      <c r="H1358" s="43"/>
      <c r="I1358" s="43"/>
      <c r="J1358" s="42"/>
      <c r="K1358" s="42"/>
      <c r="L1358" s="5"/>
      <c r="M1358" s="5"/>
      <c r="N1358" s="43"/>
      <c r="O1358" s="45"/>
      <c r="P1358" s="5"/>
      <c r="Q1358" s="46"/>
      <c r="R1358" s="5"/>
      <c r="S1358" s="5"/>
      <c r="T1358" s="5"/>
      <c r="U1358" s="45"/>
      <c r="V1358" s="5"/>
      <c r="W1358" s="5"/>
      <c r="X1358" s="45"/>
      <c r="Y1358" s="5"/>
      <c r="Z1358" s="48"/>
      <c r="AC1358" s="45"/>
      <c r="AG1358" s="47"/>
      <c r="AI1358" s="5"/>
    </row>
    <row r="1359" spans="2:35" ht="15" x14ac:dyDescent="0.25">
      <c r="B1359" s="5"/>
      <c r="D1359" s="5"/>
      <c r="G1359" s="42"/>
      <c r="H1359" s="43"/>
      <c r="I1359" s="43"/>
      <c r="J1359" s="42"/>
      <c r="K1359" s="42"/>
      <c r="L1359" s="5"/>
      <c r="M1359" s="5"/>
      <c r="N1359" s="43"/>
      <c r="O1359" s="45"/>
      <c r="P1359" s="5"/>
      <c r="Q1359" s="46"/>
      <c r="R1359" s="5"/>
      <c r="S1359" s="5"/>
      <c r="T1359" s="5"/>
      <c r="U1359" s="45"/>
      <c r="V1359" s="5"/>
      <c r="W1359" s="5"/>
      <c r="X1359" s="45"/>
      <c r="Y1359" s="5"/>
      <c r="Z1359" s="48"/>
      <c r="AC1359" s="45"/>
      <c r="AG1359" s="47"/>
      <c r="AI1359" s="5"/>
    </row>
    <row r="1360" spans="2:35" ht="15" x14ac:dyDescent="0.25">
      <c r="B1360" s="5"/>
      <c r="D1360" s="5"/>
      <c r="G1360" s="42"/>
      <c r="H1360" s="43"/>
      <c r="I1360" s="43"/>
      <c r="J1360" s="42"/>
      <c r="K1360" s="42"/>
      <c r="L1360" s="5"/>
      <c r="M1360" s="5"/>
      <c r="N1360" s="43"/>
      <c r="O1360" s="45"/>
      <c r="P1360" s="5"/>
      <c r="Q1360" s="46"/>
      <c r="R1360" s="5"/>
      <c r="S1360" s="5"/>
      <c r="T1360" s="5"/>
      <c r="U1360" s="45"/>
      <c r="V1360" s="5"/>
      <c r="W1360" s="5"/>
      <c r="X1360" s="45"/>
      <c r="Y1360" s="5"/>
      <c r="Z1360" s="48"/>
      <c r="AC1360" s="45"/>
      <c r="AG1360" s="47"/>
      <c r="AI1360" s="5"/>
    </row>
    <row r="1361" spans="2:35" ht="15" x14ac:dyDescent="0.25">
      <c r="B1361" s="5"/>
      <c r="D1361" s="5"/>
      <c r="G1361" s="42"/>
      <c r="H1361" s="43"/>
      <c r="I1361" s="43"/>
      <c r="J1361" s="42"/>
      <c r="K1361" s="42"/>
      <c r="L1361" s="5"/>
      <c r="M1361" s="5"/>
      <c r="N1361" s="43"/>
      <c r="O1361" s="45"/>
      <c r="P1361" s="5"/>
      <c r="Q1361" s="46"/>
      <c r="R1361" s="5"/>
      <c r="S1361" s="5"/>
      <c r="T1361" s="5"/>
      <c r="U1361" s="45"/>
      <c r="V1361" s="5"/>
      <c r="W1361" s="5"/>
      <c r="X1361" s="45"/>
      <c r="Y1361" s="5"/>
      <c r="Z1361" s="48"/>
      <c r="AC1361" s="45"/>
      <c r="AG1361" s="47"/>
      <c r="AI1361" s="5"/>
    </row>
    <row r="1362" spans="2:35" ht="15" x14ac:dyDescent="0.25">
      <c r="B1362" s="5"/>
      <c r="D1362" s="5"/>
      <c r="G1362" s="42"/>
      <c r="H1362" s="43"/>
      <c r="I1362" s="43"/>
      <c r="J1362" s="42"/>
      <c r="K1362" s="42"/>
      <c r="L1362" s="5"/>
      <c r="M1362" s="5"/>
      <c r="N1362" s="43"/>
      <c r="O1362" s="45"/>
      <c r="P1362" s="5"/>
      <c r="Q1362" s="46"/>
      <c r="R1362" s="5"/>
      <c r="S1362" s="5"/>
      <c r="T1362" s="5"/>
      <c r="U1362" s="45"/>
      <c r="V1362" s="5"/>
      <c r="W1362" s="5"/>
      <c r="X1362" s="45"/>
      <c r="Y1362" s="5"/>
      <c r="Z1362" s="48"/>
      <c r="AC1362" s="45"/>
      <c r="AG1362" s="47"/>
      <c r="AI1362" s="5"/>
    </row>
    <row r="1363" spans="2:35" ht="15" x14ac:dyDescent="0.25">
      <c r="B1363" s="5"/>
      <c r="D1363" s="5"/>
      <c r="G1363" s="42"/>
      <c r="H1363" s="43"/>
      <c r="I1363" s="43"/>
      <c r="J1363" s="42"/>
      <c r="K1363" s="42"/>
      <c r="L1363" s="5"/>
      <c r="M1363" s="5"/>
      <c r="N1363" s="43"/>
      <c r="O1363" s="45"/>
      <c r="P1363" s="5"/>
      <c r="Q1363" s="46"/>
      <c r="R1363" s="5"/>
      <c r="S1363" s="5"/>
      <c r="T1363" s="5"/>
      <c r="U1363" s="45"/>
      <c r="V1363" s="5"/>
      <c r="W1363" s="5"/>
      <c r="X1363" s="45"/>
      <c r="Y1363" s="5"/>
      <c r="Z1363" s="48"/>
      <c r="AC1363" s="45"/>
      <c r="AG1363" s="47"/>
      <c r="AI1363" s="5"/>
    </row>
    <row r="1364" spans="2:35" ht="15" x14ac:dyDescent="0.25">
      <c r="B1364" s="5"/>
      <c r="D1364" s="5"/>
      <c r="G1364" s="42"/>
      <c r="H1364" s="43"/>
      <c r="I1364" s="43"/>
      <c r="J1364" s="42"/>
      <c r="K1364" s="42"/>
      <c r="L1364" s="5"/>
      <c r="M1364" s="5"/>
      <c r="N1364" s="43"/>
      <c r="O1364" s="45"/>
      <c r="P1364" s="5"/>
      <c r="Q1364" s="46"/>
      <c r="R1364" s="5"/>
      <c r="S1364" s="5"/>
      <c r="T1364" s="5"/>
      <c r="U1364" s="45"/>
      <c r="V1364" s="5"/>
      <c r="W1364" s="5"/>
      <c r="X1364" s="45"/>
      <c r="Y1364" s="5"/>
      <c r="Z1364" s="48"/>
      <c r="AC1364" s="45"/>
      <c r="AG1364" s="47"/>
      <c r="AI1364" s="5"/>
    </row>
    <row r="1365" spans="2:35" ht="15" x14ac:dyDescent="0.25">
      <c r="B1365" s="5"/>
      <c r="D1365" s="5"/>
      <c r="G1365" s="42"/>
      <c r="H1365" s="43"/>
      <c r="I1365" s="43"/>
      <c r="J1365" s="42"/>
      <c r="K1365" s="42"/>
      <c r="L1365" s="5"/>
      <c r="M1365" s="5"/>
      <c r="N1365" s="43"/>
      <c r="O1365" s="45"/>
      <c r="P1365" s="5"/>
      <c r="Q1365" s="46"/>
      <c r="R1365" s="5"/>
      <c r="S1365" s="5"/>
      <c r="T1365" s="5"/>
      <c r="U1365" s="45"/>
      <c r="V1365" s="5"/>
      <c r="W1365" s="5"/>
      <c r="X1365" s="45"/>
      <c r="Y1365" s="5"/>
      <c r="Z1365" s="48"/>
      <c r="AC1365" s="45"/>
      <c r="AG1365" s="47"/>
      <c r="AI1365" s="5"/>
    </row>
    <row r="1366" spans="2:35" ht="15" x14ac:dyDescent="0.25">
      <c r="B1366" s="5"/>
      <c r="D1366" s="5"/>
      <c r="G1366" s="42"/>
      <c r="H1366" s="43"/>
      <c r="I1366" s="43"/>
      <c r="J1366" s="42"/>
      <c r="K1366" s="42"/>
      <c r="L1366" s="5"/>
      <c r="M1366" s="5"/>
      <c r="N1366" s="43"/>
      <c r="O1366" s="45"/>
      <c r="P1366" s="5"/>
      <c r="Q1366" s="46"/>
      <c r="R1366" s="5"/>
      <c r="S1366" s="5"/>
      <c r="T1366" s="5"/>
      <c r="U1366" s="45"/>
      <c r="V1366" s="5"/>
      <c r="W1366" s="5"/>
      <c r="X1366" s="45"/>
      <c r="Y1366" s="5"/>
      <c r="Z1366" s="48"/>
      <c r="AC1366" s="45"/>
      <c r="AG1366" s="47"/>
      <c r="AI1366" s="5"/>
    </row>
    <row r="1367" spans="2:35" ht="15" x14ac:dyDescent="0.25">
      <c r="B1367" s="5"/>
      <c r="D1367" s="5"/>
      <c r="G1367" s="42"/>
      <c r="H1367" s="43"/>
      <c r="I1367" s="43"/>
      <c r="J1367" s="42"/>
      <c r="K1367" s="42"/>
      <c r="L1367" s="5"/>
      <c r="M1367" s="5"/>
      <c r="N1367" s="43"/>
      <c r="O1367" s="45"/>
      <c r="P1367" s="5"/>
      <c r="Q1367" s="46"/>
      <c r="R1367" s="5"/>
      <c r="S1367" s="5"/>
      <c r="T1367" s="5"/>
      <c r="U1367" s="45"/>
      <c r="V1367" s="5"/>
      <c r="W1367" s="5"/>
      <c r="X1367" s="45"/>
      <c r="Y1367" s="5"/>
      <c r="Z1367" s="48"/>
      <c r="AC1367" s="45"/>
      <c r="AG1367" s="47"/>
      <c r="AI1367" s="5"/>
    </row>
    <row r="1368" spans="2:35" ht="15" x14ac:dyDescent="0.25">
      <c r="B1368" s="5"/>
      <c r="D1368" s="5"/>
      <c r="G1368" s="42"/>
      <c r="H1368" s="43"/>
      <c r="I1368" s="43"/>
      <c r="J1368" s="42"/>
      <c r="K1368" s="42"/>
      <c r="L1368" s="5"/>
      <c r="M1368" s="5"/>
      <c r="N1368" s="43"/>
      <c r="O1368" s="45"/>
      <c r="P1368" s="5"/>
      <c r="Q1368" s="46"/>
      <c r="R1368" s="5"/>
      <c r="S1368" s="5"/>
      <c r="T1368" s="5"/>
      <c r="U1368" s="45"/>
      <c r="V1368" s="5"/>
      <c r="W1368" s="5"/>
      <c r="X1368" s="45"/>
      <c r="Y1368" s="5"/>
      <c r="Z1368" s="48"/>
      <c r="AC1368" s="45"/>
      <c r="AG1368" s="47"/>
      <c r="AI1368" s="5"/>
    </row>
    <row r="1369" spans="2:35" ht="15" x14ac:dyDescent="0.25">
      <c r="B1369" s="5"/>
      <c r="D1369" s="5"/>
      <c r="G1369" s="42"/>
      <c r="H1369" s="43"/>
      <c r="I1369" s="43"/>
      <c r="J1369" s="42"/>
      <c r="K1369" s="42"/>
      <c r="L1369" s="5"/>
      <c r="M1369" s="5"/>
      <c r="N1369" s="43"/>
      <c r="O1369" s="45"/>
      <c r="P1369" s="5"/>
      <c r="Q1369" s="46"/>
      <c r="R1369" s="5"/>
      <c r="S1369" s="5"/>
      <c r="T1369" s="5"/>
      <c r="U1369" s="45"/>
      <c r="V1369" s="5"/>
      <c r="W1369" s="5"/>
      <c r="X1369" s="45"/>
      <c r="Y1369" s="5"/>
      <c r="Z1369" s="48"/>
      <c r="AC1369" s="45"/>
      <c r="AG1369" s="47"/>
      <c r="AI1369" s="5"/>
    </row>
    <row r="1370" spans="2:35" ht="15" x14ac:dyDescent="0.25">
      <c r="B1370" s="5"/>
      <c r="D1370" s="5"/>
      <c r="G1370" s="42"/>
      <c r="H1370" s="43"/>
      <c r="I1370" s="43"/>
      <c r="J1370" s="42"/>
      <c r="K1370" s="42"/>
      <c r="L1370" s="5"/>
      <c r="M1370" s="5"/>
      <c r="N1370" s="43"/>
      <c r="O1370" s="45"/>
      <c r="P1370" s="5"/>
      <c r="Q1370" s="46"/>
      <c r="R1370" s="5"/>
      <c r="S1370" s="5"/>
      <c r="T1370" s="5"/>
      <c r="U1370" s="45"/>
      <c r="V1370" s="5"/>
      <c r="W1370" s="5"/>
      <c r="X1370" s="45"/>
      <c r="Y1370" s="5"/>
      <c r="Z1370" s="48"/>
      <c r="AC1370" s="45"/>
      <c r="AG1370" s="47"/>
      <c r="AI1370" s="5"/>
    </row>
    <row r="1371" spans="2:35" ht="15" x14ac:dyDescent="0.25">
      <c r="B1371" s="5"/>
      <c r="D1371" s="5"/>
      <c r="G1371" s="42"/>
      <c r="H1371" s="43"/>
      <c r="I1371" s="43"/>
      <c r="J1371" s="42"/>
      <c r="K1371" s="42"/>
      <c r="L1371" s="5"/>
      <c r="M1371" s="5"/>
      <c r="N1371" s="43"/>
      <c r="O1371" s="45"/>
      <c r="P1371" s="5"/>
      <c r="Q1371" s="46"/>
      <c r="R1371" s="5"/>
      <c r="S1371" s="5"/>
      <c r="T1371" s="5"/>
      <c r="U1371" s="45"/>
      <c r="V1371" s="5"/>
      <c r="W1371" s="5"/>
      <c r="X1371" s="45"/>
      <c r="Y1371" s="5"/>
      <c r="Z1371" s="48"/>
      <c r="AC1371" s="45"/>
      <c r="AG1371" s="47"/>
      <c r="AI1371" s="5"/>
    </row>
    <row r="1372" spans="2:35" ht="15" x14ac:dyDescent="0.25">
      <c r="B1372" s="5"/>
      <c r="D1372" s="5"/>
      <c r="G1372" s="42"/>
      <c r="H1372" s="43"/>
      <c r="I1372" s="43"/>
      <c r="J1372" s="42"/>
      <c r="K1372" s="42"/>
      <c r="L1372" s="5"/>
      <c r="M1372" s="5"/>
      <c r="N1372" s="43"/>
      <c r="O1372" s="45"/>
      <c r="P1372" s="5"/>
      <c r="Q1372" s="46"/>
      <c r="R1372" s="5"/>
      <c r="S1372" s="5"/>
      <c r="T1372" s="5"/>
      <c r="U1372" s="45"/>
      <c r="V1372" s="5"/>
      <c r="W1372" s="5"/>
      <c r="X1372" s="45"/>
      <c r="Y1372" s="5"/>
      <c r="Z1372" s="48"/>
      <c r="AC1372" s="45"/>
      <c r="AG1372" s="47"/>
      <c r="AI1372" s="5"/>
    </row>
    <row r="1373" spans="2:35" ht="15" x14ac:dyDescent="0.25">
      <c r="B1373" s="5"/>
      <c r="D1373" s="5"/>
      <c r="G1373" s="42"/>
      <c r="H1373" s="43"/>
      <c r="I1373" s="43"/>
      <c r="J1373" s="42"/>
      <c r="K1373" s="42"/>
      <c r="L1373" s="5"/>
      <c r="M1373" s="5"/>
      <c r="N1373" s="43"/>
      <c r="O1373" s="45"/>
      <c r="P1373" s="5"/>
      <c r="Q1373" s="46"/>
      <c r="R1373" s="5"/>
      <c r="S1373" s="5"/>
      <c r="T1373" s="5"/>
      <c r="U1373" s="45"/>
      <c r="V1373" s="5"/>
      <c r="W1373" s="5"/>
      <c r="X1373" s="45"/>
      <c r="Y1373" s="5"/>
      <c r="Z1373" s="48"/>
      <c r="AC1373" s="45"/>
      <c r="AG1373" s="47"/>
      <c r="AI1373" s="5"/>
    </row>
    <row r="1374" spans="2:35" ht="15" x14ac:dyDescent="0.25">
      <c r="B1374" s="5"/>
      <c r="D1374" s="5"/>
      <c r="G1374" s="42"/>
      <c r="H1374" s="43"/>
      <c r="I1374" s="43"/>
      <c r="J1374" s="42"/>
      <c r="K1374" s="42"/>
      <c r="L1374" s="5"/>
      <c r="M1374" s="5"/>
      <c r="N1374" s="43"/>
      <c r="O1374" s="45"/>
      <c r="P1374" s="5"/>
      <c r="Q1374" s="46"/>
      <c r="R1374" s="5"/>
      <c r="S1374" s="5"/>
      <c r="T1374" s="5"/>
      <c r="U1374" s="45"/>
      <c r="V1374" s="5"/>
      <c r="W1374" s="5"/>
      <c r="X1374" s="45"/>
      <c r="Y1374" s="5"/>
      <c r="Z1374" s="48"/>
      <c r="AC1374" s="45"/>
      <c r="AG1374" s="47"/>
      <c r="AI1374" s="5"/>
    </row>
    <row r="1375" spans="2:35" ht="15" x14ac:dyDescent="0.25">
      <c r="B1375" s="5"/>
      <c r="D1375" s="5"/>
      <c r="G1375" s="42"/>
      <c r="H1375" s="43"/>
      <c r="I1375" s="43"/>
      <c r="J1375" s="42"/>
      <c r="K1375" s="42"/>
      <c r="L1375" s="5"/>
      <c r="M1375" s="5"/>
      <c r="N1375" s="43"/>
      <c r="O1375" s="45"/>
      <c r="P1375" s="5"/>
      <c r="Q1375" s="46"/>
      <c r="R1375" s="5"/>
      <c r="S1375" s="5"/>
      <c r="T1375" s="5"/>
      <c r="U1375" s="45"/>
      <c r="V1375" s="5"/>
      <c r="W1375" s="5"/>
      <c r="X1375" s="45"/>
      <c r="Y1375" s="5"/>
      <c r="Z1375" s="48"/>
      <c r="AC1375" s="45"/>
      <c r="AG1375" s="47"/>
      <c r="AI1375" s="5"/>
    </row>
    <row r="1376" spans="2:35" ht="15" x14ac:dyDescent="0.25">
      <c r="B1376" s="5"/>
      <c r="D1376" s="5"/>
      <c r="G1376" s="42"/>
      <c r="H1376" s="43"/>
      <c r="I1376" s="43"/>
      <c r="J1376" s="42"/>
      <c r="K1376" s="42"/>
      <c r="L1376" s="5"/>
      <c r="M1376" s="5"/>
      <c r="N1376" s="43"/>
      <c r="O1376" s="45"/>
      <c r="P1376" s="5"/>
      <c r="Q1376" s="46"/>
      <c r="R1376" s="5"/>
      <c r="S1376" s="5"/>
      <c r="T1376" s="5"/>
      <c r="U1376" s="45"/>
      <c r="V1376" s="5"/>
      <c r="W1376" s="5"/>
      <c r="X1376" s="45"/>
      <c r="Y1376" s="5"/>
      <c r="Z1376" s="48"/>
      <c r="AC1376" s="45"/>
      <c r="AG1376" s="47"/>
      <c r="AI1376" s="5"/>
    </row>
    <row r="1377" spans="2:35" ht="15" x14ac:dyDescent="0.25">
      <c r="B1377" s="5"/>
      <c r="D1377" s="5"/>
      <c r="G1377" s="42"/>
      <c r="H1377" s="43"/>
      <c r="I1377" s="43"/>
      <c r="J1377" s="42"/>
      <c r="K1377" s="42"/>
      <c r="L1377" s="5"/>
      <c r="M1377" s="5"/>
      <c r="N1377" s="43"/>
      <c r="O1377" s="45"/>
      <c r="P1377" s="5"/>
      <c r="Q1377" s="46"/>
      <c r="R1377" s="5"/>
      <c r="S1377" s="5"/>
      <c r="T1377" s="5"/>
      <c r="U1377" s="45"/>
      <c r="V1377" s="5"/>
      <c r="W1377" s="5"/>
      <c r="X1377" s="45"/>
      <c r="Y1377" s="5"/>
      <c r="Z1377" s="48"/>
      <c r="AC1377" s="45"/>
      <c r="AG1377" s="47"/>
      <c r="AI1377" s="5"/>
    </row>
    <row r="1378" spans="2:35" ht="15" x14ac:dyDescent="0.25">
      <c r="B1378" s="5"/>
      <c r="D1378" s="5"/>
      <c r="G1378" s="42"/>
      <c r="H1378" s="43"/>
      <c r="I1378" s="43"/>
      <c r="J1378" s="42"/>
      <c r="K1378" s="42"/>
      <c r="L1378" s="5"/>
      <c r="M1378" s="5"/>
      <c r="N1378" s="43"/>
      <c r="O1378" s="45"/>
      <c r="P1378" s="5"/>
      <c r="Q1378" s="46"/>
      <c r="R1378" s="5"/>
      <c r="S1378" s="5"/>
      <c r="T1378" s="5"/>
      <c r="U1378" s="45"/>
      <c r="V1378" s="5"/>
      <c r="W1378" s="5"/>
      <c r="X1378" s="45"/>
      <c r="Y1378" s="5"/>
      <c r="Z1378" s="48"/>
      <c r="AC1378" s="45"/>
      <c r="AG1378" s="47"/>
      <c r="AI1378" s="5"/>
    </row>
    <row r="1379" spans="2:35" ht="15" x14ac:dyDescent="0.25">
      <c r="B1379" s="5"/>
      <c r="D1379" s="5"/>
      <c r="G1379" s="42"/>
      <c r="H1379" s="43"/>
      <c r="I1379" s="43"/>
      <c r="J1379" s="42"/>
      <c r="K1379" s="42"/>
      <c r="L1379" s="5"/>
      <c r="M1379" s="5"/>
      <c r="N1379" s="43"/>
      <c r="O1379" s="45"/>
      <c r="P1379" s="5"/>
      <c r="Q1379" s="46"/>
      <c r="R1379" s="5"/>
      <c r="S1379" s="5"/>
      <c r="T1379" s="5"/>
      <c r="U1379" s="45"/>
      <c r="V1379" s="5"/>
      <c r="W1379" s="5"/>
      <c r="X1379" s="45"/>
      <c r="Y1379" s="5"/>
      <c r="Z1379" s="48"/>
      <c r="AC1379" s="45"/>
      <c r="AG1379" s="47"/>
      <c r="AI1379" s="5"/>
    </row>
    <row r="1380" spans="2:35" ht="15" x14ac:dyDescent="0.25">
      <c r="B1380" s="5"/>
      <c r="D1380" s="5"/>
      <c r="G1380" s="42"/>
      <c r="H1380" s="43"/>
      <c r="I1380" s="43"/>
      <c r="J1380" s="42"/>
      <c r="K1380" s="42"/>
      <c r="L1380" s="5"/>
      <c r="M1380" s="5"/>
      <c r="N1380" s="43"/>
      <c r="O1380" s="45"/>
      <c r="P1380" s="5"/>
      <c r="Q1380" s="46"/>
      <c r="R1380" s="5"/>
      <c r="S1380" s="5"/>
      <c r="T1380" s="5"/>
      <c r="U1380" s="45"/>
      <c r="V1380" s="5"/>
      <c r="W1380" s="5"/>
      <c r="X1380" s="45"/>
      <c r="Y1380" s="5"/>
      <c r="Z1380" s="48"/>
      <c r="AC1380" s="45"/>
      <c r="AG1380" s="47"/>
      <c r="AI1380" s="5"/>
    </row>
    <row r="1381" spans="2:35" ht="15" x14ac:dyDescent="0.25">
      <c r="B1381" s="5"/>
      <c r="D1381" s="5"/>
      <c r="G1381" s="42"/>
      <c r="H1381" s="43"/>
      <c r="I1381" s="43"/>
      <c r="J1381" s="42"/>
      <c r="K1381" s="42"/>
      <c r="L1381" s="5"/>
      <c r="M1381" s="5"/>
      <c r="N1381" s="43"/>
      <c r="O1381" s="45"/>
      <c r="P1381" s="5"/>
      <c r="Q1381" s="46"/>
      <c r="R1381" s="5"/>
      <c r="S1381" s="5"/>
      <c r="T1381" s="5"/>
      <c r="U1381" s="45"/>
      <c r="V1381" s="5"/>
      <c r="W1381" s="5"/>
      <c r="X1381" s="45"/>
      <c r="Y1381" s="5"/>
      <c r="Z1381" s="48"/>
      <c r="AC1381" s="45"/>
      <c r="AG1381" s="47"/>
      <c r="AI1381" s="5"/>
    </row>
    <row r="1382" spans="2:35" ht="15" x14ac:dyDescent="0.25">
      <c r="B1382" s="5"/>
      <c r="D1382" s="5"/>
      <c r="G1382" s="42"/>
      <c r="H1382" s="43"/>
      <c r="I1382" s="43"/>
      <c r="J1382" s="42"/>
      <c r="K1382" s="42"/>
      <c r="L1382" s="5"/>
      <c r="M1382" s="5"/>
      <c r="N1382" s="43"/>
      <c r="O1382" s="45"/>
      <c r="P1382" s="5"/>
      <c r="Q1382" s="46"/>
      <c r="R1382" s="5"/>
      <c r="S1382" s="5"/>
      <c r="T1382" s="5"/>
      <c r="U1382" s="45"/>
      <c r="V1382" s="5"/>
      <c r="W1382" s="5"/>
      <c r="X1382" s="45"/>
      <c r="Y1382" s="5"/>
      <c r="Z1382" s="48"/>
      <c r="AC1382" s="45"/>
      <c r="AG1382" s="47"/>
      <c r="AI1382" s="5"/>
    </row>
    <row r="1383" spans="2:35" ht="15" x14ac:dyDescent="0.25">
      <c r="B1383" s="5"/>
      <c r="D1383" s="5"/>
      <c r="G1383" s="42"/>
      <c r="H1383" s="43"/>
      <c r="I1383" s="43"/>
      <c r="J1383" s="42"/>
      <c r="K1383" s="42"/>
      <c r="L1383" s="5"/>
      <c r="M1383" s="5"/>
      <c r="N1383" s="43"/>
      <c r="O1383" s="45"/>
      <c r="P1383" s="5"/>
      <c r="Q1383" s="46"/>
      <c r="R1383" s="5"/>
      <c r="S1383" s="5"/>
      <c r="T1383" s="5"/>
      <c r="U1383" s="45"/>
      <c r="V1383" s="5"/>
      <c r="W1383" s="5"/>
      <c r="X1383" s="45"/>
      <c r="Y1383" s="5"/>
      <c r="Z1383" s="48"/>
      <c r="AC1383" s="45"/>
      <c r="AG1383" s="47"/>
      <c r="AI1383" s="5"/>
    </row>
    <row r="1384" spans="2:35" ht="15" x14ac:dyDescent="0.25">
      <c r="B1384" s="5"/>
      <c r="D1384" s="5"/>
      <c r="G1384" s="42"/>
      <c r="H1384" s="43"/>
      <c r="I1384" s="43"/>
      <c r="J1384" s="42"/>
      <c r="K1384" s="42"/>
      <c r="L1384" s="5"/>
      <c r="M1384" s="5"/>
      <c r="N1384" s="43"/>
      <c r="O1384" s="45"/>
      <c r="P1384" s="5"/>
      <c r="Q1384" s="46"/>
      <c r="R1384" s="5"/>
      <c r="S1384" s="5"/>
      <c r="T1384" s="5"/>
      <c r="U1384" s="45"/>
      <c r="V1384" s="5"/>
      <c r="W1384" s="5"/>
      <c r="X1384" s="45"/>
      <c r="Y1384" s="5"/>
      <c r="Z1384" s="48"/>
      <c r="AC1384" s="45"/>
      <c r="AG1384" s="47"/>
      <c r="AI1384" s="5"/>
    </row>
    <row r="1385" spans="2:35" ht="15" x14ac:dyDescent="0.25">
      <c r="B1385" s="5"/>
      <c r="D1385" s="5"/>
      <c r="G1385" s="42"/>
      <c r="H1385" s="43"/>
      <c r="I1385" s="43"/>
      <c r="J1385" s="42"/>
      <c r="K1385" s="42"/>
      <c r="L1385" s="5"/>
      <c r="M1385" s="5"/>
      <c r="N1385" s="43"/>
      <c r="O1385" s="45"/>
      <c r="P1385" s="5"/>
      <c r="Q1385" s="46"/>
      <c r="R1385" s="5"/>
      <c r="S1385" s="5"/>
      <c r="T1385" s="5"/>
      <c r="U1385" s="45"/>
      <c r="V1385" s="5"/>
      <c r="W1385" s="5"/>
      <c r="X1385" s="45"/>
      <c r="Y1385" s="5"/>
      <c r="Z1385" s="48"/>
      <c r="AC1385" s="45"/>
      <c r="AG1385" s="47"/>
      <c r="AI1385" s="5"/>
    </row>
    <row r="1386" spans="2:35" ht="15" x14ac:dyDescent="0.25">
      <c r="B1386" s="5"/>
      <c r="D1386" s="5"/>
      <c r="G1386" s="42"/>
      <c r="H1386" s="43"/>
      <c r="I1386" s="43"/>
      <c r="J1386" s="42"/>
      <c r="K1386" s="42"/>
      <c r="L1386" s="5"/>
      <c r="M1386" s="5"/>
      <c r="N1386" s="43"/>
      <c r="O1386" s="45"/>
      <c r="P1386" s="5"/>
      <c r="Q1386" s="46"/>
      <c r="R1386" s="5"/>
      <c r="S1386" s="5"/>
      <c r="T1386" s="5"/>
      <c r="U1386" s="45"/>
      <c r="V1386" s="5"/>
      <c r="W1386" s="5"/>
      <c r="X1386" s="45"/>
      <c r="Y1386" s="5"/>
      <c r="Z1386" s="48"/>
      <c r="AC1386" s="45"/>
      <c r="AG1386" s="47"/>
      <c r="AI1386" s="5"/>
    </row>
    <row r="1387" spans="2:35" ht="15" x14ac:dyDescent="0.25">
      <c r="B1387" s="5"/>
      <c r="D1387" s="5"/>
      <c r="G1387" s="42"/>
      <c r="H1387" s="43"/>
      <c r="I1387" s="43"/>
      <c r="J1387" s="42"/>
      <c r="K1387" s="42"/>
      <c r="L1387" s="5"/>
      <c r="M1387" s="5"/>
      <c r="N1387" s="43"/>
      <c r="O1387" s="45"/>
      <c r="P1387" s="5"/>
      <c r="Q1387" s="46"/>
      <c r="R1387" s="5"/>
      <c r="S1387" s="5"/>
      <c r="T1387" s="5"/>
      <c r="U1387" s="45"/>
      <c r="V1387" s="5"/>
      <c r="W1387" s="5"/>
      <c r="X1387" s="45"/>
      <c r="Y1387" s="5"/>
      <c r="Z1387" s="48"/>
      <c r="AC1387" s="45"/>
      <c r="AG1387" s="47"/>
      <c r="AI1387" s="5"/>
    </row>
    <row r="1388" spans="2:35" ht="15" x14ac:dyDescent="0.25">
      <c r="B1388" s="5"/>
      <c r="D1388" s="5"/>
      <c r="G1388" s="42"/>
      <c r="H1388" s="43"/>
      <c r="I1388" s="43"/>
      <c r="J1388" s="42"/>
      <c r="K1388" s="42"/>
      <c r="L1388" s="5"/>
      <c r="M1388" s="5"/>
      <c r="N1388" s="43"/>
      <c r="O1388" s="45"/>
      <c r="P1388" s="5"/>
      <c r="Q1388" s="46"/>
      <c r="R1388" s="5"/>
      <c r="S1388" s="5"/>
      <c r="T1388" s="5"/>
      <c r="U1388" s="45"/>
      <c r="V1388" s="5"/>
      <c r="W1388" s="5"/>
      <c r="X1388" s="45"/>
      <c r="Y1388" s="5"/>
      <c r="Z1388" s="48"/>
      <c r="AC1388" s="45"/>
      <c r="AG1388" s="47"/>
      <c r="AI1388" s="5"/>
    </row>
    <row r="1389" spans="2:35" ht="15" x14ac:dyDescent="0.25">
      <c r="B1389" s="5"/>
      <c r="D1389" s="5"/>
      <c r="G1389" s="42"/>
      <c r="H1389" s="43"/>
      <c r="I1389" s="43"/>
      <c r="J1389" s="42"/>
      <c r="K1389" s="42"/>
      <c r="L1389" s="5"/>
      <c r="M1389" s="5"/>
      <c r="N1389" s="43"/>
      <c r="O1389" s="45"/>
      <c r="P1389" s="5"/>
      <c r="Q1389" s="46"/>
      <c r="R1389" s="5"/>
      <c r="S1389" s="5"/>
      <c r="T1389" s="5"/>
      <c r="U1389" s="45"/>
      <c r="V1389" s="5"/>
      <c r="W1389" s="5"/>
      <c r="X1389" s="45"/>
      <c r="Y1389" s="5"/>
      <c r="Z1389" s="48"/>
      <c r="AC1389" s="45"/>
      <c r="AG1389" s="47"/>
      <c r="AI1389" s="5"/>
    </row>
    <row r="1390" spans="2:35" ht="15" x14ac:dyDescent="0.25">
      <c r="B1390" s="5"/>
      <c r="D1390" s="5"/>
      <c r="G1390" s="42"/>
      <c r="H1390" s="43"/>
      <c r="I1390" s="43"/>
      <c r="J1390" s="42"/>
      <c r="K1390" s="42"/>
      <c r="L1390" s="5"/>
      <c r="M1390" s="5"/>
      <c r="N1390" s="43"/>
      <c r="O1390" s="45"/>
      <c r="P1390" s="5"/>
      <c r="Q1390" s="46"/>
      <c r="R1390" s="5"/>
      <c r="S1390" s="5"/>
      <c r="T1390" s="5"/>
      <c r="U1390" s="45"/>
      <c r="V1390" s="5"/>
      <c r="W1390" s="5"/>
      <c r="X1390" s="45"/>
      <c r="Y1390" s="5"/>
      <c r="Z1390" s="48"/>
      <c r="AC1390" s="45"/>
      <c r="AG1390" s="47"/>
      <c r="AI1390" s="5"/>
    </row>
    <row r="1391" spans="2:35" ht="15" x14ac:dyDescent="0.25">
      <c r="B1391" s="5"/>
      <c r="D1391" s="5"/>
      <c r="G1391" s="42"/>
      <c r="H1391" s="43"/>
      <c r="I1391" s="43"/>
      <c r="J1391" s="42"/>
      <c r="K1391" s="42"/>
      <c r="L1391" s="5"/>
      <c r="M1391" s="5"/>
      <c r="N1391" s="43"/>
      <c r="O1391" s="45"/>
      <c r="P1391" s="5"/>
      <c r="Q1391" s="46"/>
      <c r="R1391" s="5"/>
      <c r="S1391" s="5"/>
      <c r="T1391" s="5"/>
      <c r="U1391" s="45"/>
      <c r="V1391" s="5"/>
      <c r="W1391" s="5"/>
      <c r="X1391" s="45"/>
      <c r="Y1391" s="5"/>
      <c r="Z1391" s="48"/>
      <c r="AC1391" s="45"/>
      <c r="AG1391" s="47"/>
      <c r="AI1391" s="5"/>
    </row>
    <row r="1392" spans="2:35" ht="15" x14ac:dyDescent="0.25">
      <c r="B1392" s="5"/>
      <c r="D1392" s="5"/>
      <c r="G1392" s="42"/>
      <c r="H1392" s="43"/>
      <c r="I1392" s="43"/>
      <c r="J1392" s="42"/>
      <c r="K1392" s="42"/>
      <c r="L1392" s="5"/>
      <c r="M1392" s="5"/>
      <c r="N1392" s="43"/>
      <c r="O1392" s="45"/>
      <c r="P1392" s="5"/>
      <c r="Q1392" s="46"/>
      <c r="R1392" s="5"/>
      <c r="S1392" s="5"/>
      <c r="T1392" s="5"/>
      <c r="U1392" s="45"/>
      <c r="V1392" s="5"/>
      <c r="W1392" s="5"/>
      <c r="X1392" s="45"/>
      <c r="Y1392" s="5"/>
      <c r="Z1392" s="48"/>
      <c r="AC1392" s="45"/>
      <c r="AG1392" s="47"/>
      <c r="AI1392" s="5"/>
    </row>
    <row r="1393" spans="2:35" ht="15" x14ac:dyDescent="0.25">
      <c r="B1393" s="5"/>
      <c r="D1393" s="5"/>
      <c r="G1393" s="42"/>
      <c r="H1393" s="43"/>
      <c r="I1393" s="43"/>
      <c r="J1393" s="42"/>
      <c r="K1393" s="42"/>
      <c r="L1393" s="5"/>
      <c r="M1393" s="5"/>
      <c r="N1393" s="43"/>
      <c r="O1393" s="45"/>
      <c r="P1393" s="5"/>
      <c r="Q1393" s="46"/>
      <c r="R1393" s="5"/>
      <c r="S1393" s="5"/>
      <c r="T1393" s="5"/>
      <c r="U1393" s="45"/>
      <c r="V1393" s="5"/>
      <c r="W1393" s="5"/>
      <c r="X1393" s="45"/>
      <c r="Y1393" s="5"/>
      <c r="Z1393" s="48"/>
      <c r="AC1393" s="45"/>
      <c r="AG1393" s="47"/>
      <c r="AI1393" s="5"/>
    </row>
    <row r="1394" spans="2:35" ht="15" x14ac:dyDescent="0.25">
      <c r="B1394" s="5"/>
      <c r="D1394" s="5"/>
      <c r="G1394" s="42"/>
      <c r="H1394" s="43"/>
      <c r="I1394" s="43"/>
      <c r="J1394" s="42"/>
      <c r="K1394" s="42"/>
      <c r="L1394" s="5"/>
      <c r="M1394" s="5"/>
      <c r="N1394" s="43"/>
      <c r="O1394" s="45"/>
      <c r="P1394" s="5"/>
      <c r="Q1394" s="46"/>
      <c r="R1394" s="5"/>
      <c r="S1394" s="5"/>
      <c r="T1394" s="5"/>
      <c r="U1394" s="45"/>
      <c r="V1394" s="5"/>
      <c r="W1394" s="5"/>
      <c r="X1394" s="45"/>
      <c r="Y1394" s="5"/>
      <c r="Z1394" s="48"/>
      <c r="AC1394" s="45"/>
      <c r="AG1394" s="47"/>
      <c r="AI1394" s="5"/>
    </row>
    <row r="1395" spans="2:35" ht="15" x14ac:dyDescent="0.25">
      <c r="B1395" s="5"/>
      <c r="D1395" s="5"/>
      <c r="G1395" s="42"/>
      <c r="H1395" s="43"/>
      <c r="I1395" s="43"/>
      <c r="J1395" s="42"/>
      <c r="K1395" s="42"/>
      <c r="L1395" s="5"/>
      <c r="M1395" s="5"/>
      <c r="N1395" s="43"/>
      <c r="O1395" s="45"/>
      <c r="P1395" s="5"/>
      <c r="Q1395" s="46"/>
      <c r="R1395" s="5"/>
      <c r="S1395" s="5"/>
      <c r="T1395" s="5"/>
      <c r="U1395" s="45"/>
      <c r="V1395" s="5"/>
      <c r="W1395" s="5"/>
      <c r="X1395" s="45"/>
      <c r="Y1395" s="5"/>
      <c r="Z1395" s="48"/>
      <c r="AC1395" s="45"/>
      <c r="AG1395" s="47"/>
      <c r="AI1395" s="5"/>
    </row>
    <row r="1396" spans="2:35" ht="15" x14ac:dyDescent="0.25">
      <c r="B1396" s="5"/>
      <c r="D1396" s="5"/>
      <c r="G1396" s="42"/>
      <c r="H1396" s="43"/>
      <c r="I1396" s="43"/>
      <c r="J1396" s="42"/>
      <c r="K1396" s="42"/>
      <c r="L1396" s="5"/>
      <c r="M1396" s="5"/>
      <c r="N1396" s="43"/>
      <c r="O1396" s="45"/>
      <c r="P1396" s="5"/>
      <c r="Q1396" s="46"/>
      <c r="R1396" s="5"/>
      <c r="S1396" s="5"/>
      <c r="T1396" s="5"/>
      <c r="U1396" s="45"/>
      <c r="V1396" s="5"/>
      <c r="W1396" s="5"/>
      <c r="X1396" s="45"/>
      <c r="Y1396" s="5"/>
      <c r="Z1396" s="48"/>
      <c r="AC1396" s="45"/>
      <c r="AG1396" s="47"/>
      <c r="AI1396" s="5"/>
    </row>
    <row r="1397" spans="2:35" ht="15" x14ac:dyDescent="0.25">
      <c r="B1397" s="5"/>
      <c r="D1397" s="5"/>
      <c r="G1397" s="42"/>
      <c r="H1397" s="43"/>
      <c r="I1397" s="43"/>
      <c r="J1397" s="42"/>
      <c r="K1397" s="42"/>
      <c r="L1397" s="5"/>
      <c r="M1397" s="5"/>
      <c r="N1397" s="43"/>
      <c r="O1397" s="45"/>
      <c r="P1397" s="5"/>
      <c r="Q1397" s="46"/>
      <c r="R1397" s="5"/>
      <c r="S1397" s="5"/>
      <c r="T1397" s="5"/>
      <c r="U1397" s="45"/>
      <c r="V1397" s="5"/>
      <c r="W1397" s="5"/>
      <c r="X1397" s="45"/>
      <c r="Y1397" s="5"/>
      <c r="Z1397" s="48"/>
      <c r="AC1397" s="45"/>
      <c r="AG1397" s="47"/>
      <c r="AI1397" s="5"/>
    </row>
    <row r="1398" spans="2:35" ht="15" x14ac:dyDescent="0.25">
      <c r="B1398" s="5"/>
      <c r="D1398" s="5"/>
      <c r="G1398" s="42"/>
      <c r="H1398" s="43"/>
      <c r="I1398" s="43"/>
      <c r="J1398" s="42"/>
      <c r="K1398" s="42"/>
      <c r="L1398" s="5"/>
      <c r="M1398" s="5"/>
      <c r="N1398" s="43"/>
      <c r="O1398" s="45"/>
      <c r="P1398" s="5"/>
      <c r="Q1398" s="46"/>
      <c r="R1398" s="5"/>
      <c r="S1398" s="5"/>
      <c r="T1398" s="5"/>
      <c r="U1398" s="45"/>
      <c r="V1398" s="5"/>
      <c r="W1398" s="5"/>
      <c r="X1398" s="45"/>
      <c r="Y1398" s="5"/>
      <c r="Z1398" s="48"/>
      <c r="AC1398" s="45"/>
      <c r="AG1398" s="47"/>
      <c r="AI1398" s="5"/>
    </row>
    <row r="1399" spans="2:35" ht="15" x14ac:dyDescent="0.25">
      <c r="B1399" s="5"/>
      <c r="D1399" s="5"/>
      <c r="G1399" s="42"/>
      <c r="H1399" s="43"/>
      <c r="I1399" s="43"/>
      <c r="J1399" s="42"/>
      <c r="K1399" s="42"/>
      <c r="L1399" s="5"/>
      <c r="M1399" s="5"/>
      <c r="N1399" s="43"/>
      <c r="O1399" s="45"/>
      <c r="P1399" s="5"/>
      <c r="Q1399" s="46"/>
      <c r="R1399" s="5"/>
      <c r="S1399" s="5"/>
      <c r="T1399" s="5"/>
      <c r="U1399" s="45"/>
      <c r="V1399" s="5"/>
      <c r="W1399" s="5"/>
      <c r="X1399" s="45"/>
      <c r="Y1399" s="5"/>
      <c r="Z1399" s="48"/>
      <c r="AC1399" s="45"/>
      <c r="AG1399" s="47"/>
      <c r="AI1399" s="5"/>
    </row>
    <row r="1400" spans="2:35" ht="15" x14ac:dyDescent="0.25">
      <c r="B1400" s="5"/>
      <c r="D1400" s="5"/>
      <c r="G1400" s="42"/>
      <c r="H1400" s="43"/>
      <c r="I1400" s="43"/>
      <c r="J1400" s="42"/>
      <c r="K1400" s="42"/>
      <c r="L1400" s="5"/>
      <c r="M1400" s="5"/>
      <c r="N1400" s="43"/>
      <c r="O1400" s="45"/>
      <c r="P1400" s="5"/>
      <c r="Q1400" s="46"/>
      <c r="R1400" s="5"/>
      <c r="S1400" s="5"/>
      <c r="T1400" s="5"/>
      <c r="U1400" s="45"/>
      <c r="V1400" s="5"/>
      <c r="W1400" s="5"/>
      <c r="X1400" s="45"/>
      <c r="Y1400" s="5"/>
      <c r="Z1400" s="48"/>
      <c r="AC1400" s="45"/>
      <c r="AG1400" s="47"/>
      <c r="AI1400" s="5"/>
    </row>
    <row r="1401" spans="2:35" ht="15" x14ac:dyDescent="0.25">
      <c r="B1401" s="5"/>
      <c r="D1401" s="5"/>
      <c r="G1401" s="42"/>
      <c r="H1401" s="43"/>
      <c r="I1401" s="43"/>
      <c r="J1401" s="42"/>
      <c r="K1401" s="42"/>
      <c r="L1401" s="5"/>
      <c r="M1401" s="5"/>
      <c r="N1401" s="43"/>
      <c r="O1401" s="45"/>
      <c r="P1401" s="5"/>
      <c r="Q1401" s="46"/>
      <c r="R1401" s="5"/>
      <c r="S1401" s="5"/>
      <c r="T1401" s="5"/>
      <c r="U1401" s="45"/>
      <c r="V1401" s="5"/>
      <c r="W1401" s="5"/>
      <c r="X1401" s="45"/>
      <c r="Y1401" s="5"/>
      <c r="Z1401" s="48"/>
      <c r="AC1401" s="45"/>
      <c r="AG1401" s="47"/>
      <c r="AI1401" s="5"/>
    </row>
    <row r="1402" spans="2:35" ht="15" x14ac:dyDescent="0.25">
      <c r="B1402" s="5"/>
      <c r="D1402" s="5"/>
      <c r="G1402" s="42"/>
      <c r="H1402" s="43"/>
      <c r="I1402" s="43"/>
      <c r="J1402" s="42"/>
      <c r="K1402" s="42"/>
      <c r="L1402" s="5"/>
      <c r="M1402" s="5"/>
      <c r="N1402" s="43"/>
      <c r="O1402" s="45"/>
      <c r="P1402" s="5"/>
      <c r="Q1402" s="46"/>
      <c r="R1402" s="5"/>
      <c r="S1402" s="5"/>
      <c r="T1402" s="5"/>
      <c r="U1402" s="45"/>
      <c r="V1402" s="5"/>
      <c r="W1402" s="5"/>
      <c r="X1402" s="45"/>
      <c r="Y1402" s="5"/>
      <c r="Z1402" s="48"/>
      <c r="AC1402" s="45"/>
      <c r="AG1402" s="47"/>
      <c r="AI1402" s="5"/>
    </row>
    <row r="1403" spans="2:35" ht="15" x14ac:dyDescent="0.25">
      <c r="B1403" s="5"/>
      <c r="D1403" s="5"/>
      <c r="G1403" s="42"/>
      <c r="H1403" s="43"/>
      <c r="I1403" s="43"/>
      <c r="J1403" s="42"/>
      <c r="K1403" s="42"/>
      <c r="L1403" s="5"/>
      <c r="M1403" s="5"/>
      <c r="N1403" s="43"/>
      <c r="O1403" s="45"/>
      <c r="P1403" s="5"/>
      <c r="Q1403" s="46"/>
      <c r="R1403" s="5"/>
      <c r="S1403" s="5"/>
      <c r="T1403" s="5"/>
      <c r="U1403" s="45"/>
      <c r="V1403" s="5"/>
      <c r="W1403" s="5"/>
      <c r="X1403" s="45"/>
      <c r="Y1403" s="5"/>
      <c r="Z1403" s="48"/>
      <c r="AC1403" s="45"/>
      <c r="AG1403" s="47"/>
      <c r="AI1403" s="5"/>
    </row>
    <row r="1404" spans="2:35" ht="15" x14ac:dyDescent="0.25">
      <c r="B1404" s="5"/>
      <c r="D1404" s="5"/>
      <c r="G1404" s="42"/>
      <c r="H1404" s="43"/>
      <c r="I1404" s="43"/>
      <c r="J1404" s="42"/>
      <c r="K1404" s="42"/>
      <c r="L1404" s="5"/>
      <c r="M1404" s="5"/>
      <c r="N1404" s="43"/>
      <c r="O1404" s="45"/>
      <c r="P1404" s="5"/>
      <c r="Q1404" s="46"/>
      <c r="R1404" s="5"/>
      <c r="S1404" s="5"/>
      <c r="T1404" s="5"/>
      <c r="U1404" s="45"/>
      <c r="V1404" s="5"/>
      <c r="W1404" s="5"/>
      <c r="X1404" s="45"/>
      <c r="Y1404" s="5"/>
      <c r="Z1404" s="48"/>
      <c r="AC1404" s="45"/>
      <c r="AG1404" s="47"/>
      <c r="AI1404" s="5"/>
    </row>
    <row r="1405" spans="2:35" ht="15" x14ac:dyDescent="0.25">
      <c r="B1405" s="5"/>
      <c r="D1405" s="5"/>
      <c r="G1405" s="42"/>
      <c r="H1405" s="43"/>
      <c r="I1405" s="43"/>
      <c r="J1405" s="42"/>
      <c r="K1405" s="42"/>
      <c r="L1405" s="5"/>
      <c r="M1405" s="5"/>
      <c r="N1405" s="43"/>
      <c r="O1405" s="45"/>
      <c r="P1405" s="5"/>
      <c r="Q1405" s="46"/>
      <c r="R1405" s="5"/>
      <c r="S1405" s="5"/>
      <c r="T1405" s="5"/>
      <c r="U1405" s="45"/>
      <c r="V1405" s="5"/>
      <c r="W1405" s="5"/>
      <c r="X1405" s="45"/>
      <c r="Y1405" s="5"/>
      <c r="Z1405" s="48"/>
      <c r="AC1405" s="45"/>
      <c r="AG1405" s="47"/>
      <c r="AI1405" s="5"/>
    </row>
    <row r="1406" spans="2:35" ht="15" x14ac:dyDescent="0.25">
      <c r="B1406" s="5"/>
      <c r="D1406" s="5"/>
      <c r="G1406" s="42"/>
      <c r="H1406" s="43"/>
      <c r="I1406" s="43"/>
      <c r="J1406" s="42"/>
      <c r="K1406" s="42"/>
      <c r="L1406" s="5"/>
      <c r="M1406" s="5"/>
      <c r="N1406" s="43"/>
      <c r="O1406" s="45"/>
      <c r="P1406" s="5"/>
      <c r="Q1406" s="46"/>
      <c r="R1406" s="5"/>
      <c r="S1406" s="5"/>
      <c r="T1406" s="5"/>
      <c r="U1406" s="45"/>
      <c r="V1406" s="5"/>
      <c r="W1406" s="5"/>
      <c r="X1406" s="45"/>
      <c r="Y1406" s="5"/>
      <c r="Z1406" s="48"/>
      <c r="AC1406" s="45"/>
      <c r="AG1406" s="47"/>
      <c r="AI1406" s="5"/>
    </row>
    <row r="1407" spans="2:35" ht="15" x14ac:dyDescent="0.25">
      <c r="B1407" s="5"/>
      <c r="D1407" s="5"/>
      <c r="G1407" s="42"/>
      <c r="H1407" s="43"/>
      <c r="I1407" s="43"/>
      <c r="J1407" s="42"/>
      <c r="K1407" s="42"/>
      <c r="L1407" s="5"/>
      <c r="M1407" s="5"/>
      <c r="N1407" s="43"/>
      <c r="O1407" s="45"/>
      <c r="P1407" s="5"/>
      <c r="Q1407" s="46"/>
      <c r="R1407" s="5"/>
      <c r="S1407" s="5"/>
      <c r="T1407" s="5"/>
      <c r="U1407" s="45"/>
      <c r="V1407" s="5"/>
      <c r="W1407" s="5"/>
      <c r="X1407" s="45"/>
      <c r="Y1407" s="5"/>
      <c r="Z1407" s="48"/>
      <c r="AC1407" s="45"/>
      <c r="AG1407" s="47"/>
      <c r="AI1407" s="5"/>
    </row>
    <row r="1408" spans="2:35" ht="15" x14ac:dyDescent="0.25">
      <c r="B1408" s="5"/>
      <c r="D1408" s="5"/>
      <c r="G1408" s="42"/>
      <c r="H1408" s="43"/>
      <c r="I1408" s="43"/>
      <c r="J1408" s="42"/>
      <c r="K1408" s="42"/>
      <c r="L1408" s="5"/>
      <c r="M1408" s="5"/>
      <c r="N1408" s="43"/>
      <c r="O1408" s="45"/>
      <c r="P1408" s="5"/>
      <c r="Q1408" s="46"/>
      <c r="R1408" s="5"/>
      <c r="S1408" s="5"/>
      <c r="T1408" s="5"/>
      <c r="U1408" s="45"/>
      <c r="V1408" s="5"/>
      <c r="W1408" s="5"/>
      <c r="X1408" s="45"/>
      <c r="Y1408" s="5"/>
      <c r="Z1408" s="48"/>
      <c r="AC1408" s="45"/>
      <c r="AG1408" s="47"/>
      <c r="AI1408" s="5"/>
    </row>
    <row r="1409" spans="2:35" ht="15" x14ac:dyDescent="0.25">
      <c r="B1409" s="5"/>
      <c r="D1409" s="5"/>
      <c r="G1409" s="42"/>
      <c r="H1409" s="43"/>
      <c r="I1409" s="43"/>
      <c r="J1409" s="42"/>
      <c r="K1409" s="42"/>
      <c r="L1409" s="5"/>
      <c r="M1409" s="5"/>
      <c r="N1409" s="43"/>
      <c r="O1409" s="45"/>
      <c r="P1409" s="5"/>
      <c r="Q1409" s="46"/>
      <c r="R1409" s="5"/>
      <c r="S1409" s="5"/>
      <c r="T1409" s="5"/>
      <c r="U1409" s="45"/>
      <c r="V1409" s="5"/>
      <c r="W1409" s="5"/>
      <c r="X1409" s="45"/>
      <c r="Y1409" s="5"/>
      <c r="Z1409" s="48"/>
      <c r="AC1409" s="45"/>
      <c r="AG1409" s="47"/>
      <c r="AI1409" s="5"/>
    </row>
    <row r="1410" spans="2:35" ht="15" x14ac:dyDescent="0.25">
      <c r="B1410" s="5"/>
      <c r="D1410" s="5"/>
      <c r="G1410" s="42"/>
      <c r="H1410" s="43"/>
      <c r="I1410" s="43"/>
      <c r="J1410" s="42"/>
      <c r="K1410" s="42"/>
      <c r="L1410" s="5"/>
      <c r="M1410" s="5"/>
      <c r="N1410" s="43"/>
      <c r="O1410" s="45"/>
      <c r="P1410" s="5"/>
      <c r="Q1410" s="46"/>
      <c r="R1410" s="5"/>
      <c r="S1410" s="5"/>
      <c r="T1410" s="5"/>
      <c r="U1410" s="45"/>
      <c r="V1410" s="5"/>
      <c r="W1410" s="5"/>
      <c r="X1410" s="45"/>
      <c r="Y1410" s="5"/>
      <c r="Z1410" s="48"/>
      <c r="AC1410" s="45"/>
      <c r="AG1410" s="47"/>
      <c r="AI1410" s="5"/>
    </row>
    <row r="1411" spans="2:35" ht="15" x14ac:dyDescent="0.25">
      <c r="B1411" s="5"/>
      <c r="D1411" s="5"/>
      <c r="G1411" s="42"/>
      <c r="H1411" s="43"/>
      <c r="I1411" s="43"/>
      <c r="J1411" s="42"/>
      <c r="K1411" s="42"/>
      <c r="L1411" s="5"/>
      <c r="M1411" s="5"/>
      <c r="N1411" s="43"/>
      <c r="O1411" s="45"/>
      <c r="P1411" s="5"/>
      <c r="Q1411" s="46"/>
      <c r="R1411" s="5"/>
      <c r="S1411" s="5"/>
      <c r="T1411" s="5"/>
      <c r="U1411" s="45"/>
      <c r="V1411" s="5"/>
      <c r="W1411" s="5"/>
      <c r="X1411" s="45"/>
      <c r="Y1411" s="5"/>
      <c r="Z1411" s="48"/>
      <c r="AC1411" s="45"/>
      <c r="AG1411" s="47"/>
      <c r="AI1411" s="5"/>
    </row>
    <row r="1412" spans="2:35" ht="15" x14ac:dyDescent="0.25">
      <c r="B1412" s="5"/>
      <c r="D1412" s="5"/>
      <c r="G1412" s="42"/>
      <c r="H1412" s="43"/>
      <c r="I1412" s="43"/>
      <c r="J1412" s="42"/>
      <c r="K1412" s="42"/>
      <c r="L1412" s="5"/>
      <c r="M1412" s="5"/>
      <c r="N1412" s="43"/>
      <c r="O1412" s="45"/>
      <c r="P1412" s="5"/>
      <c r="Q1412" s="46"/>
      <c r="R1412" s="5"/>
      <c r="S1412" s="5"/>
      <c r="T1412" s="5"/>
      <c r="U1412" s="45"/>
      <c r="V1412" s="5"/>
      <c r="W1412" s="5"/>
      <c r="X1412" s="45"/>
      <c r="Y1412" s="5"/>
      <c r="Z1412" s="48"/>
      <c r="AC1412" s="45"/>
      <c r="AG1412" s="47"/>
      <c r="AI1412" s="5"/>
    </row>
    <row r="1413" spans="2:35" ht="15" x14ac:dyDescent="0.25">
      <c r="B1413" s="5"/>
      <c r="D1413" s="5"/>
      <c r="G1413" s="42"/>
      <c r="H1413" s="43"/>
      <c r="I1413" s="43"/>
      <c r="J1413" s="42"/>
      <c r="K1413" s="42"/>
      <c r="L1413" s="5"/>
      <c r="M1413" s="5"/>
      <c r="N1413" s="43"/>
      <c r="O1413" s="45"/>
      <c r="P1413" s="5"/>
      <c r="Q1413" s="46"/>
      <c r="R1413" s="5"/>
      <c r="S1413" s="5"/>
      <c r="T1413" s="5"/>
      <c r="U1413" s="45"/>
      <c r="V1413" s="5"/>
      <c r="W1413" s="5"/>
      <c r="X1413" s="45"/>
      <c r="Y1413" s="5"/>
      <c r="Z1413" s="48"/>
      <c r="AC1413" s="45"/>
      <c r="AG1413" s="47"/>
      <c r="AI1413" s="5"/>
    </row>
    <row r="1414" spans="2:35" ht="15" x14ac:dyDescent="0.25">
      <c r="B1414" s="5"/>
      <c r="D1414" s="5"/>
      <c r="G1414" s="42"/>
      <c r="H1414" s="43"/>
      <c r="I1414" s="43"/>
      <c r="J1414" s="42"/>
      <c r="K1414" s="42"/>
      <c r="L1414" s="5"/>
      <c r="M1414" s="5"/>
      <c r="N1414" s="43"/>
      <c r="O1414" s="45"/>
      <c r="P1414" s="5"/>
      <c r="Q1414" s="46"/>
      <c r="R1414" s="5"/>
      <c r="S1414" s="5"/>
      <c r="T1414" s="5"/>
      <c r="U1414" s="45"/>
      <c r="V1414" s="5"/>
      <c r="W1414" s="5"/>
      <c r="X1414" s="45"/>
      <c r="Y1414" s="5"/>
      <c r="Z1414" s="48"/>
      <c r="AC1414" s="45"/>
      <c r="AG1414" s="47"/>
      <c r="AI1414" s="5"/>
    </row>
    <row r="1415" spans="2:35" ht="15" x14ac:dyDescent="0.25">
      <c r="B1415" s="5"/>
      <c r="D1415" s="5"/>
      <c r="G1415" s="42"/>
      <c r="H1415" s="43"/>
      <c r="I1415" s="43"/>
      <c r="J1415" s="42"/>
      <c r="K1415" s="42"/>
      <c r="L1415" s="5"/>
      <c r="M1415" s="5"/>
      <c r="N1415" s="43"/>
      <c r="O1415" s="45"/>
      <c r="P1415" s="5"/>
      <c r="Q1415" s="46"/>
      <c r="R1415" s="5"/>
      <c r="S1415" s="5"/>
      <c r="T1415" s="5"/>
      <c r="U1415" s="45"/>
      <c r="V1415" s="5"/>
      <c r="W1415" s="5"/>
      <c r="X1415" s="45"/>
      <c r="Y1415" s="5"/>
      <c r="Z1415" s="48"/>
      <c r="AC1415" s="45"/>
      <c r="AG1415" s="47"/>
      <c r="AI1415" s="5"/>
    </row>
    <row r="1416" spans="2:35" ht="15" x14ac:dyDescent="0.25">
      <c r="B1416" s="5"/>
      <c r="D1416" s="5"/>
      <c r="G1416" s="42"/>
      <c r="H1416" s="43"/>
      <c r="I1416" s="43"/>
      <c r="J1416" s="42"/>
      <c r="K1416" s="42"/>
      <c r="L1416" s="5"/>
      <c r="M1416" s="5"/>
      <c r="N1416" s="43"/>
      <c r="O1416" s="45"/>
      <c r="P1416" s="5"/>
      <c r="Q1416" s="46"/>
      <c r="R1416" s="5"/>
      <c r="S1416" s="5"/>
      <c r="T1416" s="5"/>
      <c r="U1416" s="45"/>
      <c r="V1416" s="5"/>
      <c r="W1416" s="5"/>
      <c r="X1416" s="45"/>
      <c r="Y1416" s="5"/>
      <c r="Z1416" s="48"/>
      <c r="AC1416" s="45"/>
      <c r="AG1416" s="47"/>
      <c r="AI1416" s="5"/>
    </row>
    <row r="1417" spans="2:35" ht="15" x14ac:dyDescent="0.25">
      <c r="B1417" s="5"/>
      <c r="D1417" s="5"/>
      <c r="G1417" s="42"/>
      <c r="H1417" s="43"/>
      <c r="I1417" s="43"/>
      <c r="J1417" s="42"/>
      <c r="K1417" s="42"/>
      <c r="L1417" s="5"/>
      <c r="M1417" s="5"/>
      <c r="N1417" s="43"/>
      <c r="O1417" s="45"/>
      <c r="P1417" s="5"/>
      <c r="Q1417" s="46"/>
      <c r="R1417" s="5"/>
      <c r="S1417" s="5"/>
      <c r="T1417" s="5"/>
      <c r="U1417" s="45"/>
      <c r="V1417" s="5"/>
      <c r="W1417" s="5"/>
      <c r="X1417" s="45"/>
      <c r="Y1417" s="5"/>
      <c r="Z1417" s="48"/>
      <c r="AC1417" s="45"/>
      <c r="AG1417" s="47"/>
      <c r="AI1417" s="5"/>
    </row>
    <row r="1418" spans="2:35" ht="15" x14ac:dyDescent="0.25">
      <c r="B1418" s="5"/>
      <c r="D1418" s="5"/>
      <c r="G1418" s="42"/>
      <c r="H1418" s="43"/>
      <c r="I1418" s="43"/>
      <c r="J1418" s="42"/>
      <c r="K1418" s="42"/>
      <c r="L1418" s="5"/>
      <c r="M1418" s="5"/>
      <c r="N1418" s="43"/>
      <c r="O1418" s="45"/>
      <c r="P1418" s="5"/>
      <c r="Q1418" s="46"/>
      <c r="R1418" s="5"/>
      <c r="S1418" s="5"/>
      <c r="T1418" s="5"/>
      <c r="U1418" s="45"/>
      <c r="V1418" s="5"/>
      <c r="W1418" s="5"/>
      <c r="X1418" s="45"/>
      <c r="Y1418" s="5"/>
      <c r="Z1418" s="48"/>
      <c r="AC1418" s="45"/>
      <c r="AG1418" s="47"/>
      <c r="AI1418" s="5"/>
    </row>
    <row r="1419" spans="2:35" ht="15" x14ac:dyDescent="0.25">
      <c r="B1419" s="5"/>
      <c r="D1419" s="5"/>
      <c r="G1419" s="42"/>
      <c r="H1419" s="43"/>
      <c r="I1419" s="43"/>
      <c r="J1419" s="42"/>
      <c r="K1419" s="42"/>
      <c r="L1419" s="5"/>
      <c r="M1419" s="5"/>
      <c r="N1419" s="43"/>
      <c r="O1419" s="45"/>
      <c r="P1419" s="5"/>
      <c r="Q1419" s="46"/>
      <c r="R1419" s="5"/>
      <c r="S1419" s="5"/>
      <c r="T1419" s="5"/>
      <c r="U1419" s="45"/>
      <c r="V1419" s="5"/>
      <c r="W1419" s="5"/>
      <c r="X1419" s="45"/>
      <c r="Y1419" s="5"/>
      <c r="Z1419" s="48"/>
      <c r="AC1419" s="45"/>
      <c r="AG1419" s="47"/>
      <c r="AI1419" s="5"/>
    </row>
    <row r="1420" spans="2:35" ht="15" x14ac:dyDescent="0.25">
      <c r="B1420" s="5"/>
      <c r="D1420" s="5"/>
      <c r="G1420" s="42"/>
      <c r="H1420" s="43"/>
      <c r="I1420" s="43"/>
      <c r="J1420" s="42"/>
      <c r="K1420" s="42"/>
      <c r="L1420" s="5"/>
      <c r="M1420" s="5"/>
      <c r="N1420" s="43"/>
      <c r="O1420" s="45"/>
      <c r="P1420" s="5"/>
      <c r="Q1420" s="46"/>
      <c r="R1420" s="5"/>
      <c r="S1420" s="5"/>
      <c r="T1420" s="5"/>
      <c r="U1420" s="45"/>
      <c r="V1420" s="5"/>
      <c r="W1420" s="5"/>
      <c r="X1420" s="45"/>
      <c r="Y1420" s="5"/>
      <c r="Z1420" s="48"/>
      <c r="AC1420" s="45"/>
      <c r="AG1420" s="47"/>
      <c r="AI1420" s="5"/>
    </row>
    <row r="1421" spans="2:35" ht="15" x14ac:dyDescent="0.25">
      <c r="B1421" s="5"/>
      <c r="D1421" s="5"/>
      <c r="G1421" s="42"/>
      <c r="H1421" s="43"/>
      <c r="I1421" s="43"/>
      <c r="J1421" s="42"/>
      <c r="K1421" s="42"/>
      <c r="L1421" s="5"/>
      <c r="M1421" s="5"/>
      <c r="N1421" s="43"/>
      <c r="O1421" s="45"/>
      <c r="P1421" s="5"/>
      <c r="Q1421" s="46"/>
      <c r="R1421" s="5"/>
      <c r="S1421" s="5"/>
      <c r="T1421" s="5"/>
      <c r="U1421" s="45"/>
      <c r="V1421" s="5"/>
      <c r="W1421" s="5"/>
      <c r="X1421" s="45"/>
      <c r="Y1421" s="5"/>
      <c r="Z1421" s="48"/>
      <c r="AC1421" s="45"/>
      <c r="AG1421" s="47"/>
      <c r="AI1421" s="5"/>
    </row>
    <row r="1422" spans="2:35" ht="15" x14ac:dyDescent="0.25">
      <c r="B1422" s="5"/>
      <c r="D1422" s="5"/>
      <c r="G1422" s="42"/>
      <c r="H1422" s="43"/>
      <c r="I1422" s="43"/>
      <c r="J1422" s="42"/>
      <c r="K1422" s="42"/>
      <c r="L1422" s="5"/>
      <c r="M1422" s="5"/>
      <c r="N1422" s="43"/>
      <c r="O1422" s="45"/>
      <c r="P1422" s="5"/>
      <c r="Q1422" s="46"/>
      <c r="R1422" s="5"/>
      <c r="S1422" s="5"/>
      <c r="T1422" s="5"/>
      <c r="U1422" s="45"/>
      <c r="V1422" s="5"/>
      <c r="W1422" s="5"/>
      <c r="X1422" s="45"/>
      <c r="Y1422" s="5"/>
      <c r="Z1422" s="48"/>
      <c r="AC1422" s="45"/>
      <c r="AG1422" s="47"/>
      <c r="AI1422" s="5"/>
    </row>
    <row r="1423" spans="2:35" ht="15" x14ac:dyDescent="0.25">
      <c r="B1423" s="5"/>
      <c r="D1423" s="5"/>
      <c r="G1423" s="42"/>
      <c r="H1423" s="43"/>
      <c r="I1423" s="43"/>
      <c r="J1423" s="42"/>
      <c r="K1423" s="42"/>
      <c r="L1423" s="5"/>
      <c r="M1423" s="5"/>
      <c r="N1423" s="43"/>
      <c r="O1423" s="45"/>
      <c r="P1423" s="5"/>
      <c r="Q1423" s="46"/>
      <c r="R1423" s="5"/>
      <c r="S1423" s="5"/>
      <c r="T1423" s="5"/>
      <c r="U1423" s="45"/>
      <c r="V1423" s="5"/>
      <c r="W1423" s="5"/>
      <c r="X1423" s="45"/>
      <c r="Y1423" s="5"/>
      <c r="Z1423" s="48"/>
      <c r="AC1423" s="45"/>
      <c r="AG1423" s="47"/>
      <c r="AI1423" s="5"/>
    </row>
    <row r="1424" spans="2:35" ht="15" x14ac:dyDescent="0.25">
      <c r="B1424" s="5"/>
      <c r="D1424" s="5"/>
      <c r="G1424" s="42"/>
      <c r="H1424" s="43"/>
      <c r="I1424" s="43"/>
      <c r="J1424" s="42"/>
      <c r="K1424" s="42"/>
      <c r="L1424" s="5"/>
      <c r="M1424" s="5"/>
      <c r="N1424" s="43"/>
      <c r="O1424" s="45"/>
      <c r="P1424" s="5"/>
      <c r="Q1424" s="46"/>
      <c r="R1424" s="5"/>
      <c r="S1424" s="5"/>
      <c r="T1424" s="5"/>
      <c r="U1424" s="45"/>
      <c r="V1424" s="5"/>
      <c r="W1424" s="5"/>
      <c r="X1424" s="45"/>
      <c r="Y1424" s="5"/>
      <c r="Z1424" s="48"/>
      <c r="AC1424" s="45"/>
      <c r="AG1424" s="47"/>
      <c r="AI1424" s="5"/>
    </row>
    <row r="1425" spans="2:35" ht="15" x14ac:dyDescent="0.25">
      <c r="B1425" s="5"/>
      <c r="D1425" s="5"/>
      <c r="G1425" s="42"/>
      <c r="H1425" s="43"/>
      <c r="I1425" s="43"/>
      <c r="J1425" s="42"/>
      <c r="K1425" s="42"/>
      <c r="L1425" s="5"/>
      <c r="M1425" s="5"/>
      <c r="N1425" s="43"/>
      <c r="O1425" s="45"/>
      <c r="P1425" s="5"/>
      <c r="Q1425" s="46"/>
      <c r="R1425" s="5"/>
      <c r="S1425" s="5"/>
      <c r="T1425" s="5"/>
      <c r="U1425" s="45"/>
      <c r="V1425" s="5"/>
      <c r="W1425" s="5"/>
      <c r="X1425" s="45"/>
      <c r="Y1425" s="5"/>
      <c r="Z1425" s="48"/>
      <c r="AC1425" s="45"/>
      <c r="AG1425" s="47"/>
      <c r="AI1425" s="5"/>
    </row>
    <row r="1426" spans="2:35" ht="15" x14ac:dyDescent="0.25">
      <c r="B1426" s="5"/>
      <c r="D1426" s="5"/>
      <c r="G1426" s="42"/>
      <c r="H1426" s="43"/>
      <c r="I1426" s="43"/>
      <c r="J1426" s="42"/>
      <c r="K1426" s="42"/>
      <c r="L1426" s="5"/>
      <c r="M1426" s="5"/>
      <c r="N1426" s="43"/>
      <c r="O1426" s="45"/>
      <c r="P1426" s="5"/>
      <c r="Q1426" s="46"/>
      <c r="R1426" s="5"/>
      <c r="S1426" s="5"/>
      <c r="T1426" s="5"/>
      <c r="U1426" s="45"/>
      <c r="V1426" s="5"/>
      <c r="W1426" s="5"/>
      <c r="X1426" s="45"/>
      <c r="Y1426" s="5"/>
      <c r="Z1426" s="48"/>
      <c r="AC1426" s="45"/>
      <c r="AG1426" s="47"/>
      <c r="AI1426" s="5"/>
    </row>
    <row r="1427" spans="2:35" ht="15" x14ac:dyDescent="0.25">
      <c r="B1427" s="5"/>
      <c r="D1427" s="5"/>
      <c r="G1427" s="42"/>
      <c r="H1427" s="43"/>
      <c r="I1427" s="43"/>
      <c r="J1427" s="42"/>
      <c r="K1427" s="42"/>
      <c r="L1427" s="5"/>
      <c r="M1427" s="5"/>
      <c r="N1427" s="43"/>
      <c r="O1427" s="45"/>
      <c r="P1427" s="5"/>
      <c r="Q1427" s="46"/>
      <c r="R1427" s="5"/>
      <c r="S1427" s="5"/>
      <c r="T1427" s="5"/>
      <c r="U1427" s="5"/>
      <c r="V1427" s="5"/>
      <c r="W1427" s="5"/>
      <c r="X1427" s="45"/>
      <c r="Y1427" s="5"/>
      <c r="Z1427" s="48"/>
      <c r="AC1427" s="45"/>
      <c r="AG1427" s="47"/>
      <c r="AI1427" s="5"/>
    </row>
    <row r="1428" spans="2:35" ht="15" x14ac:dyDescent="0.25">
      <c r="B1428" s="5"/>
      <c r="D1428" s="5"/>
      <c r="G1428" s="42"/>
      <c r="H1428" s="43"/>
      <c r="I1428" s="43"/>
      <c r="J1428" s="42"/>
      <c r="K1428" s="42"/>
      <c r="L1428" s="5"/>
      <c r="M1428" s="5"/>
      <c r="N1428" s="43"/>
      <c r="O1428" s="45"/>
      <c r="P1428" s="5"/>
      <c r="Q1428" s="46"/>
      <c r="R1428" s="5"/>
      <c r="S1428" s="5"/>
      <c r="T1428" s="5"/>
      <c r="U1428" s="45"/>
      <c r="V1428" s="5"/>
      <c r="W1428" s="5"/>
      <c r="X1428" s="45"/>
      <c r="Y1428" s="5"/>
      <c r="Z1428" s="48"/>
      <c r="AC1428" s="45"/>
      <c r="AG1428" s="47"/>
      <c r="AI1428" s="5"/>
    </row>
    <row r="1429" spans="2:35" ht="15" x14ac:dyDescent="0.25">
      <c r="B1429" s="5"/>
      <c r="D1429" s="5"/>
      <c r="G1429" s="42"/>
      <c r="H1429" s="43"/>
      <c r="I1429" s="43"/>
      <c r="J1429" s="42"/>
      <c r="K1429" s="42"/>
      <c r="L1429" s="5"/>
      <c r="M1429" s="5"/>
      <c r="N1429" s="43"/>
      <c r="O1429" s="45"/>
      <c r="P1429" s="5"/>
      <c r="Q1429" s="46"/>
      <c r="R1429" s="5"/>
      <c r="S1429" s="5"/>
      <c r="T1429" s="5"/>
      <c r="U1429" s="5"/>
      <c r="V1429" s="5"/>
      <c r="W1429" s="5"/>
      <c r="X1429" s="45"/>
      <c r="Y1429" s="5"/>
      <c r="Z1429" s="48"/>
      <c r="AC1429" s="45"/>
      <c r="AG1429" s="47"/>
      <c r="AI1429" s="5"/>
    </row>
    <row r="1430" spans="2:35" ht="15" x14ac:dyDescent="0.25">
      <c r="B1430" s="5"/>
      <c r="D1430" s="5"/>
      <c r="G1430" s="42"/>
      <c r="H1430" s="43"/>
      <c r="I1430" s="43"/>
      <c r="J1430" s="42"/>
      <c r="K1430" s="42"/>
      <c r="L1430" s="5"/>
      <c r="M1430" s="5"/>
      <c r="N1430" s="43"/>
      <c r="O1430" s="45"/>
      <c r="P1430" s="5"/>
      <c r="Q1430" s="46"/>
      <c r="R1430" s="5"/>
      <c r="S1430" s="5"/>
      <c r="T1430" s="5"/>
      <c r="U1430" s="5"/>
      <c r="V1430" s="5"/>
      <c r="W1430" s="5"/>
      <c r="X1430" s="45"/>
      <c r="Y1430" s="5"/>
      <c r="Z1430" s="48"/>
      <c r="AA1430" s="45"/>
      <c r="AC1430" s="45"/>
      <c r="AG1430" s="47"/>
      <c r="AI1430" s="5"/>
    </row>
    <row r="1431" spans="2:35" ht="15" x14ac:dyDescent="0.25">
      <c r="B1431" s="5"/>
      <c r="D1431" s="5"/>
      <c r="G1431" s="42"/>
      <c r="H1431" s="43"/>
      <c r="I1431" s="43"/>
      <c r="J1431" s="42"/>
      <c r="K1431" s="42"/>
      <c r="L1431" s="5"/>
      <c r="M1431" s="5"/>
      <c r="N1431" s="43"/>
      <c r="O1431" s="45"/>
      <c r="P1431" s="5"/>
      <c r="Q1431" s="46"/>
      <c r="R1431" s="5"/>
      <c r="S1431" s="5"/>
      <c r="T1431" s="5"/>
      <c r="U1431" s="5"/>
      <c r="V1431" s="5"/>
      <c r="W1431" s="5"/>
      <c r="X1431" s="45"/>
      <c r="Y1431" s="5"/>
      <c r="Z1431" s="48"/>
      <c r="AA1431" s="45"/>
      <c r="AC1431" s="45"/>
      <c r="AG1431" s="47"/>
      <c r="AI1431" s="5"/>
    </row>
    <row r="1432" spans="2:35" ht="15" x14ac:dyDescent="0.25">
      <c r="B1432" s="5"/>
      <c r="D1432" s="5"/>
      <c r="G1432" s="42"/>
      <c r="H1432" s="43"/>
      <c r="I1432" s="43"/>
      <c r="J1432" s="42"/>
      <c r="K1432" s="42"/>
      <c r="L1432" s="5"/>
      <c r="M1432" s="5"/>
      <c r="N1432" s="43"/>
      <c r="O1432" s="45"/>
      <c r="P1432" s="5"/>
      <c r="Q1432" s="46"/>
      <c r="R1432" s="5"/>
      <c r="S1432" s="5"/>
      <c r="T1432" s="5"/>
      <c r="U1432" s="45"/>
      <c r="V1432" s="5"/>
      <c r="W1432" s="5"/>
      <c r="X1432" s="45"/>
      <c r="Y1432" s="5"/>
      <c r="Z1432" s="48"/>
      <c r="AC1432" s="45"/>
      <c r="AG1432" s="47"/>
      <c r="AI1432" s="5"/>
    </row>
    <row r="1433" spans="2:35" ht="15" x14ac:dyDescent="0.25">
      <c r="B1433" s="5"/>
      <c r="D1433" s="5"/>
      <c r="G1433" s="42"/>
      <c r="H1433" s="43"/>
      <c r="I1433" s="43"/>
      <c r="J1433" s="42"/>
      <c r="K1433" s="42"/>
      <c r="L1433" s="5"/>
      <c r="M1433" s="5"/>
      <c r="N1433" s="43"/>
      <c r="O1433" s="45"/>
      <c r="P1433" s="5"/>
      <c r="Q1433" s="46"/>
      <c r="R1433" s="5"/>
      <c r="S1433" s="5"/>
      <c r="T1433" s="5"/>
      <c r="U1433" s="45"/>
      <c r="V1433" s="5"/>
      <c r="W1433" s="5"/>
      <c r="X1433" s="45"/>
      <c r="Y1433" s="5"/>
      <c r="Z1433" s="48"/>
      <c r="AC1433" s="45"/>
      <c r="AG1433" s="47"/>
      <c r="AI1433" s="5"/>
    </row>
    <row r="1434" spans="2:35" ht="15" x14ac:dyDescent="0.25">
      <c r="B1434" s="5"/>
      <c r="D1434" s="5"/>
      <c r="G1434" s="42"/>
      <c r="H1434" s="43"/>
      <c r="I1434" s="43"/>
      <c r="J1434" s="42"/>
      <c r="K1434" s="42"/>
      <c r="L1434" s="5"/>
      <c r="M1434" s="5"/>
      <c r="N1434" s="43"/>
      <c r="O1434" s="45"/>
      <c r="P1434" s="5"/>
      <c r="Q1434" s="46"/>
      <c r="R1434" s="5"/>
      <c r="S1434" s="5"/>
      <c r="T1434" s="5"/>
      <c r="U1434" s="5"/>
      <c r="V1434" s="5"/>
      <c r="W1434" s="5"/>
      <c r="X1434" s="45"/>
      <c r="Y1434" s="5"/>
      <c r="Z1434" s="48"/>
      <c r="AC1434" s="45"/>
      <c r="AG1434" s="47"/>
      <c r="AI1434" s="5"/>
    </row>
    <row r="1435" spans="2:35" ht="15" x14ac:dyDescent="0.25">
      <c r="B1435" s="5"/>
      <c r="D1435" s="5"/>
      <c r="G1435" s="42"/>
      <c r="H1435" s="43"/>
      <c r="I1435" s="43"/>
      <c r="J1435" s="42"/>
      <c r="K1435" s="42"/>
      <c r="L1435" s="5"/>
      <c r="M1435" s="5"/>
      <c r="N1435" s="43"/>
      <c r="O1435" s="45"/>
      <c r="P1435" s="5"/>
      <c r="Q1435" s="46"/>
      <c r="R1435" s="5"/>
      <c r="S1435" s="5"/>
      <c r="T1435" s="5"/>
      <c r="U1435" s="45"/>
      <c r="V1435" s="5"/>
      <c r="W1435" s="5"/>
      <c r="X1435" s="45"/>
      <c r="Y1435" s="5"/>
      <c r="Z1435" s="48"/>
      <c r="AC1435" s="45"/>
      <c r="AG1435" s="47"/>
      <c r="AI1435" s="5"/>
    </row>
    <row r="1436" spans="2:35" ht="15" x14ac:dyDescent="0.25">
      <c r="B1436" s="5"/>
      <c r="D1436" s="5"/>
      <c r="G1436" s="42"/>
      <c r="H1436" s="43"/>
      <c r="I1436" s="43"/>
      <c r="J1436" s="42"/>
      <c r="K1436" s="42"/>
      <c r="L1436" s="5"/>
      <c r="M1436" s="5"/>
      <c r="N1436" s="43"/>
      <c r="O1436" s="45"/>
      <c r="P1436" s="5"/>
      <c r="Q1436" s="46"/>
      <c r="R1436" s="5"/>
      <c r="S1436" s="5"/>
      <c r="T1436" s="5"/>
      <c r="U1436" s="5"/>
      <c r="V1436" s="5"/>
      <c r="W1436" s="5"/>
      <c r="X1436" s="45"/>
      <c r="Y1436" s="5"/>
      <c r="Z1436" s="48"/>
      <c r="AC1436" s="45"/>
      <c r="AG1436" s="47"/>
      <c r="AI1436" s="5"/>
    </row>
    <row r="1437" spans="2:35" ht="15" x14ac:dyDescent="0.25">
      <c r="B1437" s="5"/>
      <c r="D1437" s="5"/>
      <c r="G1437" s="42"/>
      <c r="H1437" s="43"/>
      <c r="I1437" s="43"/>
      <c r="J1437" s="42"/>
      <c r="K1437" s="42"/>
      <c r="L1437" s="5"/>
      <c r="M1437" s="5"/>
      <c r="N1437" s="43"/>
      <c r="O1437" s="45"/>
      <c r="P1437" s="5"/>
      <c r="Q1437" s="46"/>
      <c r="R1437" s="5"/>
      <c r="S1437" s="5"/>
      <c r="T1437" s="5"/>
      <c r="U1437" s="5"/>
      <c r="V1437" s="5"/>
      <c r="W1437" s="5"/>
      <c r="X1437" s="45"/>
      <c r="Y1437" s="5"/>
      <c r="Z1437" s="48"/>
      <c r="AC1437" s="45"/>
      <c r="AG1437" s="47"/>
      <c r="AI1437" s="5"/>
    </row>
    <row r="1438" spans="2:35" ht="15" x14ac:dyDescent="0.25">
      <c r="B1438" s="5"/>
      <c r="D1438" s="5"/>
      <c r="G1438" s="42"/>
      <c r="H1438" s="43"/>
      <c r="I1438" s="43"/>
      <c r="J1438" s="42"/>
      <c r="K1438" s="42"/>
      <c r="L1438" s="5"/>
      <c r="M1438" s="5"/>
      <c r="N1438" s="43"/>
      <c r="O1438" s="45"/>
      <c r="P1438" s="5"/>
      <c r="Q1438" s="46"/>
      <c r="R1438" s="5"/>
      <c r="S1438" s="5"/>
      <c r="T1438" s="5"/>
      <c r="U1438" s="45"/>
      <c r="V1438" s="5"/>
      <c r="W1438" s="5"/>
      <c r="X1438" s="45"/>
      <c r="Y1438" s="5"/>
      <c r="Z1438" s="48"/>
      <c r="AC1438" s="45"/>
      <c r="AG1438" s="47"/>
      <c r="AI1438" s="5"/>
    </row>
    <row r="1439" spans="2:35" ht="15" x14ac:dyDescent="0.25">
      <c r="B1439" s="5"/>
      <c r="D1439" s="5"/>
      <c r="G1439" s="42"/>
      <c r="H1439" s="43"/>
      <c r="I1439" s="43"/>
      <c r="J1439" s="42"/>
      <c r="K1439" s="42"/>
      <c r="L1439" s="5"/>
      <c r="M1439" s="5"/>
      <c r="N1439" s="43"/>
      <c r="O1439" s="45"/>
      <c r="P1439" s="5"/>
      <c r="Q1439" s="46"/>
      <c r="R1439" s="5"/>
      <c r="S1439" s="5"/>
      <c r="T1439" s="5"/>
      <c r="U1439" s="5"/>
      <c r="V1439" s="5"/>
      <c r="W1439" s="5"/>
      <c r="X1439" s="45"/>
      <c r="Y1439" s="5"/>
      <c r="Z1439" s="48"/>
      <c r="AC1439" s="45"/>
      <c r="AG1439" s="47"/>
      <c r="AI1439" s="5"/>
    </row>
    <row r="1440" spans="2:35" ht="15" x14ac:dyDescent="0.25">
      <c r="B1440" s="5"/>
      <c r="D1440" s="5"/>
      <c r="G1440" s="42"/>
      <c r="H1440" s="43"/>
      <c r="I1440" s="43"/>
      <c r="J1440" s="42"/>
      <c r="K1440" s="42"/>
      <c r="L1440" s="5"/>
      <c r="M1440" s="5"/>
      <c r="N1440" s="43"/>
      <c r="O1440" s="45"/>
      <c r="P1440" s="5"/>
      <c r="Q1440" s="46"/>
      <c r="R1440" s="5"/>
      <c r="S1440" s="5"/>
      <c r="T1440" s="5"/>
      <c r="U1440" s="45"/>
      <c r="V1440" s="5"/>
      <c r="W1440" s="5"/>
      <c r="X1440" s="45"/>
      <c r="Y1440" s="5"/>
      <c r="Z1440" s="48"/>
      <c r="AC1440" s="45"/>
      <c r="AG1440" s="47"/>
      <c r="AI1440" s="5"/>
    </row>
    <row r="1441" spans="2:35" ht="15" x14ac:dyDescent="0.25">
      <c r="B1441" s="5"/>
      <c r="D1441" s="5"/>
      <c r="G1441" s="42"/>
      <c r="H1441" s="43"/>
      <c r="I1441" s="43"/>
      <c r="J1441" s="42"/>
      <c r="K1441" s="42"/>
      <c r="L1441" s="5"/>
      <c r="M1441" s="5"/>
      <c r="N1441" s="43"/>
      <c r="O1441" s="45"/>
      <c r="P1441" s="5"/>
      <c r="Q1441" s="46"/>
      <c r="R1441" s="5"/>
      <c r="S1441" s="5"/>
      <c r="T1441" s="5"/>
      <c r="U1441" s="45"/>
      <c r="V1441" s="5"/>
      <c r="W1441" s="5"/>
      <c r="X1441" s="45"/>
      <c r="Y1441" s="5"/>
      <c r="Z1441" s="48"/>
      <c r="AC1441" s="45"/>
      <c r="AG1441" s="47"/>
      <c r="AI1441" s="5"/>
    </row>
    <row r="1442" spans="2:35" ht="15" x14ac:dyDescent="0.25">
      <c r="B1442" s="5"/>
      <c r="D1442" s="5"/>
      <c r="G1442" s="42"/>
      <c r="H1442" s="43"/>
      <c r="I1442" s="43"/>
      <c r="J1442" s="42"/>
      <c r="K1442" s="42"/>
      <c r="L1442" s="5"/>
      <c r="M1442" s="5"/>
      <c r="N1442" s="43"/>
      <c r="O1442" s="45"/>
      <c r="P1442" s="5"/>
      <c r="Q1442" s="46"/>
      <c r="R1442" s="5"/>
      <c r="S1442" s="5"/>
      <c r="T1442" s="5"/>
      <c r="U1442" s="45"/>
      <c r="V1442" s="5"/>
      <c r="W1442" s="5"/>
      <c r="X1442" s="45"/>
      <c r="Y1442" s="5"/>
      <c r="Z1442" s="48"/>
      <c r="AC1442" s="45"/>
      <c r="AG1442" s="47"/>
      <c r="AI1442" s="5"/>
    </row>
    <row r="1443" spans="2:35" ht="15" x14ac:dyDescent="0.25">
      <c r="B1443" s="5"/>
      <c r="D1443" s="5"/>
      <c r="G1443" s="42"/>
      <c r="H1443" s="43"/>
      <c r="I1443" s="43"/>
      <c r="J1443" s="42"/>
      <c r="K1443" s="42"/>
      <c r="L1443" s="5"/>
      <c r="M1443" s="5"/>
      <c r="N1443" s="43"/>
      <c r="O1443" s="45"/>
      <c r="P1443" s="5"/>
      <c r="Q1443" s="46"/>
      <c r="R1443" s="5"/>
      <c r="S1443" s="5"/>
      <c r="T1443" s="5"/>
      <c r="U1443" s="45"/>
      <c r="V1443" s="5"/>
      <c r="W1443" s="5"/>
      <c r="X1443" s="45"/>
      <c r="Y1443" s="5"/>
      <c r="Z1443" s="48"/>
      <c r="AC1443" s="45"/>
      <c r="AG1443" s="47"/>
      <c r="AI1443" s="5"/>
    </row>
    <row r="1444" spans="2:35" ht="15" x14ac:dyDescent="0.25">
      <c r="B1444" s="5"/>
      <c r="D1444" s="5"/>
      <c r="G1444" s="42"/>
      <c r="H1444" s="43"/>
      <c r="I1444" s="43"/>
      <c r="J1444" s="42"/>
      <c r="K1444" s="42"/>
      <c r="L1444" s="5"/>
      <c r="M1444" s="5"/>
      <c r="N1444" s="43"/>
      <c r="O1444" s="45"/>
      <c r="P1444" s="5"/>
      <c r="Q1444" s="46"/>
      <c r="R1444" s="5"/>
      <c r="S1444" s="5"/>
      <c r="T1444" s="5"/>
      <c r="U1444" s="45"/>
      <c r="V1444" s="5"/>
      <c r="W1444" s="5"/>
      <c r="X1444" s="45"/>
      <c r="Y1444" s="5"/>
      <c r="Z1444" s="48"/>
      <c r="AC1444" s="45"/>
      <c r="AG1444" s="47"/>
      <c r="AI1444" s="5"/>
    </row>
    <row r="1445" spans="2:35" ht="15" x14ac:dyDescent="0.25">
      <c r="B1445" s="5"/>
      <c r="D1445" s="5"/>
      <c r="G1445" s="42"/>
      <c r="H1445" s="43"/>
      <c r="I1445" s="43"/>
      <c r="J1445" s="42"/>
      <c r="K1445" s="42"/>
      <c r="L1445" s="5"/>
      <c r="M1445" s="5"/>
      <c r="N1445" s="43"/>
      <c r="O1445" s="45"/>
      <c r="P1445" s="5"/>
      <c r="Q1445" s="46"/>
      <c r="R1445" s="5"/>
      <c r="S1445" s="5"/>
      <c r="T1445" s="5"/>
      <c r="U1445" s="45"/>
      <c r="V1445" s="5"/>
      <c r="W1445" s="5"/>
      <c r="X1445" s="45"/>
      <c r="Y1445" s="5"/>
      <c r="Z1445" s="48"/>
      <c r="AC1445" s="45"/>
      <c r="AG1445" s="47"/>
      <c r="AI1445" s="5"/>
    </row>
    <row r="1446" spans="2:35" ht="15" x14ac:dyDescent="0.25">
      <c r="B1446" s="5"/>
      <c r="D1446" s="5"/>
      <c r="G1446" s="42"/>
      <c r="H1446" s="43"/>
      <c r="I1446" s="43"/>
      <c r="J1446" s="42"/>
      <c r="K1446" s="42"/>
      <c r="L1446" s="5"/>
      <c r="M1446" s="5"/>
      <c r="N1446" s="43"/>
      <c r="O1446" s="45"/>
      <c r="P1446" s="5"/>
      <c r="Q1446" s="46"/>
      <c r="R1446" s="5"/>
      <c r="S1446" s="5"/>
      <c r="T1446" s="5"/>
      <c r="U1446" s="45"/>
      <c r="V1446" s="5"/>
      <c r="W1446" s="5"/>
      <c r="X1446" s="45"/>
      <c r="Y1446" s="5"/>
      <c r="Z1446" s="48"/>
      <c r="AC1446" s="45"/>
      <c r="AG1446" s="47"/>
      <c r="AI1446" s="5"/>
    </row>
    <row r="1447" spans="2:35" ht="15" x14ac:dyDescent="0.25">
      <c r="B1447" s="5"/>
      <c r="D1447" s="5"/>
      <c r="G1447" s="42"/>
      <c r="H1447" s="43"/>
      <c r="I1447" s="43"/>
      <c r="J1447" s="42"/>
      <c r="K1447" s="42"/>
      <c r="L1447" s="5"/>
      <c r="M1447" s="5"/>
      <c r="N1447" s="43"/>
      <c r="O1447" s="45"/>
      <c r="P1447" s="5"/>
      <c r="Q1447" s="46"/>
      <c r="R1447" s="5"/>
      <c r="S1447" s="5"/>
      <c r="T1447" s="5"/>
      <c r="U1447" s="45"/>
      <c r="V1447" s="5"/>
      <c r="W1447" s="5"/>
      <c r="X1447" s="45"/>
      <c r="Y1447" s="5"/>
      <c r="Z1447" s="48"/>
      <c r="AC1447" s="45"/>
      <c r="AG1447" s="47"/>
      <c r="AI1447" s="5"/>
    </row>
    <row r="1448" spans="2:35" ht="15" x14ac:dyDescent="0.25">
      <c r="B1448" s="5"/>
      <c r="D1448" s="5"/>
      <c r="G1448" s="42"/>
      <c r="H1448" s="43"/>
      <c r="I1448" s="43"/>
      <c r="J1448" s="42"/>
      <c r="K1448" s="42"/>
      <c r="L1448" s="5"/>
      <c r="M1448" s="5"/>
      <c r="N1448" s="43"/>
      <c r="O1448" s="45"/>
      <c r="P1448" s="5"/>
      <c r="Q1448" s="46"/>
      <c r="R1448" s="5"/>
      <c r="S1448" s="5"/>
      <c r="T1448" s="5"/>
      <c r="U1448" s="45"/>
      <c r="V1448" s="5"/>
      <c r="W1448" s="5"/>
      <c r="X1448" s="45"/>
      <c r="Y1448" s="5"/>
      <c r="Z1448" s="48"/>
      <c r="AC1448" s="45"/>
      <c r="AG1448" s="47"/>
      <c r="AI1448" s="5"/>
    </row>
    <row r="1449" spans="2:35" ht="15" x14ac:dyDescent="0.25">
      <c r="B1449" s="5"/>
      <c r="D1449" s="5"/>
      <c r="G1449" s="42"/>
      <c r="H1449" s="43"/>
      <c r="I1449" s="43"/>
      <c r="J1449" s="42"/>
      <c r="K1449" s="42"/>
      <c r="L1449" s="5"/>
      <c r="M1449" s="5"/>
      <c r="N1449" s="43"/>
      <c r="O1449" s="45"/>
      <c r="P1449" s="5"/>
      <c r="Q1449" s="46"/>
      <c r="R1449" s="5"/>
      <c r="S1449" s="5"/>
      <c r="T1449" s="5"/>
      <c r="U1449" s="45"/>
      <c r="V1449" s="5"/>
      <c r="W1449" s="5"/>
      <c r="X1449" s="45"/>
      <c r="Y1449" s="5"/>
      <c r="Z1449" s="48"/>
      <c r="AC1449" s="45"/>
      <c r="AG1449" s="47"/>
      <c r="AI1449" s="5"/>
    </row>
    <row r="1450" spans="2:35" ht="15" x14ac:dyDescent="0.25">
      <c r="B1450" s="5"/>
      <c r="D1450" s="5"/>
      <c r="G1450" s="42"/>
      <c r="H1450" s="43"/>
      <c r="I1450" s="43"/>
      <c r="J1450" s="42"/>
      <c r="K1450" s="42"/>
      <c r="L1450" s="5"/>
      <c r="M1450" s="5"/>
      <c r="N1450" s="43"/>
      <c r="O1450" s="45"/>
      <c r="P1450" s="5"/>
      <c r="Q1450" s="46"/>
      <c r="R1450" s="5"/>
      <c r="S1450" s="5"/>
      <c r="T1450" s="5"/>
      <c r="U1450" s="45"/>
      <c r="V1450" s="5"/>
      <c r="W1450" s="5"/>
      <c r="X1450" s="45"/>
      <c r="Y1450" s="5"/>
      <c r="Z1450" s="48"/>
      <c r="AC1450" s="45"/>
      <c r="AG1450" s="47"/>
      <c r="AI1450" s="5"/>
    </row>
    <row r="1451" spans="2:35" ht="15" x14ac:dyDescent="0.25">
      <c r="B1451" s="5"/>
      <c r="D1451" s="5"/>
      <c r="G1451" s="42"/>
      <c r="H1451" s="43"/>
      <c r="I1451" s="43"/>
      <c r="J1451" s="42"/>
      <c r="K1451" s="42"/>
      <c r="L1451" s="5"/>
      <c r="M1451" s="5"/>
      <c r="N1451" s="43"/>
      <c r="O1451" s="45"/>
      <c r="P1451" s="5"/>
      <c r="Q1451" s="46"/>
      <c r="R1451" s="5"/>
      <c r="S1451" s="5"/>
      <c r="T1451" s="5"/>
      <c r="U1451" s="45"/>
      <c r="V1451" s="5"/>
      <c r="W1451" s="5"/>
      <c r="X1451" s="45"/>
      <c r="Y1451" s="5"/>
      <c r="Z1451" s="48"/>
      <c r="AC1451" s="45"/>
      <c r="AG1451" s="47"/>
      <c r="AI1451" s="5"/>
    </row>
    <row r="1452" spans="2:35" ht="15" x14ac:dyDescent="0.25">
      <c r="B1452" s="5"/>
      <c r="D1452" s="5"/>
      <c r="G1452" s="42"/>
      <c r="H1452" s="43"/>
      <c r="I1452" s="43"/>
      <c r="J1452" s="42"/>
      <c r="K1452" s="42"/>
      <c r="L1452" s="5"/>
      <c r="M1452" s="5"/>
      <c r="N1452" s="43"/>
      <c r="O1452" s="45"/>
      <c r="P1452" s="5"/>
      <c r="Q1452" s="46"/>
      <c r="R1452" s="5"/>
      <c r="S1452" s="5"/>
      <c r="T1452" s="5"/>
      <c r="U1452" s="45"/>
      <c r="V1452" s="5"/>
      <c r="W1452" s="5"/>
      <c r="X1452" s="45"/>
      <c r="Y1452" s="5"/>
      <c r="Z1452" s="48"/>
      <c r="AC1452" s="45"/>
      <c r="AG1452" s="47"/>
      <c r="AI1452" s="5"/>
    </row>
    <row r="1453" spans="2:35" ht="15" x14ac:dyDescent="0.25">
      <c r="B1453" s="5"/>
      <c r="D1453" s="5"/>
      <c r="G1453" s="42"/>
      <c r="H1453" s="43"/>
      <c r="I1453" s="43"/>
      <c r="J1453" s="42"/>
      <c r="K1453" s="42"/>
      <c r="L1453" s="5"/>
      <c r="M1453" s="5"/>
      <c r="N1453" s="43"/>
      <c r="O1453" s="45"/>
      <c r="P1453" s="5"/>
      <c r="Q1453" s="46"/>
      <c r="R1453" s="5"/>
      <c r="S1453" s="5"/>
      <c r="T1453" s="5"/>
      <c r="U1453" s="45"/>
      <c r="V1453" s="5"/>
      <c r="W1453" s="5"/>
      <c r="X1453" s="45"/>
      <c r="Y1453" s="5"/>
      <c r="Z1453" s="48"/>
      <c r="AC1453" s="45"/>
      <c r="AG1453" s="47"/>
      <c r="AI1453" s="5"/>
    </row>
    <row r="1454" spans="2:35" ht="15" x14ac:dyDescent="0.25">
      <c r="B1454" s="5"/>
      <c r="D1454" s="5"/>
      <c r="G1454" s="42"/>
      <c r="H1454" s="43"/>
      <c r="I1454" s="43"/>
      <c r="J1454" s="42"/>
      <c r="K1454" s="42"/>
      <c r="L1454" s="5"/>
      <c r="M1454" s="5"/>
      <c r="N1454" s="43"/>
      <c r="O1454" s="45"/>
      <c r="P1454" s="5"/>
      <c r="Q1454" s="46"/>
      <c r="R1454" s="5"/>
      <c r="S1454" s="5"/>
      <c r="T1454" s="5"/>
      <c r="U1454" s="5"/>
      <c r="V1454" s="5"/>
      <c r="W1454" s="5"/>
      <c r="X1454" s="45"/>
      <c r="Y1454" s="5"/>
      <c r="Z1454" s="48"/>
      <c r="AC1454" s="45"/>
      <c r="AG1454" s="47"/>
      <c r="AI1454" s="5"/>
    </row>
    <row r="1455" spans="2:35" ht="15" x14ac:dyDescent="0.25">
      <c r="B1455" s="5"/>
      <c r="D1455" s="5"/>
      <c r="G1455" s="42"/>
      <c r="H1455" s="43"/>
      <c r="I1455" s="43"/>
      <c r="J1455" s="42"/>
      <c r="K1455" s="42"/>
      <c r="L1455" s="5"/>
      <c r="M1455" s="5"/>
      <c r="N1455" s="43"/>
      <c r="O1455" s="45"/>
      <c r="P1455" s="5"/>
      <c r="Q1455" s="46"/>
      <c r="R1455" s="5"/>
      <c r="S1455" s="5"/>
      <c r="T1455" s="5"/>
      <c r="U1455" s="5"/>
      <c r="V1455" s="5"/>
      <c r="W1455" s="5"/>
      <c r="X1455" s="45"/>
      <c r="Y1455" s="5"/>
      <c r="Z1455" s="48"/>
      <c r="AC1455" s="45"/>
      <c r="AG1455" s="47"/>
      <c r="AI1455" s="5"/>
    </row>
    <row r="1456" spans="2:35" ht="15" x14ac:dyDescent="0.25">
      <c r="B1456" s="5"/>
      <c r="D1456" s="5"/>
      <c r="G1456" s="42"/>
      <c r="H1456" s="43"/>
      <c r="I1456" s="43"/>
      <c r="J1456" s="42"/>
      <c r="K1456" s="42"/>
      <c r="L1456" s="5"/>
      <c r="M1456" s="5"/>
      <c r="N1456" s="43"/>
      <c r="O1456" s="45"/>
      <c r="P1456" s="5"/>
      <c r="Q1456" s="46"/>
      <c r="R1456" s="5"/>
      <c r="S1456" s="5"/>
      <c r="T1456" s="5"/>
      <c r="U1456" s="5"/>
      <c r="V1456" s="5"/>
      <c r="W1456" s="5"/>
      <c r="X1456" s="45"/>
      <c r="Y1456" s="5"/>
      <c r="Z1456" s="48"/>
      <c r="AC1456" s="45"/>
      <c r="AG1456" s="47"/>
      <c r="AI1456" s="5"/>
    </row>
    <row r="1457" spans="2:35" ht="15" x14ac:dyDescent="0.25">
      <c r="B1457" s="5"/>
      <c r="D1457" s="5"/>
      <c r="G1457" s="42"/>
      <c r="H1457" s="43"/>
      <c r="I1457" s="43"/>
      <c r="J1457" s="42"/>
      <c r="K1457" s="42"/>
      <c r="L1457" s="5"/>
      <c r="M1457" s="5"/>
      <c r="N1457" s="43"/>
      <c r="O1457" s="45"/>
      <c r="P1457" s="5"/>
      <c r="Q1457" s="46"/>
      <c r="R1457" s="5"/>
      <c r="S1457" s="5"/>
      <c r="T1457" s="5"/>
      <c r="U1457" s="45"/>
      <c r="V1457" s="5"/>
      <c r="W1457" s="5"/>
      <c r="X1457" s="45"/>
      <c r="Y1457" s="5"/>
      <c r="Z1457" s="48"/>
      <c r="AC1457" s="45"/>
      <c r="AG1457" s="47"/>
      <c r="AI1457" s="5"/>
    </row>
    <row r="1458" spans="2:35" ht="15" x14ac:dyDescent="0.25">
      <c r="B1458" s="5"/>
      <c r="D1458" s="5"/>
      <c r="G1458" s="42"/>
      <c r="H1458" s="43"/>
      <c r="I1458" s="43"/>
      <c r="J1458" s="42"/>
      <c r="K1458" s="42"/>
      <c r="L1458" s="5"/>
      <c r="M1458" s="5"/>
      <c r="N1458" s="43"/>
      <c r="O1458" s="45"/>
      <c r="P1458" s="5"/>
      <c r="Q1458" s="46"/>
      <c r="R1458" s="5"/>
      <c r="S1458" s="5"/>
      <c r="T1458" s="5"/>
      <c r="U1458" s="5"/>
      <c r="V1458" s="5"/>
      <c r="W1458" s="5"/>
      <c r="X1458" s="45"/>
      <c r="Y1458" s="5"/>
      <c r="Z1458" s="48"/>
      <c r="AC1458" s="45"/>
      <c r="AG1458" s="47"/>
      <c r="AI1458" s="5"/>
    </row>
    <row r="1459" spans="2:35" ht="15" x14ac:dyDescent="0.25">
      <c r="B1459" s="5"/>
      <c r="D1459" s="5"/>
      <c r="G1459" s="42"/>
      <c r="H1459" s="43"/>
      <c r="I1459" s="43"/>
      <c r="J1459" s="42"/>
      <c r="K1459" s="42"/>
      <c r="L1459" s="5"/>
      <c r="M1459" s="5"/>
      <c r="N1459" s="43"/>
      <c r="O1459" s="45"/>
      <c r="P1459" s="5"/>
      <c r="Q1459" s="46"/>
      <c r="R1459" s="5"/>
      <c r="S1459" s="5"/>
      <c r="T1459" s="5"/>
      <c r="U1459" s="5"/>
      <c r="V1459" s="5"/>
      <c r="W1459" s="5"/>
      <c r="X1459" s="45"/>
      <c r="Y1459" s="5"/>
      <c r="Z1459" s="48"/>
      <c r="AC1459" s="45"/>
      <c r="AG1459" s="47"/>
      <c r="AI1459" s="5"/>
    </row>
    <row r="1460" spans="2:35" ht="15" x14ac:dyDescent="0.25">
      <c r="B1460" s="5"/>
      <c r="D1460" s="5"/>
      <c r="G1460" s="42"/>
      <c r="H1460" s="43"/>
      <c r="I1460" s="43"/>
      <c r="J1460" s="42"/>
      <c r="K1460" s="42"/>
      <c r="L1460" s="5"/>
      <c r="M1460" s="5"/>
      <c r="N1460" s="43"/>
      <c r="O1460" s="45"/>
      <c r="P1460" s="5"/>
      <c r="Q1460" s="46"/>
      <c r="R1460" s="5"/>
      <c r="S1460" s="5"/>
      <c r="T1460" s="5"/>
      <c r="U1460" s="5"/>
      <c r="V1460" s="5"/>
      <c r="W1460" s="5"/>
      <c r="X1460" s="45"/>
      <c r="Y1460" s="5"/>
      <c r="Z1460" s="48"/>
      <c r="AC1460" s="45"/>
      <c r="AG1460" s="47"/>
      <c r="AI1460" s="5"/>
    </row>
    <row r="1461" spans="2:35" ht="15" x14ac:dyDescent="0.25">
      <c r="B1461" s="5"/>
      <c r="D1461" s="5"/>
      <c r="G1461" s="42"/>
      <c r="H1461" s="43"/>
      <c r="I1461" s="43"/>
      <c r="J1461" s="42"/>
      <c r="K1461" s="42"/>
      <c r="L1461" s="5"/>
      <c r="M1461" s="5"/>
      <c r="N1461" s="43"/>
      <c r="O1461" s="45"/>
      <c r="P1461" s="5"/>
      <c r="Q1461" s="46"/>
      <c r="R1461" s="5"/>
      <c r="S1461" s="5"/>
      <c r="T1461" s="5"/>
      <c r="U1461" s="5"/>
      <c r="V1461" s="5"/>
      <c r="W1461" s="5"/>
      <c r="X1461" s="45"/>
      <c r="Y1461" s="5"/>
      <c r="Z1461" s="48"/>
      <c r="AC1461" s="45"/>
      <c r="AG1461" s="47"/>
      <c r="AI1461" s="5"/>
    </row>
    <row r="1462" spans="2:35" ht="15" x14ac:dyDescent="0.25">
      <c r="B1462" s="5"/>
      <c r="D1462" s="5"/>
      <c r="G1462" s="42"/>
      <c r="H1462" s="43"/>
      <c r="I1462" s="43"/>
      <c r="J1462" s="42"/>
      <c r="K1462" s="42"/>
      <c r="L1462" s="5"/>
      <c r="M1462" s="5"/>
      <c r="N1462" s="43"/>
      <c r="O1462" s="45"/>
      <c r="P1462" s="5"/>
      <c r="Q1462" s="46"/>
      <c r="R1462" s="5"/>
      <c r="S1462" s="5"/>
      <c r="T1462" s="5"/>
      <c r="U1462" s="5"/>
      <c r="V1462" s="5"/>
      <c r="W1462" s="5"/>
      <c r="X1462" s="45"/>
      <c r="Y1462" s="5"/>
      <c r="Z1462" s="48"/>
      <c r="AC1462" s="45"/>
      <c r="AG1462" s="47"/>
      <c r="AI1462" s="5"/>
    </row>
    <row r="1463" spans="2:35" ht="15" x14ac:dyDescent="0.25">
      <c r="B1463" s="5"/>
      <c r="D1463" s="5"/>
      <c r="G1463" s="42"/>
      <c r="H1463" s="43"/>
      <c r="I1463" s="43"/>
      <c r="J1463" s="42"/>
      <c r="K1463" s="42"/>
      <c r="L1463" s="5"/>
      <c r="M1463" s="5"/>
      <c r="N1463" s="43"/>
      <c r="O1463" s="45"/>
      <c r="P1463" s="5"/>
      <c r="Q1463" s="46"/>
      <c r="R1463" s="5"/>
      <c r="S1463" s="5"/>
      <c r="T1463" s="5"/>
      <c r="U1463" s="5"/>
      <c r="V1463" s="5"/>
      <c r="W1463" s="5"/>
      <c r="X1463" s="45"/>
      <c r="Y1463" s="5"/>
      <c r="Z1463" s="48"/>
      <c r="AC1463" s="45"/>
      <c r="AG1463" s="47"/>
      <c r="AI1463" s="5"/>
    </row>
    <row r="1464" spans="2:35" ht="15" x14ac:dyDescent="0.25">
      <c r="B1464" s="5"/>
      <c r="D1464" s="5"/>
      <c r="G1464" s="42"/>
      <c r="H1464" s="43"/>
      <c r="I1464" s="43"/>
      <c r="J1464" s="42"/>
      <c r="K1464" s="42"/>
      <c r="L1464" s="5"/>
      <c r="M1464" s="5"/>
      <c r="N1464" s="43"/>
      <c r="O1464" s="45"/>
      <c r="P1464" s="5"/>
      <c r="Q1464" s="46"/>
      <c r="R1464" s="5"/>
      <c r="S1464" s="5"/>
      <c r="T1464" s="5"/>
      <c r="U1464" s="45"/>
      <c r="V1464" s="5"/>
      <c r="W1464" s="5"/>
      <c r="X1464" s="45"/>
      <c r="Y1464" s="5"/>
      <c r="Z1464" s="48"/>
      <c r="AC1464" s="45"/>
      <c r="AG1464" s="47"/>
      <c r="AI1464" s="5"/>
    </row>
    <row r="1465" spans="2:35" ht="15" x14ac:dyDescent="0.25">
      <c r="B1465" s="5"/>
      <c r="D1465" s="5"/>
      <c r="G1465" s="42"/>
      <c r="H1465" s="43"/>
      <c r="I1465" s="43"/>
      <c r="J1465" s="42"/>
      <c r="K1465" s="42"/>
      <c r="L1465" s="5"/>
      <c r="M1465" s="5"/>
      <c r="N1465" s="43"/>
      <c r="O1465" s="45"/>
      <c r="P1465" s="5"/>
      <c r="Q1465" s="46"/>
      <c r="R1465" s="5"/>
      <c r="S1465" s="5"/>
      <c r="T1465" s="5"/>
      <c r="U1465" s="5"/>
      <c r="V1465" s="5"/>
      <c r="W1465" s="5"/>
      <c r="X1465" s="45"/>
      <c r="Y1465" s="5"/>
      <c r="Z1465" s="48"/>
      <c r="AC1465" s="45"/>
      <c r="AG1465" s="47"/>
      <c r="AI1465" s="5"/>
    </row>
    <row r="1466" spans="2:35" ht="15" x14ac:dyDescent="0.25">
      <c r="B1466" s="5"/>
      <c r="D1466" s="5"/>
      <c r="G1466" s="42"/>
      <c r="H1466" s="43"/>
      <c r="I1466" s="43"/>
      <c r="J1466" s="42"/>
      <c r="K1466" s="42"/>
      <c r="L1466" s="5"/>
      <c r="M1466" s="5"/>
      <c r="N1466" s="43"/>
      <c r="O1466" s="45"/>
      <c r="P1466" s="5"/>
      <c r="Q1466" s="46"/>
      <c r="R1466" s="5"/>
      <c r="S1466" s="5"/>
      <c r="T1466" s="5"/>
      <c r="U1466" s="5"/>
      <c r="V1466" s="5"/>
      <c r="W1466" s="5"/>
      <c r="X1466" s="45"/>
      <c r="Y1466" s="5"/>
      <c r="Z1466" s="48"/>
      <c r="AC1466" s="45"/>
      <c r="AG1466" s="47"/>
      <c r="AI1466" s="5"/>
    </row>
    <row r="1467" spans="2:35" ht="15" x14ac:dyDescent="0.25">
      <c r="B1467" s="5"/>
      <c r="D1467" s="5"/>
      <c r="G1467" s="42"/>
      <c r="H1467" s="43"/>
      <c r="I1467" s="43"/>
      <c r="J1467" s="42"/>
      <c r="K1467" s="42"/>
      <c r="L1467" s="5"/>
      <c r="M1467" s="5"/>
      <c r="N1467" s="43"/>
      <c r="O1467" s="45"/>
      <c r="P1467" s="5"/>
      <c r="Q1467" s="46"/>
      <c r="R1467" s="5"/>
      <c r="S1467" s="5"/>
      <c r="T1467" s="5"/>
      <c r="U1467" s="5"/>
      <c r="V1467" s="5"/>
      <c r="W1467" s="5"/>
      <c r="X1467" s="45"/>
      <c r="Y1467" s="5"/>
      <c r="Z1467" s="48"/>
      <c r="AC1467" s="45"/>
      <c r="AG1467" s="47"/>
      <c r="AI1467" s="5"/>
    </row>
    <row r="1468" spans="2:35" ht="15" x14ac:dyDescent="0.25">
      <c r="B1468" s="5"/>
      <c r="D1468" s="5"/>
      <c r="G1468" s="42"/>
      <c r="H1468" s="43"/>
      <c r="I1468" s="43"/>
      <c r="J1468" s="42"/>
      <c r="K1468" s="42"/>
      <c r="L1468" s="5"/>
      <c r="M1468" s="5"/>
      <c r="N1468" s="43"/>
      <c r="O1468" s="45"/>
      <c r="P1468" s="5"/>
      <c r="Q1468" s="46"/>
      <c r="R1468" s="5"/>
      <c r="S1468" s="5"/>
      <c r="T1468" s="5"/>
      <c r="U1468" s="5"/>
      <c r="V1468" s="5"/>
      <c r="W1468" s="5"/>
      <c r="X1468" s="45"/>
      <c r="Y1468" s="5"/>
      <c r="Z1468" s="48"/>
      <c r="AC1468" s="45"/>
      <c r="AG1468" s="47"/>
      <c r="AI1468" s="5"/>
    </row>
    <row r="1469" spans="2:35" ht="15" x14ac:dyDescent="0.25">
      <c r="B1469" s="5"/>
      <c r="D1469" s="5"/>
      <c r="G1469" s="42"/>
      <c r="H1469" s="43"/>
      <c r="I1469" s="43"/>
      <c r="J1469" s="42"/>
      <c r="K1469" s="42"/>
      <c r="L1469" s="5"/>
      <c r="M1469" s="5"/>
      <c r="N1469" s="43"/>
      <c r="O1469" s="45"/>
      <c r="P1469" s="5"/>
      <c r="Q1469" s="46"/>
      <c r="R1469" s="5"/>
      <c r="S1469" s="5"/>
      <c r="T1469" s="5"/>
      <c r="U1469" s="5"/>
      <c r="V1469" s="5"/>
      <c r="W1469" s="5"/>
      <c r="X1469" s="45"/>
      <c r="Y1469" s="5"/>
      <c r="Z1469" s="48"/>
      <c r="AC1469" s="45"/>
      <c r="AG1469" s="47"/>
      <c r="AI1469" s="5"/>
    </row>
    <row r="1470" spans="2:35" ht="15" x14ac:dyDescent="0.25">
      <c r="B1470" s="5"/>
      <c r="D1470" s="5"/>
      <c r="G1470" s="42"/>
      <c r="H1470" s="43"/>
      <c r="I1470" s="43"/>
      <c r="J1470" s="42"/>
      <c r="K1470" s="42"/>
      <c r="L1470" s="5"/>
      <c r="M1470" s="5"/>
      <c r="N1470" s="43"/>
      <c r="O1470" s="45"/>
      <c r="P1470" s="5"/>
      <c r="Q1470" s="46"/>
      <c r="R1470" s="5"/>
      <c r="S1470" s="5"/>
      <c r="T1470" s="5"/>
      <c r="U1470" s="5"/>
      <c r="V1470" s="5"/>
      <c r="W1470" s="5"/>
      <c r="X1470" s="45"/>
      <c r="Y1470" s="5"/>
      <c r="Z1470" s="48"/>
      <c r="AC1470" s="45"/>
      <c r="AG1470" s="47"/>
      <c r="AI1470" s="5"/>
    </row>
    <row r="1471" spans="2:35" ht="15" x14ac:dyDescent="0.25">
      <c r="B1471" s="5"/>
      <c r="D1471" s="5"/>
      <c r="G1471" s="42"/>
      <c r="H1471" s="43"/>
      <c r="I1471" s="43"/>
      <c r="J1471" s="42"/>
      <c r="K1471" s="42"/>
      <c r="L1471" s="5"/>
      <c r="M1471" s="5"/>
      <c r="N1471" s="43"/>
      <c r="O1471" s="45"/>
      <c r="P1471" s="5"/>
      <c r="Q1471" s="46"/>
      <c r="R1471" s="5"/>
      <c r="S1471" s="5"/>
      <c r="T1471" s="5"/>
      <c r="U1471" s="5"/>
      <c r="V1471" s="5"/>
      <c r="W1471" s="5"/>
      <c r="X1471" s="45"/>
      <c r="Y1471" s="5"/>
      <c r="Z1471" s="48"/>
      <c r="AC1471" s="45"/>
      <c r="AG1471" s="47"/>
      <c r="AI1471" s="5"/>
    </row>
    <row r="1472" spans="2:35" ht="15" x14ac:dyDescent="0.25">
      <c r="B1472" s="5"/>
      <c r="D1472" s="5"/>
      <c r="G1472" s="42"/>
      <c r="H1472" s="43"/>
      <c r="I1472" s="43"/>
      <c r="J1472" s="42"/>
      <c r="K1472" s="42"/>
      <c r="L1472" s="5"/>
      <c r="M1472" s="5"/>
      <c r="N1472" s="43"/>
      <c r="O1472" s="45"/>
      <c r="P1472" s="5"/>
      <c r="Q1472" s="46"/>
      <c r="R1472" s="5"/>
      <c r="S1472" s="5"/>
      <c r="T1472" s="5"/>
      <c r="U1472" s="5"/>
      <c r="V1472" s="5"/>
      <c r="W1472" s="5"/>
      <c r="X1472" s="45"/>
      <c r="Y1472" s="5"/>
      <c r="Z1472" s="48"/>
      <c r="AC1472" s="45"/>
      <c r="AG1472" s="47"/>
      <c r="AI1472" s="5"/>
    </row>
    <row r="1473" spans="2:35" ht="15" x14ac:dyDescent="0.25">
      <c r="B1473" s="5"/>
      <c r="D1473" s="5"/>
      <c r="G1473" s="42"/>
      <c r="H1473" s="43"/>
      <c r="I1473" s="43"/>
      <c r="J1473" s="42"/>
      <c r="K1473" s="42"/>
      <c r="L1473" s="5"/>
      <c r="M1473" s="5"/>
      <c r="N1473" s="43"/>
      <c r="O1473" s="45"/>
      <c r="P1473" s="5"/>
      <c r="Q1473" s="46"/>
      <c r="R1473" s="5"/>
      <c r="S1473" s="5"/>
      <c r="T1473" s="5"/>
      <c r="U1473" s="5"/>
      <c r="V1473" s="5"/>
      <c r="W1473" s="5"/>
      <c r="X1473" s="45"/>
      <c r="Y1473" s="5"/>
      <c r="Z1473" s="48"/>
      <c r="AC1473" s="45"/>
      <c r="AG1473" s="47"/>
      <c r="AI1473" s="5"/>
    </row>
    <row r="1474" spans="2:35" ht="15" x14ac:dyDescent="0.25">
      <c r="B1474" s="5"/>
      <c r="D1474" s="5"/>
      <c r="G1474" s="42"/>
      <c r="H1474" s="43"/>
      <c r="I1474" s="43"/>
      <c r="J1474" s="42"/>
      <c r="K1474" s="42"/>
      <c r="L1474" s="5"/>
      <c r="M1474" s="5"/>
      <c r="N1474" s="43"/>
      <c r="O1474" s="45"/>
      <c r="P1474" s="5"/>
      <c r="Q1474" s="46"/>
      <c r="R1474" s="5"/>
      <c r="S1474" s="5"/>
      <c r="T1474" s="5"/>
      <c r="U1474" s="5"/>
      <c r="V1474" s="5"/>
      <c r="W1474" s="5"/>
      <c r="X1474" s="45"/>
      <c r="Y1474" s="5"/>
      <c r="Z1474" s="48"/>
      <c r="AC1474" s="45"/>
      <c r="AG1474" s="47"/>
      <c r="AI1474" s="5"/>
    </row>
    <row r="1475" spans="2:35" ht="15" x14ac:dyDescent="0.25">
      <c r="B1475" s="5"/>
      <c r="D1475" s="5"/>
      <c r="G1475" s="42"/>
      <c r="H1475" s="43"/>
      <c r="I1475" s="43"/>
      <c r="J1475" s="42"/>
      <c r="K1475" s="42"/>
      <c r="L1475" s="5"/>
      <c r="M1475" s="5"/>
      <c r="N1475" s="43"/>
      <c r="O1475" s="45"/>
      <c r="P1475" s="5"/>
      <c r="Q1475" s="46"/>
      <c r="R1475" s="5"/>
      <c r="S1475" s="5"/>
      <c r="T1475" s="5"/>
      <c r="U1475" s="5"/>
      <c r="V1475" s="5"/>
      <c r="W1475" s="5"/>
      <c r="X1475" s="45"/>
      <c r="Y1475" s="5"/>
      <c r="Z1475" s="48"/>
      <c r="AC1475" s="45"/>
      <c r="AG1475" s="47"/>
      <c r="AI1475" s="5"/>
    </row>
    <row r="1476" spans="2:35" ht="15" x14ac:dyDescent="0.25">
      <c r="B1476" s="5"/>
      <c r="D1476" s="5"/>
      <c r="G1476" s="42"/>
      <c r="H1476" s="43"/>
      <c r="I1476" s="43"/>
      <c r="J1476" s="42"/>
      <c r="K1476" s="42"/>
      <c r="L1476" s="5"/>
      <c r="M1476" s="5"/>
      <c r="N1476" s="43"/>
      <c r="O1476" s="45"/>
      <c r="P1476" s="5"/>
      <c r="Q1476" s="46"/>
      <c r="R1476" s="5"/>
      <c r="S1476" s="5"/>
      <c r="T1476" s="5"/>
      <c r="U1476" s="5"/>
      <c r="V1476" s="5"/>
      <c r="W1476" s="5"/>
      <c r="X1476" s="45"/>
      <c r="Y1476" s="5"/>
      <c r="Z1476" s="48"/>
      <c r="AC1476" s="45"/>
      <c r="AG1476" s="47"/>
      <c r="AI1476" s="5"/>
    </row>
    <row r="1477" spans="2:35" ht="15" x14ac:dyDescent="0.25">
      <c r="B1477" s="5"/>
      <c r="D1477" s="5"/>
      <c r="G1477" s="42"/>
      <c r="H1477" s="43"/>
      <c r="I1477" s="43"/>
      <c r="J1477" s="42"/>
      <c r="K1477" s="42"/>
      <c r="L1477" s="5"/>
      <c r="M1477" s="5"/>
      <c r="N1477" s="43"/>
      <c r="O1477" s="45"/>
      <c r="P1477" s="5"/>
      <c r="Q1477" s="46"/>
      <c r="R1477" s="5"/>
      <c r="S1477" s="5"/>
      <c r="T1477" s="5"/>
      <c r="U1477" s="5"/>
      <c r="V1477" s="5"/>
      <c r="W1477" s="5"/>
      <c r="X1477" s="45"/>
      <c r="Y1477" s="5"/>
      <c r="Z1477" s="48"/>
      <c r="AC1477" s="45"/>
      <c r="AG1477" s="47"/>
      <c r="AI1477" s="5"/>
    </row>
    <row r="1478" spans="2:35" ht="15" x14ac:dyDescent="0.25">
      <c r="B1478" s="5"/>
      <c r="D1478" s="5"/>
      <c r="G1478" s="42"/>
      <c r="H1478" s="43"/>
      <c r="I1478" s="43"/>
      <c r="J1478" s="42"/>
      <c r="K1478" s="42"/>
      <c r="L1478" s="5"/>
      <c r="M1478" s="5"/>
      <c r="N1478" s="43"/>
      <c r="O1478" s="45"/>
      <c r="P1478" s="5"/>
      <c r="Q1478" s="46"/>
      <c r="R1478" s="5"/>
      <c r="S1478" s="5"/>
      <c r="T1478" s="5"/>
      <c r="U1478" s="5"/>
      <c r="V1478" s="5"/>
      <c r="W1478" s="5"/>
      <c r="X1478" s="45"/>
      <c r="Y1478" s="5"/>
      <c r="Z1478" s="48"/>
      <c r="AC1478" s="45"/>
      <c r="AG1478" s="47"/>
      <c r="AI1478" s="5"/>
    </row>
    <row r="1479" spans="2:35" ht="15" x14ac:dyDescent="0.25">
      <c r="B1479" s="5"/>
      <c r="D1479" s="5"/>
      <c r="G1479" s="42"/>
      <c r="H1479" s="43"/>
      <c r="I1479" s="43"/>
      <c r="J1479" s="42"/>
      <c r="K1479" s="42"/>
      <c r="L1479" s="5"/>
      <c r="M1479" s="5"/>
      <c r="N1479" s="43"/>
      <c r="O1479" s="45"/>
      <c r="P1479" s="5"/>
      <c r="Q1479" s="46"/>
      <c r="R1479" s="5"/>
      <c r="S1479" s="5"/>
      <c r="T1479" s="5"/>
      <c r="U1479" s="5"/>
      <c r="V1479" s="5"/>
      <c r="W1479" s="5"/>
      <c r="X1479" s="45"/>
      <c r="Y1479" s="5"/>
      <c r="Z1479" s="48"/>
      <c r="AC1479" s="45"/>
      <c r="AG1479" s="47"/>
      <c r="AI1479" s="5"/>
    </row>
    <row r="1480" spans="2:35" ht="15" x14ac:dyDescent="0.25">
      <c r="B1480" s="5"/>
      <c r="D1480" s="5"/>
      <c r="G1480" s="42"/>
      <c r="H1480" s="43"/>
      <c r="I1480" s="43"/>
      <c r="J1480" s="42"/>
      <c r="K1480" s="42"/>
      <c r="L1480" s="5"/>
      <c r="M1480" s="5"/>
      <c r="N1480" s="43"/>
      <c r="O1480" s="45"/>
      <c r="P1480" s="5"/>
      <c r="Q1480" s="46"/>
      <c r="R1480" s="5"/>
      <c r="S1480" s="5"/>
      <c r="T1480" s="5"/>
      <c r="U1480" s="5"/>
      <c r="V1480" s="5"/>
      <c r="W1480" s="5"/>
      <c r="X1480" s="45"/>
      <c r="Y1480" s="5"/>
      <c r="Z1480" s="48"/>
      <c r="AC1480" s="45"/>
      <c r="AG1480" s="47"/>
      <c r="AI1480" s="5"/>
    </row>
    <row r="1481" spans="2:35" ht="15" x14ac:dyDescent="0.25">
      <c r="B1481" s="5"/>
      <c r="D1481" s="5"/>
      <c r="G1481" s="42"/>
      <c r="H1481" s="43"/>
      <c r="I1481" s="43"/>
      <c r="J1481" s="42"/>
      <c r="K1481" s="42"/>
      <c r="L1481" s="5"/>
      <c r="M1481" s="5"/>
      <c r="N1481" s="43"/>
      <c r="O1481" s="45"/>
      <c r="P1481" s="5"/>
      <c r="Q1481" s="46"/>
      <c r="R1481" s="5"/>
      <c r="S1481" s="5"/>
      <c r="T1481" s="5"/>
      <c r="U1481" s="5"/>
      <c r="V1481" s="5"/>
      <c r="W1481" s="5"/>
      <c r="X1481" s="45"/>
      <c r="Y1481" s="5"/>
      <c r="Z1481" s="48"/>
      <c r="AC1481" s="45"/>
      <c r="AG1481" s="47"/>
      <c r="AI1481" s="5"/>
    </row>
    <row r="1482" spans="2:35" ht="15" x14ac:dyDescent="0.25">
      <c r="B1482" s="5"/>
      <c r="D1482" s="5"/>
      <c r="G1482" s="42"/>
      <c r="H1482" s="43"/>
      <c r="I1482" s="43"/>
      <c r="J1482" s="42"/>
      <c r="K1482" s="42"/>
      <c r="L1482" s="5"/>
      <c r="M1482" s="5"/>
      <c r="N1482" s="43"/>
      <c r="O1482" s="45"/>
      <c r="P1482" s="5"/>
      <c r="Q1482" s="46"/>
      <c r="R1482" s="5"/>
      <c r="S1482" s="5"/>
      <c r="T1482" s="5"/>
      <c r="U1482" s="5"/>
      <c r="V1482" s="5"/>
      <c r="W1482" s="5"/>
      <c r="X1482" s="45"/>
      <c r="Y1482" s="5"/>
      <c r="Z1482" s="48"/>
      <c r="AC1482" s="45"/>
      <c r="AG1482" s="47"/>
      <c r="AI1482" s="5"/>
    </row>
    <row r="1483" spans="2:35" ht="15" x14ac:dyDescent="0.25">
      <c r="B1483" s="5"/>
      <c r="D1483" s="5"/>
      <c r="G1483" s="42"/>
      <c r="H1483" s="43"/>
      <c r="I1483" s="43"/>
      <c r="J1483" s="42"/>
      <c r="K1483" s="42"/>
      <c r="L1483" s="5"/>
      <c r="M1483" s="5"/>
      <c r="N1483" s="43"/>
      <c r="O1483" s="45"/>
      <c r="P1483" s="5"/>
      <c r="Q1483" s="46"/>
      <c r="R1483" s="5"/>
      <c r="S1483" s="5"/>
      <c r="T1483" s="5"/>
      <c r="U1483" s="5"/>
      <c r="V1483" s="5"/>
      <c r="W1483" s="5"/>
      <c r="X1483" s="45"/>
      <c r="Y1483" s="5"/>
      <c r="Z1483" s="48"/>
      <c r="AC1483" s="45"/>
      <c r="AG1483" s="47"/>
      <c r="AI1483" s="5"/>
    </row>
    <row r="1484" spans="2:35" ht="15" x14ac:dyDescent="0.25">
      <c r="B1484" s="5"/>
      <c r="D1484" s="5"/>
      <c r="G1484" s="42"/>
      <c r="H1484" s="43"/>
      <c r="I1484" s="43"/>
      <c r="J1484" s="42"/>
      <c r="K1484" s="42"/>
      <c r="L1484" s="5"/>
      <c r="M1484" s="5"/>
      <c r="N1484" s="43"/>
      <c r="O1484" s="45"/>
      <c r="P1484" s="5"/>
      <c r="Q1484" s="46"/>
      <c r="R1484" s="5"/>
      <c r="S1484" s="5"/>
      <c r="T1484" s="5"/>
      <c r="U1484" s="5"/>
      <c r="V1484" s="5"/>
      <c r="W1484" s="5"/>
      <c r="X1484" s="45"/>
      <c r="Y1484" s="5"/>
      <c r="Z1484" s="48"/>
      <c r="AC1484" s="45"/>
      <c r="AG1484" s="47"/>
      <c r="AI1484" s="5"/>
    </row>
    <row r="1485" spans="2:35" ht="15" x14ac:dyDescent="0.25">
      <c r="B1485" s="5"/>
      <c r="D1485" s="5"/>
      <c r="G1485" s="42"/>
      <c r="H1485" s="43"/>
      <c r="I1485" s="43"/>
      <c r="J1485" s="42"/>
      <c r="K1485" s="42"/>
      <c r="L1485" s="5"/>
      <c r="M1485" s="5"/>
      <c r="N1485" s="43"/>
      <c r="O1485" s="45"/>
      <c r="P1485" s="5"/>
      <c r="Q1485" s="46"/>
      <c r="R1485" s="5"/>
      <c r="S1485" s="5"/>
      <c r="T1485" s="5"/>
      <c r="U1485" s="5"/>
      <c r="V1485" s="5"/>
      <c r="W1485" s="5"/>
      <c r="X1485" s="45"/>
      <c r="Y1485" s="5"/>
      <c r="Z1485" s="48"/>
      <c r="AC1485" s="45"/>
      <c r="AG1485" s="47"/>
      <c r="AI1485" s="5"/>
    </row>
    <row r="1486" spans="2:35" ht="15" x14ac:dyDescent="0.25">
      <c r="B1486" s="5"/>
      <c r="D1486" s="5"/>
      <c r="G1486" s="42"/>
      <c r="H1486" s="43"/>
      <c r="I1486" s="43"/>
      <c r="J1486" s="42"/>
      <c r="K1486" s="42"/>
      <c r="L1486" s="5"/>
      <c r="M1486" s="5"/>
      <c r="N1486" s="43"/>
      <c r="O1486" s="45"/>
      <c r="P1486" s="5"/>
      <c r="Q1486" s="46"/>
      <c r="R1486" s="5"/>
      <c r="S1486" s="5"/>
      <c r="T1486" s="5"/>
      <c r="U1486" s="5"/>
      <c r="V1486" s="5"/>
      <c r="W1486" s="5"/>
      <c r="X1486" s="45"/>
      <c r="Y1486" s="5"/>
      <c r="Z1486" s="48"/>
      <c r="AC1486" s="45"/>
      <c r="AG1486" s="47"/>
      <c r="AI1486" s="5"/>
    </row>
    <row r="1487" spans="2:35" ht="15" x14ac:dyDescent="0.25">
      <c r="B1487" s="5"/>
      <c r="D1487" s="5"/>
      <c r="G1487" s="42"/>
      <c r="H1487" s="43"/>
      <c r="I1487" s="43"/>
      <c r="J1487" s="42"/>
      <c r="K1487" s="42"/>
      <c r="L1487" s="5"/>
      <c r="M1487" s="5"/>
      <c r="N1487" s="43"/>
      <c r="O1487" s="45"/>
      <c r="P1487" s="5"/>
      <c r="Q1487" s="46"/>
      <c r="R1487" s="5"/>
      <c r="S1487" s="5"/>
      <c r="T1487" s="5"/>
      <c r="U1487" s="5"/>
      <c r="V1487" s="5"/>
      <c r="W1487" s="5"/>
      <c r="X1487" s="45"/>
      <c r="Y1487" s="5"/>
      <c r="Z1487" s="48"/>
      <c r="AC1487" s="45"/>
      <c r="AG1487" s="47"/>
      <c r="AI1487" s="5"/>
    </row>
    <row r="1488" spans="2:35" ht="15" x14ac:dyDescent="0.25">
      <c r="B1488" s="5"/>
      <c r="D1488" s="5"/>
      <c r="G1488" s="42"/>
      <c r="H1488" s="43"/>
      <c r="I1488" s="43"/>
      <c r="J1488" s="42"/>
      <c r="K1488" s="42"/>
      <c r="L1488" s="5"/>
      <c r="M1488" s="5"/>
      <c r="N1488" s="43"/>
      <c r="O1488" s="45"/>
      <c r="P1488" s="5"/>
      <c r="Q1488" s="46"/>
      <c r="R1488" s="5"/>
      <c r="S1488" s="5"/>
      <c r="T1488" s="5"/>
      <c r="U1488" s="5"/>
      <c r="V1488" s="5"/>
      <c r="W1488" s="5"/>
      <c r="X1488" s="45"/>
      <c r="Y1488" s="5"/>
      <c r="Z1488" s="48"/>
      <c r="AC1488" s="45"/>
      <c r="AG1488" s="47"/>
      <c r="AI1488" s="5"/>
    </row>
    <row r="1489" spans="2:35" ht="15" x14ac:dyDescent="0.25">
      <c r="B1489" s="5"/>
      <c r="D1489" s="5"/>
      <c r="G1489" s="42"/>
      <c r="H1489" s="43"/>
      <c r="I1489" s="43"/>
      <c r="J1489" s="42"/>
      <c r="K1489" s="42"/>
      <c r="L1489" s="5"/>
      <c r="M1489" s="5"/>
      <c r="N1489" s="43"/>
      <c r="O1489" s="45"/>
      <c r="P1489" s="5"/>
      <c r="Q1489" s="46"/>
      <c r="R1489" s="5"/>
      <c r="S1489" s="5"/>
      <c r="T1489" s="5"/>
      <c r="U1489" s="45"/>
      <c r="V1489" s="5"/>
      <c r="W1489" s="5"/>
      <c r="X1489" s="45"/>
      <c r="Y1489" s="5"/>
      <c r="Z1489" s="48"/>
      <c r="AC1489" s="45"/>
      <c r="AG1489" s="47"/>
      <c r="AI1489" s="5"/>
    </row>
    <row r="1490" spans="2:35" ht="15" x14ac:dyDescent="0.25">
      <c r="B1490" s="5"/>
      <c r="D1490" s="5"/>
      <c r="G1490" s="42"/>
      <c r="H1490" s="43"/>
      <c r="I1490" s="43"/>
      <c r="J1490" s="42"/>
      <c r="K1490" s="42"/>
      <c r="L1490" s="5"/>
      <c r="M1490" s="5"/>
      <c r="N1490" s="43"/>
      <c r="O1490" s="45"/>
      <c r="P1490" s="5"/>
      <c r="Q1490" s="46"/>
      <c r="R1490" s="5"/>
      <c r="S1490" s="5"/>
      <c r="T1490" s="5"/>
      <c r="U1490" s="5"/>
      <c r="V1490" s="5"/>
      <c r="W1490" s="5"/>
      <c r="X1490" s="45"/>
      <c r="Y1490" s="5"/>
      <c r="Z1490" s="48"/>
      <c r="AC1490" s="45"/>
      <c r="AG1490" s="47"/>
      <c r="AI1490" s="5"/>
    </row>
    <row r="1491" spans="2:35" ht="15" x14ac:dyDescent="0.25">
      <c r="B1491" s="5"/>
      <c r="D1491" s="5"/>
      <c r="G1491" s="42"/>
      <c r="H1491" s="43"/>
      <c r="I1491" s="43"/>
      <c r="J1491" s="42"/>
      <c r="K1491" s="42"/>
      <c r="L1491" s="5"/>
      <c r="M1491" s="5"/>
      <c r="N1491" s="43"/>
      <c r="O1491" s="45"/>
      <c r="P1491" s="5"/>
      <c r="Q1491" s="46"/>
      <c r="R1491" s="5"/>
      <c r="S1491" s="5"/>
      <c r="T1491" s="5"/>
      <c r="U1491" s="5"/>
      <c r="V1491" s="5"/>
      <c r="W1491" s="5"/>
      <c r="X1491" s="45"/>
      <c r="Y1491" s="5"/>
      <c r="Z1491" s="48"/>
      <c r="AC1491" s="45"/>
      <c r="AG1491" s="47"/>
      <c r="AI1491" s="5"/>
    </row>
    <row r="1492" spans="2:35" ht="15" x14ac:dyDescent="0.25">
      <c r="B1492" s="5"/>
      <c r="D1492" s="5"/>
      <c r="G1492" s="42"/>
      <c r="H1492" s="43"/>
      <c r="I1492" s="43"/>
      <c r="J1492" s="42"/>
      <c r="K1492" s="42"/>
      <c r="L1492" s="5"/>
      <c r="M1492" s="5"/>
      <c r="N1492" s="43"/>
      <c r="O1492" s="45"/>
      <c r="P1492" s="5"/>
      <c r="Q1492" s="46"/>
      <c r="R1492" s="5"/>
      <c r="S1492" s="5"/>
      <c r="T1492" s="5"/>
      <c r="U1492" s="5"/>
      <c r="V1492" s="5"/>
      <c r="W1492" s="5"/>
      <c r="X1492" s="45"/>
      <c r="Y1492" s="5"/>
      <c r="Z1492" s="48"/>
      <c r="AC1492" s="45"/>
      <c r="AG1492" s="47"/>
      <c r="AI1492" s="5"/>
    </row>
    <row r="1493" spans="2:35" ht="15" x14ac:dyDescent="0.25">
      <c r="B1493" s="5"/>
      <c r="D1493" s="5"/>
      <c r="G1493" s="42"/>
      <c r="H1493" s="43"/>
      <c r="I1493" s="43"/>
      <c r="J1493" s="42"/>
      <c r="K1493" s="42"/>
      <c r="L1493" s="5"/>
      <c r="M1493" s="5"/>
      <c r="N1493" s="43"/>
      <c r="O1493" s="45"/>
      <c r="P1493" s="5"/>
      <c r="Q1493" s="46"/>
      <c r="R1493" s="5"/>
      <c r="S1493" s="5"/>
      <c r="T1493" s="5"/>
      <c r="U1493" s="45"/>
      <c r="V1493" s="5"/>
      <c r="W1493" s="5"/>
      <c r="X1493" s="45"/>
      <c r="Y1493" s="5"/>
      <c r="Z1493" s="48"/>
      <c r="AC1493" s="45"/>
      <c r="AG1493" s="47"/>
      <c r="AI1493" s="5"/>
    </row>
    <row r="1494" spans="2:35" ht="15" x14ac:dyDescent="0.25">
      <c r="B1494" s="5"/>
      <c r="D1494" s="5"/>
      <c r="G1494" s="42"/>
      <c r="H1494" s="43"/>
      <c r="I1494" s="43"/>
      <c r="J1494" s="42"/>
      <c r="K1494" s="42"/>
      <c r="L1494" s="5"/>
      <c r="M1494" s="5"/>
      <c r="N1494" s="43"/>
      <c r="O1494" s="45"/>
      <c r="P1494" s="5"/>
      <c r="Q1494" s="46"/>
      <c r="R1494" s="5"/>
      <c r="S1494" s="5"/>
      <c r="T1494" s="5"/>
      <c r="U1494" s="5"/>
      <c r="V1494" s="5"/>
      <c r="W1494" s="5"/>
      <c r="X1494" s="45"/>
      <c r="Y1494" s="5"/>
      <c r="Z1494" s="48"/>
      <c r="AC1494" s="45"/>
      <c r="AG1494" s="47"/>
      <c r="AI1494" s="5"/>
    </row>
    <row r="1495" spans="2:35" ht="15" x14ac:dyDescent="0.25">
      <c r="B1495" s="5"/>
      <c r="D1495" s="5"/>
      <c r="G1495" s="42"/>
      <c r="H1495" s="43"/>
      <c r="I1495" s="43"/>
      <c r="J1495" s="42"/>
      <c r="K1495" s="42"/>
      <c r="L1495" s="5"/>
      <c r="M1495" s="5"/>
      <c r="N1495" s="43"/>
      <c r="O1495" s="45"/>
      <c r="P1495" s="5"/>
      <c r="Q1495" s="46"/>
      <c r="R1495" s="5"/>
      <c r="S1495" s="5"/>
      <c r="T1495" s="5"/>
      <c r="U1495" s="5"/>
      <c r="V1495" s="5"/>
      <c r="W1495" s="5"/>
      <c r="X1495" s="45"/>
      <c r="Y1495" s="5"/>
      <c r="Z1495" s="48"/>
      <c r="AC1495" s="45"/>
      <c r="AG1495" s="47"/>
      <c r="AI1495" s="5"/>
    </row>
    <row r="1496" spans="2:35" ht="15" x14ac:dyDescent="0.25">
      <c r="B1496" s="5"/>
      <c r="D1496" s="5"/>
      <c r="G1496" s="42"/>
      <c r="H1496" s="43"/>
      <c r="I1496" s="43"/>
      <c r="J1496" s="42"/>
      <c r="K1496" s="42"/>
      <c r="L1496" s="5"/>
      <c r="M1496" s="5"/>
      <c r="N1496" s="43"/>
      <c r="O1496" s="45"/>
      <c r="P1496" s="5"/>
      <c r="Q1496" s="46"/>
      <c r="R1496" s="5"/>
      <c r="S1496" s="5"/>
      <c r="T1496" s="5"/>
      <c r="U1496" s="5"/>
      <c r="V1496" s="5"/>
      <c r="W1496" s="5"/>
      <c r="X1496" s="45"/>
      <c r="Y1496" s="5"/>
      <c r="Z1496" s="48"/>
      <c r="AC1496" s="45"/>
      <c r="AG1496" s="47"/>
      <c r="AI1496" s="5"/>
    </row>
    <row r="1497" spans="2:35" ht="15" x14ac:dyDescent="0.25">
      <c r="B1497" s="5"/>
      <c r="D1497" s="5"/>
      <c r="G1497" s="42"/>
      <c r="H1497" s="43"/>
      <c r="I1497" s="43"/>
      <c r="J1497" s="42"/>
      <c r="K1497" s="42"/>
      <c r="L1497" s="5"/>
      <c r="M1497" s="5"/>
      <c r="N1497" s="43"/>
      <c r="O1497" s="45"/>
      <c r="P1497" s="5"/>
      <c r="Q1497" s="46"/>
      <c r="R1497" s="5"/>
      <c r="S1497" s="5"/>
      <c r="T1497" s="5"/>
      <c r="U1497" s="5"/>
      <c r="V1497" s="5"/>
      <c r="W1497" s="5"/>
      <c r="X1497" s="45"/>
      <c r="Y1497" s="5"/>
      <c r="Z1497" s="48"/>
      <c r="AC1497" s="45"/>
      <c r="AG1497" s="47"/>
      <c r="AI1497" s="5"/>
    </row>
    <row r="1498" spans="2:35" ht="15" x14ac:dyDescent="0.25">
      <c r="B1498" s="5"/>
      <c r="D1498" s="5"/>
      <c r="G1498" s="42"/>
      <c r="H1498" s="43"/>
      <c r="I1498" s="43"/>
      <c r="J1498" s="42"/>
      <c r="K1498" s="42"/>
      <c r="L1498" s="5"/>
      <c r="M1498" s="5"/>
      <c r="N1498" s="43"/>
      <c r="O1498" s="45"/>
      <c r="P1498" s="5"/>
      <c r="Q1498" s="46"/>
      <c r="R1498" s="5"/>
      <c r="S1498" s="5"/>
      <c r="T1498" s="5"/>
      <c r="U1498" s="5"/>
      <c r="V1498" s="5"/>
      <c r="W1498" s="5"/>
      <c r="X1498" s="45"/>
      <c r="Y1498" s="5"/>
      <c r="Z1498" s="48"/>
      <c r="AC1498" s="45"/>
      <c r="AG1498" s="47"/>
      <c r="AI1498" s="5"/>
    </row>
    <row r="1499" spans="2:35" ht="15" x14ac:dyDescent="0.25">
      <c r="B1499" s="5"/>
      <c r="D1499" s="5"/>
      <c r="G1499" s="42"/>
      <c r="H1499" s="43"/>
      <c r="I1499" s="43"/>
      <c r="J1499" s="42"/>
      <c r="K1499" s="42"/>
      <c r="L1499" s="5"/>
      <c r="M1499" s="5"/>
      <c r="N1499" s="43"/>
      <c r="O1499" s="45"/>
      <c r="P1499" s="5"/>
      <c r="Q1499" s="46"/>
      <c r="R1499" s="5"/>
      <c r="S1499" s="5"/>
      <c r="T1499" s="5"/>
      <c r="U1499" s="5"/>
      <c r="V1499" s="5"/>
      <c r="W1499" s="5"/>
      <c r="X1499" s="45"/>
      <c r="Y1499" s="5"/>
      <c r="Z1499" s="48"/>
      <c r="AC1499" s="45"/>
      <c r="AG1499" s="47"/>
      <c r="AI1499" s="5"/>
    </row>
    <row r="1500" spans="2:35" ht="15" x14ac:dyDescent="0.25">
      <c r="B1500" s="5"/>
      <c r="D1500" s="5"/>
      <c r="G1500" s="42"/>
      <c r="H1500" s="43"/>
      <c r="I1500" s="43"/>
      <c r="J1500" s="42"/>
      <c r="K1500" s="42"/>
      <c r="L1500" s="5"/>
      <c r="M1500" s="5"/>
      <c r="N1500" s="43"/>
      <c r="O1500" s="45"/>
      <c r="P1500" s="5"/>
      <c r="Q1500" s="46"/>
      <c r="R1500" s="5"/>
      <c r="S1500" s="5"/>
      <c r="T1500" s="5"/>
      <c r="U1500" s="5"/>
      <c r="V1500" s="5"/>
      <c r="W1500" s="5"/>
      <c r="X1500" s="45"/>
      <c r="Y1500" s="5"/>
      <c r="Z1500" s="48"/>
      <c r="AC1500" s="45"/>
      <c r="AG1500" s="47"/>
      <c r="AI1500" s="5"/>
    </row>
    <row r="1501" spans="2:35" ht="15" x14ac:dyDescent="0.25">
      <c r="B1501" s="5"/>
      <c r="D1501" s="5"/>
      <c r="G1501" s="42"/>
      <c r="H1501" s="43"/>
      <c r="I1501" s="43"/>
      <c r="J1501" s="42"/>
      <c r="K1501" s="42"/>
      <c r="L1501" s="5"/>
      <c r="M1501" s="5"/>
      <c r="N1501" s="43"/>
      <c r="O1501" s="45"/>
      <c r="P1501" s="5"/>
      <c r="Q1501" s="46"/>
      <c r="R1501" s="5"/>
      <c r="S1501" s="5"/>
      <c r="T1501" s="5"/>
      <c r="U1501" s="45"/>
      <c r="V1501" s="5"/>
      <c r="W1501" s="5"/>
      <c r="X1501" s="45"/>
      <c r="Y1501" s="5"/>
      <c r="Z1501" s="48"/>
      <c r="AC1501" s="45"/>
      <c r="AG1501" s="47"/>
      <c r="AI1501" s="5"/>
    </row>
    <row r="1502" spans="2:35" ht="15" x14ac:dyDescent="0.25">
      <c r="B1502" s="5"/>
      <c r="D1502" s="5"/>
      <c r="G1502" s="42"/>
      <c r="H1502" s="43"/>
      <c r="I1502" s="43"/>
      <c r="J1502" s="42"/>
      <c r="K1502" s="42"/>
      <c r="L1502" s="5"/>
      <c r="M1502" s="5"/>
      <c r="N1502" s="43"/>
      <c r="O1502" s="45"/>
      <c r="P1502" s="5"/>
      <c r="Q1502" s="46"/>
      <c r="R1502" s="5"/>
      <c r="S1502" s="5"/>
      <c r="T1502" s="5"/>
      <c r="U1502" s="5"/>
      <c r="V1502" s="5"/>
      <c r="W1502" s="5"/>
      <c r="X1502" s="45"/>
      <c r="Y1502" s="5"/>
      <c r="Z1502" s="48"/>
      <c r="AC1502" s="45"/>
      <c r="AG1502" s="47"/>
      <c r="AI1502" s="5"/>
    </row>
    <row r="1503" spans="2:35" ht="15" x14ac:dyDescent="0.25">
      <c r="B1503" s="5"/>
      <c r="D1503" s="5"/>
      <c r="G1503" s="42"/>
      <c r="H1503" s="43"/>
      <c r="I1503" s="43"/>
      <c r="J1503" s="42"/>
      <c r="K1503" s="50"/>
      <c r="L1503" s="5"/>
      <c r="M1503" s="5"/>
      <c r="N1503" s="43"/>
      <c r="O1503" s="45"/>
      <c r="P1503" s="5"/>
      <c r="Q1503" s="46"/>
      <c r="R1503" s="5"/>
      <c r="S1503" s="5"/>
      <c r="T1503" s="5"/>
      <c r="U1503" s="5"/>
      <c r="V1503" s="5"/>
      <c r="W1503" s="5"/>
      <c r="X1503" s="45"/>
      <c r="Y1503" s="5"/>
      <c r="Z1503" s="48"/>
      <c r="AC1503" s="45"/>
      <c r="AG1503" s="47"/>
      <c r="AI1503" s="5"/>
    </row>
    <row r="1504" spans="2:35" ht="15" x14ac:dyDescent="0.25">
      <c r="B1504" s="5"/>
      <c r="D1504" s="5"/>
      <c r="G1504" s="42"/>
      <c r="H1504" s="43"/>
      <c r="I1504" s="43"/>
      <c r="J1504" s="42"/>
      <c r="K1504" s="42"/>
      <c r="L1504" s="5"/>
      <c r="M1504" s="5"/>
      <c r="N1504" s="43"/>
      <c r="O1504" s="45"/>
      <c r="P1504" s="5"/>
      <c r="Q1504" s="46"/>
      <c r="R1504" s="5"/>
      <c r="S1504" s="5"/>
      <c r="T1504" s="5"/>
      <c r="U1504" s="5"/>
      <c r="V1504" s="5"/>
      <c r="W1504" s="5"/>
      <c r="X1504" s="45"/>
      <c r="Y1504" s="5"/>
      <c r="Z1504" s="48"/>
      <c r="AC1504" s="45"/>
      <c r="AG1504" s="47"/>
      <c r="AI1504" s="5"/>
    </row>
    <row r="1505" spans="2:35" ht="15" x14ac:dyDescent="0.25">
      <c r="B1505" s="5"/>
      <c r="D1505" s="5"/>
      <c r="G1505" s="42"/>
      <c r="H1505" s="43"/>
      <c r="I1505" s="43"/>
      <c r="J1505" s="42"/>
      <c r="K1505" s="42"/>
      <c r="L1505" s="5"/>
      <c r="M1505" s="5"/>
      <c r="N1505" s="43"/>
      <c r="O1505" s="45"/>
      <c r="P1505" s="5"/>
      <c r="Q1505" s="46"/>
      <c r="R1505" s="5"/>
      <c r="S1505" s="5"/>
      <c r="T1505" s="5"/>
      <c r="U1505" s="5"/>
      <c r="V1505" s="5"/>
      <c r="W1505" s="5"/>
      <c r="X1505" s="45"/>
      <c r="Y1505" s="5"/>
      <c r="Z1505" s="48"/>
      <c r="AC1505" s="45"/>
      <c r="AG1505" s="47"/>
      <c r="AI1505" s="5"/>
    </row>
    <row r="1506" spans="2:35" ht="15" x14ac:dyDescent="0.25">
      <c r="B1506" s="5"/>
      <c r="D1506" s="5"/>
      <c r="G1506" s="42"/>
      <c r="H1506" s="43"/>
      <c r="I1506" s="43"/>
      <c r="J1506" s="42"/>
      <c r="K1506" s="42"/>
      <c r="L1506" s="5"/>
      <c r="M1506" s="5"/>
      <c r="N1506" s="43"/>
      <c r="O1506" s="45"/>
      <c r="P1506" s="5"/>
      <c r="Q1506" s="46"/>
      <c r="R1506" s="5"/>
      <c r="S1506" s="5"/>
      <c r="T1506" s="5"/>
      <c r="U1506" s="5"/>
      <c r="V1506" s="5"/>
      <c r="W1506" s="5"/>
      <c r="X1506" s="45"/>
      <c r="Y1506" s="5"/>
      <c r="Z1506" s="48"/>
      <c r="AC1506" s="45"/>
      <c r="AG1506" s="47"/>
      <c r="AI1506" s="5"/>
    </row>
    <row r="1507" spans="2:35" ht="15" x14ac:dyDescent="0.25">
      <c r="B1507" s="5"/>
      <c r="D1507" s="5"/>
      <c r="G1507" s="42"/>
      <c r="H1507" s="43"/>
      <c r="I1507" s="43"/>
      <c r="J1507" s="42"/>
      <c r="K1507" s="42"/>
      <c r="L1507" s="5"/>
      <c r="M1507" s="5"/>
      <c r="N1507" s="43"/>
      <c r="O1507" s="45"/>
      <c r="P1507" s="5"/>
      <c r="Q1507" s="46"/>
      <c r="R1507" s="5"/>
      <c r="S1507" s="5"/>
      <c r="T1507" s="5"/>
      <c r="U1507" s="5"/>
      <c r="V1507" s="5"/>
      <c r="W1507" s="5"/>
      <c r="X1507" s="45"/>
      <c r="Y1507" s="5"/>
      <c r="Z1507" s="48"/>
      <c r="AC1507" s="45"/>
      <c r="AG1507" s="47"/>
      <c r="AI1507" s="5"/>
    </row>
    <row r="1508" spans="2:35" ht="15" x14ac:dyDescent="0.25">
      <c r="B1508" s="5"/>
      <c r="D1508" s="5"/>
      <c r="G1508" s="42"/>
      <c r="H1508" s="43"/>
      <c r="I1508" s="43"/>
      <c r="J1508" s="42"/>
      <c r="K1508" s="42"/>
      <c r="L1508" s="5"/>
      <c r="M1508" s="5"/>
      <c r="N1508" s="43"/>
      <c r="O1508" s="45"/>
      <c r="P1508" s="5"/>
      <c r="Q1508" s="46"/>
      <c r="R1508" s="5"/>
      <c r="S1508" s="5"/>
      <c r="T1508" s="5"/>
      <c r="U1508" s="5"/>
      <c r="V1508" s="5"/>
      <c r="W1508" s="5"/>
      <c r="X1508" s="45"/>
      <c r="Y1508" s="5"/>
      <c r="Z1508" s="48"/>
      <c r="AC1508" s="45"/>
      <c r="AG1508" s="47"/>
      <c r="AI1508" s="5"/>
    </row>
    <row r="1509" spans="2:35" ht="15" x14ac:dyDescent="0.25">
      <c r="B1509" s="5"/>
      <c r="D1509" s="5"/>
      <c r="G1509" s="42"/>
      <c r="H1509" s="43"/>
      <c r="I1509" s="43"/>
      <c r="J1509" s="42"/>
      <c r="K1509" s="42"/>
      <c r="L1509" s="5"/>
      <c r="M1509" s="5"/>
      <c r="N1509" s="43"/>
      <c r="O1509" s="45"/>
      <c r="P1509" s="5"/>
      <c r="Q1509" s="46"/>
      <c r="R1509" s="5"/>
      <c r="S1509" s="5"/>
      <c r="T1509" s="5"/>
      <c r="U1509" s="5"/>
      <c r="V1509" s="5"/>
      <c r="W1509" s="5"/>
      <c r="X1509" s="45"/>
      <c r="Y1509" s="5"/>
      <c r="Z1509" s="48"/>
      <c r="AC1509" s="45"/>
      <c r="AG1509" s="47"/>
      <c r="AI1509" s="5"/>
    </row>
    <row r="1510" spans="2:35" ht="15" x14ac:dyDescent="0.25">
      <c r="B1510" s="5"/>
      <c r="D1510" s="5"/>
      <c r="G1510" s="42"/>
      <c r="H1510" s="43"/>
      <c r="I1510" s="43"/>
      <c r="J1510" s="42"/>
      <c r="K1510" s="42"/>
      <c r="L1510" s="5"/>
      <c r="M1510" s="5"/>
      <c r="N1510" s="43"/>
      <c r="O1510" s="45"/>
      <c r="P1510" s="5"/>
      <c r="Q1510" s="46"/>
      <c r="R1510" s="5"/>
      <c r="S1510" s="5"/>
      <c r="T1510" s="5"/>
      <c r="U1510" s="5"/>
      <c r="V1510" s="5"/>
      <c r="W1510" s="5"/>
      <c r="X1510" s="45"/>
      <c r="Y1510" s="5"/>
      <c r="Z1510" s="48"/>
      <c r="AC1510" s="45"/>
      <c r="AG1510" s="47"/>
      <c r="AI1510" s="5"/>
    </row>
    <row r="1511" spans="2:35" ht="15" x14ac:dyDescent="0.25">
      <c r="B1511" s="5"/>
      <c r="D1511" s="5"/>
      <c r="G1511" s="42"/>
      <c r="H1511" s="43"/>
      <c r="I1511" s="43"/>
      <c r="J1511" s="42"/>
      <c r="K1511" s="42"/>
      <c r="L1511" s="5"/>
      <c r="M1511" s="5"/>
      <c r="N1511" s="43"/>
      <c r="O1511" s="45"/>
      <c r="P1511" s="5"/>
      <c r="Q1511" s="46"/>
      <c r="R1511" s="5"/>
      <c r="S1511" s="5"/>
      <c r="T1511" s="5"/>
      <c r="U1511" s="5"/>
      <c r="V1511" s="5"/>
      <c r="W1511" s="5"/>
      <c r="X1511" s="45"/>
      <c r="Y1511" s="5"/>
      <c r="Z1511" s="48"/>
      <c r="AC1511" s="45"/>
      <c r="AG1511" s="47"/>
      <c r="AI1511" s="5"/>
    </row>
    <row r="1512" spans="2:35" ht="15" x14ac:dyDescent="0.25">
      <c r="B1512" s="5"/>
      <c r="D1512" s="5"/>
      <c r="G1512" s="42"/>
      <c r="H1512" s="43"/>
      <c r="I1512" s="43"/>
      <c r="J1512" s="42"/>
      <c r="K1512" s="42"/>
      <c r="L1512" s="5"/>
      <c r="M1512" s="5"/>
      <c r="N1512" s="43"/>
      <c r="O1512" s="45"/>
      <c r="P1512" s="5"/>
      <c r="Q1512" s="46"/>
      <c r="R1512" s="5"/>
      <c r="S1512" s="5"/>
      <c r="T1512" s="5"/>
      <c r="U1512" s="45"/>
      <c r="V1512" s="5"/>
      <c r="W1512" s="5"/>
      <c r="X1512" s="45"/>
      <c r="Y1512" s="5"/>
      <c r="Z1512" s="48"/>
      <c r="AC1512" s="45"/>
      <c r="AG1512" s="47"/>
      <c r="AI1512" s="5"/>
    </row>
    <row r="1513" spans="2:35" ht="15" x14ac:dyDescent="0.25">
      <c r="B1513" s="5"/>
      <c r="D1513" s="5"/>
      <c r="G1513" s="42"/>
      <c r="H1513" s="43"/>
      <c r="I1513" s="43"/>
      <c r="J1513" s="42"/>
      <c r="K1513" s="42"/>
      <c r="L1513" s="5"/>
      <c r="M1513" s="5"/>
      <c r="N1513" s="43"/>
      <c r="O1513" s="45"/>
      <c r="P1513" s="5"/>
      <c r="Q1513" s="46"/>
      <c r="R1513" s="5"/>
      <c r="S1513" s="5"/>
      <c r="T1513" s="5"/>
      <c r="U1513" s="45"/>
      <c r="V1513" s="5"/>
      <c r="W1513" s="5"/>
      <c r="X1513" s="45"/>
      <c r="Y1513" s="5"/>
      <c r="Z1513" s="48"/>
      <c r="AC1513" s="45"/>
      <c r="AG1513" s="47"/>
      <c r="AI1513" s="5"/>
    </row>
    <row r="1514" spans="2:35" ht="15" x14ac:dyDescent="0.25">
      <c r="B1514" s="5"/>
      <c r="D1514" s="5"/>
      <c r="G1514" s="42"/>
      <c r="H1514" s="43"/>
      <c r="I1514" s="43"/>
      <c r="J1514" s="42"/>
      <c r="K1514" s="42"/>
      <c r="L1514" s="5"/>
      <c r="M1514" s="5"/>
      <c r="N1514" s="43"/>
      <c r="O1514" s="45"/>
      <c r="P1514" s="5"/>
      <c r="Q1514" s="46"/>
      <c r="R1514" s="5"/>
      <c r="S1514" s="5"/>
      <c r="T1514" s="5"/>
      <c r="U1514" s="45"/>
      <c r="V1514" s="5"/>
      <c r="W1514" s="5"/>
      <c r="X1514" s="45"/>
      <c r="Y1514" s="5"/>
      <c r="Z1514" s="48"/>
      <c r="AC1514" s="45"/>
      <c r="AG1514" s="47"/>
      <c r="AI1514" s="5"/>
    </row>
    <row r="1515" spans="2:35" ht="15" x14ac:dyDescent="0.25">
      <c r="B1515" s="5"/>
      <c r="D1515" s="5"/>
      <c r="G1515" s="42"/>
      <c r="H1515" s="43"/>
      <c r="I1515" s="43"/>
      <c r="J1515" s="42"/>
      <c r="K1515" s="42"/>
      <c r="L1515" s="5"/>
      <c r="M1515" s="5"/>
      <c r="N1515" s="43"/>
      <c r="O1515" s="45"/>
      <c r="P1515" s="5"/>
      <c r="Q1515" s="46"/>
      <c r="R1515" s="5"/>
      <c r="S1515" s="5"/>
      <c r="T1515" s="5"/>
      <c r="U1515" s="45"/>
      <c r="V1515" s="5"/>
      <c r="W1515" s="5"/>
      <c r="X1515" s="45"/>
      <c r="Y1515" s="5"/>
      <c r="Z1515" s="48"/>
      <c r="AC1515" s="45"/>
      <c r="AG1515" s="47"/>
      <c r="AI1515" s="5"/>
    </row>
    <row r="1516" spans="2:35" ht="15" x14ac:dyDescent="0.25">
      <c r="B1516" s="5"/>
      <c r="D1516" s="5"/>
      <c r="G1516" s="42"/>
      <c r="H1516" s="43"/>
      <c r="I1516" s="43"/>
      <c r="J1516" s="42"/>
      <c r="K1516" s="42"/>
      <c r="L1516" s="5"/>
      <c r="M1516" s="5"/>
      <c r="N1516" s="43"/>
      <c r="O1516" s="45"/>
      <c r="P1516" s="5"/>
      <c r="Q1516" s="46"/>
      <c r="R1516" s="5"/>
      <c r="S1516" s="5"/>
      <c r="T1516" s="5"/>
      <c r="U1516" s="45"/>
      <c r="V1516" s="5"/>
      <c r="W1516" s="5"/>
      <c r="X1516" s="45"/>
      <c r="Y1516" s="5"/>
      <c r="Z1516" s="48"/>
      <c r="AC1516" s="45"/>
      <c r="AG1516" s="47"/>
      <c r="AI1516" s="5"/>
    </row>
    <row r="1517" spans="2:35" ht="15" x14ac:dyDescent="0.25">
      <c r="B1517" s="5"/>
      <c r="D1517" s="5"/>
      <c r="G1517" s="42"/>
      <c r="H1517" s="43"/>
      <c r="I1517" s="43"/>
      <c r="J1517" s="42"/>
      <c r="K1517" s="42"/>
      <c r="L1517" s="5"/>
      <c r="M1517" s="5"/>
      <c r="N1517" s="43"/>
      <c r="O1517" s="45"/>
      <c r="P1517" s="5"/>
      <c r="Q1517" s="46"/>
      <c r="R1517" s="5"/>
      <c r="S1517" s="5"/>
      <c r="T1517" s="5"/>
      <c r="U1517" s="45"/>
      <c r="V1517" s="5"/>
      <c r="W1517" s="5"/>
      <c r="X1517" s="45"/>
      <c r="Y1517" s="5"/>
      <c r="Z1517" s="48"/>
      <c r="AC1517" s="45"/>
      <c r="AG1517" s="47"/>
      <c r="AI1517" s="5"/>
    </row>
    <row r="1518" spans="2:35" ht="15" x14ac:dyDescent="0.25">
      <c r="B1518" s="5"/>
      <c r="D1518" s="5"/>
      <c r="G1518" s="42"/>
      <c r="H1518" s="43"/>
      <c r="I1518" s="43"/>
      <c r="J1518" s="42"/>
      <c r="K1518" s="42"/>
      <c r="L1518" s="5"/>
      <c r="M1518" s="5"/>
      <c r="N1518" s="43"/>
      <c r="O1518" s="45"/>
      <c r="P1518" s="5"/>
      <c r="Q1518" s="46"/>
      <c r="R1518" s="5"/>
      <c r="S1518" s="5"/>
      <c r="T1518" s="5"/>
      <c r="U1518" s="45"/>
      <c r="V1518" s="5"/>
      <c r="W1518" s="5"/>
      <c r="X1518" s="45"/>
      <c r="Y1518" s="5"/>
      <c r="Z1518" s="48"/>
      <c r="AC1518" s="45"/>
      <c r="AG1518" s="47"/>
      <c r="AI1518" s="5"/>
    </row>
    <row r="1519" spans="2:35" ht="15" x14ac:dyDescent="0.25">
      <c r="B1519" s="5"/>
      <c r="D1519" s="5"/>
      <c r="G1519" s="42"/>
      <c r="H1519" s="43"/>
      <c r="I1519" s="43"/>
      <c r="J1519" s="42"/>
      <c r="K1519" s="42"/>
      <c r="L1519" s="5"/>
      <c r="M1519" s="5"/>
      <c r="N1519" s="43"/>
      <c r="O1519" s="45"/>
      <c r="P1519" s="5"/>
      <c r="Q1519" s="46"/>
      <c r="R1519" s="5"/>
      <c r="S1519" s="5"/>
      <c r="T1519" s="5"/>
      <c r="U1519" s="45"/>
      <c r="V1519" s="5"/>
      <c r="W1519" s="5"/>
      <c r="X1519" s="45"/>
      <c r="Y1519" s="5"/>
      <c r="Z1519" s="48"/>
      <c r="AC1519" s="45"/>
      <c r="AG1519" s="47"/>
      <c r="AI1519" s="5"/>
    </row>
    <row r="1520" spans="2:35" ht="15" x14ac:dyDescent="0.25">
      <c r="B1520" s="5"/>
      <c r="D1520" s="5"/>
      <c r="G1520" s="42"/>
      <c r="H1520" s="43"/>
      <c r="I1520" s="43"/>
      <c r="J1520" s="42"/>
      <c r="K1520" s="42"/>
      <c r="L1520" s="5"/>
      <c r="M1520" s="5"/>
      <c r="N1520" s="43"/>
      <c r="O1520" s="45"/>
      <c r="P1520" s="5"/>
      <c r="Q1520" s="46"/>
      <c r="R1520" s="5"/>
      <c r="S1520" s="5"/>
      <c r="T1520" s="5"/>
      <c r="U1520" s="5"/>
      <c r="V1520" s="5"/>
      <c r="W1520" s="5"/>
      <c r="X1520" s="45"/>
      <c r="Y1520" s="5"/>
      <c r="Z1520" s="48"/>
      <c r="AC1520" s="45"/>
      <c r="AG1520" s="47"/>
      <c r="AI1520" s="5"/>
    </row>
    <row r="1521" spans="2:35" ht="15" x14ac:dyDescent="0.25">
      <c r="B1521" s="5"/>
      <c r="D1521" s="5"/>
      <c r="G1521" s="42"/>
      <c r="H1521" s="43"/>
      <c r="I1521" s="43"/>
      <c r="J1521" s="42"/>
      <c r="K1521" s="42"/>
      <c r="L1521" s="5"/>
      <c r="M1521" s="5"/>
      <c r="N1521" s="43"/>
      <c r="O1521" s="45"/>
      <c r="P1521" s="5"/>
      <c r="Q1521" s="46"/>
      <c r="R1521" s="5"/>
      <c r="S1521" s="5"/>
      <c r="T1521" s="5"/>
      <c r="U1521" s="5"/>
      <c r="V1521" s="5"/>
      <c r="W1521" s="5"/>
      <c r="X1521" s="45"/>
      <c r="Y1521" s="5"/>
      <c r="Z1521" s="48"/>
      <c r="AC1521" s="45"/>
      <c r="AG1521" s="47"/>
      <c r="AI1521" s="5"/>
    </row>
    <row r="1522" spans="2:35" ht="15" x14ac:dyDescent="0.25">
      <c r="B1522" s="5"/>
      <c r="D1522" s="5"/>
      <c r="G1522" s="42"/>
      <c r="H1522" s="43"/>
      <c r="I1522" s="43"/>
      <c r="J1522" s="42"/>
      <c r="K1522" s="42"/>
      <c r="L1522" s="5"/>
      <c r="M1522" s="5"/>
      <c r="N1522" s="43"/>
      <c r="O1522" s="45"/>
      <c r="P1522" s="5"/>
      <c r="Q1522" s="46"/>
      <c r="R1522" s="5"/>
      <c r="S1522" s="5"/>
      <c r="T1522" s="5"/>
      <c r="U1522" s="5"/>
      <c r="V1522" s="5"/>
      <c r="W1522" s="5"/>
      <c r="X1522" s="45"/>
      <c r="Y1522" s="5"/>
      <c r="Z1522" s="48"/>
      <c r="AC1522" s="45"/>
      <c r="AG1522" s="47"/>
      <c r="AI1522" s="5"/>
    </row>
    <row r="1523" spans="2:35" ht="15" x14ac:dyDescent="0.25">
      <c r="B1523" s="5"/>
      <c r="D1523" s="5"/>
      <c r="G1523" s="42"/>
      <c r="H1523" s="43"/>
      <c r="I1523" s="43"/>
      <c r="J1523" s="42"/>
      <c r="K1523" s="42"/>
      <c r="L1523" s="5"/>
      <c r="M1523" s="5"/>
      <c r="N1523" s="43"/>
      <c r="O1523" s="45"/>
      <c r="P1523" s="5"/>
      <c r="Q1523" s="46"/>
      <c r="R1523" s="5"/>
      <c r="S1523" s="5"/>
      <c r="T1523" s="5"/>
      <c r="U1523" s="5"/>
      <c r="V1523" s="5"/>
      <c r="W1523" s="5"/>
      <c r="X1523" s="45"/>
      <c r="Y1523" s="5"/>
      <c r="Z1523" s="48"/>
      <c r="AC1523" s="45"/>
      <c r="AG1523" s="47"/>
      <c r="AI1523" s="5"/>
    </row>
    <row r="1524" spans="2:35" ht="15" x14ac:dyDescent="0.25">
      <c r="B1524" s="5"/>
      <c r="D1524" s="5"/>
      <c r="G1524" s="42"/>
      <c r="H1524" s="43"/>
      <c r="I1524" s="43"/>
      <c r="J1524" s="42"/>
      <c r="K1524" s="42"/>
      <c r="L1524" s="5"/>
      <c r="M1524" s="5"/>
      <c r="N1524" s="43"/>
      <c r="O1524" s="45"/>
      <c r="P1524" s="5"/>
      <c r="Q1524" s="46"/>
      <c r="R1524" s="5"/>
      <c r="S1524" s="5"/>
      <c r="T1524" s="5"/>
      <c r="U1524" s="5"/>
      <c r="V1524" s="5"/>
      <c r="W1524" s="5"/>
      <c r="X1524" s="45"/>
      <c r="Y1524" s="5"/>
      <c r="Z1524" s="48"/>
      <c r="AC1524" s="45"/>
      <c r="AG1524" s="47"/>
      <c r="AI1524" s="5"/>
    </row>
    <row r="1525" spans="2:35" ht="15" x14ac:dyDescent="0.25">
      <c r="B1525" s="5"/>
      <c r="D1525" s="5"/>
      <c r="G1525" s="42"/>
      <c r="H1525" s="43"/>
      <c r="I1525" s="43"/>
      <c r="J1525" s="42"/>
      <c r="K1525" s="42"/>
      <c r="L1525" s="5"/>
      <c r="M1525" s="5"/>
      <c r="N1525" s="43"/>
      <c r="O1525" s="45"/>
      <c r="P1525" s="5"/>
      <c r="Q1525" s="46"/>
      <c r="R1525" s="5"/>
      <c r="S1525" s="5"/>
      <c r="T1525" s="5"/>
      <c r="U1525" s="5"/>
      <c r="V1525" s="5"/>
      <c r="W1525" s="5"/>
      <c r="X1525" s="45"/>
      <c r="Y1525" s="5"/>
      <c r="Z1525" s="48"/>
      <c r="AC1525" s="45"/>
      <c r="AG1525" s="47"/>
      <c r="AI1525" s="5"/>
    </row>
    <row r="1526" spans="2:35" ht="15" x14ac:dyDescent="0.25">
      <c r="B1526" s="5"/>
      <c r="D1526" s="5"/>
      <c r="G1526" s="42"/>
      <c r="H1526" s="43"/>
      <c r="I1526" s="43"/>
      <c r="J1526" s="42"/>
      <c r="K1526" s="42"/>
      <c r="L1526" s="5"/>
      <c r="M1526" s="5"/>
      <c r="N1526" s="43"/>
      <c r="O1526" s="45"/>
      <c r="P1526" s="5"/>
      <c r="Q1526" s="46"/>
      <c r="R1526" s="5"/>
      <c r="S1526" s="5"/>
      <c r="T1526" s="5"/>
      <c r="U1526" s="5"/>
      <c r="V1526" s="5"/>
      <c r="W1526" s="5"/>
      <c r="X1526" s="45"/>
      <c r="Y1526" s="5"/>
      <c r="Z1526" s="48"/>
      <c r="AC1526" s="45"/>
      <c r="AG1526" s="47"/>
      <c r="AI1526" s="5"/>
    </row>
    <row r="1527" spans="2:35" ht="15" x14ac:dyDescent="0.25">
      <c r="B1527" s="5"/>
      <c r="D1527" s="5"/>
      <c r="G1527" s="42"/>
      <c r="H1527" s="43"/>
      <c r="I1527" s="43"/>
      <c r="J1527" s="42"/>
      <c r="K1527" s="42"/>
      <c r="L1527" s="5"/>
      <c r="M1527" s="5"/>
      <c r="N1527" s="43"/>
      <c r="O1527" s="45"/>
      <c r="P1527" s="5"/>
      <c r="Q1527" s="46"/>
      <c r="R1527" s="5"/>
      <c r="S1527" s="5"/>
      <c r="T1527" s="5"/>
      <c r="U1527" s="5"/>
      <c r="V1527" s="5"/>
      <c r="W1527" s="5"/>
      <c r="X1527" s="45"/>
      <c r="Y1527" s="5"/>
      <c r="Z1527" s="48"/>
      <c r="AC1527" s="45"/>
      <c r="AG1527" s="47"/>
      <c r="AI1527" s="5"/>
    </row>
    <row r="1528" spans="2:35" ht="15" x14ac:dyDescent="0.25">
      <c r="B1528" s="5"/>
      <c r="D1528" s="5"/>
      <c r="G1528" s="42"/>
      <c r="H1528" s="43"/>
      <c r="I1528" s="43"/>
      <c r="J1528" s="42"/>
      <c r="K1528" s="42"/>
      <c r="L1528" s="5"/>
      <c r="M1528" s="5"/>
      <c r="N1528" s="43"/>
      <c r="O1528" s="45"/>
      <c r="P1528" s="5"/>
      <c r="Q1528" s="46"/>
      <c r="R1528" s="5"/>
      <c r="S1528" s="5"/>
      <c r="T1528" s="5"/>
      <c r="U1528" s="5"/>
      <c r="V1528" s="5"/>
      <c r="W1528" s="5"/>
      <c r="X1528" s="45"/>
      <c r="Y1528" s="5"/>
      <c r="Z1528" s="48"/>
      <c r="AC1528" s="45"/>
      <c r="AG1528" s="47"/>
      <c r="AI1528" s="5"/>
    </row>
    <row r="1529" spans="2:35" ht="15" x14ac:dyDescent="0.25">
      <c r="B1529" s="5"/>
      <c r="D1529" s="5"/>
      <c r="G1529" s="42"/>
      <c r="H1529" s="43"/>
      <c r="I1529" s="43"/>
      <c r="J1529" s="42"/>
      <c r="K1529" s="42"/>
      <c r="L1529" s="5"/>
      <c r="M1529" s="5"/>
      <c r="N1529" s="43"/>
      <c r="O1529" s="45"/>
      <c r="P1529" s="5"/>
      <c r="Q1529" s="46"/>
      <c r="R1529" s="5"/>
      <c r="S1529" s="5"/>
      <c r="T1529" s="5"/>
      <c r="U1529" s="5"/>
      <c r="V1529" s="5"/>
      <c r="W1529" s="5"/>
      <c r="X1529" s="45"/>
      <c r="Y1529" s="5"/>
      <c r="Z1529" s="48"/>
      <c r="AC1529" s="45"/>
      <c r="AG1529" s="47"/>
      <c r="AI1529" s="5"/>
    </row>
    <row r="1530" spans="2:35" ht="15" x14ac:dyDescent="0.25">
      <c r="B1530" s="5"/>
      <c r="D1530" s="5"/>
      <c r="G1530" s="42"/>
      <c r="H1530" s="43"/>
      <c r="I1530" s="43"/>
      <c r="J1530" s="42"/>
      <c r="K1530" s="42"/>
      <c r="L1530" s="5"/>
      <c r="M1530" s="5"/>
      <c r="N1530" s="43"/>
      <c r="O1530" s="45"/>
      <c r="P1530" s="5"/>
      <c r="Q1530" s="46"/>
      <c r="R1530" s="5"/>
      <c r="S1530" s="5"/>
      <c r="T1530" s="5"/>
      <c r="U1530" s="5"/>
      <c r="V1530" s="5"/>
      <c r="W1530" s="5"/>
      <c r="X1530" s="45"/>
      <c r="Y1530" s="5"/>
      <c r="Z1530" s="48"/>
      <c r="AC1530" s="45"/>
      <c r="AG1530" s="47"/>
      <c r="AI1530" s="5"/>
    </row>
    <row r="1531" spans="2:35" ht="15" x14ac:dyDescent="0.25">
      <c r="B1531" s="5"/>
      <c r="D1531" s="5"/>
      <c r="G1531" s="42"/>
      <c r="H1531" s="43"/>
      <c r="I1531" s="43"/>
      <c r="J1531" s="42"/>
      <c r="K1531" s="42"/>
      <c r="L1531" s="5"/>
      <c r="M1531" s="5"/>
      <c r="N1531" s="43"/>
      <c r="O1531" s="45"/>
      <c r="P1531" s="5"/>
      <c r="Q1531" s="46"/>
      <c r="R1531" s="5"/>
      <c r="S1531" s="5"/>
      <c r="T1531" s="5"/>
      <c r="U1531" s="5"/>
      <c r="V1531" s="5"/>
      <c r="W1531" s="5"/>
      <c r="X1531" s="45"/>
      <c r="Y1531" s="5"/>
      <c r="Z1531" s="48"/>
      <c r="AC1531" s="45"/>
      <c r="AG1531" s="47"/>
      <c r="AI1531" s="5"/>
    </row>
    <row r="1532" spans="2:35" ht="15" x14ac:dyDescent="0.25">
      <c r="B1532" s="5"/>
      <c r="D1532" s="5"/>
      <c r="G1532" s="42"/>
      <c r="H1532" s="43"/>
      <c r="I1532" s="43"/>
      <c r="J1532" s="42"/>
      <c r="K1532" s="42"/>
      <c r="L1532" s="5"/>
      <c r="M1532" s="5"/>
      <c r="N1532" s="43"/>
      <c r="O1532" s="45"/>
      <c r="P1532" s="5"/>
      <c r="Q1532" s="46"/>
      <c r="R1532" s="5"/>
      <c r="S1532" s="5"/>
      <c r="T1532" s="5"/>
      <c r="U1532" s="5"/>
      <c r="V1532" s="5"/>
      <c r="W1532" s="5"/>
      <c r="X1532" s="45"/>
      <c r="Y1532" s="5"/>
      <c r="Z1532" s="48"/>
      <c r="AC1532" s="45"/>
      <c r="AG1532" s="47"/>
      <c r="AI1532" s="5"/>
    </row>
    <row r="1533" spans="2:35" ht="15" x14ac:dyDescent="0.25">
      <c r="B1533" s="5"/>
      <c r="D1533" s="5"/>
      <c r="G1533" s="42"/>
      <c r="H1533" s="43"/>
      <c r="I1533" s="43"/>
      <c r="J1533" s="42"/>
      <c r="K1533" s="42"/>
      <c r="L1533" s="5"/>
      <c r="M1533" s="5"/>
      <c r="N1533" s="43"/>
      <c r="O1533" s="45"/>
      <c r="P1533" s="5"/>
      <c r="Q1533" s="46"/>
      <c r="R1533" s="5"/>
      <c r="S1533" s="5"/>
      <c r="T1533" s="5"/>
      <c r="U1533" s="5"/>
      <c r="V1533" s="5"/>
      <c r="W1533" s="5"/>
      <c r="X1533" s="45"/>
      <c r="Y1533" s="5"/>
      <c r="Z1533" s="48"/>
      <c r="AC1533" s="45"/>
      <c r="AG1533" s="47"/>
      <c r="AI1533" s="5"/>
    </row>
    <row r="1534" spans="2:35" ht="15" x14ac:dyDescent="0.25">
      <c r="B1534" s="5"/>
      <c r="D1534" s="5"/>
      <c r="G1534" s="42"/>
      <c r="H1534" s="43"/>
      <c r="I1534" s="43"/>
      <c r="J1534" s="42"/>
      <c r="K1534" s="42"/>
      <c r="L1534" s="5"/>
      <c r="M1534" s="5"/>
      <c r="N1534" s="43"/>
      <c r="O1534" s="45"/>
      <c r="P1534" s="5"/>
      <c r="Q1534" s="46"/>
      <c r="R1534" s="5"/>
      <c r="S1534" s="5"/>
      <c r="T1534" s="5"/>
      <c r="U1534" s="5"/>
      <c r="V1534" s="5"/>
      <c r="W1534" s="5"/>
      <c r="X1534" s="45"/>
      <c r="Y1534" s="5"/>
      <c r="Z1534" s="48"/>
      <c r="AC1534" s="45"/>
      <c r="AG1534" s="47"/>
      <c r="AI1534" s="5"/>
    </row>
    <row r="1535" spans="2:35" ht="15" x14ac:dyDescent="0.25">
      <c r="B1535" s="5"/>
      <c r="D1535" s="5"/>
      <c r="G1535" s="42"/>
      <c r="H1535" s="43"/>
      <c r="I1535" s="43"/>
      <c r="J1535" s="42"/>
      <c r="K1535" s="42"/>
      <c r="L1535" s="5"/>
      <c r="M1535" s="5"/>
      <c r="N1535" s="43"/>
      <c r="O1535" s="45"/>
      <c r="P1535" s="5"/>
      <c r="Q1535" s="46"/>
      <c r="R1535" s="5"/>
      <c r="S1535" s="5"/>
      <c r="T1535" s="5"/>
      <c r="U1535" s="45"/>
      <c r="V1535" s="5"/>
      <c r="W1535" s="5"/>
      <c r="X1535" s="45"/>
      <c r="Y1535" s="5"/>
      <c r="Z1535" s="48"/>
      <c r="AC1535" s="45"/>
      <c r="AG1535" s="47"/>
      <c r="AI1535" s="5"/>
    </row>
    <row r="1536" spans="2:35" ht="15" x14ac:dyDescent="0.25">
      <c r="B1536" s="5"/>
      <c r="D1536" s="5"/>
      <c r="G1536" s="42"/>
      <c r="H1536" s="43"/>
      <c r="I1536" s="43"/>
      <c r="J1536" s="42"/>
      <c r="K1536" s="42"/>
      <c r="L1536" s="5"/>
      <c r="M1536" s="5"/>
      <c r="N1536" s="43"/>
      <c r="O1536" s="45"/>
      <c r="P1536" s="5"/>
      <c r="Q1536" s="46"/>
      <c r="R1536" s="5"/>
      <c r="S1536" s="5"/>
      <c r="T1536" s="5"/>
      <c r="U1536" s="5"/>
      <c r="V1536" s="5"/>
      <c r="W1536" s="5"/>
      <c r="X1536" s="45"/>
      <c r="Y1536" s="5"/>
      <c r="Z1536" s="48"/>
      <c r="AC1536" s="45"/>
      <c r="AG1536" s="47"/>
      <c r="AI1536" s="5"/>
    </row>
    <row r="1537" spans="2:35" ht="15" x14ac:dyDescent="0.25">
      <c r="B1537" s="5"/>
      <c r="D1537" s="5"/>
      <c r="G1537" s="42"/>
      <c r="H1537" s="43"/>
      <c r="I1537" s="43"/>
      <c r="J1537" s="42"/>
      <c r="K1537" s="42"/>
      <c r="L1537" s="5"/>
      <c r="M1537" s="5"/>
      <c r="N1537" s="43"/>
      <c r="O1537" s="45"/>
      <c r="P1537" s="5"/>
      <c r="Q1537" s="46"/>
      <c r="R1537" s="5"/>
      <c r="S1537" s="5"/>
      <c r="T1537" s="5"/>
      <c r="U1537" s="5"/>
      <c r="V1537" s="5"/>
      <c r="W1537" s="5"/>
      <c r="X1537" s="45"/>
      <c r="Y1537" s="5"/>
      <c r="Z1537" s="48"/>
      <c r="AC1537" s="45"/>
      <c r="AG1537" s="47"/>
      <c r="AI1537" s="5"/>
    </row>
    <row r="1538" spans="2:35" ht="15" x14ac:dyDescent="0.25">
      <c r="B1538" s="5"/>
      <c r="D1538" s="5"/>
      <c r="G1538" s="42"/>
      <c r="H1538" s="43"/>
      <c r="I1538" s="43"/>
      <c r="J1538" s="42"/>
      <c r="K1538" s="42"/>
      <c r="L1538" s="5"/>
      <c r="M1538" s="5"/>
      <c r="N1538" s="43"/>
      <c r="O1538" s="45"/>
      <c r="P1538" s="5"/>
      <c r="Q1538" s="46"/>
      <c r="R1538" s="5"/>
      <c r="S1538" s="5"/>
      <c r="T1538" s="5"/>
      <c r="U1538" s="5"/>
      <c r="V1538" s="5"/>
      <c r="W1538" s="5"/>
      <c r="X1538" s="45"/>
      <c r="Y1538" s="5"/>
      <c r="Z1538" s="48"/>
      <c r="AC1538" s="45"/>
      <c r="AG1538" s="47"/>
      <c r="AI1538" s="5"/>
    </row>
    <row r="1539" spans="2:35" ht="15" x14ac:dyDescent="0.25">
      <c r="B1539" s="5"/>
      <c r="D1539" s="5"/>
      <c r="G1539" s="42"/>
      <c r="H1539" s="43"/>
      <c r="I1539" s="43"/>
      <c r="J1539" s="42"/>
      <c r="K1539" s="42"/>
      <c r="L1539" s="5"/>
      <c r="M1539" s="5"/>
      <c r="N1539" s="43"/>
      <c r="O1539" s="45"/>
      <c r="P1539" s="5"/>
      <c r="Q1539" s="46"/>
      <c r="R1539" s="5"/>
      <c r="S1539" s="5"/>
      <c r="T1539" s="5"/>
      <c r="U1539" s="5"/>
      <c r="V1539" s="5"/>
      <c r="W1539" s="5"/>
      <c r="X1539" s="45"/>
      <c r="Y1539" s="5"/>
      <c r="Z1539" s="48"/>
      <c r="AC1539" s="45"/>
      <c r="AG1539" s="47"/>
      <c r="AI1539" s="5"/>
    </row>
    <row r="1540" spans="2:35" ht="15" x14ac:dyDescent="0.25">
      <c r="B1540" s="5"/>
      <c r="D1540" s="5"/>
      <c r="G1540" s="42"/>
      <c r="H1540" s="43"/>
      <c r="I1540" s="43"/>
      <c r="J1540" s="42"/>
      <c r="K1540" s="42"/>
      <c r="L1540" s="5"/>
      <c r="M1540" s="5"/>
      <c r="N1540" s="43"/>
      <c r="O1540" s="45"/>
      <c r="P1540" s="5"/>
      <c r="Q1540" s="46"/>
      <c r="R1540" s="5"/>
      <c r="S1540" s="5"/>
      <c r="T1540" s="5"/>
      <c r="U1540" s="5"/>
      <c r="V1540" s="5"/>
      <c r="W1540" s="5"/>
      <c r="X1540" s="45"/>
      <c r="Y1540" s="5"/>
      <c r="Z1540" s="48"/>
      <c r="AC1540" s="45"/>
      <c r="AG1540" s="47"/>
      <c r="AI1540" s="5"/>
    </row>
    <row r="1541" spans="2:35" ht="15" x14ac:dyDescent="0.25">
      <c r="B1541" s="5"/>
      <c r="D1541" s="5"/>
      <c r="G1541" s="42"/>
      <c r="H1541" s="43"/>
      <c r="I1541" s="43"/>
      <c r="J1541" s="42"/>
      <c r="K1541" s="42"/>
      <c r="L1541" s="5"/>
      <c r="M1541" s="5"/>
      <c r="N1541" s="43"/>
      <c r="O1541" s="45"/>
      <c r="P1541" s="5"/>
      <c r="Q1541" s="46"/>
      <c r="R1541" s="5"/>
      <c r="S1541" s="5"/>
      <c r="T1541" s="5"/>
      <c r="U1541" s="5"/>
      <c r="V1541" s="5"/>
      <c r="W1541" s="5"/>
      <c r="X1541" s="45"/>
      <c r="Y1541" s="5"/>
      <c r="Z1541" s="48"/>
      <c r="AC1541" s="45"/>
      <c r="AG1541" s="47"/>
      <c r="AI1541" s="5"/>
    </row>
    <row r="1542" spans="2:35" ht="15" x14ac:dyDescent="0.25">
      <c r="B1542" s="5"/>
      <c r="D1542" s="5"/>
      <c r="G1542" s="42"/>
      <c r="H1542" s="43"/>
      <c r="I1542" s="43"/>
      <c r="J1542" s="42"/>
      <c r="K1542" s="42"/>
      <c r="L1542" s="5"/>
      <c r="M1542" s="5"/>
      <c r="N1542" s="43"/>
      <c r="O1542" s="45"/>
      <c r="P1542" s="5"/>
      <c r="Q1542" s="46"/>
      <c r="R1542" s="5"/>
      <c r="S1542" s="5"/>
      <c r="T1542" s="5"/>
      <c r="U1542" s="5"/>
      <c r="V1542" s="5"/>
      <c r="W1542" s="5"/>
      <c r="X1542" s="45"/>
      <c r="Y1542" s="5"/>
      <c r="Z1542" s="48"/>
      <c r="AC1542" s="45"/>
      <c r="AG1542" s="47"/>
      <c r="AI1542" s="5"/>
    </row>
    <row r="1543" spans="2:35" ht="15" x14ac:dyDescent="0.25">
      <c r="B1543" s="5"/>
      <c r="D1543" s="5"/>
      <c r="G1543" s="42"/>
      <c r="H1543" s="43"/>
      <c r="I1543" s="43"/>
      <c r="J1543" s="42"/>
      <c r="K1543" s="42"/>
      <c r="L1543" s="5"/>
      <c r="M1543" s="5"/>
      <c r="N1543" s="43"/>
      <c r="O1543" s="45"/>
      <c r="P1543" s="5"/>
      <c r="Q1543" s="46"/>
      <c r="R1543" s="5"/>
      <c r="S1543" s="5"/>
      <c r="T1543" s="5"/>
      <c r="U1543" s="5"/>
      <c r="V1543" s="5"/>
      <c r="W1543" s="5"/>
      <c r="X1543" s="45"/>
      <c r="Y1543" s="5"/>
      <c r="Z1543" s="48"/>
      <c r="AC1543" s="45"/>
      <c r="AG1543" s="47"/>
      <c r="AI1543" s="5"/>
    </row>
    <row r="1544" spans="2:35" ht="15" x14ac:dyDescent="0.25">
      <c r="B1544" s="5"/>
      <c r="D1544" s="5"/>
      <c r="G1544" s="42"/>
      <c r="H1544" s="43"/>
      <c r="I1544" s="43"/>
      <c r="J1544" s="42"/>
      <c r="K1544" s="42"/>
      <c r="L1544" s="5"/>
      <c r="M1544" s="5"/>
      <c r="N1544" s="43"/>
      <c r="O1544" s="45"/>
      <c r="P1544" s="5"/>
      <c r="Q1544" s="46"/>
      <c r="R1544" s="5"/>
      <c r="S1544" s="5"/>
      <c r="T1544" s="5"/>
      <c r="U1544" s="5"/>
      <c r="V1544" s="5"/>
      <c r="W1544" s="5"/>
      <c r="X1544" s="45"/>
      <c r="Y1544" s="5"/>
      <c r="Z1544" s="48"/>
      <c r="AC1544" s="45"/>
      <c r="AG1544" s="47"/>
      <c r="AI1544" s="5"/>
    </row>
    <row r="1545" spans="2:35" ht="15" x14ac:dyDescent="0.25">
      <c r="B1545" s="5"/>
      <c r="D1545" s="5"/>
      <c r="G1545" s="42"/>
      <c r="H1545" s="43"/>
      <c r="I1545" s="43"/>
      <c r="J1545" s="42"/>
      <c r="K1545" s="42"/>
      <c r="L1545" s="5"/>
      <c r="M1545" s="5"/>
      <c r="N1545" s="43"/>
      <c r="O1545" s="45"/>
      <c r="P1545" s="5"/>
      <c r="Q1545" s="46"/>
      <c r="R1545" s="5"/>
      <c r="S1545" s="5"/>
      <c r="T1545" s="5"/>
      <c r="U1545" s="5"/>
      <c r="V1545" s="5"/>
      <c r="W1545" s="5"/>
      <c r="X1545" s="45"/>
      <c r="Y1545" s="5"/>
      <c r="Z1545" s="48"/>
      <c r="AC1545" s="45"/>
      <c r="AG1545" s="47"/>
      <c r="AI1545" s="5"/>
    </row>
    <row r="1546" spans="2:35" ht="15" x14ac:dyDescent="0.25">
      <c r="B1546" s="5"/>
      <c r="D1546" s="5"/>
      <c r="G1546" s="42"/>
      <c r="H1546" s="43"/>
      <c r="I1546" s="43"/>
      <c r="J1546" s="42"/>
      <c r="K1546" s="42"/>
      <c r="L1546" s="5"/>
      <c r="M1546" s="5"/>
      <c r="N1546" s="43"/>
      <c r="O1546" s="45"/>
      <c r="P1546" s="5"/>
      <c r="Q1546" s="46"/>
      <c r="R1546" s="5"/>
      <c r="S1546" s="5"/>
      <c r="T1546" s="5"/>
      <c r="U1546" s="45"/>
      <c r="V1546" s="5"/>
      <c r="W1546" s="5"/>
      <c r="X1546" s="45"/>
      <c r="Y1546" s="5"/>
      <c r="Z1546" s="48"/>
      <c r="AC1546" s="45"/>
      <c r="AG1546" s="47"/>
      <c r="AI1546" s="5"/>
    </row>
    <row r="1547" spans="2:35" ht="15" x14ac:dyDescent="0.25">
      <c r="B1547" s="5"/>
      <c r="D1547" s="5"/>
      <c r="G1547" s="42"/>
      <c r="H1547" s="43"/>
      <c r="I1547" s="43"/>
      <c r="J1547" s="42"/>
      <c r="K1547" s="42"/>
      <c r="L1547" s="5"/>
      <c r="M1547" s="5"/>
      <c r="N1547" s="43"/>
      <c r="O1547" s="45"/>
      <c r="P1547" s="5"/>
      <c r="Q1547" s="46"/>
      <c r="R1547" s="5"/>
      <c r="S1547" s="5"/>
      <c r="T1547" s="5"/>
      <c r="U1547" s="5"/>
      <c r="V1547" s="5"/>
      <c r="W1547" s="5"/>
      <c r="X1547" s="45"/>
      <c r="Y1547" s="5"/>
      <c r="Z1547" s="48"/>
      <c r="AC1547" s="45"/>
      <c r="AG1547" s="47"/>
      <c r="AI1547" s="5"/>
    </row>
    <row r="1548" spans="2:35" ht="15" x14ac:dyDescent="0.25">
      <c r="B1548" s="5"/>
      <c r="D1548" s="5"/>
      <c r="G1548" s="42"/>
      <c r="H1548" s="43"/>
      <c r="I1548" s="43"/>
      <c r="J1548" s="42"/>
      <c r="K1548" s="42"/>
      <c r="L1548" s="5"/>
      <c r="M1548" s="5"/>
      <c r="N1548" s="43"/>
      <c r="O1548" s="45"/>
      <c r="P1548" s="5"/>
      <c r="Q1548" s="46"/>
      <c r="R1548" s="5"/>
      <c r="S1548" s="5"/>
      <c r="T1548" s="5"/>
      <c r="U1548" s="45"/>
      <c r="V1548" s="5"/>
      <c r="W1548" s="5"/>
      <c r="X1548" s="45"/>
      <c r="Y1548" s="5"/>
      <c r="Z1548" s="48"/>
      <c r="AC1548" s="45"/>
      <c r="AG1548" s="47"/>
      <c r="AI1548" s="5"/>
    </row>
    <row r="1549" spans="2:35" ht="15" x14ac:dyDescent="0.25">
      <c r="B1549" s="5"/>
      <c r="D1549" s="5"/>
      <c r="G1549" s="42"/>
      <c r="H1549" s="43"/>
      <c r="I1549" s="43"/>
      <c r="J1549" s="42"/>
      <c r="K1549" s="42"/>
      <c r="L1549" s="5"/>
      <c r="M1549" s="5"/>
      <c r="N1549" s="43"/>
      <c r="O1549" s="45"/>
      <c r="P1549" s="5"/>
      <c r="Q1549" s="46"/>
      <c r="R1549" s="5"/>
      <c r="S1549" s="5"/>
      <c r="T1549" s="5"/>
      <c r="U1549" s="5"/>
      <c r="V1549" s="5"/>
      <c r="W1549" s="5"/>
      <c r="X1549" s="45"/>
      <c r="Y1549" s="5"/>
      <c r="Z1549" s="48"/>
      <c r="AC1549" s="45"/>
      <c r="AG1549" s="47"/>
      <c r="AI1549" s="5"/>
    </row>
    <row r="1550" spans="2:35" ht="15" x14ac:dyDescent="0.25">
      <c r="B1550" s="5"/>
      <c r="D1550" s="5"/>
      <c r="G1550" s="42"/>
      <c r="H1550" s="43"/>
      <c r="I1550" s="43"/>
      <c r="J1550" s="42"/>
      <c r="K1550" s="42"/>
      <c r="L1550" s="5"/>
      <c r="M1550" s="5"/>
      <c r="N1550" s="43"/>
      <c r="O1550" s="45"/>
      <c r="P1550" s="5"/>
      <c r="Q1550" s="46"/>
      <c r="R1550" s="5"/>
      <c r="S1550" s="5"/>
      <c r="T1550" s="5"/>
      <c r="U1550" s="45"/>
      <c r="V1550" s="5"/>
      <c r="W1550" s="5"/>
      <c r="X1550" s="45"/>
      <c r="Y1550" s="5"/>
      <c r="Z1550" s="48"/>
      <c r="AC1550" s="45"/>
      <c r="AG1550" s="47"/>
      <c r="AI1550" s="5"/>
    </row>
    <row r="1551" spans="2:35" ht="15" x14ac:dyDescent="0.25">
      <c r="B1551" s="5"/>
      <c r="D1551" s="5"/>
      <c r="G1551" s="42"/>
      <c r="H1551" s="43"/>
      <c r="I1551" s="43"/>
      <c r="J1551" s="42"/>
      <c r="K1551" s="42"/>
      <c r="L1551" s="5"/>
      <c r="M1551" s="5"/>
      <c r="N1551" s="43"/>
      <c r="O1551" s="45"/>
      <c r="P1551" s="5"/>
      <c r="Q1551" s="46"/>
      <c r="R1551" s="5"/>
      <c r="S1551" s="5"/>
      <c r="T1551" s="5"/>
      <c r="U1551" s="5"/>
      <c r="V1551" s="5"/>
      <c r="W1551" s="5"/>
      <c r="X1551" s="45"/>
      <c r="Y1551" s="5"/>
      <c r="Z1551" s="48"/>
      <c r="AC1551" s="45"/>
      <c r="AG1551" s="47"/>
      <c r="AI1551" s="5"/>
    </row>
    <row r="1552" spans="2:35" ht="15" x14ac:dyDescent="0.25">
      <c r="B1552" s="5"/>
      <c r="D1552" s="5"/>
      <c r="G1552" s="42"/>
      <c r="H1552" s="43"/>
      <c r="I1552" s="43"/>
      <c r="J1552" s="42"/>
      <c r="K1552" s="42"/>
      <c r="L1552" s="5"/>
      <c r="M1552" s="5"/>
      <c r="N1552" s="43"/>
      <c r="O1552" s="45"/>
      <c r="P1552" s="5"/>
      <c r="Q1552" s="46"/>
      <c r="R1552" s="5"/>
      <c r="S1552" s="5"/>
      <c r="T1552" s="5"/>
      <c r="U1552" s="45"/>
      <c r="V1552" s="5"/>
      <c r="W1552" s="5"/>
      <c r="X1552" s="45"/>
      <c r="Y1552" s="5"/>
      <c r="Z1552" s="48"/>
      <c r="AC1552" s="45"/>
      <c r="AG1552" s="47"/>
      <c r="AI1552" s="5"/>
    </row>
    <row r="1553" spans="2:35" ht="15" x14ac:dyDescent="0.25">
      <c r="B1553" s="5"/>
      <c r="D1553" s="5"/>
      <c r="G1553" s="42"/>
      <c r="H1553" s="43"/>
      <c r="I1553" s="43"/>
      <c r="J1553" s="42"/>
      <c r="K1553" s="42"/>
      <c r="L1553" s="5"/>
      <c r="M1553" s="5"/>
      <c r="N1553" s="43"/>
      <c r="O1553" s="45"/>
      <c r="P1553" s="5"/>
      <c r="Q1553" s="46"/>
      <c r="R1553" s="5"/>
      <c r="S1553" s="5"/>
      <c r="T1553" s="5"/>
      <c r="U1553" s="5"/>
      <c r="V1553" s="5"/>
      <c r="W1553" s="5"/>
      <c r="X1553" s="45"/>
      <c r="Y1553" s="5"/>
      <c r="Z1553" s="48"/>
      <c r="AC1553" s="45"/>
      <c r="AG1553" s="47"/>
      <c r="AI1553" s="5"/>
    </row>
    <row r="1554" spans="2:35" ht="15" x14ac:dyDescent="0.25">
      <c r="B1554" s="5"/>
      <c r="D1554" s="5"/>
      <c r="G1554" s="42"/>
      <c r="H1554" s="43"/>
      <c r="I1554" s="43"/>
      <c r="J1554" s="42"/>
      <c r="K1554" s="42"/>
      <c r="L1554" s="5"/>
      <c r="M1554" s="5"/>
      <c r="N1554" s="43"/>
      <c r="O1554" s="45"/>
      <c r="P1554" s="5"/>
      <c r="Q1554" s="46"/>
      <c r="R1554" s="5"/>
      <c r="S1554" s="5"/>
      <c r="T1554" s="5"/>
      <c r="U1554" s="45"/>
      <c r="V1554" s="5"/>
      <c r="W1554" s="5"/>
      <c r="X1554" s="45"/>
      <c r="Y1554" s="5"/>
      <c r="Z1554" s="48"/>
      <c r="AC1554" s="45"/>
      <c r="AG1554" s="47"/>
      <c r="AI1554" s="5"/>
    </row>
    <row r="1555" spans="2:35" ht="15" x14ac:dyDescent="0.25">
      <c r="B1555" s="5"/>
      <c r="D1555" s="5"/>
      <c r="G1555" s="42"/>
      <c r="H1555" s="43"/>
      <c r="I1555" s="43"/>
      <c r="J1555" s="42"/>
      <c r="K1555" s="42"/>
      <c r="L1555" s="5"/>
      <c r="M1555" s="5"/>
      <c r="N1555" s="43"/>
      <c r="O1555" s="45"/>
      <c r="P1555" s="5"/>
      <c r="Q1555" s="46"/>
      <c r="R1555" s="5"/>
      <c r="S1555" s="5"/>
      <c r="T1555" s="5"/>
      <c r="U1555" s="5"/>
      <c r="V1555" s="5"/>
      <c r="W1555" s="5"/>
      <c r="X1555" s="45"/>
      <c r="Y1555" s="5"/>
      <c r="Z1555" s="48"/>
      <c r="AC1555" s="45"/>
      <c r="AG1555" s="47"/>
      <c r="AI1555" s="5"/>
    </row>
    <row r="1556" spans="2:35" ht="15" x14ac:dyDescent="0.25">
      <c r="B1556" s="5"/>
      <c r="D1556" s="5"/>
      <c r="G1556" s="42"/>
      <c r="H1556" s="43"/>
      <c r="I1556" s="43"/>
      <c r="J1556" s="42"/>
      <c r="K1556" s="42"/>
      <c r="L1556" s="5"/>
      <c r="M1556" s="5"/>
      <c r="N1556" s="43"/>
      <c r="O1556" s="45"/>
      <c r="P1556" s="5"/>
      <c r="Q1556" s="46"/>
      <c r="R1556" s="5"/>
      <c r="S1556" s="5"/>
      <c r="T1556" s="5"/>
      <c r="U1556" s="5"/>
      <c r="V1556" s="5"/>
      <c r="W1556" s="5"/>
      <c r="X1556" s="45"/>
      <c r="Y1556" s="5"/>
      <c r="Z1556" s="48"/>
      <c r="AC1556" s="45"/>
      <c r="AG1556" s="47"/>
      <c r="AI1556" s="5"/>
    </row>
    <row r="1557" spans="2:35" ht="15" x14ac:dyDescent="0.25">
      <c r="B1557" s="5"/>
      <c r="D1557" s="5"/>
      <c r="G1557" s="42"/>
      <c r="H1557" s="43"/>
      <c r="I1557" s="43"/>
      <c r="J1557" s="42"/>
      <c r="K1557" s="42"/>
      <c r="L1557" s="5"/>
      <c r="M1557" s="5"/>
      <c r="N1557" s="43"/>
      <c r="O1557" s="45"/>
      <c r="P1557" s="5"/>
      <c r="Q1557" s="46"/>
      <c r="R1557" s="5"/>
      <c r="S1557" s="5"/>
      <c r="T1557" s="5"/>
      <c r="U1557" s="5"/>
      <c r="V1557" s="5"/>
      <c r="W1557" s="5"/>
      <c r="X1557" s="45"/>
      <c r="Y1557" s="5"/>
      <c r="Z1557" s="48"/>
      <c r="AC1557" s="45"/>
      <c r="AG1557" s="47"/>
      <c r="AI1557" s="5"/>
    </row>
    <row r="1558" spans="2:35" ht="15" x14ac:dyDescent="0.25">
      <c r="B1558" s="5"/>
      <c r="D1558" s="5"/>
      <c r="G1558" s="42"/>
      <c r="H1558" s="43"/>
      <c r="I1558" s="43"/>
      <c r="J1558" s="42"/>
      <c r="K1558" s="42"/>
      <c r="L1558" s="5"/>
      <c r="M1558" s="5"/>
      <c r="N1558" s="43"/>
      <c r="O1558" s="45"/>
      <c r="P1558" s="5"/>
      <c r="Q1558" s="46"/>
      <c r="R1558" s="5"/>
      <c r="S1558" s="5"/>
      <c r="T1558" s="5"/>
      <c r="U1558" s="45"/>
      <c r="V1558" s="5"/>
      <c r="W1558" s="5"/>
      <c r="X1558" s="45"/>
      <c r="Y1558" s="5"/>
      <c r="Z1558" s="48"/>
      <c r="AC1558" s="45"/>
      <c r="AG1558" s="47"/>
      <c r="AI1558" s="5"/>
    </row>
    <row r="1559" spans="2:35" ht="15" x14ac:dyDescent="0.25">
      <c r="B1559" s="5"/>
      <c r="D1559" s="5"/>
      <c r="G1559" s="42"/>
      <c r="H1559" s="43"/>
      <c r="I1559" s="43"/>
      <c r="J1559" s="42"/>
      <c r="K1559" s="42"/>
      <c r="L1559" s="5"/>
      <c r="M1559" s="5"/>
      <c r="N1559" s="43"/>
      <c r="O1559" s="45"/>
      <c r="P1559" s="5"/>
      <c r="Q1559" s="46"/>
      <c r="R1559" s="5"/>
      <c r="S1559" s="5"/>
      <c r="T1559" s="5"/>
      <c r="U1559" s="45"/>
      <c r="V1559" s="5"/>
      <c r="W1559" s="5"/>
      <c r="X1559" s="45"/>
      <c r="Y1559" s="5"/>
      <c r="Z1559" s="48"/>
      <c r="AC1559" s="45"/>
      <c r="AG1559" s="47"/>
      <c r="AI1559" s="5"/>
    </row>
    <row r="1560" spans="2:35" ht="15" x14ac:dyDescent="0.25">
      <c r="B1560" s="5"/>
      <c r="D1560" s="5"/>
      <c r="G1560" s="42"/>
      <c r="H1560" s="43"/>
      <c r="I1560" s="43"/>
      <c r="J1560" s="42"/>
      <c r="K1560" s="42"/>
      <c r="L1560" s="5"/>
      <c r="M1560" s="5"/>
      <c r="N1560" s="43"/>
      <c r="O1560" s="45"/>
      <c r="P1560" s="5"/>
      <c r="Q1560" s="46"/>
      <c r="R1560" s="5"/>
      <c r="S1560" s="5"/>
      <c r="T1560" s="5"/>
      <c r="U1560" s="5"/>
      <c r="V1560" s="5"/>
      <c r="W1560" s="5"/>
      <c r="X1560" s="45"/>
      <c r="Y1560" s="5"/>
      <c r="Z1560" s="48"/>
      <c r="AC1560" s="45"/>
      <c r="AG1560" s="47"/>
      <c r="AI1560" s="5"/>
    </row>
    <row r="1561" spans="2:35" ht="15" x14ac:dyDescent="0.25">
      <c r="B1561" s="5"/>
      <c r="D1561" s="5"/>
      <c r="G1561" s="42"/>
      <c r="H1561" s="43"/>
      <c r="I1561" s="43"/>
      <c r="J1561" s="42"/>
      <c r="K1561" s="42"/>
      <c r="L1561" s="5"/>
      <c r="M1561" s="5"/>
      <c r="N1561" s="43"/>
      <c r="O1561" s="45"/>
      <c r="P1561" s="5"/>
      <c r="Q1561" s="46"/>
      <c r="R1561" s="5"/>
      <c r="S1561" s="5"/>
      <c r="T1561" s="5"/>
      <c r="U1561" s="5"/>
      <c r="V1561" s="5"/>
      <c r="W1561" s="5"/>
      <c r="X1561" s="45"/>
      <c r="Y1561" s="5"/>
      <c r="Z1561" s="48"/>
      <c r="AC1561" s="45"/>
      <c r="AG1561" s="47"/>
      <c r="AI1561" s="5"/>
    </row>
    <row r="1562" spans="2:35" ht="15" x14ac:dyDescent="0.25">
      <c r="B1562" s="5"/>
      <c r="D1562" s="5"/>
      <c r="G1562" s="42"/>
      <c r="H1562" s="43"/>
      <c r="I1562" s="43"/>
      <c r="J1562" s="42"/>
      <c r="K1562" s="42"/>
      <c r="L1562" s="5"/>
      <c r="M1562" s="5"/>
      <c r="N1562" s="43"/>
      <c r="O1562" s="45"/>
      <c r="P1562" s="5"/>
      <c r="Q1562" s="46"/>
      <c r="R1562" s="5"/>
      <c r="S1562" s="5"/>
      <c r="T1562" s="5"/>
      <c r="U1562" s="5"/>
      <c r="V1562" s="5"/>
      <c r="W1562" s="5"/>
      <c r="X1562" s="45"/>
      <c r="Y1562" s="5"/>
      <c r="Z1562" s="48"/>
      <c r="AC1562" s="45"/>
      <c r="AG1562" s="47"/>
      <c r="AI1562" s="5"/>
    </row>
    <row r="1563" spans="2:35" ht="15" x14ac:dyDescent="0.25">
      <c r="B1563" s="5"/>
      <c r="D1563" s="5"/>
      <c r="G1563" s="42"/>
      <c r="H1563" s="43"/>
      <c r="I1563" s="43"/>
      <c r="J1563" s="42"/>
      <c r="K1563" s="42"/>
      <c r="L1563" s="5"/>
      <c r="M1563" s="5"/>
      <c r="N1563" s="43"/>
      <c r="O1563" s="45"/>
      <c r="P1563" s="5"/>
      <c r="Q1563" s="46"/>
      <c r="R1563" s="5"/>
      <c r="S1563" s="5"/>
      <c r="T1563" s="5"/>
      <c r="U1563" s="5"/>
      <c r="V1563" s="5"/>
      <c r="W1563" s="5"/>
      <c r="X1563" s="45"/>
      <c r="Y1563" s="5"/>
      <c r="Z1563" s="48"/>
      <c r="AC1563" s="45"/>
      <c r="AG1563" s="47"/>
      <c r="AI1563" s="5"/>
    </row>
    <row r="1564" spans="2:35" ht="15" x14ac:dyDescent="0.25">
      <c r="B1564" s="5"/>
      <c r="D1564" s="5"/>
      <c r="G1564" s="42"/>
      <c r="H1564" s="43"/>
      <c r="I1564" s="43"/>
      <c r="J1564" s="42"/>
      <c r="K1564" s="42"/>
      <c r="L1564" s="5"/>
      <c r="M1564" s="5"/>
      <c r="N1564" s="43"/>
      <c r="O1564" s="45"/>
      <c r="P1564" s="5"/>
      <c r="Q1564" s="46"/>
      <c r="R1564" s="5"/>
      <c r="S1564" s="5"/>
      <c r="T1564" s="5"/>
      <c r="U1564" s="5"/>
      <c r="V1564" s="5"/>
      <c r="W1564" s="5"/>
      <c r="X1564" s="45"/>
      <c r="Y1564" s="5"/>
      <c r="Z1564" s="48"/>
      <c r="AC1564" s="45"/>
      <c r="AG1564" s="47"/>
      <c r="AI1564" s="5"/>
    </row>
    <row r="1565" spans="2:35" ht="15" x14ac:dyDescent="0.25">
      <c r="B1565" s="5"/>
      <c r="D1565" s="5"/>
      <c r="G1565" s="42"/>
      <c r="H1565" s="43"/>
      <c r="I1565" s="43"/>
      <c r="J1565" s="42"/>
      <c r="K1565" s="42"/>
      <c r="L1565" s="5"/>
      <c r="M1565" s="5"/>
      <c r="N1565" s="43"/>
      <c r="O1565" s="45"/>
      <c r="P1565" s="5"/>
      <c r="Q1565" s="46"/>
      <c r="R1565" s="5"/>
      <c r="S1565" s="5"/>
      <c r="T1565" s="5"/>
      <c r="U1565" s="5"/>
      <c r="V1565" s="5"/>
      <c r="W1565" s="5"/>
      <c r="X1565" s="45"/>
      <c r="Y1565" s="5"/>
      <c r="Z1565" s="48"/>
      <c r="AC1565" s="45"/>
      <c r="AG1565" s="47"/>
      <c r="AI1565" s="5"/>
    </row>
    <row r="1566" spans="2:35" ht="15" x14ac:dyDescent="0.25">
      <c r="B1566" s="5"/>
      <c r="D1566" s="5"/>
      <c r="G1566" s="42"/>
      <c r="H1566" s="43"/>
      <c r="I1566" s="43"/>
      <c r="J1566" s="42"/>
      <c r="K1566" s="42"/>
      <c r="L1566" s="5"/>
      <c r="M1566" s="5"/>
      <c r="N1566" s="43"/>
      <c r="O1566" s="45"/>
      <c r="P1566" s="5"/>
      <c r="Q1566" s="46"/>
      <c r="R1566" s="5"/>
      <c r="S1566" s="5"/>
      <c r="T1566" s="5"/>
      <c r="U1566" s="5"/>
      <c r="V1566" s="5"/>
      <c r="W1566" s="5"/>
      <c r="X1566" s="45"/>
      <c r="Y1566" s="5"/>
      <c r="Z1566" s="48"/>
      <c r="AC1566" s="45"/>
      <c r="AG1566" s="47"/>
      <c r="AI1566" s="5"/>
    </row>
    <row r="1567" spans="2:35" ht="15" x14ac:dyDescent="0.25">
      <c r="B1567" s="5"/>
      <c r="D1567" s="5"/>
      <c r="G1567" s="42"/>
      <c r="H1567" s="43"/>
      <c r="I1567" s="43"/>
      <c r="J1567" s="42"/>
      <c r="K1567" s="42"/>
      <c r="L1567" s="5"/>
      <c r="M1567" s="5"/>
      <c r="N1567" s="43"/>
      <c r="O1567" s="45"/>
      <c r="P1567" s="5"/>
      <c r="Q1567" s="46"/>
      <c r="R1567" s="5"/>
      <c r="S1567" s="5"/>
      <c r="T1567" s="5"/>
      <c r="U1567" s="45"/>
      <c r="V1567" s="5"/>
      <c r="W1567" s="5"/>
      <c r="X1567" s="45"/>
      <c r="Y1567" s="5"/>
      <c r="Z1567" s="48"/>
      <c r="AC1567" s="45"/>
      <c r="AG1567" s="47"/>
      <c r="AI1567" s="5"/>
    </row>
    <row r="1568" spans="2:35" ht="15" x14ac:dyDescent="0.25">
      <c r="B1568" s="5"/>
      <c r="D1568" s="5"/>
      <c r="G1568" s="42"/>
      <c r="H1568" s="43"/>
      <c r="I1568" s="43"/>
      <c r="J1568" s="42"/>
      <c r="K1568" s="42"/>
      <c r="L1568" s="5"/>
      <c r="M1568" s="5"/>
      <c r="N1568" s="43"/>
      <c r="O1568" s="45"/>
      <c r="P1568" s="5"/>
      <c r="Q1568" s="46"/>
      <c r="R1568" s="5"/>
      <c r="S1568" s="5"/>
      <c r="T1568" s="5"/>
      <c r="U1568" s="45"/>
      <c r="V1568" s="5"/>
      <c r="W1568" s="5"/>
      <c r="X1568" s="45"/>
      <c r="Y1568" s="5"/>
      <c r="Z1568" s="48"/>
      <c r="AC1568" s="45"/>
      <c r="AG1568" s="47"/>
      <c r="AI1568" s="5"/>
    </row>
    <row r="1569" spans="2:35" ht="15" x14ac:dyDescent="0.25">
      <c r="B1569" s="5"/>
      <c r="D1569" s="5"/>
      <c r="G1569" s="42"/>
      <c r="H1569" s="43"/>
      <c r="I1569" s="43"/>
      <c r="J1569" s="42"/>
      <c r="K1569" s="42"/>
      <c r="L1569" s="5"/>
      <c r="M1569" s="5"/>
      <c r="N1569" s="43"/>
      <c r="O1569" s="45"/>
      <c r="P1569" s="5"/>
      <c r="Q1569" s="46"/>
      <c r="R1569" s="5"/>
      <c r="S1569" s="5"/>
      <c r="T1569" s="5"/>
      <c r="U1569" s="45"/>
      <c r="V1569" s="5"/>
      <c r="W1569" s="5"/>
      <c r="X1569" s="45"/>
      <c r="Y1569" s="5"/>
      <c r="Z1569" s="48"/>
      <c r="AC1569" s="45"/>
      <c r="AG1569" s="47"/>
      <c r="AI1569" s="5"/>
    </row>
    <row r="1570" spans="2:35" ht="15" x14ac:dyDescent="0.25">
      <c r="B1570" s="5"/>
      <c r="D1570" s="5"/>
      <c r="G1570" s="42"/>
      <c r="H1570" s="43"/>
      <c r="I1570" s="43"/>
      <c r="J1570" s="42"/>
      <c r="K1570" s="42"/>
      <c r="L1570" s="5"/>
      <c r="M1570" s="5"/>
      <c r="N1570" s="43"/>
      <c r="O1570" s="45"/>
      <c r="P1570" s="5"/>
      <c r="Q1570" s="46"/>
      <c r="R1570" s="5"/>
      <c r="S1570" s="5"/>
      <c r="T1570" s="5"/>
      <c r="U1570" s="45"/>
      <c r="V1570" s="5"/>
      <c r="W1570" s="5"/>
      <c r="X1570" s="45"/>
      <c r="Y1570" s="5"/>
      <c r="Z1570" s="48"/>
      <c r="AC1570" s="45"/>
      <c r="AG1570" s="47"/>
      <c r="AI1570" s="5"/>
    </row>
    <row r="1571" spans="2:35" ht="15" x14ac:dyDescent="0.25">
      <c r="B1571" s="5"/>
      <c r="D1571" s="5"/>
      <c r="G1571" s="42"/>
      <c r="H1571" s="43"/>
      <c r="I1571" s="43"/>
      <c r="J1571" s="42"/>
      <c r="K1571" s="42"/>
      <c r="L1571" s="5"/>
      <c r="M1571" s="5"/>
      <c r="N1571" s="43"/>
      <c r="O1571" s="45"/>
      <c r="P1571" s="5"/>
      <c r="Q1571" s="46"/>
      <c r="R1571" s="5"/>
      <c r="S1571" s="5"/>
      <c r="T1571" s="5"/>
      <c r="U1571" s="5"/>
      <c r="V1571" s="5"/>
      <c r="W1571" s="5"/>
      <c r="X1571" s="45"/>
      <c r="Y1571" s="5"/>
      <c r="Z1571" s="48"/>
      <c r="AC1571" s="45"/>
      <c r="AG1571" s="47"/>
      <c r="AI1571" s="5"/>
    </row>
    <row r="1572" spans="2:35" ht="15" x14ac:dyDescent="0.25">
      <c r="B1572" s="5"/>
      <c r="D1572" s="5"/>
      <c r="G1572" s="42"/>
      <c r="H1572" s="43"/>
      <c r="I1572" s="43"/>
      <c r="J1572" s="42"/>
      <c r="K1572" s="42"/>
      <c r="L1572" s="5"/>
      <c r="M1572" s="5"/>
      <c r="N1572" s="43"/>
      <c r="O1572" s="45"/>
      <c r="P1572" s="5"/>
      <c r="Q1572" s="46"/>
      <c r="R1572" s="5"/>
      <c r="S1572" s="5"/>
      <c r="T1572" s="5"/>
      <c r="U1572" s="5"/>
      <c r="V1572" s="5"/>
      <c r="W1572" s="5"/>
      <c r="X1572" s="45"/>
      <c r="Y1572" s="5"/>
      <c r="Z1572" s="48"/>
      <c r="AC1572" s="45"/>
      <c r="AG1572" s="47"/>
      <c r="AI1572" s="5"/>
    </row>
    <row r="1573" spans="2:35" ht="15" x14ac:dyDescent="0.25">
      <c r="B1573" s="5"/>
      <c r="D1573" s="5"/>
      <c r="G1573" s="42"/>
      <c r="H1573" s="43"/>
      <c r="I1573" s="43"/>
      <c r="J1573" s="42"/>
      <c r="K1573" s="42"/>
      <c r="L1573" s="5"/>
      <c r="M1573" s="5"/>
      <c r="N1573" s="43"/>
      <c r="O1573" s="45"/>
      <c r="P1573" s="5"/>
      <c r="Q1573" s="46"/>
      <c r="R1573" s="5"/>
      <c r="S1573" s="5"/>
      <c r="T1573" s="5"/>
      <c r="U1573" s="5"/>
      <c r="V1573" s="5"/>
      <c r="W1573" s="5"/>
      <c r="X1573" s="45"/>
      <c r="Y1573" s="5"/>
      <c r="Z1573" s="48"/>
      <c r="AC1573" s="45"/>
      <c r="AG1573" s="47"/>
      <c r="AI1573" s="5"/>
    </row>
    <row r="1574" spans="2:35" ht="15" x14ac:dyDescent="0.25">
      <c r="B1574" s="5"/>
      <c r="D1574" s="5"/>
      <c r="G1574" s="42"/>
      <c r="H1574" s="43"/>
      <c r="I1574" s="43"/>
      <c r="J1574" s="42"/>
      <c r="K1574" s="42"/>
      <c r="L1574" s="5"/>
      <c r="M1574" s="5"/>
      <c r="N1574" s="43"/>
      <c r="O1574" s="45"/>
      <c r="P1574" s="5"/>
      <c r="Q1574" s="46"/>
      <c r="R1574" s="5"/>
      <c r="S1574" s="5"/>
      <c r="T1574" s="5"/>
      <c r="U1574" s="45"/>
      <c r="V1574" s="5"/>
      <c r="W1574" s="5"/>
      <c r="X1574" s="45"/>
      <c r="Y1574" s="5"/>
      <c r="Z1574" s="48"/>
      <c r="AC1574" s="45"/>
      <c r="AG1574" s="47"/>
      <c r="AI1574" s="5"/>
    </row>
    <row r="1575" spans="2:35" ht="15" x14ac:dyDescent="0.25">
      <c r="B1575" s="5"/>
      <c r="D1575" s="5"/>
      <c r="G1575" s="42"/>
      <c r="H1575" s="43"/>
      <c r="I1575" s="43"/>
      <c r="J1575" s="42"/>
      <c r="K1575" s="42"/>
      <c r="L1575" s="5"/>
      <c r="M1575" s="5"/>
      <c r="N1575" s="43"/>
      <c r="O1575" s="45"/>
      <c r="P1575" s="5"/>
      <c r="Q1575" s="46"/>
      <c r="R1575" s="5"/>
      <c r="S1575" s="5"/>
      <c r="T1575" s="5"/>
      <c r="U1575" s="5"/>
      <c r="V1575" s="5"/>
      <c r="W1575" s="5"/>
      <c r="X1575" s="45"/>
      <c r="Y1575" s="5"/>
      <c r="Z1575" s="48"/>
      <c r="AC1575" s="45"/>
      <c r="AG1575" s="47"/>
      <c r="AI1575" s="5"/>
    </row>
    <row r="1576" spans="2:35" ht="15" x14ac:dyDescent="0.25">
      <c r="B1576" s="5"/>
      <c r="D1576" s="5"/>
      <c r="G1576" s="42"/>
      <c r="H1576" s="43"/>
      <c r="I1576" s="43"/>
      <c r="J1576" s="42"/>
      <c r="K1576" s="42"/>
      <c r="L1576" s="5"/>
      <c r="M1576" s="5"/>
      <c r="N1576" s="43"/>
      <c r="O1576" s="45"/>
      <c r="P1576" s="5"/>
      <c r="Q1576" s="46"/>
      <c r="R1576" s="5"/>
      <c r="S1576" s="5"/>
      <c r="T1576" s="5"/>
      <c r="U1576" s="45"/>
      <c r="V1576" s="5"/>
      <c r="W1576" s="5"/>
      <c r="X1576" s="45"/>
      <c r="Y1576" s="5"/>
      <c r="Z1576" s="48"/>
      <c r="AC1576" s="45"/>
      <c r="AG1576" s="47"/>
      <c r="AI1576" s="5"/>
    </row>
    <row r="1577" spans="2:35" ht="15" x14ac:dyDescent="0.25">
      <c r="B1577" s="5"/>
      <c r="D1577" s="5"/>
      <c r="G1577" s="42"/>
      <c r="H1577" s="43"/>
      <c r="I1577" s="43"/>
      <c r="J1577" s="42"/>
      <c r="K1577" s="42"/>
      <c r="L1577" s="5"/>
      <c r="M1577" s="5"/>
      <c r="N1577" s="43"/>
      <c r="O1577" s="45"/>
      <c r="P1577" s="5"/>
      <c r="Q1577" s="46"/>
      <c r="R1577" s="5"/>
      <c r="S1577" s="5"/>
      <c r="T1577" s="5"/>
      <c r="U1577" s="5"/>
      <c r="V1577" s="5"/>
      <c r="W1577" s="5"/>
      <c r="X1577" s="45"/>
      <c r="Y1577" s="5"/>
      <c r="Z1577" s="48"/>
      <c r="AC1577" s="45"/>
      <c r="AG1577" s="47"/>
      <c r="AI1577" s="5"/>
    </row>
    <row r="1578" spans="2:35" ht="15" x14ac:dyDescent="0.25">
      <c r="B1578" s="5"/>
      <c r="D1578" s="5"/>
      <c r="G1578" s="42"/>
      <c r="H1578" s="43"/>
      <c r="I1578" s="43"/>
      <c r="J1578" s="42"/>
      <c r="K1578" s="42"/>
      <c r="L1578" s="5"/>
      <c r="M1578" s="5"/>
      <c r="N1578" s="43"/>
      <c r="O1578" s="45"/>
      <c r="P1578" s="5"/>
      <c r="Q1578" s="46"/>
      <c r="R1578" s="5"/>
      <c r="S1578" s="5"/>
      <c r="T1578" s="5"/>
      <c r="U1578" s="45"/>
      <c r="V1578" s="5"/>
      <c r="W1578" s="5"/>
      <c r="X1578" s="45"/>
      <c r="Y1578" s="5"/>
      <c r="Z1578" s="48"/>
      <c r="AC1578" s="45"/>
      <c r="AG1578" s="47"/>
      <c r="AI1578" s="5"/>
    </row>
    <row r="1579" spans="2:35" ht="15" x14ac:dyDescent="0.25">
      <c r="B1579" s="5"/>
      <c r="D1579" s="5"/>
      <c r="G1579" s="42"/>
      <c r="H1579" s="43"/>
      <c r="I1579" s="43"/>
      <c r="J1579" s="42"/>
      <c r="K1579" s="42"/>
      <c r="L1579" s="5"/>
      <c r="M1579" s="5"/>
      <c r="N1579" s="43"/>
      <c r="O1579" s="45"/>
      <c r="P1579" s="5"/>
      <c r="Q1579" s="46"/>
      <c r="R1579" s="5"/>
      <c r="S1579" s="5"/>
      <c r="T1579" s="5"/>
      <c r="U1579" s="5"/>
      <c r="V1579" s="5"/>
      <c r="W1579" s="5"/>
      <c r="X1579" s="45"/>
      <c r="Y1579" s="5"/>
      <c r="Z1579" s="48"/>
      <c r="AC1579" s="45"/>
      <c r="AG1579" s="47"/>
      <c r="AI1579" s="5"/>
    </row>
    <row r="1580" spans="2:35" ht="15" x14ac:dyDescent="0.25">
      <c r="B1580" s="5"/>
      <c r="D1580" s="5"/>
      <c r="G1580" s="42"/>
      <c r="H1580" s="43"/>
      <c r="I1580" s="43"/>
      <c r="J1580" s="42"/>
      <c r="K1580" s="42"/>
      <c r="L1580" s="5"/>
      <c r="M1580" s="5"/>
      <c r="N1580" s="43"/>
      <c r="O1580" s="45"/>
      <c r="P1580" s="5"/>
      <c r="Q1580" s="46"/>
      <c r="R1580" s="5"/>
      <c r="S1580" s="5"/>
      <c r="T1580" s="5"/>
      <c r="U1580" s="5"/>
      <c r="V1580" s="5"/>
      <c r="W1580" s="5"/>
      <c r="X1580" s="45"/>
      <c r="Y1580" s="5"/>
      <c r="Z1580" s="48"/>
      <c r="AC1580" s="45"/>
      <c r="AG1580" s="47"/>
      <c r="AI1580" s="5"/>
    </row>
    <row r="1581" spans="2:35" ht="15" x14ac:dyDescent="0.25">
      <c r="B1581" s="5"/>
      <c r="D1581" s="5"/>
      <c r="G1581" s="42"/>
      <c r="H1581" s="43"/>
      <c r="I1581" s="43"/>
      <c r="J1581" s="42"/>
      <c r="K1581" s="42"/>
      <c r="L1581" s="5"/>
      <c r="M1581" s="5"/>
      <c r="N1581" s="43"/>
      <c r="O1581" s="45"/>
      <c r="P1581" s="5"/>
      <c r="Q1581" s="46"/>
      <c r="R1581" s="5"/>
      <c r="S1581" s="5"/>
      <c r="T1581" s="5"/>
      <c r="U1581" s="5"/>
      <c r="V1581" s="5"/>
      <c r="W1581" s="5"/>
      <c r="X1581" s="45"/>
      <c r="Y1581" s="5"/>
      <c r="Z1581" s="48"/>
      <c r="AC1581" s="45"/>
      <c r="AG1581" s="47"/>
      <c r="AI1581" s="5"/>
    </row>
    <row r="1582" spans="2:35" ht="15" x14ac:dyDescent="0.25">
      <c r="B1582" s="5"/>
      <c r="D1582" s="5"/>
      <c r="G1582" s="42"/>
      <c r="H1582" s="43"/>
      <c r="I1582" s="43"/>
      <c r="J1582" s="42"/>
      <c r="K1582" s="42"/>
      <c r="L1582" s="5"/>
      <c r="M1582" s="5"/>
      <c r="N1582" s="43"/>
      <c r="O1582" s="45"/>
      <c r="P1582" s="5"/>
      <c r="Q1582" s="46"/>
      <c r="R1582" s="5"/>
      <c r="S1582" s="5"/>
      <c r="T1582" s="5"/>
      <c r="U1582" s="5"/>
      <c r="V1582" s="5"/>
      <c r="W1582" s="5"/>
      <c r="X1582" s="45"/>
      <c r="Y1582" s="5"/>
      <c r="Z1582" s="48"/>
      <c r="AC1582" s="45"/>
      <c r="AG1582" s="47"/>
      <c r="AI1582" s="5"/>
    </row>
    <row r="1583" spans="2:35" ht="15" x14ac:dyDescent="0.25">
      <c r="B1583" s="5"/>
      <c r="D1583" s="5"/>
      <c r="G1583" s="42"/>
      <c r="H1583" s="43"/>
      <c r="I1583" s="43"/>
      <c r="J1583" s="42"/>
      <c r="K1583" s="42"/>
      <c r="L1583" s="5"/>
      <c r="M1583" s="5"/>
      <c r="N1583" s="43"/>
      <c r="O1583" s="45"/>
      <c r="P1583" s="5"/>
      <c r="Q1583" s="46"/>
      <c r="R1583" s="5"/>
      <c r="S1583" s="5"/>
      <c r="T1583" s="5"/>
      <c r="U1583" s="45"/>
      <c r="V1583" s="5"/>
      <c r="W1583" s="5"/>
      <c r="X1583" s="45"/>
      <c r="Y1583" s="5"/>
      <c r="Z1583" s="48"/>
      <c r="AC1583" s="45"/>
      <c r="AG1583" s="47"/>
      <c r="AI1583" s="5"/>
    </row>
    <row r="1584" spans="2:35" ht="15" x14ac:dyDescent="0.25">
      <c r="B1584" s="5"/>
      <c r="D1584" s="5"/>
      <c r="G1584" s="42"/>
      <c r="H1584" s="43"/>
      <c r="I1584" s="43"/>
      <c r="J1584" s="42"/>
      <c r="K1584" s="42"/>
      <c r="L1584" s="5"/>
      <c r="M1584" s="5"/>
      <c r="N1584" s="43"/>
      <c r="O1584" s="45"/>
      <c r="P1584" s="5"/>
      <c r="Q1584" s="46"/>
      <c r="R1584" s="5"/>
      <c r="S1584" s="5"/>
      <c r="T1584" s="5"/>
      <c r="U1584" s="45"/>
      <c r="V1584" s="5"/>
      <c r="W1584" s="5"/>
      <c r="X1584" s="45"/>
      <c r="Y1584" s="5"/>
      <c r="Z1584" s="48"/>
      <c r="AC1584" s="45"/>
      <c r="AG1584" s="47"/>
      <c r="AI1584" s="5"/>
    </row>
    <row r="1585" spans="2:35" ht="15" x14ac:dyDescent="0.25">
      <c r="B1585" s="5"/>
      <c r="D1585" s="5"/>
      <c r="G1585" s="42"/>
      <c r="H1585" s="43"/>
      <c r="I1585" s="43"/>
      <c r="J1585" s="42"/>
      <c r="K1585" s="42"/>
      <c r="L1585" s="5"/>
      <c r="M1585" s="5"/>
      <c r="N1585" s="43"/>
      <c r="O1585" s="45"/>
      <c r="P1585" s="5"/>
      <c r="Q1585" s="46"/>
      <c r="R1585" s="5"/>
      <c r="S1585" s="5"/>
      <c r="T1585" s="5"/>
      <c r="U1585" s="45"/>
      <c r="V1585" s="5"/>
      <c r="W1585" s="5"/>
      <c r="X1585" s="45"/>
      <c r="Y1585" s="5"/>
      <c r="Z1585" s="48"/>
      <c r="AC1585" s="45"/>
      <c r="AG1585" s="47"/>
      <c r="AI1585" s="5"/>
    </row>
    <row r="1586" spans="2:35" ht="15" x14ac:dyDescent="0.25">
      <c r="B1586" s="5"/>
      <c r="D1586" s="5"/>
      <c r="G1586" s="42"/>
      <c r="H1586" s="43"/>
      <c r="I1586" s="43"/>
      <c r="J1586" s="42"/>
      <c r="K1586" s="42"/>
      <c r="L1586" s="5"/>
      <c r="M1586" s="5"/>
      <c r="N1586" s="43"/>
      <c r="O1586" s="45"/>
      <c r="P1586" s="5"/>
      <c r="Q1586" s="46"/>
      <c r="R1586" s="5"/>
      <c r="S1586" s="5"/>
      <c r="T1586" s="5"/>
      <c r="U1586" s="45"/>
      <c r="V1586" s="5"/>
      <c r="W1586" s="5"/>
      <c r="X1586" s="45"/>
      <c r="Y1586" s="5"/>
      <c r="Z1586" s="48"/>
      <c r="AC1586" s="45"/>
      <c r="AG1586" s="47"/>
      <c r="AI1586" s="5"/>
    </row>
    <row r="1587" spans="2:35" ht="15" x14ac:dyDescent="0.25">
      <c r="B1587" s="5"/>
      <c r="D1587" s="5"/>
      <c r="G1587" s="42"/>
      <c r="H1587" s="43"/>
      <c r="I1587" s="43"/>
      <c r="J1587" s="42"/>
      <c r="K1587" s="42"/>
      <c r="L1587" s="5"/>
      <c r="M1587" s="5"/>
      <c r="N1587" s="43"/>
      <c r="O1587" s="45"/>
      <c r="P1587" s="5"/>
      <c r="Q1587" s="46"/>
      <c r="R1587" s="5"/>
      <c r="S1587" s="5"/>
      <c r="T1587" s="5"/>
      <c r="U1587" s="5"/>
      <c r="V1587" s="5"/>
      <c r="W1587" s="5"/>
      <c r="X1587" s="45"/>
      <c r="Y1587" s="5"/>
      <c r="Z1587" s="48"/>
      <c r="AC1587" s="45"/>
      <c r="AG1587" s="47"/>
      <c r="AI1587" s="5"/>
    </row>
    <row r="1588" spans="2:35" ht="15" x14ac:dyDescent="0.25">
      <c r="B1588" s="5"/>
      <c r="D1588" s="5"/>
      <c r="G1588" s="42"/>
      <c r="H1588" s="43"/>
      <c r="I1588" s="43"/>
      <c r="J1588" s="42"/>
      <c r="K1588" s="42"/>
      <c r="L1588" s="5"/>
      <c r="M1588" s="5"/>
      <c r="N1588" s="43"/>
      <c r="O1588" s="45"/>
      <c r="P1588" s="5"/>
      <c r="Q1588" s="46"/>
      <c r="R1588" s="5"/>
      <c r="S1588" s="5"/>
      <c r="T1588" s="5"/>
      <c r="U1588" s="45"/>
      <c r="V1588" s="5"/>
      <c r="W1588" s="5"/>
      <c r="X1588" s="45"/>
      <c r="Y1588" s="5"/>
      <c r="Z1588" s="48"/>
      <c r="AC1588" s="45"/>
      <c r="AG1588" s="47"/>
      <c r="AI1588" s="5"/>
    </row>
    <row r="1589" spans="2:35" ht="15" x14ac:dyDescent="0.25">
      <c r="B1589" s="5"/>
      <c r="D1589" s="5"/>
      <c r="G1589" s="42"/>
      <c r="H1589" s="43"/>
      <c r="I1589" s="43"/>
      <c r="J1589" s="42"/>
      <c r="K1589" s="42"/>
      <c r="L1589" s="5"/>
      <c r="M1589" s="5"/>
      <c r="N1589" s="43"/>
      <c r="O1589" s="45"/>
      <c r="P1589" s="5"/>
      <c r="Q1589" s="46"/>
      <c r="R1589" s="5"/>
      <c r="S1589" s="5"/>
      <c r="T1589" s="5"/>
      <c r="U1589" s="5"/>
      <c r="V1589" s="5"/>
      <c r="W1589" s="5"/>
      <c r="X1589" s="45"/>
      <c r="Y1589" s="5"/>
      <c r="Z1589" s="48"/>
      <c r="AC1589" s="45"/>
      <c r="AG1589" s="47"/>
      <c r="AI1589" s="5"/>
    </row>
    <row r="1590" spans="2:35" ht="15" x14ac:dyDescent="0.25">
      <c r="B1590" s="5"/>
      <c r="D1590" s="5"/>
      <c r="G1590" s="42"/>
      <c r="H1590" s="43"/>
      <c r="I1590" s="43"/>
      <c r="J1590" s="42"/>
      <c r="K1590" s="42"/>
      <c r="L1590" s="5"/>
      <c r="M1590" s="5"/>
      <c r="N1590" s="43"/>
      <c r="O1590" s="45"/>
      <c r="P1590" s="5"/>
      <c r="Q1590" s="46"/>
      <c r="R1590" s="5"/>
      <c r="S1590" s="5"/>
      <c r="T1590" s="5"/>
      <c r="U1590" s="5"/>
      <c r="V1590" s="5"/>
      <c r="W1590" s="5"/>
      <c r="X1590" s="45"/>
      <c r="Y1590" s="5"/>
      <c r="Z1590" s="48"/>
      <c r="AC1590" s="45"/>
      <c r="AG1590" s="47"/>
      <c r="AI1590" s="5"/>
    </row>
    <row r="1591" spans="2:35" ht="15" x14ac:dyDescent="0.25">
      <c r="B1591" s="5"/>
      <c r="D1591" s="5"/>
      <c r="G1591" s="42"/>
      <c r="H1591" s="43"/>
      <c r="I1591" s="43"/>
      <c r="J1591" s="42"/>
      <c r="K1591" s="42"/>
      <c r="L1591" s="5"/>
      <c r="M1591" s="5"/>
      <c r="N1591" s="43"/>
      <c r="O1591" s="45"/>
      <c r="P1591" s="5"/>
      <c r="Q1591" s="46"/>
      <c r="R1591" s="5"/>
      <c r="S1591" s="5"/>
      <c r="T1591" s="5"/>
      <c r="U1591" s="5"/>
      <c r="V1591" s="5"/>
      <c r="W1591" s="5"/>
      <c r="X1591" s="45"/>
      <c r="Y1591" s="5"/>
      <c r="Z1591" s="48"/>
      <c r="AC1591" s="45"/>
      <c r="AG1591" s="47"/>
      <c r="AI1591" s="5"/>
    </row>
    <row r="1592" spans="2:35" ht="15" x14ac:dyDescent="0.25">
      <c r="B1592" s="5"/>
      <c r="D1592" s="5"/>
      <c r="G1592" s="42"/>
      <c r="H1592" s="43"/>
      <c r="I1592" s="43"/>
      <c r="J1592" s="42"/>
      <c r="K1592" s="42"/>
      <c r="L1592" s="5"/>
      <c r="M1592" s="5"/>
      <c r="N1592" s="43"/>
      <c r="O1592" s="45"/>
      <c r="P1592" s="5"/>
      <c r="Q1592" s="46"/>
      <c r="R1592" s="5"/>
      <c r="S1592" s="5"/>
      <c r="T1592" s="5"/>
      <c r="U1592" s="5"/>
      <c r="V1592" s="5"/>
      <c r="W1592" s="5"/>
      <c r="X1592" s="45"/>
      <c r="Y1592" s="5"/>
      <c r="Z1592" s="48"/>
      <c r="AC1592" s="45"/>
      <c r="AG1592" s="47"/>
      <c r="AI1592" s="5"/>
    </row>
    <row r="1593" spans="2:35" ht="15" x14ac:dyDescent="0.25">
      <c r="B1593" s="5"/>
      <c r="D1593" s="5"/>
      <c r="G1593" s="42"/>
      <c r="H1593" s="43"/>
      <c r="I1593" s="43"/>
      <c r="J1593" s="42"/>
      <c r="K1593" s="42"/>
      <c r="L1593" s="5"/>
      <c r="M1593" s="5"/>
      <c r="N1593" s="43"/>
      <c r="O1593" s="45"/>
      <c r="P1593" s="5"/>
      <c r="Q1593" s="46"/>
      <c r="R1593" s="5"/>
      <c r="S1593" s="5"/>
      <c r="T1593" s="5"/>
      <c r="U1593" s="5"/>
      <c r="V1593" s="5"/>
      <c r="W1593" s="5"/>
      <c r="X1593" s="45"/>
      <c r="Y1593" s="5"/>
      <c r="Z1593" s="48"/>
      <c r="AC1593" s="45"/>
      <c r="AG1593" s="47"/>
      <c r="AI1593" s="5"/>
    </row>
    <row r="1594" spans="2:35" ht="15" x14ac:dyDescent="0.25">
      <c r="B1594" s="5"/>
      <c r="D1594" s="5"/>
      <c r="G1594" s="42"/>
      <c r="H1594" s="43"/>
      <c r="I1594" s="43"/>
      <c r="J1594" s="42"/>
      <c r="K1594" s="42"/>
      <c r="L1594" s="5"/>
      <c r="M1594" s="5"/>
      <c r="N1594" s="43"/>
      <c r="O1594" s="45"/>
      <c r="P1594" s="5"/>
      <c r="Q1594" s="46"/>
      <c r="R1594" s="5"/>
      <c r="S1594" s="5"/>
      <c r="T1594" s="5"/>
      <c r="U1594" s="5"/>
      <c r="V1594" s="5"/>
      <c r="W1594" s="5"/>
      <c r="X1594" s="45"/>
      <c r="Y1594" s="5"/>
      <c r="Z1594" s="48"/>
      <c r="AC1594" s="45"/>
      <c r="AG1594" s="47"/>
      <c r="AI1594" s="5"/>
    </row>
    <row r="1595" spans="2:35" ht="15" x14ac:dyDescent="0.25">
      <c r="B1595" s="5"/>
      <c r="D1595" s="5"/>
      <c r="G1595" s="42"/>
      <c r="H1595" s="43"/>
      <c r="I1595" s="43"/>
      <c r="J1595" s="42"/>
      <c r="K1595" s="42"/>
      <c r="L1595" s="5"/>
      <c r="M1595" s="5"/>
      <c r="N1595" s="43"/>
      <c r="O1595" s="45"/>
      <c r="P1595" s="5"/>
      <c r="Q1595" s="46"/>
      <c r="R1595" s="5"/>
      <c r="S1595" s="5"/>
      <c r="T1595" s="5"/>
      <c r="U1595" s="5"/>
      <c r="V1595" s="5"/>
      <c r="W1595" s="5"/>
      <c r="X1595" s="45"/>
      <c r="Y1595" s="5"/>
      <c r="Z1595" s="48"/>
      <c r="AC1595" s="45"/>
      <c r="AG1595" s="47"/>
      <c r="AI1595" s="5"/>
    </row>
    <row r="1596" spans="2:35" ht="15" x14ac:dyDescent="0.25">
      <c r="B1596" s="5"/>
      <c r="D1596" s="5"/>
      <c r="G1596" s="42"/>
      <c r="H1596" s="43"/>
      <c r="I1596" s="43"/>
      <c r="J1596" s="42"/>
      <c r="K1596" s="42"/>
      <c r="L1596" s="5"/>
      <c r="M1596" s="5"/>
      <c r="N1596" s="43"/>
      <c r="O1596" s="45"/>
      <c r="P1596" s="5"/>
      <c r="Q1596" s="46"/>
      <c r="R1596" s="5"/>
      <c r="S1596" s="5"/>
      <c r="T1596" s="5"/>
      <c r="U1596" s="45"/>
      <c r="V1596" s="5"/>
      <c r="W1596" s="5"/>
      <c r="X1596" s="45"/>
      <c r="Y1596" s="5"/>
      <c r="Z1596" s="48"/>
      <c r="AC1596" s="45"/>
      <c r="AG1596" s="47"/>
      <c r="AI1596" s="5"/>
    </row>
    <row r="1597" spans="2:35" ht="15" x14ac:dyDescent="0.25">
      <c r="B1597" s="5"/>
      <c r="D1597" s="5"/>
      <c r="G1597" s="42"/>
      <c r="H1597" s="43"/>
      <c r="I1597" s="43"/>
      <c r="J1597" s="42"/>
      <c r="K1597" s="42"/>
      <c r="L1597" s="5"/>
      <c r="M1597" s="5"/>
      <c r="N1597" s="43"/>
      <c r="O1597" s="45"/>
      <c r="P1597" s="5"/>
      <c r="Q1597" s="46"/>
      <c r="R1597" s="5"/>
      <c r="S1597" s="5"/>
      <c r="T1597" s="5"/>
      <c r="U1597" s="45"/>
      <c r="V1597" s="5"/>
      <c r="W1597" s="5"/>
      <c r="X1597" s="45"/>
      <c r="Y1597" s="5"/>
      <c r="Z1597" s="48"/>
      <c r="AC1597" s="45"/>
      <c r="AG1597" s="47"/>
      <c r="AI1597" s="5"/>
    </row>
    <row r="1598" spans="2:35" ht="15" x14ac:dyDescent="0.25">
      <c r="B1598" s="5"/>
      <c r="D1598" s="5"/>
      <c r="G1598" s="42"/>
      <c r="H1598" s="43"/>
      <c r="I1598" s="43"/>
      <c r="J1598" s="42"/>
      <c r="K1598" s="42"/>
      <c r="L1598" s="5"/>
      <c r="M1598" s="5"/>
      <c r="N1598" s="43"/>
      <c r="O1598" s="45"/>
      <c r="P1598" s="5"/>
      <c r="Q1598" s="46"/>
      <c r="R1598" s="5"/>
      <c r="S1598" s="5"/>
      <c r="T1598" s="5"/>
      <c r="U1598" s="45"/>
      <c r="V1598" s="5"/>
      <c r="W1598" s="5"/>
      <c r="X1598" s="45"/>
      <c r="Y1598" s="5"/>
      <c r="Z1598" s="48"/>
      <c r="AC1598" s="45"/>
      <c r="AG1598" s="47"/>
      <c r="AI1598" s="5"/>
    </row>
    <row r="1599" spans="2:35" ht="15" x14ac:dyDescent="0.25">
      <c r="B1599" s="5"/>
      <c r="D1599" s="5"/>
      <c r="G1599" s="42"/>
      <c r="H1599" s="43"/>
      <c r="I1599" s="43"/>
      <c r="J1599" s="42"/>
      <c r="K1599" s="42"/>
      <c r="L1599" s="5"/>
      <c r="M1599" s="5"/>
      <c r="N1599" s="43"/>
      <c r="O1599" s="45"/>
      <c r="P1599" s="5"/>
      <c r="Q1599" s="46"/>
      <c r="R1599" s="5"/>
      <c r="S1599" s="5"/>
      <c r="T1599" s="5"/>
      <c r="U1599" s="45"/>
      <c r="V1599" s="5"/>
      <c r="W1599" s="5"/>
      <c r="X1599" s="45"/>
      <c r="Y1599" s="5"/>
      <c r="Z1599" s="48"/>
      <c r="AC1599" s="45"/>
      <c r="AG1599" s="47"/>
      <c r="AI1599" s="5"/>
    </row>
    <row r="1600" spans="2:35" ht="15" x14ac:dyDescent="0.25">
      <c r="B1600" s="5"/>
      <c r="D1600" s="5"/>
      <c r="G1600" s="42"/>
      <c r="H1600" s="43"/>
      <c r="I1600" s="43"/>
      <c r="J1600" s="42"/>
      <c r="K1600" s="42"/>
      <c r="L1600" s="5"/>
      <c r="M1600" s="5"/>
      <c r="N1600" s="43"/>
      <c r="O1600" s="45"/>
      <c r="P1600" s="5"/>
      <c r="Q1600" s="46"/>
      <c r="R1600" s="5"/>
      <c r="S1600" s="5"/>
      <c r="T1600" s="5"/>
      <c r="U1600" s="45"/>
      <c r="V1600" s="5"/>
      <c r="W1600" s="5"/>
      <c r="X1600" s="45"/>
      <c r="Y1600" s="5"/>
      <c r="Z1600" s="48"/>
      <c r="AC1600" s="45"/>
      <c r="AG1600" s="47"/>
      <c r="AI1600" s="5"/>
    </row>
    <row r="1601" spans="2:35" ht="15" x14ac:dyDescent="0.25">
      <c r="B1601" s="5"/>
      <c r="D1601" s="5"/>
      <c r="G1601" s="42"/>
      <c r="H1601" s="43"/>
      <c r="I1601" s="43"/>
      <c r="J1601" s="42"/>
      <c r="K1601" s="42"/>
      <c r="L1601" s="5"/>
      <c r="M1601" s="5"/>
      <c r="N1601" s="43"/>
      <c r="O1601" s="45"/>
      <c r="P1601" s="5"/>
      <c r="Q1601" s="46"/>
      <c r="R1601" s="5"/>
      <c r="S1601" s="5"/>
      <c r="T1601" s="5"/>
      <c r="U1601" s="5"/>
      <c r="V1601" s="5"/>
      <c r="W1601" s="5"/>
      <c r="X1601" s="45"/>
      <c r="Y1601" s="5"/>
      <c r="Z1601" s="48"/>
      <c r="AC1601" s="45"/>
      <c r="AG1601" s="47"/>
      <c r="AI1601" s="5"/>
    </row>
    <row r="1602" spans="2:35" ht="15" x14ac:dyDescent="0.25">
      <c r="B1602" s="5"/>
      <c r="D1602" s="5"/>
      <c r="G1602" s="42"/>
      <c r="H1602" s="43"/>
      <c r="I1602" s="43"/>
      <c r="J1602" s="42"/>
      <c r="K1602" s="42"/>
      <c r="L1602" s="5"/>
      <c r="M1602" s="5"/>
      <c r="N1602" s="43"/>
      <c r="O1602" s="45"/>
      <c r="P1602" s="5"/>
      <c r="Q1602" s="46"/>
      <c r="R1602" s="5"/>
      <c r="S1602" s="5"/>
      <c r="T1602" s="5"/>
      <c r="U1602" s="5"/>
      <c r="V1602" s="5"/>
      <c r="W1602" s="5"/>
      <c r="X1602" s="45"/>
      <c r="Y1602" s="5"/>
      <c r="Z1602" s="48"/>
      <c r="AC1602" s="45"/>
      <c r="AG1602" s="47"/>
      <c r="AI1602" s="5"/>
    </row>
    <row r="1603" spans="2:35" ht="15" x14ac:dyDescent="0.25">
      <c r="B1603" s="5"/>
      <c r="D1603" s="5"/>
      <c r="G1603" s="42"/>
      <c r="H1603" s="43"/>
      <c r="I1603" s="43"/>
      <c r="J1603" s="42"/>
      <c r="K1603" s="42"/>
      <c r="L1603" s="5"/>
      <c r="M1603" s="5"/>
      <c r="N1603" s="43"/>
      <c r="O1603" s="45"/>
      <c r="P1603" s="5"/>
      <c r="Q1603" s="46"/>
      <c r="R1603" s="5"/>
      <c r="S1603" s="5"/>
      <c r="T1603" s="5"/>
      <c r="U1603" s="45"/>
      <c r="V1603" s="5"/>
      <c r="W1603" s="5"/>
      <c r="X1603" s="45"/>
      <c r="Y1603" s="5"/>
      <c r="Z1603" s="48"/>
      <c r="AC1603" s="45"/>
      <c r="AG1603" s="47"/>
      <c r="AI1603" s="5"/>
    </row>
    <row r="1604" spans="2:35" ht="15" x14ac:dyDescent="0.25">
      <c r="B1604" s="5"/>
      <c r="D1604" s="5"/>
      <c r="G1604" s="42"/>
      <c r="H1604" s="43"/>
      <c r="I1604" s="43"/>
      <c r="J1604" s="42"/>
      <c r="K1604" s="42"/>
      <c r="L1604" s="5"/>
      <c r="M1604" s="5"/>
      <c r="N1604" s="43"/>
      <c r="O1604" s="45"/>
      <c r="P1604" s="5"/>
      <c r="Q1604" s="46"/>
      <c r="R1604" s="5"/>
      <c r="S1604" s="5"/>
      <c r="T1604" s="5"/>
      <c r="U1604" s="45"/>
      <c r="V1604" s="5"/>
      <c r="W1604" s="5"/>
      <c r="X1604" s="45"/>
      <c r="Y1604" s="5"/>
      <c r="Z1604" s="48"/>
      <c r="AC1604" s="45"/>
      <c r="AG1604" s="47"/>
      <c r="AI1604" s="5"/>
    </row>
    <row r="1605" spans="2:35" ht="15" x14ac:dyDescent="0.25">
      <c r="B1605" s="5"/>
      <c r="D1605" s="5"/>
      <c r="G1605" s="42"/>
      <c r="H1605" s="43"/>
      <c r="I1605" s="43"/>
      <c r="J1605" s="42"/>
      <c r="K1605" s="42"/>
      <c r="L1605" s="5"/>
      <c r="M1605" s="5"/>
      <c r="N1605" s="43"/>
      <c r="O1605" s="45"/>
      <c r="P1605" s="5"/>
      <c r="Q1605" s="46"/>
      <c r="R1605" s="5"/>
      <c r="S1605" s="5"/>
      <c r="T1605" s="5"/>
      <c r="U1605" s="45"/>
      <c r="V1605" s="5"/>
      <c r="W1605" s="5"/>
      <c r="X1605" s="45"/>
      <c r="Y1605" s="5"/>
      <c r="Z1605" s="48"/>
      <c r="AC1605" s="45"/>
      <c r="AG1605" s="47"/>
      <c r="AI1605" s="5"/>
    </row>
    <row r="1606" spans="2:35" ht="15" x14ac:dyDescent="0.25">
      <c r="B1606" s="5"/>
      <c r="D1606" s="5"/>
      <c r="G1606" s="42"/>
      <c r="H1606" s="43"/>
      <c r="I1606" s="43"/>
      <c r="J1606" s="42"/>
      <c r="K1606" s="42"/>
      <c r="L1606" s="5"/>
      <c r="M1606" s="5"/>
      <c r="N1606" s="43"/>
      <c r="O1606" s="45"/>
      <c r="P1606" s="5"/>
      <c r="Q1606" s="46"/>
      <c r="R1606" s="5"/>
      <c r="S1606" s="5"/>
      <c r="T1606" s="5"/>
      <c r="U1606" s="45"/>
      <c r="V1606" s="5"/>
      <c r="W1606" s="5"/>
      <c r="X1606" s="45"/>
      <c r="Y1606" s="5"/>
      <c r="Z1606" s="48"/>
      <c r="AC1606" s="45"/>
      <c r="AG1606" s="47"/>
      <c r="AI1606" s="5"/>
    </row>
    <row r="1607" spans="2:35" ht="15" x14ac:dyDescent="0.25">
      <c r="B1607" s="5"/>
      <c r="D1607" s="5"/>
      <c r="G1607" s="42"/>
      <c r="H1607" s="43"/>
      <c r="I1607" s="43"/>
      <c r="J1607" s="42"/>
      <c r="K1607" s="42"/>
      <c r="L1607" s="5"/>
      <c r="M1607" s="5"/>
      <c r="N1607" s="43"/>
      <c r="O1607" s="45"/>
      <c r="P1607" s="5"/>
      <c r="Q1607" s="46"/>
      <c r="R1607" s="5"/>
      <c r="S1607" s="5"/>
      <c r="T1607" s="5"/>
      <c r="U1607" s="45"/>
      <c r="V1607" s="5"/>
      <c r="W1607" s="5"/>
      <c r="X1607" s="45"/>
      <c r="Y1607" s="5"/>
      <c r="Z1607" s="48"/>
      <c r="AC1607" s="45"/>
      <c r="AG1607" s="47"/>
      <c r="AI1607" s="5"/>
    </row>
    <row r="1608" spans="2:35" ht="15" x14ac:dyDescent="0.25">
      <c r="B1608" s="5"/>
      <c r="D1608" s="5"/>
      <c r="G1608" s="42"/>
      <c r="H1608" s="43"/>
      <c r="I1608" s="43"/>
      <c r="J1608" s="42"/>
      <c r="K1608" s="42"/>
      <c r="L1608" s="5"/>
      <c r="M1608" s="5"/>
      <c r="N1608" s="43"/>
      <c r="O1608" s="45"/>
      <c r="P1608" s="5"/>
      <c r="Q1608" s="46"/>
      <c r="R1608" s="5"/>
      <c r="S1608" s="5"/>
      <c r="T1608" s="5"/>
      <c r="U1608" s="45"/>
      <c r="V1608" s="5"/>
      <c r="W1608" s="5"/>
      <c r="X1608" s="45"/>
      <c r="Y1608" s="5"/>
      <c r="Z1608" s="48"/>
      <c r="AC1608" s="45"/>
      <c r="AG1608" s="47"/>
      <c r="AI1608" s="5"/>
    </row>
    <row r="1609" spans="2:35" ht="15" x14ac:dyDescent="0.25">
      <c r="B1609" s="5"/>
      <c r="D1609" s="5"/>
      <c r="G1609" s="42"/>
      <c r="H1609" s="43"/>
      <c r="I1609" s="43"/>
      <c r="J1609" s="42"/>
      <c r="K1609" s="42"/>
      <c r="L1609" s="5"/>
      <c r="M1609" s="5"/>
      <c r="N1609" s="43"/>
      <c r="O1609" s="45"/>
      <c r="P1609" s="5"/>
      <c r="Q1609" s="46"/>
      <c r="R1609" s="5"/>
      <c r="S1609" s="5"/>
      <c r="T1609" s="5"/>
      <c r="U1609" s="45"/>
      <c r="V1609" s="5"/>
      <c r="W1609" s="5"/>
      <c r="X1609" s="45"/>
      <c r="Y1609" s="5"/>
      <c r="Z1609" s="48"/>
      <c r="AC1609" s="45"/>
      <c r="AG1609" s="47"/>
      <c r="AI1609" s="5"/>
    </row>
    <row r="1610" spans="2:35" ht="15" x14ac:dyDescent="0.25">
      <c r="B1610" s="5"/>
      <c r="D1610" s="5"/>
      <c r="G1610" s="42"/>
      <c r="H1610" s="43"/>
      <c r="I1610" s="43"/>
      <c r="J1610" s="42"/>
      <c r="K1610" s="42"/>
      <c r="L1610" s="5"/>
      <c r="M1610" s="5"/>
      <c r="N1610" s="43"/>
      <c r="O1610" s="45"/>
      <c r="P1610" s="5"/>
      <c r="Q1610" s="46"/>
      <c r="R1610" s="5"/>
      <c r="S1610" s="5"/>
      <c r="T1610" s="5"/>
      <c r="U1610" s="45"/>
      <c r="V1610" s="5"/>
      <c r="W1610" s="5"/>
      <c r="X1610" s="45"/>
      <c r="Y1610" s="5"/>
      <c r="Z1610" s="48"/>
      <c r="AC1610" s="45"/>
      <c r="AG1610" s="47"/>
      <c r="AI1610" s="5"/>
    </row>
    <row r="1611" spans="2:35" ht="15" x14ac:dyDescent="0.25">
      <c r="B1611" s="5"/>
      <c r="D1611" s="5"/>
      <c r="G1611" s="42"/>
      <c r="H1611" s="43"/>
      <c r="I1611" s="43"/>
      <c r="J1611" s="42"/>
      <c r="K1611" s="42"/>
      <c r="L1611" s="5"/>
      <c r="M1611" s="5"/>
      <c r="N1611" s="43"/>
      <c r="O1611" s="45"/>
      <c r="P1611" s="5"/>
      <c r="Q1611" s="46"/>
      <c r="R1611" s="5"/>
      <c r="S1611" s="5"/>
      <c r="T1611" s="5"/>
      <c r="U1611" s="5"/>
      <c r="V1611" s="5"/>
      <c r="W1611" s="5"/>
      <c r="X1611" s="45"/>
      <c r="Y1611" s="5"/>
      <c r="Z1611" s="48"/>
      <c r="AC1611" s="45"/>
      <c r="AG1611" s="47"/>
      <c r="AI1611" s="5"/>
    </row>
    <row r="1612" spans="2:35" ht="15" x14ac:dyDescent="0.25">
      <c r="B1612" s="5"/>
      <c r="D1612" s="5"/>
      <c r="G1612" s="42"/>
      <c r="H1612" s="43"/>
      <c r="I1612" s="43"/>
      <c r="J1612" s="42"/>
      <c r="K1612" s="42"/>
      <c r="L1612" s="5"/>
      <c r="M1612" s="5"/>
      <c r="N1612" s="43"/>
      <c r="O1612" s="45"/>
      <c r="P1612" s="5"/>
      <c r="Q1612" s="46"/>
      <c r="R1612" s="5"/>
      <c r="S1612" s="5"/>
      <c r="T1612" s="5"/>
      <c r="U1612" s="45"/>
      <c r="V1612" s="5"/>
      <c r="W1612" s="5"/>
      <c r="X1612" s="45"/>
      <c r="Y1612" s="5"/>
      <c r="Z1612" s="48"/>
      <c r="AC1612" s="45"/>
      <c r="AG1612" s="47"/>
      <c r="AI1612" s="5"/>
    </row>
    <row r="1613" spans="2:35" ht="15" x14ac:dyDescent="0.25">
      <c r="B1613" s="5"/>
      <c r="D1613" s="5"/>
      <c r="G1613" s="42"/>
      <c r="H1613" s="43"/>
      <c r="I1613" s="43"/>
      <c r="J1613" s="42"/>
      <c r="K1613" s="42"/>
      <c r="L1613" s="5"/>
      <c r="M1613" s="5"/>
      <c r="N1613" s="43"/>
      <c r="O1613" s="45"/>
      <c r="P1613" s="5"/>
      <c r="Q1613" s="46"/>
      <c r="R1613" s="5"/>
      <c r="S1613" s="5"/>
      <c r="T1613" s="5"/>
      <c r="U1613" s="5"/>
      <c r="V1613" s="5"/>
      <c r="W1613" s="5"/>
      <c r="X1613" s="45"/>
      <c r="Y1613" s="5"/>
      <c r="Z1613" s="48"/>
      <c r="AC1613" s="45"/>
      <c r="AG1613" s="47"/>
      <c r="AI1613" s="5"/>
    </row>
    <row r="1614" spans="2:35" ht="15" x14ac:dyDescent="0.25">
      <c r="B1614" s="5"/>
      <c r="D1614" s="5"/>
      <c r="G1614" s="42"/>
      <c r="H1614" s="43"/>
      <c r="I1614" s="43"/>
      <c r="J1614" s="42"/>
      <c r="K1614" s="42"/>
      <c r="L1614" s="5"/>
      <c r="M1614" s="5"/>
      <c r="N1614" s="43"/>
      <c r="O1614" s="45"/>
      <c r="P1614" s="5"/>
      <c r="Q1614" s="46"/>
      <c r="R1614" s="5"/>
      <c r="S1614" s="5"/>
      <c r="T1614" s="5"/>
      <c r="U1614" s="5"/>
      <c r="V1614" s="5"/>
      <c r="W1614" s="5"/>
      <c r="X1614" s="45"/>
      <c r="Y1614" s="5"/>
      <c r="Z1614" s="48"/>
      <c r="AC1614" s="45"/>
      <c r="AG1614" s="47"/>
      <c r="AI1614" s="5"/>
    </row>
    <row r="1615" spans="2:35" ht="15" x14ac:dyDescent="0.25">
      <c r="B1615" s="5"/>
      <c r="D1615" s="5"/>
      <c r="G1615" s="42"/>
      <c r="H1615" s="43"/>
      <c r="I1615" s="43"/>
      <c r="J1615" s="42"/>
      <c r="K1615" s="42"/>
      <c r="L1615" s="5"/>
      <c r="M1615" s="5"/>
      <c r="N1615" s="43"/>
      <c r="O1615" s="45"/>
      <c r="P1615" s="5"/>
      <c r="Q1615" s="46"/>
      <c r="R1615" s="5"/>
      <c r="S1615" s="5"/>
      <c r="T1615" s="5"/>
      <c r="U1615" s="45"/>
      <c r="V1615" s="5"/>
      <c r="W1615" s="5"/>
      <c r="X1615" s="45"/>
      <c r="Y1615" s="5"/>
      <c r="Z1615" s="48"/>
      <c r="AC1615" s="45"/>
      <c r="AG1615" s="47"/>
      <c r="AI1615" s="5"/>
    </row>
    <row r="1616" spans="2:35" ht="15" x14ac:dyDescent="0.25">
      <c r="B1616" s="5"/>
      <c r="D1616" s="5"/>
      <c r="G1616" s="42"/>
      <c r="H1616" s="43"/>
      <c r="I1616" s="43"/>
      <c r="J1616" s="42"/>
      <c r="K1616" s="42"/>
      <c r="L1616" s="5"/>
      <c r="M1616" s="5"/>
      <c r="N1616" s="43"/>
      <c r="O1616" s="45"/>
      <c r="P1616" s="5"/>
      <c r="Q1616" s="46"/>
      <c r="R1616" s="5"/>
      <c r="S1616" s="5"/>
      <c r="T1616" s="5"/>
      <c r="U1616" s="5"/>
      <c r="V1616" s="5"/>
      <c r="W1616" s="5"/>
      <c r="X1616" s="45"/>
      <c r="Y1616" s="5"/>
      <c r="Z1616" s="48"/>
      <c r="AC1616" s="45"/>
      <c r="AG1616" s="47"/>
      <c r="AI1616" s="5"/>
    </row>
    <row r="1617" spans="2:35" ht="15" x14ac:dyDescent="0.25">
      <c r="B1617" s="5"/>
      <c r="D1617" s="5"/>
      <c r="G1617" s="42"/>
      <c r="H1617" s="43"/>
      <c r="I1617" s="43"/>
      <c r="J1617" s="42"/>
      <c r="K1617" s="42"/>
      <c r="L1617" s="5"/>
      <c r="M1617" s="5"/>
      <c r="N1617" s="43"/>
      <c r="O1617" s="45"/>
      <c r="P1617" s="5"/>
      <c r="Q1617" s="46"/>
      <c r="R1617" s="5"/>
      <c r="S1617" s="5"/>
      <c r="T1617" s="5"/>
      <c r="U1617" s="5"/>
      <c r="V1617" s="5"/>
      <c r="W1617" s="5"/>
      <c r="X1617" s="45"/>
      <c r="Y1617" s="5"/>
      <c r="Z1617" s="48"/>
      <c r="AC1617" s="45"/>
      <c r="AG1617" s="47"/>
      <c r="AI1617" s="5"/>
    </row>
    <row r="1618" spans="2:35" ht="15" x14ac:dyDescent="0.25">
      <c r="B1618" s="5"/>
      <c r="D1618" s="5"/>
      <c r="G1618" s="42"/>
      <c r="H1618" s="43"/>
      <c r="I1618" s="43"/>
      <c r="J1618" s="42"/>
      <c r="K1618" s="42"/>
      <c r="L1618" s="5"/>
      <c r="M1618" s="5"/>
      <c r="N1618" s="43"/>
      <c r="O1618" s="45"/>
      <c r="P1618" s="5"/>
      <c r="Q1618" s="46"/>
      <c r="R1618" s="5"/>
      <c r="S1618" s="5"/>
      <c r="T1618" s="5"/>
      <c r="U1618" s="5"/>
      <c r="V1618" s="5"/>
      <c r="W1618" s="5"/>
      <c r="X1618" s="45"/>
      <c r="Y1618" s="5"/>
      <c r="Z1618" s="48"/>
      <c r="AC1618" s="45"/>
      <c r="AG1618" s="47"/>
      <c r="AI1618" s="5"/>
    </row>
    <row r="1619" spans="2:35" ht="15" x14ac:dyDescent="0.25">
      <c r="B1619" s="5"/>
      <c r="D1619" s="5"/>
      <c r="G1619" s="42"/>
      <c r="H1619" s="43"/>
      <c r="I1619" s="43"/>
      <c r="J1619" s="42"/>
      <c r="K1619" s="42"/>
      <c r="L1619" s="5"/>
      <c r="M1619" s="5"/>
      <c r="N1619" s="43"/>
      <c r="O1619" s="45"/>
      <c r="P1619" s="5"/>
      <c r="Q1619" s="46"/>
      <c r="R1619" s="5"/>
      <c r="S1619" s="5"/>
      <c r="T1619" s="5"/>
      <c r="U1619" s="5"/>
      <c r="V1619" s="5"/>
      <c r="W1619" s="5"/>
      <c r="X1619" s="45"/>
      <c r="Y1619" s="5"/>
      <c r="Z1619" s="48"/>
      <c r="AC1619" s="45"/>
      <c r="AG1619" s="47"/>
      <c r="AI1619" s="5"/>
    </row>
    <row r="1620" spans="2:35" ht="15" x14ac:dyDescent="0.25">
      <c r="B1620" s="5"/>
      <c r="D1620" s="5"/>
      <c r="G1620" s="42"/>
      <c r="H1620" s="43"/>
      <c r="I1620" s="43"/>
      <c r="J1620" s="42"/>
      <c r="K1620" s="42"/>
      <c r="L1620" s="5"/>
      <c r="M1620" s="5"/>
      <c r="N1620" s="43"/>
      <c r="O1620" s="45"/>
      <c r="P1620" s="5"/>
      <c r="Q1620" s="46"/>
      <c r="R1620" s="5"/>
      <c r="S1620" s="5"/>
      <c r="T1620" s="5"/>
      <c r="U1620" s="5"/>
      <c r="V1620" s="5"/>
      <c r="W1620" s="5"/>
      <c r="X1620" s="45"/>
      <c r="Y1620" s="5"/>
      <c r="Z1620" s="48"/>
      <c r="AC1620" s="45"/>
      <c r="AG1620" s="47"/>
      <c r="AI1620" s="5"/>
    </row>
    <row r="1621" spans="2:35" ht="15" x14ac:dyDescent="0.25">
      <c r="B1621" s="5"/>
      <c r="D1621" s="5"/>
      <c r="G1621" s="42"/>
      <c r="H1621" s="43"/>
      <c r="I1621" s="43"/>
      <c r="J1621" s="42"/>
      <c r="K1621" s="42"/>
      <c r="L1621" s="5"/>
      <c r="M1621" s="5"/>
      <c r="N1621" s="43"/>
      <c r="O1621" s="45"/>
      <c r="P1621" s="5"/>
      <c r="Q1621" s="46"/>
      <c r="R1621" s="5"/>
      <c r="S1621" s="5"/>
      <c r="T1621" s="5"/>
      <c r="U1621" s="5"/>
      <c r="V1621" s="5"/>
      <c r="W1621" s="5"/>
      <c r="X1621" s="45"/>
      <c r="Y1621" s="5"/>
      <c r="Z1621" s="48"/>
      <c r="AC1621" s="45"/>
      <c r="AG1621" s="47"/>
      <c r="AI1621" s="5"/>
    </row>
    <row r="1622" spans="2:35" ht="15" x14ac:dyDescent="0.25">
      <c r="B1622" s="5"/>
      <c r="D1622" s="5"/>
      <c r="G1622" s="42"/>
      <c r="H1622" s="43"/>
      <c r="I1622" s="43"/>
      <c r="J1622" s="42"/>
      <c r="K1622" s="42"/>
      <c r="L1622" s="5"/>
      <c r="M1622" s="5"/>
      <c r="N1622" s="43"/>
      <c r="O1622" s="45"/>
      <c r="P1622" s="5"/>
      <c r="Q1622" s="46"/>
      <c r="R1622" s="5"/>
      <c r="S1622" s="5"/>
      <c r="T1622" s="5"/>
      <c r="U1622" s="45"/>
      <c r="V1622" s="5"/>
      <c r="W1622" s="5"/>
      <c r="X1622" s="45"/>
      <c r="Y1622" s="5"/>
      <c r="Z1622" s="48"/>
      <c r="AC1622" s="45"/>
      <c r="AG1622" s="47"/>
      <c r="AI1622" s="5"/>
    </row>
    <row r="1623" spans="2:35" ht="15" x14ac:dyDescent="0.25">
      <c r="B1623" s="5"/>
      <c r="D1623" s="5"/>
      <c r="G1623" s="42"/>
      <c r="H1623" s="43"/>
      <c r="I1623" s="43"/>
      <c r="J1623" s="42"/>
      <c r="K1623" s="42"/>
      <c r="L1623" s="5"/>
      <c r="M1623" s="5"/>
      <c r="N1623" s="43"/>
      <c r="O1623" s="45"/>
      <c r="P1623" s="5"/>
      <c r="Q1623" s="46"/>
      <c r="R1623" s="5"/>
      <c r="S1623" s="5"/>
      <c r="T1623" s="5"/>
      <c r="U1623" s="5"/>
      <c r="V1623" s="5"/>
      <c r="W1623" s="5"/>
      <c r="X1623" s="45"/>
      <c r="Y1623" s="5"/>
      <c r="Z1623" s="48"/>
      <c r="AC1623" s="45"/>
      <c r="AG1623" s="47"/>
      <c r="AI1623" s="5"/>
    </row>
    <row r="1624" spans="2:35" ht="15" x14ac:dyDescent="0.25">
      <c r="B1624" s="5"/>
      <c r="D1624" s="5"/>
      <c r="G1624" s="42"/>
      <c r="H1624" s="43"/>
      <c r="I1624" s="43"/>
      <c r="J1624" s="42"/>
      <c r="K1624" s="42"/>
      <c r="L1624" s="5"/>
      <c r="M1624" s="5"/>
      <c r="N1624" s="43"/>
      <c r="O1624" s="45"/>
      <c r="P1624" s="5"/>
      <c r="Q1624" s="46"/>
      <c r="R1624" s="5"/>
      <c r="S1624" s="5"/>
      <c r="T1624" s="5"/>
      <c r="U1624" s="45"/>
      <c r="V1624" s="5"/>
      <c r="W1624" s="5"/>
      <c r="X1624" s="45"/>
      <c r="Y1624" s="5"/>
      <c r="Z1624" s="48"/>
      <c r="AC1624" s="45"/>
      <c r="AG1624" s="47"/>
      <c r="AI1624" s="5"/>
    </row>
    <row r="1625" spans="2:35" ht="15" x14ac:dyDescent="0.25">
      <c r="B1625" s="5"/>
      <c r="D1625" s="5"/>
      <c r="G1625" s="42"/>
      <c r="H1625" s="43"/>
      <c r="I1625" s="43"/>
      <c r="J1625" s="42"/>
      <c r="K1625" s="42"/>
      <c r="L1625" s="5"/>
      <c r="M1625" s="5"/>
      <c r="N1625" s="43"/>
      <c r="O1625" s="45"/>
      <c r="P1625" s="5"/>
      <c r="Q1625" s="46"/>
      <c r="R1625" s="5"/>
      <c r="S1625" s="5"/>
      <c r="T1625" s="5"/>
      <c r="U1625" s="5"/>
      <c r="V1625" s="5"/>
      <c r="W1625" s="5"/>
      <c r="X1625" s="45"/>
      <c r="Y1625" s="5"/>
      <c r="Z1625" s="48"/>
      <c r="AC1625" s="45"/>
      <c r="AG1625" s="47"/>
      <c r="AI1625" s="5"/>
    </row>
    <row r="1626" spans="2:35" ht="15" x14ac:dyDescent="0.25">
      <c r="B1626" s="5"/>
      <c r="D1626" s="5"/>
      <c r="G1626" s="42"/>
      <c r="H1626" s="43"/>
      <c r="I1626" s="43"/>
      <c r="J1626" s="42"/>
      <c r="K1626" s="42"/>
      <c r="L1626" s="5"/>
      <c r="M1626" s="5"/>
      <c r="N1626" s="43"/>
      <c r="O1626" s="45"/>
      <c r="P1626" s="5"/>
      <c r="Q1626" s="46"/>
      <c r="R1626" s="5"/>
      <c r="S1626" s="5"/>
      <c r="T1626" s="5"/>
      <c r="U1626" s="5"/>
      <c r="V1626" s="5"/>
      <c r="W1626" s="5"/>
      <c r="X1626" s="45"/>
      <c r="Y1626" s="5"/>
      <c r="Z1626" s="48"/>
      <c r="AC1626" s="45"/>
      <c r="AG1626" s="47"/>
      <c r="AI1626" s="5"/>
    </row>
    <row r="1627" spans="2:35" ht="15" x14ac:dyDescent="0.25">
      <c r="B1627" s="5"/>
      <c r="D1627" s="5"/>
      <c r="G1627" s="42"/>
      <c r="H1627" s="43"/>
      <c r="I1627" s="43"/>
      <c r="J1627" s="42"/>
      <c r="K1627" s="42"/>
      <c r="L1627" s="5"/>
      <c r="M1627" s="5"/>
      <c r="N1627" s="43"/>
      <c r="O1627" s="45"/>
      <c r="P1627" s="5"/>
      <c r="Q1627" s="46"/>
      <c r="R1627" s="5"/>
      <c r="S1627" s="5"/>
      <c r="T1627" s="5"/>
      <c r="U1627" s="5"/>
      <c r="V1627" s="5"/>
      <c r="W1627" s="5"/>
      <c r="X1627" s="45"/>
      <c r="Y1627" s="5"/>
      <c r="Z1627" s="48"/>
      <c r="AC1627" s="45"/>
      <c r="AG1627" s="47"/>
      <c r="AI1627" s="5"/>
    </row>
    <row r="1628" spans="2:35" ht="15" x14ac:dyDescent="0.25">
      <c r="B1628" s="5"/>
      <c r="D1628" s="5"/>
      <c r="G1628" s="42"/>
      <c r="H1628" s="43"/>
      <c r="I1628" s="43"/>
      <c r="J1628" s="42"/>
      <c r="K1628" s="42"/>
      <c r="L1628" s="5"/>
      <c r="M1628" s="5"/>
      <c r="N1628" s="43"/>
      <c r="O1628" s="45"/>
      <c r="P1628" s="5"/>
      <c r="Q1628" s="46"/>
      <c r="R1628" s="5"/>
      <c r="S1628" s="5"/>
      <c r="T1628" s="5"/>
      <c r="U1628" s="5"/>
      <c r="V1628" s="5"/>
      <c r="W1628" s="5"/>
      <c r="X1628" s="45"/>
      <c r="Y1628" s="5"/>
      <c r="Z1628" s="48"/>
      <c r="AC1628" s="45"/>
      <c r="AG1628" s="47"/>
      <c r="AI1628" s="5"/>
    </row>
    <row r="1629" spans="2:35" ht="15" x14ac:dyDescent="0.25">
      <c r="B1629" s="5"/>
      <c r="D1629" s="5"/>
      <c r="G1629" s="42"/>
      <c r="H1629" s="43"/>
      <c r="I1629" s="43"/>
      <c r="J1629" s="42"/>
      <c r="K1629" s="42"/>
      <c r="L1629" s="5"/>
      <c r="M1629" s="5"/>
      <c r="N1629" s="43"/>
      <c r="O1629" s="45"/>
      <c r="P1629" s="5"/>
      <c r="Q1629" s="46"/>
      <c r="R1629" s="5"/>
      <c r="S1629" s="5"/>
      <c r="T1629" s="5"/>
      <c r="U1629" s="45"/>
      <c r="V1629" s="5"/>
      <c r="W1629" s="5"/>
      <c r="X1629" s="45"/>
      <c r="Y1629" s="5"/>
      <c r="Z1629" s="48"/>
      <c r="AC1629" s="45"/>
      <c r="AG1629" s="47"/>
      <c r="AI1629" s="5"/>
    </row>
    <row r="1630" spans="2:35" ht="15" x14ac:dyDescent="0.25">
      <c r="B1630" s="5"/>
      <c r="D1630" s="5"/>
      <c r="G1630" s="42"/>
      <c r="H1630" s="43"/>
      <c r="I1630" s="43"/>
      <c r="J1630" s="42"/>
      <c r="K1630" s="42"/>
      <c r="L1630" s="5"/>
      <c r="M1630" s="5"/>
      <c r="N1630" s="43"/>
      <c r="O1630" s="45"/>
      <c r="P1630" s="5"/>
      <c r="Q1630" s="46"/>
      <c r="R1630" s="5"/>
      <c r="S1630" s="5"/>
      <c r="T1630" s="5"/>
      <c r="U1630" s="5"/>
      <c r="V1630" s="5"/>
      <c r="W1630" s="5"/>
      <c r="X1630" s="45"/>
      <c r="Y1630" s="5"/>
      <c r="Z1630" s="48"/>
      <c r="AC1630" s="45"/>
      <c r="AG1630" s="47"/>
      <c r="AI1630" s="5"/>
    </row>
    <row r="1631" spans="2:35" ht="15" x14ac:dyDescent="0.25">
      <c r="B1631" s="5"/>
      <c r="D1631" s="5"/>
      <c r="G1631" s="42"/>
      <c r="H1631" s="43"/>
      <c r="I1631" s="43"/>
      <c r="J1631" s="42"/>
      <c r="K1631" s="42"/>
      <c r="L1631" s="5"/>
      <c r="M1631" s="5"/>
      <c r="N1631" s="43"/>
      <c r="O1631" s="45"/>
      <c r="P1631" s="5"/>
      <c r="Q1631" s="46"/>
      <c r="R1631" s="5"/>
      <c r="S1631" s="5"/>
      <c r="T1631" s="5"/>
      <c r="U1631" s="5"/>
      <c r="V1631" s="5"/>
      <c r="W1631" s="5"/>
      <c r="X1631" s="45"/>
      <c r="Y1631" s="5"/>
      <c r="Z1631" s="48"/>
      <c r="AC1631" s="45"/>
      <c r="AG1631" s="47"/>
      <c r="AI1631" s="5"/>
    </row>
    <row r="1632" spans="2:35" ht="15" x14ac:dyDescent="0.25">
      <c r="B1632" s="5"/>
      <c r="D1632" s="5"/>
      <c r="G1632" s="42"/>
      <c r="H1632" s="43"/>
      <c r="I1632" s="43"/>
      <c r="J1632" s="42"/>
      <c r="K1632" s="42"/>
      <c r="L1632" s="5"/>
      <c r="M1632" s="5"/>
      <c r="N1632" s="43"/>
      <c r="O1632" s="45"/>
      <c r="P1632" s="5"/>
      <c r="Q1632" s="46"/>
      <c r="R1632" s="5"/>
      <c r="S1632" s="5"/>
      <c r="T1632" s="5"/>
      <c r="U1632" s="5"/>
      <c r="V1632" s="5"/>
      <c r="W1632" s="5"/>
      <c r="X1632" s="45"/>
      <c r="Y1632" s="5"/>
      <c r="Z1632" s="48"/>
      <c r="AC1632" s="45"/>
      <c r="AG1632" s="47"/>
      <c r="AI1632" s="5"/>
    </row>
    <row r="1633" spans="2:35" ht="15" x14ac:dyDescent="0.25">
      <c r="B1633" s="5"/>
      <c r="D1633" s="5"/>
      <c r="G1633" s="42"/>
      <c r="H1633" s="43"/>
      <c r="I1633" s="43"/>
      <c r="J1633" s="42"/>
      <c r="K1633" s="42"/>
      <c r="L1633" s="5"/>
      <c r="M1633" s="5"/>
      <c r="N1633" s="43"/>
      <c r="O1633" s="45"/>
      <c r="P1633" s="5"/>
      <c r="Q1633" s="46"/>
      <c r="R1633" s="5"/>
      <c r="S1633" s="5"/>
      <c r="T1633" s="5"/>
      <c r="U1633" s="5"/>
      <c r="V1633" s="5"/>
      <c r="W1633" s="5"/>
      <c r="X1633" s="45"/>
      <c r="Y1633" s="5"/>
      <c r="Z1633" s="48"/>
      <c r="AC1633" s="45"/>
      <c r="AG1633" s="47"/>
      <c r="AI1633" s="5"/>
    </row>
    <row r="1634" spans="2:35" ht="15" x14ac:dyDescent="0.25">
      <c r="B1634" s="5"/>
      <c r="D1634" s="5"/>
      <c r="G1634" s="42"/>
      <c r="H1634" s="43"/>
      <c r="I1634" s="43"/>
      <c r="J1634" s="42"/>
      <c r="K1634" s="42"/>
      <c r="L1634" s="5"/>
      <c r="M1634" s="5"/>
      <c r="N1634" s="43"/>
      <c r="O1634" s="45"/>
      <c r="P1634" s="5"/>
      <c r="Q1634" s="46"/>
      <c r="R1634" s="5"/>
      <c r="S1634" s="5"/>
      <c r="T1634" s="5"/>
      <c r="U1634" s="5"/>
      <c r="V1634" s="5"/>
      <c r="W1634" s="5"/>
      <c r="X1634" s="45"/>
      <c r="Y1634" s="5"/>
      <c r="Z1634" s="48"/>
      <c r="AC1634" s="45"/>
      <c r="AG1634" s="47"/>
      <c r="AI1634" s="5"/>
    </row>
    <row r="1635" spans="2:35" ht="15" x14ac:dyDescent="0.25">
      <c r="B1635" s="5"/>
      <c r="D1635" s="5"/>
      <c r="G1635" s="42"/>
      <c r="H1635" s="43"/>
      <c r="I1635" s="43"/>
      <c r="J1635" s="42"/>
      <c r="K1635" s="42"/>
      <c r="L1635" s="5"/>
      <c r="M1635" s="5"/>
      <c r="N1635" s="43"/>
      <c r="O1635" s="45"/>
      <c r="P1635" s="5"/>
      <c r="Q1635" s="46"/>
      <c r="R1635" s="5"/>
      <c r="S1635" s="5"/>
      <c r="T1635" s="5"/>
      <c r="U1635" s="5"/>
      <c r="V1635" s="5"/>
      <c r="W1635" s="5"/>
      <c r="X1635" s="45"/>
      <c r="Y1635" s="5"/>
      <c r="Z1635" s="48"/>
      <c r="AC1635" s="45"/>
      <c r="AG1635" s="47"/>
      <c r="AI1635" s="5"/>
    </row>
    <row r="1636" spans="2:35" ht="15" x14ac:dyDescent="0.25">
      <c r="B1636" s="5"/>
      <c r="D1636" s="5"/>
      <c r="G1636" s="42"/>
      <c r="H1636" s="43"/>
      <c r="I1636" s="43"/>
      <c r="J1636" s="42"/>
      <c r="K1636" s="42"/>
      <c r="L1636" s="5"/>
      <c r="M1636" s="5"/>
      <c r="N1636" s="43"/>
      <c r="O1636" s="45"/>
      <c r="P1636" s="5"/>
      <c r="Q1636" s="46"/>
      <c r="R1636" s="5"/>
      <c r="S1636" s="5"/>
      <c r="T1636" s="5"/>
      <c r="U1636" s="5"/>
      <c r="V1636" s="5"/>
      <c r="W1636" s="5"/>
      <c r="X1636" s="45"/>
      <c r="Y1636" s="5"/>
      <c r="Z1636" s="48"/>
      <c r="AC1636" s="45"/>
      <c r="AG1636" s="47"/>
      <c r="AI1636" s="5"/>
    </row>
    <row r="1637" spans="2:35" ht="15" x14ac:dyDescent="0.25">
      <c r="B1637" s="5"/>
      <c r="D1637" s="5"/>
      <c r="G1637" s="42"/>
      <c r="H1637" s="43"/>
      <c r="I1637" s="43"/>
      <c r="J1637" s="42"/>
      <c r="K1637" s="42"/>
      <c r="L1637" s="5"/>
      <c r="M1637" s="5"/>
      <c r="N1637" s="43"/>
      <c r="O1637" s="45"/>
      <c r="P1637" s="5"/>
      <c r="Q1637" s="46"/>
      <c r="R1637" s="5"/>
      <c r="S1637" s="5"/>
      <c r="T1637" s="5"/>
      <c r="U1637" s="5"/>
      <c r="V1637" s="5"/>
      <c r="W1637" s="5"/>
      <c r="X1637" s="45"/>
      <c r="Y1637" s="5"/>
      <c r="Z1637" s="48"/>
      <c r="AC1637" s="45"/>
      <c r="AG1637" s="47"/>
      <c r="AI1637" s="5"/>
    </row>
    <row r="1638" spans="2:35" ht="15" x14ac:dyDescent="0.25">
      <c r="B1638" s="5"/>
      <c r="D1638" s="5"/>
      <c r="G1638" s="42"/>
      <c r="H1638" s="43"/>
      <c r="I1638" s="43"/>
      <c r="J1638" s="42"/>
      <c r="K1638" s="42"/>
      <c r="L1638" s="5"/>
      <c r="M1638" s="5"/>
      <c r="N1638" s="43"/>
      <c r="O1638" s="45"/>
      <c r="P1638" s="5"/>
      <c r="Q1638" s="46"/>
      <c r="R1638" s="5"/>
      <c r="S1638" s="5"/>
      <c r="T1638" s="5"/>
      <c r="U1638" s="5"/>
      <c r="V1638" s="5"/>
      <c r="W1638" s="5"/>
      <c r="X1638" s="45"/>
      <c r="Y1638" s="5"/>
      <c r="Z1638" s="48"/>
      <c r="AC1638" s="45"/>
      <c r="AG1638" s="47"/>
      <c r="AI1638" s="5"/>
    </row>
    <row r="1639" spans="2:35" ht="15" x14ac:dyDescent="0.25">
      <c r="B1639" s="5"/>
      <c r="D1639" s="5"/>
      <c r="G1639" s="42"/>
      <c r="H1639" s="43"/>
      <c r="I1639" s="43"/>
      <c r="J1639" s="42"/>
      <c r="K1639" s="42"/>
      <c r="L1639" s="5"/>
      <c r="M1639" s="5"/>
      <c r="N1639" s="43"/>
      <c r="O1639" s="45"/>
      <c r="P1639" s="5"/>
      <c r="Q1639" s="46"/>
      <c r="R1639" s="5"/>
      <c r="S1639" s="5"/>
      <c r="T1639" s="5"/>
      <c r="U1639" s="5"/>
      <c r="V1639" s="5"/>
      <c r="W1639" s="5"/>
      <c r="X1639" s="45"/>
      <c r="Y1639" s="5"/>
      <c r="Z1639" s="48"/>
      <c r="AC1639" s="45"/>
      <c r="AG1639" s="47"/>
      <c r="AI1639" s="5"/>
    </row>
    <row r="1640" spans="2:35" ht="15" x14ac:dyDescent="0.25">
      <c r="B1640" s="5"/>
      <c r="D1640" s="5"/>
      <c r="G1640" s="42"/>
      <c r="H1640" s="43"/>
      <c r="I1640" s="43"/>
      <c r="J1640" s="42"/>
      <c r="K1640" s="42"/>
      <c r="L1640" s="5"/>
      <c r="M1640" s="5"/>
      <c r="N1640" s="43"/>
      <c r="O1640" s="45"/>
      <c r="P1640" s="5"/>
      <c r="Q1640" s="46"/>
      <c r="R1640" s="5"/>
      <c r="S1640" s="5"/>
      <c r="T1640" s="5"/>
      <c r="U1640" s="5"/>
      <c r="V1640" s="5"/>
      <c r="W1640" s="5"/>
      <c r="X1640" s="45"/>
      <c r="Y1640" s="5"/>
      <c r="Z1640" s="48"/>
      <c r="AC1640" s="45"/>
      <c r="AG1640" s="47"/>
      <c r="AI1640" s="5"/>
    </row>
    <row r="1641" spans="2:35" ht="15" x14ac:dyDescent="0.25">
      <c r="B1641" s="5"/>
      <c r="D1641" s="5"/>
      <c r="G1641" s="42"/>
      <c r="H1641" s="43"/>
      <c r="I1641" s="43"/>
      <c r="J1641" s="42"/>
      <c r="K1641" s="42"/>
      <c r="L1641" s="5"/>
      <c r="M1641" s="5"/>
      <c r="N1641" s="43"/>
      <c r="O1641" s="45"/>
      <c r="P1641" s="5"/>
      <c r="Q1641" s="46"/>
      <c r="R1641" s="5"/>
      <c r="S1641" s="5"/>
      <c r="T1641" s="5"/>
      <c r="U1641" s="5"/>
      <c r="V1641" s="5"/>
      <c r="W1641" s="5"/>
      <c r="X1641" s="45"/>
      <c r="Y1641" s="5"/>
      <c r="Z1641" s="48"/>
      <c r="AC1641" s="45"/>
      <c r="AG1641" s="47"/>
      <c r="AI1641" s="5"/>
    </row>
    <row r="1642" spans="2:35" ht="15" x14ac:dyDescent="0.25">
      <c r="B1642" s="5"/>
      <c r="D1642" s="5"/>
      <c r="G1642" s="42"/>
      <c r="H1642" s="43"/>
      <c r="I1642" s="43"/>
      <c r="J1642" s="42"/>
      <c r="K1642" s="42"/>
      <c r="L1642" s="5"/>
      <c r="M1642" s="5"/>
      <c r="N1642" s="43"/>
      <c r="O1642" s="45"/>
      <c r="P1642" s="5"/>
      <c r="Q1642" s="46"/>
      <c r="R1642" s="5"/>
      <c r="S1642" s="5"/>
      <c r="T1642" s="5"/>
      <c r="U1642" s="5"/>
      <c r="V1642" s="5"/>
      <c r="W1642" s="5"/>
      <c r="X1642" s="45"/>
      <c r="Y1642" s="5"/>
      <c r="Z1642" s="48"/>
      <c r="AC1642" s="45"/>
      <c r="AG1642" s="47"/>
      <c r="AI1642" s="5"/>
    </row>
    <row r="1643" spans="2:35" ht="15" x14ac:dyDescent="0.25">
      <c r="B1643" s="5"/>
      <c r="D1643" s="5"/>
      <c r="G1643" s="42"/>
      <c r="H1643" s="43"/>
      <c r="I1643" s="43"/>
      <c r="J1643" s="42"/>
      <c r="K1643" s="42"/>
      <c r="L1643" s="5"/>
      <c r="M1643" s="5"/>
      <c r="N1643" s="43"/>
      <c r="O1643" s="45"/>
      <c r="P1643" s="5"/>
      <c r="Q1643" s="46"/>
      <c r="R1643" s="5"/>
      <c r="S1643" s="5"/>
      <c r="T1643" s="5"/>
      <c r="U1643" s="5"/>
      <c r="V1643" s="5"/>
      <c r="W1643" s="5"/>
      <c r="X1643" s="45"/>
      <c r="Y1643" s="5"/>
      <c r="Z1643" s="48"/>
      <c r="AC1643" s="45"/>
      <c r="AG1643" s="47"/>
      <c r="AI1643" s="5"/>
    </row>
    <row r="1644" spans="2:35" ht="15" x14ac:dyDescent="0.25">
      <c r="B1644" s="5"/>
      <c r="D1644" s="5"/>
      <c r="G1644" s="42"/>
      <c r="H1644" s="43"/>
      <c r="I1644" s="43"/>
      <c r="J1644" s="42"/>
      <c r="K1644" s="42"/>
      <c r="L1644" s="5"/>
      <c r="M1644" s="5"/>
      <c r="N1644" s="43"/>
      <c r="O1644" s="45"/>
      <c r="P1644" s="5"/>
      <c r="Q1644" s="46"/>
      <c r="R1644" s="5"/>
      <c r="S1644" s="5"/>
      <c r="T1644" s="5"/>
      <c r="U1644" s="5"/>
      <c r="V1644" s="5"/>
      <c r="W1644" s="5"/>
      <c r="X1644" s="45"/>
      <c r="Y1644" s="5"/>
      <c r="Z1644" s="48"/>
      <c r="AC1644" s="45"/>
      <c r="AG1644" s="47"/>
      <c r="AI1644" s="5"/>
    </row>
    <row r="1645" spans="2:35" ht="15" x14ac:dyDescent="0.25">
      <c r="B1645" s="5"/>
      <c r="D1645" s="5"/>
      <c r="G1645" s="42"/>
      <c r="H1645" s="43"/>
      <c r="I1645" s="43"/>
      <c r="J1645" s="42"/>
      <c r="K1645" s="42"/>
      <c r="L1645" s="5"/>
      <c r="M1645" s="5"/>
      <c r="N1645" s="43"/>
      <c r="O1645" s="45"/>
      <c r="P1645" s="5"/>
      <c r="Q1645" s="46"/>
      <c r="R1645" s="5"/>
      <c r="S1645" s="5"/>
      <c r="T1645" s="5"/>
      <c r="U1645" s="5"/>
      <c r="V1645" s="5"/>
      <c r="W1645" s="5"/>
      <c r="X1645" s="45"/>
      <c r="Y1645" s="5"/>
      <c r="Z1645" s="48"/>
      <c r="AC1645" s="45"/>
      <c r="AG1645" s="47"/>
      <c r="AI1645" s="5"/>
    </row>
    <row r="1646" spans="2:35" ht="15" x14ac:dyDescent="0.25">
      <c r="B1646" s="5"/>
      <c r="D1646" s="5"/>
      <c r="G1646" s="42"/>
      <c r="H1646" s="43"/>
      <c r="I1646" s="43"/>
      <c r="J1646" s="42"/>
      <c r="K1646" s="42"/>
      <c r="L1646" s="5"/>
      <c r="M1646" s="5"/>
      <c r="N1646" s="43"/>
      <c r="O1646" s="45"/>
      <c r="P1646" s="5"/>
      <c r="Q1646" s="46"/>
      <c r="R1646" s="5"/>
      <c r="S1646" s="5"/>
      <c r="T1646" s="5"/>
      <c r="U1646" s="45"/>
      <c r="V1646" s="5"/>
      <c r="W1646" s="5"/>
      <c r="X1646" s="45"/>
      <c r="Y1646" s="5"/>
      <c r="Z1646" s="48"/>
      <c r="AC1646" s="45"/>
      <c r="AG1646" s="47"/>
      <c r="AI1646" s="5"/>
    </row>
    <row r="1647" spans="2:35" ht="15" x14ac:dyDescent="0.25">
      <c r="B1647" s="5"/>
      <c r="D1647" s="5"/>
      <c r="G1647" s="42"/>
      <c r="H1647" s="43"/>
      <c r="I1647" s="43"/>
      <c r="J1647" s="42"/>
      <c r="K1647" s="42"/>
      <c r="L1647" s="5"/>
      <c r="M1647" s="5"/>
      <c r="N1647" s="43"/>
      <c r="O1647" s="45"/>
      <c r="P1647" s="5"/>
      <c r="Q1647" s="46"/>
      <c r="R1647" s="5"/>
      <c r="S1647" s="5"/>
      <c r="T1647" s="5"/>
      <c r="U1647" s="5"/>
      <c r="V1647" s="5"/>
      <c r="W1647" s="5"/>
      <c r="X1647" s="45"/>
      <c r="Y1647" s="5"/>
      <c r="Z1647" s="48"/>
      <c r="AC1647" s="45"/>
      <c r="AG1647" s="47"/>
      <c r="AI1647" s="5"/>
    </row>
    <row r="1648" spans="2:35" ht="15" x14ac:dyDescent="0.25">
      <c r="B1648" s="5"/>
      <c r="D1648" s="5"/>
      <c r="G1648" s="42"/>
      <c r="H1648" s="43"/>
      <c r="I1648" s="43"/>
      <c r="J1648" s="42"/>
      <c r="K1648" s="42"/>
      <c r="L1648" s="5"/>
      <c r="M1648" s="5"/>
      <c r="N1648" s="43"/>
      <c r="O1648" s="45"/>
      <c r="P1648" s="5"/>
      <c r="Q1648" s="46"/>
      <c r="R1648" s="5"/>
      <c r="S1648" s="5"/>
      <c r="T1648" s="5"/>
      <c r="U1648" s="5"/>
      <c r="V1648" s="5"/>
      <c r="W1648" s="5"/>
      <c r="X1648" s="45"/>
      <c r="Y1648" s="5"/>
      <c r="Z1648" s="48"/>
      <c r="AC1648" s="45"/>
      <c r="AG1648" s="47"/>
      <c r="AI1648" s="5"/>
    </row>
    <row r="1649" spans="2:35" ht="15" x14ac:dyDescent="0.25">
      <c r="B1649" s="5"/>
      <c r="D1649" s="5"/>
      <c r="G1649" s="42"/>
      <c r="H1649" s="43"/>
      <c r="I1649" s="43"/>
      <c r="J1649" s="42"/>
      <c r="K1649" s="42"/>
      <c r="L1649" s="5"/>
      <c r="M1649" s="5"/>
      <c r="N1649" s="43"/>
      <c r="O1649" s="45"/>
      <c r="P1649" s="5"/>
      <c r="Q1649" s="46"/>
      <c r="R1649" s="5"/>
      <c r="S1649" s="5"/>
      <c r="T1649" s="5"/>
      <c r="U1649" s="45"/>
      <c r="V1649" s="5"/>
      <c r="W1649" s="5"/>
      <c r="X1649" s="45"/>
      <c r="Y1649" s="5"/>
      <c r="Z1649" s="48"/>
      <c r="AC1649" s="45"/>
      <c r="AG1649" s="47"/>
      <c r="AI1649" s="5"/>
    </row>
    <row r="1650" spans="2:35" ht="15" x14ac:dyDescent="0.25">
      <c r="B1650" s="5"/>
      <c r="D1650" s="5"/>
      <c r="G1650" s="42"/>
      <c r="H1650" s="43"/>
      <c r="I1650" s="43"/>
      <c r="J1650" s="42"/>
      <c r="K1650" s="42"/>
      <c r="L1650" s="5"/>
      <c r="M1650" s="5"/>
      <c r="N1650" s="43"/>
      <c r="O1650" s="45"/>
      <c r="P1650" s="5"/>
      <c r="Q1650" s="46"/>
      <c r="R1650" s="5"/>
      <c r="S1650" s="5"/>
      <c r="T1650" s="5"/>
      <c r="U1650" s="5"/>
      <c r="V1650" s="5"/>
      <c r="W1650" s="5"/>
      <c r="X1650" s="45"/>
      <c r="Y1650" s="5"/>
      <c r="Z1650" s="48"/>
      <c r="AC1650" s="45"/>
      <c r="AG1650" s="47"/>
      <c r="AI1650" s="5"/>
    </row>
    <row r="1651" spans="2:35" ht="15" x14ac:dyDescent="0.25">
      <c r="B1651" s="5"/>
      <c r="D1651" s="5"/>
      <c r="G1651" s="42"/>
      <c r="H1651" s="43"/>
      <c r="I1651" s="43"/>
      <c r="J1651" s="42"/>
      <c r="K1651" s="42"/>
      <c r="L1651" s="5"/>
      <c r="M1651" s="5"/>
      <c r="N1651" s="43"/>
      <c r="O1651" s="45"/>
      <c r="P1651" s="5"/>
      <c r="Q1651" s="46"/>
      <c r="R1651" s="5"/>
      <c r="S1651" s="5"/>
      <c r="T1651" s="5"/>
      <c r="U1651" s="5"/>
      <c r="V1651" s="5"/>
      <c r="W1651" s="5"/>
      <c r="X1651" s="45"/>
      <c r="Y1651" s="5"/>
      <c r="Z1651" s="48"/>
      <c r="AC1651" s="45"/>
      <c r="AG1651" s="47"/>
      <c r="AI1651" s="5"/>
    </row>
    <row r="1652" spans="2:35" ht="15" x14ac:dyDescent="0.25">
      <c r="B1652" s="5"/>
      <c r="D1652" s="5"/>
      <c r="G1652" s="42"/>
      <c r="H1652" s="43"/>
      <c r="I1652" s="43"/>
      <c r="J1652" s="42"/>
      <c r="K1652" s="42"/>
      <c r="L1652" s="5"/>
      <c r="M1652" s="5"/>
      <c r="N1652" s="43"/>
      <c r="O1652" s="45"/>
      <c r="P1652" s="5"/>
      <c r="Q1652" s="46"/>
      <c r="R1652" s="5"/>
      <c r="S1652" s="5"/>
      <c r="T1652" s="5"/>
      <c r="U1652" s="45"/>
      <c r="V1652" s="5"/>
      <c r="W1652" s="5"/>
      <c r="X1652" s="45"/>
      <c r="Y1652" s="5"/>
      <c r="Z1652" s="48"/>
      <c r="AC1652" s="45"/>
      <c r="AG1652" s="47"/>
      <c r="AI1652" s="5"/>
    </row>
    <row r="1653" spans="2:35" ht="15" x14ac:dyDescent="0.25">
      <c r="B1653" s="5"/>
      <c r="D1653" s="5"/>
      <c r="G1653" s="42"/>
      <c r="H1653" s="43"/>
      <c r="I1653" s="43"/>
      <c r="J1653" s="42"/>
      <c r="K1653" s="42"/>
      <c r="L1653" s="5"/>
      <c r="M1653" s="5"/>
      <c r="N1653" s="43"/>
      <c r="O1653" s="45"/>
      <c r="P1653" s="5"/>
      <c r="Q1653" s="46"/>
      <c r="R1653" s="5"/>
      <c r="S1653" s="5"/>
      <c r="T1653" s="5"/>
      <c r="U1653" s="5"/>
      <c r="V1653" s="5"/>
      <c r="W1653" s="5"/>
      <c r="X1653" s="45"/>
      <c r="Y1653" s="5"/>
      <c r="Z1653" s="48"/>
      <c r="AC1653" s="45"/>
      <c r="AG1653" s="47"/>
      <c r="AI1653" s="5"/>
    </row>
    <row r="1654" spans="2:35" ht="15" x14ac:dyDescent="0.25">
      <c r="B1654" s="5"/>
      <c r="D1654" s="5"/>
      <c r="G1654" s="42"/>
      <c r="H1654" s="43"/>
      <c r="I1654" s="43"/>
      <c r="J1654" s="42"/>
      <c r="K1654" s="42"/>
      <c r="L1654" s="5"/>
      <c r="M1654" s="5"/>
      <c r="N1654" s="43"/>
      <c r="O1654" s="45"/>
      <c r="P1654" s="5"/>
      <c r="Q1654" s="46"/>
      <c r="R1654" s="5"/>
      <c r="S1654" s="5"/>
      <c r="T1654" s="5"/>
      <c r="U1654" s="5"/>
      <c r="V1654" s="5"/>
      <c r="W1654" s="5"/>
      <c r="X1654" s="45"/>
      <c r="Y1654" s="5"/>
      <c r="Z1654" s="48"/>
      <c r="AC1654" s="45"/>
      <c r="AG1654" s="47"/>
      <c r="AI1654" s="5"/>
    </row>
    <row r="1655" spans="2:35" ht="15" x14ac:dyDescent="0.25">
      <c r="B1655" s="5"/>
      <c r="D1655" s="5"/>
      <c r="G1655" s="42"/>
      <c r="H1655" s="43"/>
      <c r="I1655" s="43"/>
      <c r="J1655" s="42"/>
      <c r="K1655" s="42"/>
      <c r="L1655" s="5"/>
      <c r="M1655" s="5"/>
      <c r="N1655" s="43"/>
      <c r="O1655" s="45"/>
      <c r="P1655" s="5"/>
      <c r="Q1655" s="46"/>
      <c r="R1655" s="5"/>
      <c r="S1655" s="5"/>
      <c r="T1655" s="5"/>
      <c r="U1655" s="5"/>
      <c r="V1655" s="5"/>
      <c r="W1655" s="5"/>
      <c r="X1655" s="45"/>
      <c r="Y1655" s="5"/>
      <c r="Z1655" s="48"/>
      <c r="AC1655" s="45"/>
      <c r="AG1655" s="47"/>
      <c r="AI1655" s="5"/>
    </row>
    <row r="1656" spans="2:35" ht="15" x14ac:dyDescent="0.25">
      <c r="B1656" s="5"/>
      <c r="D1656" s="5"/>
      <c r="G1656" s="42"/>
      <c r="H1656" s="43"/>
      <c r="I1656" s="43"/>
      <c r="J1656" s="42"/>
      <c r="K1656" s="42"/>
      <c r="L1656" s="5"/>
      <c r="M1656" s="5"/>
      <c r="N1656" s="43"/>
      <c r="O1656" s="45"/>
      <c r="P1656" s="5"/>
      <c r="Q1656" s="46"/>
      <c r="R1656" s="5"/>
      <c r="S1656" s="5"/>
      <c r="T1656" s="5"/>
      <c r="U1656" s="45"/>
      <c r="V1656" s="5"/>
      <c r="W1656" s="5"/>
      <c r="X1656" s="45"/>
      <c r="Y1656" s="5"/>
      <c r="Z1656" s="48"/>
      <c r="AC1656" s="45"/>
      <c r="AG1656" s="47"/>
      <c r="AI1656" s="5"/>
    </row>
    <row r="1657" spans="2:35" ht="15" x14ac:dyDescent="0.25">
      <c r="B1657" s="5"/>
      <c r="D1657" s="5"/>
      <c r="G1657" s="42"/>
      <c r="H1657" s="43"/>
      <c r="I1657" s="43"/>
      <c r="J1657" s="42"/>
      <c r="K1657" s="42"/>
      <c r="L1657" s="5"/>
      <c r="M1657" s="5"/>
      <c r="N1657" s="43"/>
      <c r="O1657" s="45"/>
      <c r="P1657" s="5"/>
      <c r="Q1657" s="46"/>
      <c r="R1657" s="5"/>
      <c r="S1657" s="5"/>
      <c r="T1657" s="5"/>
      <c r="U1657" s="45"/>
      <c r="V1657" s="5"/>
      <c r="W1657" s="5"/>
      <c r="X1657" s="45"/>
      <c r="Y1657" s="5"/>
      <c r="Z1657" s="48"/>
      <c r="AC1657" s="45"/>
      <c r="AG1657" s="47"/>
      <c r="AI1657" s="5"/>
    </row>
    <row r="1658" spans="2:35" ht="15" x14ac:dyDescent="0.25">
      <c r="B1658" s="5"/>
      <c r="D1658" s="5"/>
      <c r="G1658" s="42"/>
      <c r="H1658" s="43"/>
      <c r="I1658" s="43"/>
      <c r="J1658" s="42"/>
      <c r="K1658" s="42"/>
      <c r="L1658" s="5"/>
      <c r="M1658" s="5"/>
      <c r="N1658" s="43"/>
      <c r="O1658" s="45"/>
      <c r="P1658" s="5"/>
      <c r="Q1658" s="46"/>
      <c r="R1658" s="5"/>
      <c r="S1658" s="5"/>
      <c r="T1658" s="5"/>
      <c r="U1658" s="45"/>
      <c r="V1658" s="5"/>
      <c r="W1658" s="5"/>
      <c r="X1658" s="45"/>
      <c r="Y1658" s="5"/>
      <c r="Z1658" s="48"/>
      <c r="AC1658" s="45"/>
      <c r="AG1658" s="47"/>
      <c r="AI1658" s="5"/>
    </row>
    <row r="1659" spans="2:35" ht="15" x14ac:dyDescent="0.25">
      <c r="B1659" s="5"/>
      <c r="D1659" s="5"/>
      <c r="G1659" s="42"/>
      <c r="H1659" s="43"/>
      <c r="I1659" s="43"/>
      <c r="J1659" s="42"/>
      <c r="K1659" s="42"/>
      <c r="L1659" s="5"/>
      <c r="M1659" s="5"/>
      <c r="N1659" s="43"/>
      <c r="O1659" s="45"/>
      <c r="P1659" s="5"/>
      <c r="Q1659" s="46"/>
      <c r="R1659" s="5"/>
      <c r="S1659" s="5"/>
      <c r="T1659" s="5"/>
      <c r="U1659" s="5"/>
      <c r="V1659" s="5"/>
      <c r="W1659" s="5"/>
      <c r="X1659" s="45"/>
      <c r="Y1659" s="5"/>
      <c r="Z1659" s="48"/>
      <c r="AC1659" s="45"/>
      <c r="AG1659" s="47"/>
      <c r="AI1659" s="5"/>
    </row>
    <row r="1660" spans="2:35" ht="15" x14ac:dyDescent="0.25">
      <c r="B1660" s="5"/>
      <c r="D1660" s="5"/>
      <c r="G1660" s="42"/>
      <c r="H1660" s="43"/>
      <c r="I1660" s="43"/>
      <c r="J1660" s="42"/>
      <c r="K1660" s="42"/>
      <c r="L1660" s="5"/>
      <c r="M1660" s="5"/>
      <c r="N1660" s="43"/>
      <c r="O1660" s="45"/>
      <c r="P1660" s="5"/>
      <c r="Q1660" s="46"/>
      <c r="R1660" s="5"/>
      <c r="S1660" s="5"/>
      <c r="T1660" s="5"/>
      <c r="U1660" s="5"/>
      <c r="V1660" s="5"/>
      <c r="W1660" s="5"/>
      <c r="X1660" s="45"/>
      <c r="Y1660" s="5"/>
      <c r="Z1660" s="48"/>
      <c r="AC1660" s="45"/>
      <c r="AG1660" s="47"/>
      <c r="AI1660" s="5"/>
    </row>
    <row r="1661" spans="2:35" ht="15" x14ac:dyDescent="0.25">
      <c r="B1661" s="5"/>
      <c r="D1661" s="5"/>
      <c r="G1661" s="42"/>
      <c r="H1661" s="43"/>
      <c r="I1661" s="43"/>
      <c r="J1661" s="42"/>
      <c r="K1661" s="42"/>
      <c r="L1661" s="5"/>
      <c r="M1661" s="5"/>
      <c r="N1661" s="43"/>
      <c r="O1661" s="45"/>
      <c r="P1661" s="5"/>
      <c r="Q1661" s="46"/>
      <c r="R1661" s="5"/>
      <c r="S1661" s="5"/>
      <c r="T1661" s="5"/>
      <c r="U1661" s="45"/>
      <c r="V1661" s="5"/>
      <c r="W1661" s="5"/>
      <c r="X1661" s="45"/>
      <c r="Y1661" s="5"/>
      <c r="Z1661" s="48"/>
      <c r="AC1661" s="45"/>
      <c r="AG1661" s="47"/>
      <c r="AI1661" s="5"/>
    </row>
    <row r="1662" spans="2:35" ht="15" x14ac:dyDescent="0.25">
      <c r="B1662" s="5"/>
      <c r="D1662" s="5"/>
      <c r="G1662" s="42"/>
      <c r="H1662" s="43"/>
      <c r="I1662" s="43"/>
      <c r="J1662" s="42"/>
      <c r="K1662" s="42"/>
      <c r="L1662" s="5"/>
      <c r="M1662" s="5"/>
      <c r="N1662" s="43"/>
      <c r="O1662" s="45"/>
      <c r="P1662" s="5"/>
      <c r="Q1662" s="46"/>
      <c r="R1662" s="5"/>
      <c r="S1662" s="5"/>
      <c r="T1662" s="5"/>
      <c r="U1662" s="5"/>
      <c r="V1662" s="5"/>
      <c r="W1662" s="5"/>
      <c r="X1662" s="45"/>
      <c r="Y1662" s="5"/>
      <c r="Z1662" s="48"/>
      <c r="AC1662" s="45"/>
      <c r="AG1662" s="47"/>
      <c r="AI1662" s="5"/>
    </row>
    <row r="1663" spans="2:35" ht="15" x14ac:dyDescent="0.25">
      <c r="B1663" s="5"/>
      <c r="D1663" s="5"/>
      <c r="G1663" s="42"/>
      <c r="H1663" s="43"/>
      <c r="I1663" s="43"/>
      <c r="J1663" s="42"/>
      <c r="K1663" s="42"/>
      <c r="L1663" s="5"/>
      <c r="M1663" s="5"/>
      <c r="N1663" s="43"/>
      <c r="O1663" s="45"/>
      <c r="P1663" s="5"/>
      <c r="Q1663" s="46"/>
      <c r="R1663" s="5"/>
      <c r="S1663" s="5"/>
      <c r="T1663" s="5"/>
      <c r="U1663" s="5"/>
      <c r="V1663" s="5"/>
      <c r="W1663" s="5"/>
      <c r="X1663" s="45"/>
      <c r="Y1663" s="5"/>
      <c r="Z1663" s="48"/>
      <c r="AC1663" s="45"/>
      <c r="AG1663" s="47"/>
      <c r="AI1663" s="5"/>
    </row>
    <row r="1664" spans="2:35" ht="15" x14ac:dyDescent="0.25">
      <c r="B1664" s="5"/>
      <c r="D1664" s="5"/>
      <c r="G1664" s="42"/>
      <c r="H1664" s="43"/>
      <c r="I1664" s="43"/>
      <c r="J1664" s="42"/>
      <c r="K1664" s="42"/>
      <c r="L1664" s="5"/>
      <c r="M1664" s="5"/>
      <c r="N1664" s="43"/>
      <c r="O1664" s="45"/>
      <c r="P1664" s="5"/>
      <c r="Q1664" s="46"/>
      <c r="R1664" s="5"/>
      <c r="S1664" s="5"/>
      <c r="T1664" s="5"/>
      <c r="U1664" s="5"/>
      <c r="V1664" s="5"/>
      <c r="W1664" s="5"/>
      <c r="X1664" s="45"/>
      <c r="Y1664" s="5"/>
      <c r="Z1664" s="48"/>
      <c r="AC1664" s="45"/>
      <c r="AG1664" s="47"/>
      <c r="AI1664" s="5"/>
    </row>
    <row r="1665" spans="2:35" ht="15" x14ac:dyDescent="0.25">
      <c r="B1665" s="5"/>
      <c r="D1665" s="5"/>
      <c r="G1665" s="42"/>
      <c r="H1665" s="43"/>
      <c r="I1665" s="43"/>
      <c r="J1665" s="42"/>
      <c r="K1665" s="42"/>
      <c r="L1665" s="5"/>
      <c r="M1665" s="5"/>
      <c r="N1665" s="43"/>
      <c r="O1665" s="45"/>
      <c r="P1665" s="5"/>
      <c r="Q1665" s="46"/>
      <c r="R1665" s="5"/>
      <c r="S1665" s="5"/>
      <c r="T1665" s="5"/>
      <c r="U1665" s="5"/>
      <c r="V1665" s="5"/>
      <c r="W1665" s="5"/>
      <c r="X1665" s="45"/>
      <c r="Y1665" s="5"/>
      <c r="Z1665" s="48"/>
      <c r="AC1665" s="45"/>
      <c r="AG1665" s="47"/>
      <c r="AI1665" s="5"/>
    </row>
    <row r="1666" spans="2:35" ht="15" x14ac:dyDescent="0.25">
      <c r="B1666" s="5"/>
      <c r="D1666" s="5"/>
      <c r="G1666" s="42"/>
      <c r="H1666" s="43"/>
      <c r="I1666" s="43"/>
      <c r="J1666" s="42"/>
      <c r="K1666" s="42"/>
      <c r="L1666" s="5"/>
      <c r="M1666" s="5"/>
      <c r="N1666" s="43"/>
      <c r="O1666" s="45"/>
      <c r="P1666" s="5"/>
      <c r="Q1666" s="46"/>
      <c r="R1666" s="5"/>
      <c r="S1666" s="5"/>
      <c r="T1666" s="5"/>
      <c r="U1666" s="45"/>
      <c r="V1666" s="5"/>
      <c r="W1666" s="5"/>
      <c r="X1666" s="45"/>
      <c r="Y1666" s="5"/>
      <c r="Z1666" s="48"/>
      <c r="AC1666" s="45"/>
      <c r="AG1666" s="47"/>
      <c r="AI1666" s="5"/>
    </row>
    <row r="1667" spans="2:35" ht="15" x14ac:dyDescent="0.25">
      <c r="B1667" s="5"/>
      <c r="D1667" s="5"/>
      <c r="G1667" s="42"/>
      <c r="H1667" s="43"/>
      <c r="I1667" s="43"/>
      <c r="J1667" s="42"/>
      <c r="K1667" s="42"/>
      <c r="L1667" s="5"/>
      <c r="M1667" s="5"/>
      <c r="N1667" s="43"/>
      <c r="O1667" s="45"/>
      <c r="P1667" s="5"/>
      <c r="Q1667" s="46"/>
      <c r="R1667" s="5"/>
      <c r="S1667" s="5"/>
      <c r="T1667" s="5"/>
      <c r="U1667" s="5"/>
      <c r="V1667" s="5"/>
      <c r="W1667" s="5"/>
      <c r="X1667" s="45"/>
      <c r="Y1667" s="5"/>
      <c r="Z1667" s="48"/>
      <c r="AC1667" s="45"/>
      <c r="AG1667" s="47"/>
      <c r="AI1667" s="5"/>
    </row>
    <row r="1668" spans="2:35" ht="15" x14ac:dyDescent="0.25">
      <c r="B1668" s="5"/>
      <c r="D1668" s="5"/>
      <c r="G1668" s="42"/>
      <c r="H1668" s="43"/>
      <c r="I1668" s="43"/>
      <c r="J1668" s="42"/>
      <c r="K1668" s="42"/>
      <c r="L1668" s="5"/>
      <c r="M1668" s="5"/>
      <c r="N1668" s="43"/>
      <c r="O1668" s="45"/>
      <c r="P1668" s="5"/>
      <c r="Q1668" s="46"/>
      <c r="R1668" s="5"/>
      <c r="S1668" s="5"/>
      <c r="T1668" s="5"/>
      <c r="U1668" s="45"/>
      <c r="V1668" s="5"/>
      <c r="W1668" s="5"/>
      <c r="X1668" s="45"/>
      <c r="Y1668" s="5"/>
      <c r="Z1668" s="48"/>
      <c r="AC1668" s="45"/>
      <c r="AG1668" s="47"/>
      <c r="AI1668" s="5"/>
    </row>
    <row r="1669" spans="2:35" ht="15" x14ac:dyDescent="0.25">
      <c r="B1669" s="5"/>
      <c r="D1669" s="5"/>
      <c r="G1669" s="42"/>
      <c r="H1669" s="43"/>
      <c r="I1669" s="43"/>
      <c r="J1669" s="42"/>
      <c r="K1669" s="42"/>
      <c r="L1669" s="5"/>
      <c r="M1669" s="5"/>
      <c r="N1669" s="43"/>
      <c r="O1669" s="45"/>
      <c r="P1669" s="5"/>
      <c r="Q1669" s="46"/>
      <c r="R1669" s="5"/>
      <c r="S1669" s="5"/>
      <c r="T1669" s="5"/>
      <c r="U1669" s="5"/>
      <c r="V1669" s="5"/>
      <c r="W1669" s="5"/>
      <c r="X1669" s="45"/>
      <c r="Y1669" s="5"/>
      <c r="Z1669" s="48"/>
      <c r="AC1669" s="45"/>
      <c r="AG1669" s="47"/>
      <c r="AI1669" s="5"/>
    </row>
    <row r="1670" spans="2:35" ht="15" x14ac:dyDescent="0.25">
      <c r="B1670" s="5"/>
      <c r="D1670" s="5"/>
      <c r="G1670" s="42"/>
      <c r="H1670" s="43"/>
      <c r="I1670" s="43"/>
      <c r="J1670" s="42"/>
      <c r="K1670" s="42"/>
      <c r="L1670" s="5"/>
      <c r="M1670" s="5"/>
      <c r="N1670" s="43"/>
      <c r="O1670" s="45"/>
      <c r="P1670" s="5"/>
      <c r="Q1670" s="46"/>
      <c r="R1670" s="5"/>
      <c r="S1670" s="5"/>
      <c r="T1670" s="5"/>
      <c r="U1670" s="5"/>
      <c r="V1670" s="5"/>
      <c r="W1670" s="5"/>
      <c r="X1670" s="45"/>
      <c r="Y1670" s="5"/>
      <c r="Z1670" s="48"/>
      <c r="AC1670" s="45"/>
      <c r="AG1670" s="47"/>
      <c r="AI1670" s="5"/>
    </row>
    <row r="1671" spans="2:35" ht="15" x14ac:dyDescent="0.25">
      <c r="B1671" s="5"/>
      <c r="D1671" s="5"/>
      <c r="G1671" s="42"/>
      <c r="H1671" s="43"/>
      <c r="I1671" s="43"/>
      <c r="J1671" s="42"/>
      <c r="K1671" s="42"/>
      <c r="L1671" s="5"/>
      <c r="M1671" s="5"/>
      <c r="N1671" s="43"/>
      <c r="O1671" s="45"/>
      <c r="P1671" s="5"/>
      <c r="Q1671" s="46"/>
      <c r="R1671" s="5"/>
      <c r="S1671" s="5"/>
      <c r="T1671" s="5"/>
      <c r="U1671" s="5"/>
      <c r="V1671" s="5"/>
      <c r="W1671" s="5"/>
      <c r="X1671" s="45"/>
      <c r="Y1671" s="5"/>
      <c r="Z1671" s="48"/>
      <c r="AC1671" s="45"/>
      <c r="AG1671" s="47"/>
      <c r="AI1671" s="5"/>
    </row>
    <row r="1672" spans="2:35" ht="15" x14ac:dyDescent="0.25">
      <c r="B1672" s="5"/>
      <c r="D1672" s="5"/>
      <c r="G1672" s="42"/>
      <c r="H1672" s="43"/>
      <c r="I1672" s="43"/>
      <c r="J1672" s="42"/>
      <c r="K1672" s="42"/>
      <c r="L1672" s="5"/>
      <c r="M1672" s="5"/>
      <c r="N1672" s="43"/>
      <c r="O1672" s="45"/>
      <c r="P1672" s="5"/>
      <c r="Q1672" s="46"/>
      <c r="R1672" s="5"/>
      <c r="S1672" s="5"/>
      <c r="T1672" s="5"/>
      <c r="U1672" s="45"/>
      <c r="V1672" s="5"/>
      <c r="W1672" s="5"/>
      <c r="X1672" s="45"/>
      <c r="Y1672" s="5"/>
      <c r="Z1672" s="48"/>
      <c r="AC1672" s="45"/>
      <c r="AG1672" s="47"/>
      <c r="AI1672" s="5"/>
    </row>
    <row r="1673" spans="2:35" ht="15" x14ac:dyDescent="0.25">
      <c r="B1673" s="5"/>
      <c r="D1673" s="5"/>
      <c r="G1673" s="42"/>
      <c r="H1673" s="43"/>
      <c r="I1673" s="43"/>
      <c r="J1673" s="42"/>
      <c r="K1673" s="42"/>
      <c r="L1673" s="5"/>
      <c r="M1673" s="5"/>
      <c r="N1673" s="43"/>
      <c r="O1673" s="45"/>
      <c r="P1673" s="5"/>
      <c r="Q1673" s="46"/>
      <c r="R1673" s="5"/>
      <c r="S1673" s="5"/>
      <c r="T1673" s="5"/>
      <c r="U1673" s="5"/>
      <c r="V1673" s="5"/>
      <c r="W1673" s="5"/>
      <c r="X1673" s="45"/>
      <c r="Y1673" s="5"/>
      <c r="Z1673" s="48"/>
      <c r="AC1673" s="45"/>
      <c r="AG1673" s="47"/>
      <c r="AI1673" s="5"/>
    </row>
    <row r="1674" spans="2:35" ht="15" x14ac:dyDescent="0.25">
      <c r="B1674" s="5"/>
      <c r="D1674" s="5"/>
      <c r="G1674" s="42"/>
      <c r="H1674" s="43"/>
      <c r="I1674" s="43"/>
      <c r="J1674" s="42"/>
      <c r="K1674" s="42"/>
      <c r="L1674" s="5"/>
      <c r="M1674" s="5"/>
      <c r="N1674" s="43"/>
      <c r="O1674" s="45"/>
      <c r="P1674" s="5"/>
      <c r="Q1674" s="46"/>
      <c r="R1674" s="5"/>
      <c r="S1674" s="5"/>
      <c r="T1674" s="5"/>
      <c r="U1674" s="45"/>
      <c r="V1674" s="5"/>
      <c r="W1674" s="5"/>
      <c r="X1674" s="45"/>
      <c r="Y1674" s="5"/>
      <c r="Z1674" s="48"/>
      <c r="AC1674" s="45"/>
      <c r="AG1674" s="47"/>
      <c r="AI1674" s="5"/>
    </row>
    <row r="1675" spans="2:35" ht="15" x14ac:dyDescent="0.25">
      <c r="B1675" s="5"/>
      <c r="D1675" s="5"/>
      <c r="G1675" s="42"/>
      <c r="H1675" s="43"/>
      <c r="I1675" s="43"/>
      <c r="J1675" s="42"/>
      <c r="K1675" s="42"/>
      <c r="L1675" s="5"/>
      <c r="M1675" s="5"/>
      <c r="N1675" s="43"/>
      <c r="O1675" s="45"/>
      <c r="P1675" s="5"/>
      <c r="Q1675" s="46"/>
      <c r="R1675" s="5"/>
      <c r="S1675" s="5"/>
      <c r="T1675" s="5"/>
      <c r="U1675" s="5"/>
      <c r="V1675" s="5"/>
      <c r="W1675" s="5"/>
      <c r="X1675" s="45"/>
      <c r="Y1675" s="5"/>
      <c r="Z1675" s="48"/>
      <c r="AC1675" s="45"/>
      <c r="AG1675" s="47"/>
      <c r="AI1675" s="5"/>
    </row>
    <row r="1676" spans="2:35" ht="15" x14ac:dyDescent="0.25">
      <c r="B1676" s="5"/>
      <c r="D1676" s="5"/>
      <c r="G1676" s="42"/>
      <c r="H1676" s="43"/>
      <c r="I1676" s="43"/>
      <c r="J1676" s="42"/>
      <c r="K1676" s="42"/>
      <c r="L1676" s="5"/>
      <c r="M1676" s="5"/>
      <c r="N1676" s="43"/>
      <c r="O1676" s="45"/>
      <c r="P1676" s="5"/>
      <c r="Q1676" s="46"/>
      <c r="R1676" s="5"/>
      <c r="S1676" s="5"/>
      <c r="T1676" s="5"/>
      <c r="U1676" s="5"/>
      <c r="V1676" s="5"/>
      <c r="W1676" s="5"/>
      <c r="X1676" s="45"/>
      <c r="Y1676" s="5"/>
      <c r="Z1676" s="48"/>
      <c r="AC1676" s="45"/>
      <c r="AG1676" s="47"/>
      <c r="AI1676" s="5"/>
    </row>
    <row r="1677" spans="2:35" ht="15" x14ac:dyDescent="0.25">
      <c r="B1677" s="5"/>
      <c r="D1677" s="5"/>
      <c r="G1677" s="42"/>
      <c r="H1677" s="43"/>
      <c r="I1677" s="43"/>
      <c r="J1677" s="42"/>
      <c r="K1677" s="42"/>
      <c r="L1677" s="5"/>
      <c r="M1677" s="5"/>
      <c r="N1677" s="43"/>
      <c r="O1677" s="45"/>
      <c r="P1677" s="5"/>
      <c r="Q1677" s="46"/>
      <c r="R1677" s="5"/>
      <c r="S1677" s="5"/>
      <c r="T1677" s="5"/>
      <c r="U1677" s="5"/>
      <c r="V1677" s="5"/>
      <c r="W1677" s="5"/>
      <c r="X1677" s="45"/>
      <c r="Y1677" s="5"/>
      <c r="Z1677" s="48"/>
      <c r="AC1677" s="45"/>
      <c r="AG1677" s="47"/>
      <c r="AI1677" s="5"/>
    </row>
    <row r="1678" spans="2:35" ht="15" x14ac:dyDescent="0.25">
      <c r="B1678" s="5"/>
      <c r="D1678" s="5"/>
      <c r="G1678" s="42"/>
      <c r="H1678" s="43"/>
      <c r="I1678" s="43"/>
      <c r="J1678" s="42"/>
      <c r="K1678" s="42"/>
      <c r="L1678" s="5"/>
      <c r="M1678" s="5"/>
      <c r="N1678" s="43"/>
      <c r="O1678" s="45"/>
      <c r="P1678" s="5"/>
      <c r="Q1678" s="46"/>
      <c r="R1678" s="5"/>
      <c r="S1678" s="5"/>
      <c r="T1678" s="5"/>
      <c r="U1678" s="5"/>
      <c r="V1678" s="5"/>
      <c r="W1678" s="5"/>
      <c r="X1678" s="45"/>
      <c r="Y1678" s="5"/>
      <c r="Z1678" s="48"/>
      <c r="AC1678" s="45"/>
      <c r="AG1678" s="47"/>
      <c r="AI1678" s="5"/>
    </row>
    <row r="1679" spans="2:35" ht="15" x14ac:dyDescent="0.25">
      <c r="B1679" s="5"/>
      <c r="D1679" s="5"/>
      <c r="G1679" s="42"/>
      <c r="H1679" s="43"/>
      <c r="I1679" s="43"/>
      <c r="J1679" s="42"/>
      <c r="K1679" s="42"/>
      <c r="L1679" s="5"/>
      <c r="M1679" s="5"/>
      <c r="N1679" s="43"/>
      <c r="O1679" s="45"/>
      <c r="P1679" s="5"/>
      <c r="Q1679" s="46"/>
      <c r="R1679" s="5"/>
      <c r="S1679" s="5"/>
      <c r="T1679" s="5"/>
      <c r="U1679" s="5"/>
      <c r="V1679" s="5"/>
      <c r="W1679" s="5"/>
      <c r="X1679" s="45"/>
      <c r="Y1679" s="5"/>
      <c r="Z1679" s="48"/>
      <c r="AC1679" s="45"/>
      <c r="AG1679" s="47"/>
      <c r="AI1679" s="5"/>
    </row>
    <row r="1680" spans="2:35" ht="15" x14ac:dyDescent="0.25">
      <c r="B1680" s="5"/>
      <c r="D1680" s="5"/>
      <c r="G1680" s="42"/>
      <c r="H1680" s="43"/>
      <c r="I1680" s="43"/>
      <c r="J1680" s="42"/>
      <c r="K1680" s="42"/>
      <c r="L1680" s="5"/>
      <c r="M1680" s="5"/>
      <c r="N1680" s="43"/>
      <c r="O1680" s="45"/>
      <c r="P1680" s="5"/>
      <c r="Q1680" s="46"/>
      <c r="R1680" s="5"/>
      <c r="S1680" s="5"/>
      <c r="T1680" s="5"/>
      <c r="U1680" s="5"/>
      <c r="V1680" s="5"/>
      <c r="W1680" s="5"/>
      <c r="X1680" s="45"/>
      <c r="Y1680" s="5"/>
      <c r="Z1680" s="48"/>
      <c r="AC1680" s="45"/>
      <c r="AG1680" s="47"/>
      <c r="AI1680" s="5"/>
    </row>
    <row r="1681" spans="2:35" ht="15" x14ac:dyDescent="0.25">
      <c r="B1681" s="5"/>
      <c r="D1681" s="5"/>
      <c r="G1681" s="42"/>
      <c r="H1681" s="43"/>
      <c r="I1681" s="43"/>
      <c r="J1681" s="42"/>
      <c r="K1681" s="42"/>
      <c r="L1681" s="5"/>
      <c r="M1681" s="5"/>
      <c r="N1681" s="43"/>
      <c r="O1681" s="45"/>
      <c r="P1681" s="5"/>
      <c r="Q1681" s="46"/>
      <c r="R1681" s="5"/>
      <c r="S1681" s="5"/>
      <c r="T1681" s="5"/>
      <c r="U1681" s="5"/>
      <c r="V1681" s="5"/>
      <c r="W1681" s="5"/>
      <c r="X1681" s="45"/>
      <c r="Y1681" s="5"/>
      <c r="Z1681" s="48"/>
      <c r="AC1681" s="45"/>
      <c r="AG1681" s="47"/>
      <c r="AI1681" s="5"/>
    </row>
    <row r="1682" spans="2:35" ht="15" x14ac:dyDescent="0.25">
      <c r="B1682" s="5"/>
      <c r="D1682" s="5"/>
      <c r="G1682" s="42"/>
      <c r="H1682" s="43"/>
      <c r="I1682" s="43"/>
      <c r="J1682" s="42"/>
      <c r="K1682" s="42"/>
      <c r="L1682" s="5"/>
      <c r="M1682" s="5"/>
      <c r="N1682" s="43"/>
      <c r="O1682" s="45"/>
      <c r="P1682" s="5"/>
      <c r="Q1682" s="46"/>
      <c r="R1682" s="5"/>
      <c r="S1682" s="5"/>
      <c r="T1682" s="5"/>
      <c r="U1682" s="5"/>
      <c r="V1682" s="5"/>
      <c r="W1682" s="5"/>
      <c r="X1682" s="45"/>
      <c r="Y1682" s="5"/>
      <c r="Z1682" s="48"/>
      <c r="AC1682" s="45"/>
      <c r="AG1682" s="47"/>
      <c r="AI1682" s="5"/>
    </row>
    <row r="1683" spans="2:35" ht="15" x14ac:dyDescent="0.25">
      <c r="B1683" s="5"/>
      <c r="D1683" s="5"/>
      <c r="G1683" s="42"/>
      <c r="H1683" s="43"/>
      <c r="I1683" s="43"/>
      <c r="J1683" s="42"/>
      <c r="K1683" s="42"/>
      <c r="L1683" s="5"/>
      <c r="M1683" s="5"/>
      <c r="N1683" s="43"/>
      <c r="O1683" s="45"/>
      <c r="P1683" s="5"/>
      <c r="Q1683" s="46"/>
      <c r="R1683" s="5"/>
      <c r="S1683" s="5"/>
      <c r="T1683" s="5"/>
      <c r="U1683" s="5"/>
      <c r="V1683" s="5"/>
      <c r="W1683" s="5"/>
      <c r="X1683" s="45"/>
      <c r="Y1683" s="5"/>
      <c r="Z1683" s="48"/>
      <c r="AC1683" s="45"/>
      <c r="AG1683" s="47"/>
      <c r="AI1683" s="5"/>
    </row>
    <row r="1684" spans="2:35" ht="15" x14ac:dyDescent="0.25">
      <c r="B1684" s="5"/>
      <c r="D1684" s="5"/>
      <c r="G1684" s="42"/>
      <c r="H1684" s="43"/>
      <c r="I1684" s="43"/>
      <c r="J1684" s="42"/>
      <c r="K1684" s="42"/>
      <c r="L1684" s="5"/>
      <c r="M1684" s="5"/>
      <c r="N1684" s="43"/>
      <c r="O1684" s="45"/>
      <c r="P1684" s="5"/>
      <c r="Q1684" s="46"/>
      <c r="R1684" s="5"/>
      <c r="S1684" s="5"/>
      <c r="T1684" s="5"/>
      <c r="U1684" s="5"/>
      <c r="V1684" s="5"/>
      <c r="W1684" s="5"/>
      <c r="X1684" s="45"/>
      <c r="Y1684" s="5"/>
      <c r="Z1684" s="48"/>
      <c r="AC1684" s="45"/>
      <c r="AG1684" s="47"/>
      <c r="AI1684" s="5"/>
    </row>
    <row r="1685" spans="2:35" ht="15" x14ac:dyDescent="0.25">
      <c r="B1685" s="5"/>
      <c r="D1685" s="5"/>
      <c r="G1685" s="42"/>
      <c r="H1685" s="43"/>
      <c r="I1685" s="43"/>
      <c r="J1685" s="42"/>
      <c r="K1685" s="42"/>
      <c r="L1685" s="5"/>
      <c r="M1685" s="5"/>
      <c r="N1685" s="43"/>
      <c r="O1685" s="45"/>
      <c r="P1685" s="5"/>
      <c r="Q1685" s="46"/>
      <c r="R1685" s="5"/>
      <c r="S1685" s="5"/>
      <c r="T1685" s="5"/>
      <c r="U1685" s="5"/>
      <c r="V1685" s="5"/>
      <c r="W1685" s="5"/>
      <c r="X1685" s="45"/>
      <c r="Y1685" s="5"/>
      <c r="Z1685" s="48"/>
      <c r="AC1685" s="45"/>
      <c r="AG1685" s="47"/>
      <c r="AI1685" s="5"/>
    </row>
    <row r="1686" spans="2:35" ht="15" x14ac:dyDescent="0.25">
      <c r="B1686" s="5"/>
      <c r="D1686" s="5"/>
      <c r="G1686" s="42"/>
      <c r="H1686" s="43"/>
      <c r="I1686" s="43"/>
      <c r="J1686" s="42"/>
      <c r="K1686" s="42"/>
      <c r="L1686" s="5"/>
      <c r="M1686" s="5"/>
      <c r="N1686" s="43"/>
      <c r="O1686" s="45"/>
      <c r="P1686" s="5"/>
      <c r="Q1686" s="46"/>
      <c r="R1686" s="5"/>
      <c r="S1686" s="5"/>
      <c r="T1686" s="5"/>
      <c r="U1686" s="5"/>
      <c r="V1686" s="5"/>
      <c r="W1686" s="5"/>
      <c r="X1686" s="45"/>
      <c r="Y1686" s="5"/>
      <c r="Z1686" s="48"/>
      <c r="AC1686" s="45"/>
      <c r="AG1686" s="47"/>
      <c r="AI1686" s="5"/>
    </row>
    <row r="1687" spans="2:35" ht="15" x14ac:dyDescent="0.25">
      <c r="B1687" s="5"/>
      <c r="D1687" s="5"/>
      <c r="G1687" s="42"/>
      <c r="H1687" s="43"/>
      <c r="I1687" s="43"/>
      <c r="J1687" s="42"/>
      <c r="K1687" s="42"/>
      <c r="L1687" s="5"/>
      <c r="M1687" s="5"/>
      <c r="N1687" s="43"/>
      <c r="O1687" s="45"/>
      <c r="P1687" s="5"/>
      <c r="Q1687" s="46"/>
      <c r="R1687" s="5"/>
      <c r="S1687" s="5"/>
      <c r="T1687" s="5"/>
      <c r="U1687" s="45"/>
      <c r="V1687" s="5"/>
      <c r="W1687" s="5"/>
      <c r="X1687" s="45"/>
      <c r="Y1687" s="5"/>
      <c r="Z1687" s="48"/>
      <c r="AC1687" s="45"/>
      <c r="AG1687" s="47"/>
      <c r="AI1687" s="5"/>
    </row>
    <row r="1688" spans="2:35" ht="15" x14ac:dyDescent="0.25">
      <c r="B1688" s="5"/>
      <c r="D1688" s="5"/>
      <c r="G1688" s="42"/>
      <c r="H1688" s="43"/>
      <c r="I1688" s="43"/>
      <c r="J1688" s="42"/>
      <c r="K1688" s="42"/>
      <c r="L1688" s="5"/>
      <c r="M1688" s="5"/>
      <c r="N1688" s="43"/>
      <c r="O1688" s="45"/>
      <c r="P1688" s="5"/>
      <c r="Q1688" s="46"/>
      <c r="R1688" s="5"/>
      <c r="S1688" s="5"/>
      <c r="T1688" s="5"/>
      <c r="U1688" s="5"/>
      <c r="V1688" s="5"/>
      <c r="W1688" s="5"/>
      <c r="X1688" s="45"/>
      <c r="Y1688" s="5"/>
      <c r="Z1688" s="48"/>
      <c r="AC1688" s="45"/>
      <c r="AG1688" s="47"/>
      <c r="AI1688" s="5"/>
    </row>
    <row r="1689" spans="2:35" ht="15" x14ac:dyDescent="0.25">
      <c r="B1689" s="5"/>
      <c r="D1689" s="5"/>
      <c r="G1689" s="42"/>
      <c r="H1689" s="43"/>
      <c r="I1689" s="43"/>
      <c r="J1689" s="42"/>
      <c r="K1689" s="42"/>
      <c r="L1689" s="5"/>
      <c r="M1689" s="5"/>
      <c r="N1689" s="43"/>
      <c r="O1689" s="45"/>
      <c r="P1689" s="5"/>
      <c r="Q1689" s="46"/>
      <c r="R1689" s="5"/>
      <c r="S1689" s="5"/>
      <c r="T1689" s="5"/>
      <c r="U1689" s="5"/>
      <c r="V1689" s="5"/>
      <c r="W1689" s="5"/>
      <c r="X1689" s="45"/>
      <c r="Y1689" s="5"/>
      <c r="Z1689" s="48"/>
      <c r="AC1689" s="45"/>
      <c r="AG1689" s="47"/>
      <c r="AI1689" s="5"/>
    </row>
    <row r="1690" spans="2:35" ht="15" x14ac:dyDescent="0.25">
      <c r="B1690" s="5"/>
      <c r="D1690" s="5"/>
      <c r="G1690" s="42"/>
      <c r="H1690" s="43"/>
      <c r="I1690" s="43"/>
      <c r="J1690" s="42"/>
      <c r="K1690" s="42"/>
      <c r="L1690" s="5"/>
      <c r="M1690" s="5"/>
      <c r="N1690" s="43"/>
      <c r="O1690" s="45"/>
      <c r="P1690" s="5"/>
      <c r="Q1690" s="46"/>
      <c r="R1690" s="5"/>
      <c r="S1690" s="5"/>
      <c r="T1690" s="5"/>
      <c r="U1690" s="5"/>
      <c r="V1690" s="5"/>
      <c r="W1690" s="5"/>
      <c r="X1690" s="45"/>
      <c r="Y1690" s="5"/>
      <c r="Z1690" s="48"/>
      <c r="AC1690" s="45"/>
      <c r="AG1690" s="47"/>
      <c r="AI1690" s="5"/>
    </row>
    <row r="1691" spans="2:35" ht="15" x14ac:dyDescent="0.25">
      <c r="B1691" s="5"/>
      <c r="D1691" s="5"/>
      <c r="G1691" s="42"/>
      <c r="H1691" s="43"/>
      <c r="I1691" s="43"/>
      <c r="J1691" s="42"/>
      <c r="K1691" s="42"/>
      <c r="L1691" s="5"/>
      <c r="M1691" s="5"/>
      <c r="N1691" s="43"/>
      <c r="O1691" s="45"/>
      <c r="P1691" s="5"/>
      <c r="Q1691" s="46"/>
      <c r="R1691" s="5"/>
      <c r="S1691" s="5"/>
      <c r="T1691" s="5"/>
      <c r="U1691" s="5"/>
      <c r="V1691" s="5"/>
      <c r="W1691" s="5"/>
      <c r="X1691" s="45"/>
      <c r="Y1691" s="5"/>
      <c r="Z1691" s="48"/>
      <c r="AC1691" s="45"/>
      <c r="AG1691" s="47"/>
      <c r="AI1691" s="5"/>
    </row>
    <row r="1692" spans="2:35" ht="15" x14ac:dyDescent="0.25">
      <c r="B1692" s="5"/>
      <c r="D1692" s="5"/>
      <c r="G1692" s="42"/>
      <c r="H1692" s="43"/>
      <c r="I1692" s="43"/>
      <c r="J1692" s="42"/>
      <c r="K1692" s="42"/>
      <c r="L1692" s="5"/>
      <c r="M1692" s="5"/>
      <c r="N1692" s="43"/>
      <c r="O1692" s="45"/>
      <c r="P1692" s="5"/>
      <c r="Q1692" s="46"/>
      <c r="R1692" s="5"/>
      <c r="S1692" s="5"/>
      <c r="T1692" s="5"/>
      <c r="U1692" s="45"/>
      <c r="V1692" s="5"/>
      <c r="W1692" s="5"/>
      <c r="X1692" s="45"/>
      <c r="Y1692" s="5"/>
      <c r="Z1692" s="48"/>
      <c r="AC1692" s="45"/>
      <c r="AG1692" s="47"/>
      <c r="AI1692" s="5"/>
    </row>
    <row r="1693" spans="2:35" ht="15" x14ac:dyDescent="0.25">
      <c r="B1693" s="5"/>
      <c r="D1693" s="5"/>
      <c r="G1693" s="42"/>
      <c r="H1693" s="43"/>
      <c r="I1693" s="43"/>
      <c r="J1693" s="42"/>
      <c r="K1693" s="42"/>
      <c r="L1693" s="5"/>
      <c r="M1693" s="5"/>
      <c r="N1693" s="43"/>
      <c r="O1693" s="45"/>
      <c r="P1693" s="5"/>
      <c r="Q1693" s="46"/>
      <c r="R1693" s="5"/>
      <c r="S1693" s="5"/>
      <c r="T1693" s="5"/>
      <c r="U1693" s="5"/>
      <c r="V1693" s="5"/>
      <c r="W1693" s="5"/>
      <c r="X1693" s="45"/>
      <c r="Y1693" s="5"/>
      <c r="Z1693" s="48"/>
      <c r="AC1693" s="45"/>
      <c r="AG1693" s="47"/>
      <c r="AI1693" s="5"/>
    </row>
    <row r="1694" spans="2:35" ht="15" x14ac:dyDescent="0.25">
      <c r="B1694" s="5"/>
      <c r="D1694" s="5"/>
      <c r="G1694" s="42"/>
      <c r="H1694" s="43"/>
      <c r="I1694" s="43"/>
      <c r="J1694" s="42"/>
      <c r="K1694" s="42"/>
      <c r="L1694" s="5"/>
      <c r="M1694" s="5"/>
      <c r="N1694" s="43"/>
      <c r="O1694" s="45"/>
      <c r="P1694" s="5"/>
      <c r="Q1694" s="46"/>
      <c r="R1694" s="5"/>
      <c r="S1694" s="5"/>
      <c r="T1694" s="5"/>
      <c r="U1694" s="5"/>
      <c r="V1694" s="5"/>
      <c r="W1694" s="5"/>
      <c r="X1694" s="45"/>
      <c r="Y1694" s="5"/>
      <c r="Z1694" s="48"/>
      <c r="AC1694" s="45"/>
      <c r="AG1694" s="47"/>
      <c r="AI1694" s="5"/>
    </row>
    <row r="1695" spans="2:35" ht="15" x14ac:dyDescent="0.25">
      <c r="B1695" s="5"/>
      <c r="D1695" s="5"/>
      <c r="G1695" s="42"/>
      <c r="H1695" s="43"/>
      <c r="I1695" s="43"/>
      <c r="J1695" s="42"/>
      <c r="K1695" s="42"/>
      <c r="L1695" s="5"/>
      <c r="M1695" s="5"/>
      <c r="N1695" s="43"/>
      <c r="O1695" s="45"/>
      <c r="P1695" s="5"/>
      <c r="Q1695" s="46"/>
      <c r="R1695" s="5"/>
      <c r="S1695" s="5"/>
      <c r="T1695" s="5"/>
      <c r="U1695" s="5"/>
      <c r="V1695" s="5"/>
      <c r="W1695" s="5"/>
      <c r="X1695" s="45"/>
      <c r="Y1695" s="5"/>
      <c r="Z1695" s="48"/>
      <c r="AC1695" s="45"/>
      <c r="AG1695" s="47"/>
      <c r="AI1695" s="5"/>
    </row>
    <row r="1696" spans="2:35" ht="15" x14ac:dyDescent="0.25">
      <c r="B1696" s="5"/>
      <c r="D1696" s="5"/>
      <c r="G1696" s="42"/>
      <c r="H1696" s="43"/>
      <c r="I1696" s="43"/>
      <c r="J1696" s="42"/>
      <c r="K1696" s="42"/>
      <c r="L1696" s="5"/>
      <c r="M1696" s="5"/>
      <c r="N1696" s="43"/>
      <c r="O1696" s="45"/>
      <c r="P1696" s="5"/>
      <c r="Q1696" s="46"/>
      <c r="R1696" s="5"/>
      <c r="S1696" s="5"/>
      <c r="T1696" s="5"/>
      <c r="U1696" s="5"/>
      <c r="V1696" s="5"/>
      <c r="W1696" s="5"/>
      <c r="X1696" s="45"/>
      <c r="Y1696" s="5"/>
      <c r="Z1696" s="48"/>
      <c r="AC1696" s="45"/>
      <c r="AG1696" s="47"/>
      <c r="AI1696" s="5"/>
    </row>
    <row r="1697" spans="2:35" ht="15" x14ac:dyDescent="0.25">
      <c r="B1697" s="5"/>
      <c r="D1697" s="5"/>
      <c r="G1697" s="42"/>
      <c r="H1697" s="43"/>
      <c r="I1697" s="43"/>
      <c r="J1697" s="42"/>
      <c r="K1697" s="42"/>
      <c r="L1697" s="5"/>
      <c r="M1697" s="5"/>
      <c r="N1697" s="43"/>
      <c r="O1697" s="45"/>
      <c r="P1697" s="5"/>
      <c r="Q1697" s="46"/>
      <c r="R1697" s="5"/>
      <c r="S1697" s="5"/>
      <c r="T1697" s="5"/>
      <c r="U1697" s="45"/>
      <c r="V1697" s="5"/>
      <c r="W1697" s="5"/>
      <c r="X1697" s="45"/>
      <c r="Y1697" s="5"/>
      <c r="Z1697" s="48"/>
      <c r="AC1697" s="45"/>
      <c r="AG1697" s="47"/>
      <c r="AI1697" s="5"/>
    </row>
    <row r="1698" spans="2:35" ht="15" x14ac:dyDescent="0.25">
      <c r="B1698" s="5"/>
      <c r="D1698" s="5"/>
      <c r="G1698" s="42"/>
      <c r="H1698" s="43"/>
      <c r="I1698" s="43"/>
      <c r="J1698" s="42"/>
      <c r="K1698" s="42"/>
      <c r="L1698" s="5"/>
      <c r="M1698" s="5"/>
      <c r="N1698" s="43"/>
      <c r="O1698" s="45"/>
      <c r="P1698" s="5"/>
      <c r="Q1698" s="46"/>
      <c r="R1698" s="5"/>
      <c r="S1698" s="5"/>
      <c r="T1698" s="5"/>
      <c r="U1698" s="45"/>
      <c r="V1698" s="5"/>
      <c r="W1698" s="5"/>
      <c r="X1698" s="45"/>
      <c r="Y1698" s="5"/>
      <c r="Z1698" s="48"/>
      <c r="AC1698" s="45"/>
      <c r="AG1698" s="47"/>
      <c r="AI1698" s="5"/>
    </row>
    <row r="1699" spans="2:35" ht="15" x14ac:dyDescent="0.25">
      <c r="B1699" s="5"/>
      <c r="D1699" s="5"/>
      <c r="G1699" s="42"/>
      <c r="H1699" s="43"/>
      <c r="I1699" s="43"/>
      <c r="J1699" s="42"/>
      <c r="K1699" s="42"/>
      <c r="L1699" s="5"/>
      <c r="M1699" s="5"/>
      <c r="N1699" s="43"/>
      <c r="O1699" s="45"/>
      <c r="P1699" s="5"/>
      <c r="Q1699" s="46"/>
      <c r="R1699" s="5"/>
      <c r="S1699" s="5"/>
      <c r="T1699" s="5"/>
      <c r="U1699" s="5"/>
      <c r="V1699" s="5"/>
      <c r="W1699" s="5"/>
      <c r="X1699" s="45"/>
      <c r="Y1699" s="5"/>
      <c r="Z1699" s="48"/>
      <c r="AC1699" s="45"/>
      <c r="AG1699" s="47"/>
      <c r="AI1699" s="5"/>
    </row>
    <row r="1700" spans="2:35" ht="15" x14ac:dyDescent="0.25">
      <c r="B1700" s="5"/>
      <c r="D1700" s="5"/>
      <c r="G1700" s="42"/>
      <c r="H1700" s="43"/>
      <c r="I1700" s="43"/>
      <c r="J1700" s="42"/>
      <c r="K1700" s="42"/>
      <c r="L1700" s="5"/>
      <c r="M1700" s="5"/>
      <c r="N1700" s="43"/>
      <c r="O1700" s="45"/>
      <c r="P1700" s="5"/>
      <c r="Q1700" s="46"/>
      <c r="R1700" s="5"/>
      <c r="S1700" s="5"/>
      <c r="T1700" s="5"/>
      <c r="U1700" s="45"/>
      <c r="V1700" s="5"/>
      <c r="W1700" s="5"/>
      <c r="X1700" s="45"/>
      <c r="Y1700" s="5"/>
      <c r="Z1700" s="48"/>
      <c r="AC1700" s="45"/>
      <c r="AG1700" s="47"/>
      <c r="AI1700" s="5"/>
    </row>
    <row r="1701" spans="2:35" ht="15" x14ac:dyDescent="0.25">
      <c r="B1701" s="5"/>
      <c r="D1701" s="5"/>
      <c r="G1701" s="42"/>
      <c r="H1701" s="43"/>
      <c r="I1701" s="43"/>
      <c r="J1701" s="42"/>
      <c r="K1701" s="42"/>
      <c r="L1701" s="5"/>
      <c r="M1701" s="5"/>
      <c r="N1701" s="43"/>
      <c r="O1701" s="45"/>
      <c r="P1701" s="5"/>
      <c r="Q1701" s="46"/>
      <c r="R1701" s="5"/>
      <c r="S1701" s="5"/>
      <c r="T1701" s="5"/>
      <c r="U1701" s="45"/>
      <c r="V1701" s="5"/>
      <c r="W1701" s="5"/>
      <c r="X1701" s="45"/>
      <c r="Y1701" s="5"/>
      <c r="Z1701" s="48"/>
      <c r="AC1701" s="45"/>
      <c r="AG1701" s="47"/>
      <c r="AI1701" s="5"/>
    </row>
    <row r="1702" spans="2:35" ht="15" x14ac:dyDescent="0.25">
      <c r="B1702" s="5"/>
      <c r="D1702" s="5"/>
      <c r="G1702" s="42"/>
      <c r="H1702" s="43"/>
      <c r="I1702" s="43"/>
      <c r="J1702" s="42"/>
      <c r="K1702" s="42"/>
      <c r="L1702" s="5"/>
      <c r="M1702" s="5"/>
      <c r="N1702" s="43"/>
      <c r="O1702" s="45"/>
      <c r="P1702" s="5"/>
      <c r="Q1702" s="46"/>
      <c r="R1702" s="5"/>
      <c r="S1702" s="5"/>
      <c r="T1702" s="5"/>
      <c r="U1702" s="45"/>
      <c r="V1702" s="5"/>
      <c r="W1702" s="5"/>
      <c r="X1702" s="45"/>
      <c r="Y1702" s="5"/>
      <c r="Z1702" s="48"/>
      <c r="AC1702" s="45"/>
      <c r="AG1702" s="47"/>
      <c r="AI1702" s="5"/>
    </row>
    <row r="1703" spans="2:35" ht="15" x14ac:dyDescent="0.25">
      <c r="B1703" s="5"/>
      <c r="D1703" s="5"/>
      <c r="G1703" s="42"/>
      <c r="H1703" s="43"/>
      <c r="I1703" s="43"/>
      <c r="J1703" s="42"/>
      <c r="K1703" s="42"/>
      <c r="L1703" s="5"/>
      <c r="M1703" s="5"/>
      <c r="N1703" s="43"/>
      <c r="O1703" s="45"/>
      <c r="P1703" s="5"/>
      <c r="Q1703" s="46"/>
      <c r="R1703" s="5"/>
      <c r="S1703" s="5"/>
      <c r="T1703" s="5"/>
      <c r="U1703" s="5"/>
      <c r="V1703" s="5"/>
      <c r="W1703" s="5"/>
      <c r="X1703" s="45"/>
      <c r="Y1703" s="5"/>
      <c r="Z1703" s="48"/>
      <c r="AC1703" s="45"/>
      <c r="AG1703" s="47"/>
      <c r="AI1703" s="5"/>
    </row>
    <row r="1704" spans="2:35" ht="15" x14ac:dyDescent="0.25">
      <c r="B1704" s="5"/>
      <c r="D1704" s="5"/>
      <c r="G1704" s="42"/>
      <c r="H1704" s="43"/>
      <c r="I1704" s="43"/>
      <c r="J1704" s="42"/>
      <c r="K1704" s="42"/>
      <c r="L1704" s="5"/>
      <c r="M1704" s="5"/>
      <c r="N1704" s="43"/>
      <c r="O1704" s="45"/>
      <c r="P1704" s="5"/>
      <c r="Q1704" s="46"/>
      <c r="R1704" s="5"/>
      <c r="S1704" s="5"/>
      <c r="T1704" s="5"/>
      <c r="U1704" s="45"/>
      <c r="V1704" s="5"/>
      <c r="W1704" s="5"/>
      <c r="X1704" s="45"/>
      <c r="Y1704" s="5"/>
      <c r="Z1704" s="48"/>
      <c r="AC1704" s="45"/>
      <c r="AG1704" s="47"/>
      <c r="AI1704" s="5"/>
    </row>
    <row r="1705" spans="2:35" ht="15" x14ac:dyDescent="0.25">
      <c r="B1705" s="5"/>
      <c r="D1705" s="5"/>
      <c r="G1705" s="42"/>
      <c r="H1705" s="43"/>
      <c r="I1705" s="43"/>
      <c r="J1705" s="42"/>
      <c r="K1705" s="42"/>
      <c r="L1705" s="5"/>
      <c r="M1705" s="5"/>
      <c r="N1705" s="43"/>
      <c r="O1705" s="45"/>
      <c r="P1705" s="5"/>
      <c r="Q1705" s="46"/>
      <c r="R1705" s="5"/>
      <c r="S1705" s="5"/>
      <c r="T1705" s="5"/>
      <c r="U1705" s="5"/>
      <c r="V1705" s="5"/>
      <c r="W1705" s="5"/>
      <c r="X1705" s="45"/>
      <c r="Y1705" s="5"/>
      <c r="Z1705" s="48"/>
      <c r="AC1705" s="45"/>
      <c r="AG1705" s="47"/>
      <c r="AI1705" s="5"/>
    </row>
    <row r="1706" spans="2:35" ht="15" x14ac:dyDescent="0.25">
      <c r="B1706" s="5"/>
      <c r="D1706" s="5"/>
      <c r="G1706" s="42"/>
      <c r="H1706" s="43"/>
      <c r="I1706" s="43"/>
      <c r="J1706" s="42"/>
      <c r="K1706" s="42"/>
      <c r="L1706" s="5"/>
      <c r="M1706" s="5"/>
      <c r="N1706" s="43"/>
      <c r="O1706" s="45"/>
      <c r="P1706" s="5"/>
      <c r="Q1706" s="46"/>
      <c r="R1706" s="5"/>
      <c r="S1706" s="5"/>
      <c r="T1706" s="5"/>
      <c r="U1706" s="45"/>
      <c r="V1706" s="5"/>
      <c r="W1706" s="5"/>
      <c r="X1706" s="45"/>
      <c r="Y1706" s="5"/>
      <c r="Z1706" s="48"/>
      <c r="AC1706" s="45"/>
      <c r="AG1706" s="47"/>
      <c r="AI1706" s="5"/>
    </row>
    <row r="1707" spans="2:35" ht="15" x14ac:dyDescent="0.25">
      <c r="B1707" s="5"/>
      <c r="D1707" s="5"/>
      <c r="G1707" s="42"/>
      <c r="H1707" s="43"/>
      <c r="I1707" s="43"/>
      <c r="J1707" s="42"/>
      <c r="K1707" s="42"/>
      <c r="L1707" s="5"/>
      <c r="M1707" s="5"/>
      <c r="N1707" s="43"/>
      <c r="O1707" s="45"/>
      <c r="P1707" s="5"/>
      <c r="Q1707" s="46"/>
      <c r="R1707" s="5"/>
      <c r="S1707" s="5"/>
      <c r="T1707" s="5"/>
      <c r="U1707" s="45"/>
      <c r="V1707" s="5"/>
      <c r="W1707" s="5"/>
      <c r="X1707" s="45"/>
      <c r="Y1707" s="5"/>
      <c r="Z1707" s="48"/>
      <c r="AC1707" s="45"/>
      <c r="AG1707" s="47"/>
      <c r="AI1707" s="5"/>
    </row>
    <row r="1708" spans="2:35" ht="15" x14ac:dyDescent="0.25">
      <c r="B1708" s="5"/>
      <c r="D1708" s="5"/>
      <c r="G1708" s="42"/>
      <c r="H1708" s="43"/>
      <c r="I1708" s="43"/>
      <c r="J1708" s="42"/>
      <c r="K1708" s="42"/>
      <c r="L1708" s="5"/>
      <c r="M1708" s="5"/>
      <c r="N1708" s="43"/>
      <c r="O1708" s="45"/>
      <c r="P1708" s="5"/>
      <c r="Q1708" s="46"/>
      <c r="R1708" s="5"/>
      <c r="S1708" s="5"/>
      <c r="T1708" s="5"/>
      <c r="U1708" s="45"/>
      <c r="V1708" s="5"/>
      <c r="W1708" s="5"/>
      <c r="X1708" s="45"/>
      <c r="Y1708" s="5"/>
      <c r="Z1708" s="48"/>
      <c r="AC1708" s="45"/>
      <c r="AG1708" s="47"/>
      <c r="AI1708" s="5"/>
    </row>
    <row r="1709" spans="2:35" ht="15" x14ac:dyDescent="0.25">
      <c r="B1709" s="5"/>
      <c r="D1709" s="5"/>
      <c r="G1709" s="42"/>
      <c r="H1709" s="43"/>
      <c r="I1709" s="43"/>
      <c r="J1709" s="42"/>
      <c r="K1709" s="42"/>
      <c r="L1709" s="5"/>
      <c r="M1709" s="5"/>
      <c r="N1709" s="43"/>
      <c r="O1709" s="45"/>
      <c r="P1709" s="5"/>
      <c r="Q1709" s="46"/>
      <c r="R1709" s="5"/>
      <c r="S1709" s="5"/>
      <c r="T1709" s="5"/>
      <c r="U1709" s="45"/>
      <c r="V1709" s="5"/>
      <c r="W1709" s="5"/>
      <c r="X1709" s="45"/>
      <c r="Y1709" s="5"/>
      <c r="Z1709" s="48"/>
      <c r="AC1709" s="45"/>
      <c r="AG1709" s="47"/>
      <c r="AI1709" s="5"/>
    </row>
    <row r="1710" spans="2:35" ht="15" x14ac:dyDescent="0.25">
      <c r="B1710" s="5"/>
      <c r="D1710" s="5"/>
      <c r="G1710" s="42"/>
      <c r="H1710" s="43"/>
      <c r="I1710" s="43"/>
      <c r="J1710" s="42"/>
      <c r="K1710" s="42"/>
      <c r="L1710" s="5"/>
      <c r="M1710" s="5"/>
      <c r="N1710" s="43"/>
      <c r="O1710" s="45"/>
      <c r="P1710" s="5"/>
      <c r="Q1710" s="46"/>
      <c r="R1710" s="5"/>
      <c r="S1710" s="5"/>
      <c r="T1710" s="5"/>
      <c r="U1710" s="5"/>
      <c r="V1710" s="5"/>
      <c r="W1710" s="5"/>
      <c r="X1710" s="45"/>
      <c r="Y1710" s="5"/>
      <c r="Z1710" s="48"/>
      <c r="AC1710" s="45"/>
      <c r="AG1710" s="47"/>
      <c r="AI1710" s="5"/>
    </row>
    <row r="1711" spans="2:35" ht="15" x14ac:dyDescent="0.25">
      <c r="B1711" s="5"/>
      <c r="D1711" s="5"/>
      <c r="G1711" s="42"/>
      <c r="H1711" s="43"/>
      <c r="I1711" s="43"/>
      <c r="J1711" s="42"/>
      <c r="K1711" s="42"/>
      <c r="L1711" s="5"/>
      <c r="M1711" s="5"/>
      <c r="N1711" s="43"/>
      <c r="O1711" s="45"/>
      <c r="P1711" s="5"/>
      <c r="Q1711" s="46"/>
      <c r="R1711" s="5"/>
      <c r="S1711" s="5"/>
      <c r="T1711" s="5"/>
      <c r="U1711" s="45"/>
      <c r="V1711" s="5"/>
      <c r="W1711" s="5"/>
      <c r="X1711" s="45"/>
      <c r="Y1711" s="5"/>
      <c r="Z1711" s="48"/>
      <c r="AC1711" s="45"/>
      <c r="AG1711" s="47"/>
      <c r="AI1711" s="5"/>
    </row>
    <row r="1712" spans="2:35" ht="15" x14ac:dyDescent="0.25">
      <c r="B1712" s="5"/>
      <c r="D1712" s="5"/>
      <c r="G1712" s="42"/>
      <c r="H1712" s="43"/>
      <c r="I1712" s="43"/>
      <c r="J1712" s="42"/>
      <c r="K1712" s="42"/>
      <c r="L1712" s="5"/>
      <c r="M1712" s="5"/>
      <c r="N1712" s="43"/>
      <c r="O1712" s="45"/>
      <c r="P1712" s="5"/>
      <c r="Q1712" s="46"/>
      <c r="R1712" s="5"/>
      <c r="S1712" s="5"/>
      <c r="T1712" s="5"/>
      <c r="U1712" s="5"/>
      <c r="V1712" s="5"/>
      <c r="W1712" s="5"/>
      <c r="X1712" s="45"/>
      <c r="Y1712" s="5"/>
      <c r="Z1712" s="48"/>
      <c r="AC1712" s="45"/>
      <c r="AG1712" s="47"/>
      <c r="AI1712" s="5"/>
    </row>
    <row r="1713" spans="2:35" ht="15" x14ac:dyDescent="0.25">
      <c r="B1713" s="5"/>
      <c r="D1713" s="5"/>
      <c r="G1713" s="42"/>
      <c r="H1713" s="43"/>
      <c r="I1713" s="43"/>
      <c r="J1713" s="42"/>
      <c r="K1713" s="42"/>
      <c r="L1713" s="5"/>
      <c r="M1713" s="5"/>
      <c r="N1713" s="43"/>
      <c r="O1713" s="45"/>
      <c r="P1713" s="5"/>
      <c r="Q1713" s="46"/>
      <c r="R1713" s="5"/>
      <c r="S1713" s="5"/>
      <c r="T1713" s="5"/>
      <c r="U1713" s="45"/>
      <c r="V1713" s="5"/>
      <c r="W1713" s="5"/>
      <c r="X1713" s="45"/>
      <c r="Y1713" s="5"/>
      <c r="Z1713" s="48"/>
      <c r="AC1713" s="45"/>
      <c r="AG1713" s="47"/>
      <c r="AI1713" s="5"/>
    </row>
    <row r="1714" spans="2:35" ht="15" x14ac:dyDescent="0.25">
      <c r="B1714" s="5"/>
      <c r="D1714" s="5"/>
      <c r="G1714" s="42"/>
      <c r="H1714" s="43"/>
      <c r="I1714" s="43"/>
      <c r="J1714" s="42"/>
      <c r="K1714" s="42"/>
      <c r="L1714" s="5"/>
      <c r="M1714" s="5"/>
      <c r="N1714" s="43"/>
      <c r="O1714" s="45"/>
      <c r="P1714" s="5"/>
      <c r="Q1714" s="46"/>
      <c r="R1714" s="5"/>
      <c r="S1714" s="5"/>
      <c r="T1714" s="5"/>
      <c r="U1714" s="45"/>
      <c r="V1714" s="5"/>
      <c r="W1714" s="5"/>
      <c r="X1714" s="45"/>
      <c r="Y1714" s="5"/>
      <c r="Z1714" s="48"/>
      <c r="AC1714" s="45"/>
      <c r="AG1714" s="47"/>
      <c r="AI1714" s="5"/>
    </row>
    <row r="1715" spans="2:35" ht="15" x14ac:dyDescent="0.25">
      <c r="B1715" s="5"/>
      <c r="D1715" s="5"/>
      <c r="G1715" s="42"/>
      <c r="H1715" s="43"/>
      <c r="I1715" s="43"/>
      <c r="J1715" s="42"/>
      <c r="K1715" s="42"/>
      <c r="L1715" s="5"/>
      <c r="M1715" s="5"/>
      <c r="N1715" s="43"/>
      <c r="O1715" s="45"/>
      <c r="P1715" s="5"/>
      <c r="Q1715" s="46"/>
      <c r="R1715" s="5"/>
      <c r="S1715" s="5"/>
      <c r="T1715" s="5"/>
      <c r="U1715" s="45"/>
      <c r="V1715" s="5"/>
      <c r="W1715" s="5"/>
      <c r="X1715" s="45"/>
      <c r="Y1715" s="5"/>
      <c r="Z1715" s="48"/>
      <c r="AC1715" s="45"/>
      <c r="AG1715" s="47"/>
      <c r="AI1715" s="5"/>
    </row>
    <row r="1716" spans="2:35" ht="15" x14ac:dyDescent="0.25">
      <c r="B1716" s="5"/>
      <c r="D1716" s="5"/>
      <c r="G1716" s="42"/>
      <c r="H1716" s="43"/>
      <c r="I1716" s="43"/>
      <c r="J1716" s="42"/>
      <c r="K1716" s="42"/>
      <c r="L1716" s="5"/>
      <c r="M1716" s="5"/>
      <c r="N1716" s="43"/>
      <c r="O1716" s="45"/>
      <c r="P1716" s="5"/>
      <c r="Q1716" s="46"/>
      <c r="R1716" s="5"/>
      <c r="S1716" s="5"/>
      <c r="T1716" s="5"/>
      <c r="U1716" s="45"/>
      <c r="V1716" s="5"/>
      <c r="W1716" s="5"/>
      <c r="X1716" s="45"/>
      <c r="Y1716" s="5"/>
      <c r="Z1716" s="48"/>
      <c r="AC1716" s="45"/>
      <c r="AG1716" s="47"/>
      <c r="AI1716" s="5"/>
    </row>
    <row r="1717" spans="2:35" ht="15" x14ac:dyDescent="0.25">
      <c r="B1717" s="5"/>
      <c r="D1717" s="5"/>
      <c r="G1717" s="42"/>
      <c r="H1717" s="43"/>
      <c r="I1717" s="43"/>
      <c r="J1717" s="42"/>
      <c r="K1717" s="42"/>
      <c r="L1717" s="5"/>
      <c r="M1717" s="5"/>
      <c r="N1717" s="43"/>
      <c r="O1717" s="45"/>
      <c r="P1717" s="5"/>
      <c r="Q1717" s="46"/>
      <c r="R1717" s="5"/>
      <c r="S1717" s="5"/>
      <c r="T1717" s="5"/>
      <c r="U1717" s="45"/>
      <c r="V1717" s="5"/>
      <c r="W1717" s="5"/>
      <c r="X1717" s="45"/>
      <c r="Y1717" s="5"/>
      <c r="Z1717" s="48"/>
      <c r="AC1717" s="45"/>
      <c r="AG1717" s="47"/>
      <c r="AI1717" s="5"/>
    </row>
    <row r="1718" spans="2:35" ht="15" x14ac:dyDescent="0.25">
      <c r="B1718" s="5"/>
      <c r="D1718" s="5"/>
      <c r="G1718" s="42"/>
      <c r="H1718" s="43"/>
      <c r="I1718" s="43"/>
      <c r="J1718" s="42"/>
      <c r="K1718" s="42"/>
      <c r="L1718" s="5"/>
      <c r="M1718" s="5"/>
      <c r="N1718" s="43"/>
      <c r="O1718" s="45"/>
      <c r="P1718" s="5"/>
      <c r="Q1718" s="46"/>
      <c r="R1718" s="5"/>
      <c r="S1718" s="5"/>
      <c r="T1718" s="5"/>
      <c r="U1718" s="45"/>
      <c r="V1718" s="5"/>
      <c r="W1718" s="5"/>
      <c r="X1718" s="45"/>
      <c r="Y1718" s="5"/>
      <c r="Z1718" s="48"/>
      <c r="AC1718" s="45"/>
      <c r="AG1718" s="47"/>
      <c r="AI1718" s="5"/>
    </row>
    <row r="1719" spans="2:35" ht="15" x14ac:dyDescent="0.25">
      <c r="B1719" s="5"/>
      <c r="D1719" s="5"/>
      <c r="G1719" s="42"/>
      <c r="H1719" s="43"/>
      <c r="I1719" s="43"/>
      <c r="J1719" s="42"/>
      <c r="K1719" s="42"/>
      <c r="L1719" s="5"/>
      <c r="M1719" s="5"/>
      <c r="N1719" s="43"/>
      <c r="O1719" s="45"/>
      <c r="P1719" s="5"/>
      <c r="Q1719" s="46"/>
      <c r="R1719" s="5"/>
      <c r="S1719" s="5"/>
      <c r="T1719" s="5"/>
      <c r="U1719" s="45"/>
      <c r="V1719" s="5"/>
      <c r="W1719" s="5"/>
      <c r="X1719" s="45"/>
      <c r="Y1719" s="5"/>
      <c r="Z1719" s="48"/>
      <c r="AC1719" s="45"/>
      <c r="AG1719" s="47"/>
      <c r="AI1719" s="5"/>
    </row>
    <row r="1720" spans="2:35" ht="15" x14ac:dyDescent="0.25">
      <c r="B1720" s="5"/>
      <c r="D1720" s="5"/>
      <c r="G1720" s="42"/>
      <c r="H1720" s="43"/>
      <c r="I1720" s="43"/>
      <c r="J1720" s="42"/>
      <c r="K1720" s="42"/>
      <c r="L1720" s="5"/>
      <c r="M1720" s="5"/>
      <c r="N1720" s="43"/>
      <c r="O1720" s="45"/>
      <c r="P1720" s="5"/>
      <c r="Q1720" s="46"/>
      <c r="R1720" s="5"/>
      <c r="S1720" s="5"/>
      <c r="T1720" s="5"/>
      <c r="U1720" s="45"/>
      <c r="V1720" s="5"/>
      <c r="W1720" s="5"/>
      <c r="X1720" s="45"/>
      <c r="Y1720" s="5"/>
      <c r="Z1720" s="48"/>
      <c r="AC1720" s="45"/>
      <c r="AG1720" s="47"/>
      <c r="AI1720" s="5"/>
    </row>
    <row r="1721" spans="2:35" ht="15" x14ac:dyDescent="0.25">
      <c r="B1721" s="5"/>
      <c r="D1721" s="5"/>
      <c r="G1721" s="42"/>
      <c r="H1721" s="43"/>
      <c r="I1721" s="43"/>
      <c r="J1721" s="42"/>
      <c r="K1721" s="42"/>
      <c r="L1721" s="5"/>
      <c r="M1721" s="5"/>
      <c r="N1721" s="43"/>
      <c r="O1721" s="45"/>
      <c r="P1721" s="5"/>
      <c r="Q1721" s="46"/>
      <c r="R1721" s="5"/>
      <c r="S1721" s="5"/>
      <c r="T1721" s="5"/>
      <c r="U1721" s="45"/>
      <c r="V1721" s="5"/>
      <c r="W1721" s="5"/>
      <c r="X1721" s="45"/>
      <c r="Y1721" s="5"/>
      <c r="Z1721" s="48"/>
      <c r="AC1721" s="45"/>
      <c r="AG1721" s="47"/>
      <c r="AI1721" s="5"/>
    </row>
    <row r="1722" spans="2:35" ht="15" x14ac:dyDescent="0.25">
      <c r="B1722" s="5"/>
      <c r="D1722" s="5"/>
      <c r="G1722" s="42"/>
      <c r="H1722" s="43"/>
      <c r="I1722" s="43"/>
      <c r="J1722" s="42"/>
      <c r="K1722" s="42"/>
      <c r="L1722" s="5"/>
      <c r="M1722" s="5"/>
      <c r="N1722" s="43"/>
      <c r="O1722" s="45"/>
      <c r="P1722" s="5"/>
      <c r="Q1722" s="46"/>
      <c r="R1722" s="5"/>
      <c r="S1722" s="5"/>
      <c r="T1722" s="5"/>
      <c r="U1722" s="45"/>
      <c r="V1722" s="5"/>
      <c r="W1722" s="5"/>
      <c r="X1722" s="45"/>
      <c r="Y1722" s="5"/>
      <c r="Z1722" s="48"/>
      <c r="AC1722" s="45"/>
      <c r="AG1722" s="47"/>
      <c r="AI1722" s="5"/>
    </row>
    <row r="1723" spans="2:35" ht="15" x14ac:dyDescent="0.25">
      <c r="B1723" s="5"/>
      <c r="D1723" s="5"/>
      <c r="G1723" s="42"/>
      <c r="H1723" s="43"/>
      <c r="I1723" s="43"/>
      <c r="J1723" s="42"/>
      <c r="K1723" s="42"/>
      <c r="L1723" s="5"/>
      <c r="M1723" s="5"/>
      <c r="N1723" s="43"/>
      <c r="O1723" s="45"/>
      <c r="P1723" s="5"/>
      <c r="Q1723" s="46"/>
      <c r="R1723" s="5"/>
      <c r="S1723" s="5"/>
      <c r="T1723" s="5"/>
      <c r="U1723" s="45"/>
      <c r="V1723" s="5"/>
      <c r="W1723" s="5"/>
      <c r="X1723" s="45"/>
      <c r="Y1723" s="5"/>
      <c r="Z1723" s="48"/>
      <c r="AC1723" s="45"/>
      <c r="AG1723" s="47"/>
      <c r="AI1723" s="5"/>
    </row>
    <row r="1724" spans="2:35" ht="15" x14ac:dyDescent="0.25">
      <c r="B1724" s="5"/>
      <c r="D1724" s="5"/>
      <c r="G1724" s="42"/>
      <c r="H1724" s="43"/>
      <c r="I1724" s="43"/>
      <c r="J1724" s="42"/>
      <c r="K1724" s="42"/>
      <c r="L1724" s="5"/>
      <c r="M1724" s="5"/>
      <c r="N1724" s="43"/>
      <c r="O1724" s="45"/>
      <c r="P1724" s="5"/>
      <c r="Q1724" s="46"/>
      <c r="R1724" s="5"/>
      <c r="S1724" s="5"/>
      <c r="T1724" s="5"/>
      <c r="U1724" s="45"/>
      <c r="V1724" s="5"/>
      <c r="W1724" s="5"/>
      <c r="X1724" s="45"/>
      <c r="Y1724" s="5"/>
      <c r="Z1724" s="48"/>
      <c r="AC1724" s="45"/>
      <c r="AG1724" s="47"/>
      <c r="AI1724" s="5"/>
    </row>
    <row r="1725" spans="2:35" ht="15" x14ac:dyDescent="0.25">
      <c r="B1725" s="5"/>
      <c r="D1725" s="5"/>
      <c r="G1725" s="42"/>
      <c r="H1725" s="43"/>
      <c r="I1725" s="43"/>
      <c r="J1725" s="42"/>
      <c r="K1725" s="42"/>
      <c r="L1725" s="5"/>
      <c r="M1725" s="5"/>
      <c r="N1725" s="43"/>
      <c r="O1725" s="45"/>
      <c r="P1725" s="5"/>
      <c r="Q1725" s="46"/>
      <c r="R1725" s="5"/>
      <c r="S1725" s="5"/>
      <c r="T1725" s="5"/>
      <c r="U1725" s="45"/>
      <c r="V1725" s="5"/>
      <c r="W1725" s="5"/>
      <c r="X1725" s="45"/>
      <c r="Y1725" s="5"/>
      <c r="Z1725" s="48"/>
      <c r="AC1725" s="45"/>
      <c r="AG1725" s="47"/>
      <c r="AI1725" s="5"/>
    </row>
    <row r="1726" spans="2:35" ht="15" x14ac:dyDescent="0.25">
      <c r="B1726" s="5"/>
      <c r="D1726" s="5"/>
      <c r="G1726" s="42"/>
      <c r="H1726" s="43"/>
      <c r="I1726" s="43"/>
      <c r="J1726" s="42"/>
      <c r="K1726" s="42"/>
      <c r="L1726" s="5"/>
      <c r="M1726" s="5"/>
      <c r="N1726" s="43"/>
      <c r="O1726" s="45"/>
      <c r="P1726" s="5"/>
      <c r="Q1726" s="46"/>
      <c r="R1726" s="5"/>
      <c r="S1726" s="5"/>
      <c r="T1726" s="5"/>
      <c r="U1726" s="45"/>
      <c r="V1726" s="5"/>
      <c r="W1726" s="5"/>
      <c r="X1726" s="45"/>
      <c r="Y1726" s="5"/>
      <c r="Z1726" s="48"/>
      <c r="AC1726" s="45"/>
      <c r="AG1726" s="47"/>
      <c r="AI1726" s="5"/>
    </row>
    <row r="1727" spans="2:35" ht="15" x14ac:dyDescent="0.25">
      <c r="B1727" s="5"/>
      <c r="D1727" s="5"/>
      <c r="G1727" s="42"/>
      <c r="H1727" s="43"/>
      <c r="I1727" s="43"/>
      <c r="J1727" s="42"/>
      <c r="K1727" s="42"/>
      <c r="L1727" s="5"/>
      <c r="M1727" s="5"/>
      <c r="N1727" s="43"/>
      <c r="O1727" s="45"/>
      <c r="P1727" s="5"/>
      <c r="Q1727" s="46"/>
      <c r="R1727" s="5"/>
      <c r="S1727" s="5"/>
      <c r="T1727" s="5"/>
      <c r="U1727" s="45"/>
      <c r="V1727" s="5"/>
      <c r="W1727" s="5"/>
      <c r="X1727" s="45"/>
      <c r="Y1727" s="5"/>
      <c r="Z1727" s="48"/>
      <c r="AC1727" s="45"/>
      <c r="AG1727" s="47"/>
      <c r="AI1727" s="5"/>
    </row>
    <row r="1728" spans="2:35" ht="15" x14ac:dyDescent="0.25">
      <c r="B1728" s="5"/>
      <c r="D1728" s="5"/>
      <c r="G1728" s="42"/>
      <c r="H1728" s="43"/>
      <c r="I1728" s="43"/>
      <c r="J1728" s="42"/>
      <c r="K1728" s="42"/>
      <c r="L1728" s="5"/>
      <c r="M1728" s="5"/>
      <c r="N1728" s="43"/>
      <c r="O1728" s="45"/>
      <c r="P1728" s="5"/>
      <c r="Q1728" s="46"/>
      <c r="R1728" s="5"/>
      <c r="S1728" s="5"/>
      <c r="T1728" s="5"/>
      <c r="U1728" s="45"/>
      <c r="V1728" s="5"/>
      <c r="W1728" s="5"/>
      <c r="X1728" s="45"/>
      <c r="Y1728" s="5"/>
      <c r="Z1728" s="48"/>
      <c r="AC1728" s="45"/>
      <c r="AG1728" s="47"/>
      <c r="AI1728" s="5"/>
    </row>
    <row r="1729" spans="2:35" ht="15" x14ac:dyDescent="0.25">
      <c r="B1729" s="5"/>
      <c r="D1729" s="5"/>
      <c r="G1729" s="42"/>
      <c r="H1729" s="43"/>
      <c r="I1729" s="43"/>
      <c r="J1729" s="42"/>
      <c r="K1729" s="42"/>
      <c r="L1729" s="5"/>
      <c r="M1729" s="5"/>
      <c r="N1729" s="43"/>
      <c r="O1729" s="45"/>
      <c r="P1729" s="5"/>
      <c r="Q1729" s="46"/>
      <c r="R1729" s="5"/>
      <c r="S1729" s="5"/>
      <c r="T1729" s="5"/>
      <c r="U1729" s="45"/>
      <c r="V1729" s="5"/>
      <c r="W1729" s="5"/>
      <c r="X1729" s="45"/>
      <c r="Y1729" s="5"/>
      <c r="Z1729" s="48"/>
      <c r="AC1729" s="45"/>
      <c r="AG1729" s="47"/>
      <c r="AI1729" s="5"/>
    </row>
    <row r="1730" spans="2:35" ht="15" x14ac:dyDescent="0.25">
      <c r="B1730" s="5"/>
      <c r="D1730" s="5"/>
      <c r="G1730" s="42"/>
      <c r="H1730" s="43"/>
      <c r="I1730" s="43"/>
      <c r="J1730" s="42"/>
      <c r="K1730" s="42"/>
      <c r="L1730" s="5"/>
      <c r="M1730" s="5"/>
      <c r="N1730" s="43"/>
      <c r="O1730" s="45"/>
      <c r="P1730" s="5"/>
      <c r="Q1730" s="46"/>
      <c r="R1730" s="5"/>
      <c r="S1730" s="5"/>
      <c r="T1730" s="5"/>
      <c r="U1730" s="45"/>
      <c r="V1730" s="5"/>
      <c r="W1730" s="5"/>
      <c r="X1730" s="45"/>
      <c r="Y1730" s="5"/>
      <c r="Z1730" s="48"/>
      <c r="AC1730" s="45"/>
      <c r="AG1730" s="47"/>
      <c r="AI1730" s="5"/>
    </row>
    <row r="1731" spans="2:35" ht="15" x14ac:dyDescent="0.25">
      <c r="B1731" s="5"/>
      <c r="D1731" s="5"/>
      <c r="G1731" s="42"/>
      <c r="H1731" s="43"/>
      <c r="I1731" s="43"/>
      <c r="J1731" s="42"/>
      <c r="K1731" s="42"/>
      <c r="L1731" s="5"/>
      <c r="M1731" s="5"/>
      <c r="N1731" s="43"/>
      <c r="O1731" s="45"/>
      <c r="P1731" s="5"/>
      <c r="Q1731" s="46"/>
      <c r="R1731" s="5"/>
      <c r="S1731" s="5"/>
      <c r="T1731" s="5"/>
      <c r="U1731" s="45"/>
      <c r="V1731" s="5"/>
      <c r="W1731" s="5"/>
      <c r="X1731" s="45"/>
      <c r="Y1731" s="5"/>
      <c r="Z1731" s="48"/>
      <c r="AC1731" s="45"/>
      <c r="AG1731" s="47"/>
      <c r="AI1731" s="5"/>
    </row>
    <row r="1732" spans="2:35" ht="15" x14ac:dyDescent="0.25">
      <c r="B1732" s="5"/>
      <c r="D1732" s="5"/>
      <c r="G1732" s="42"/>
      <c r="H1732" s="43"/>
      <c r="I1732" s="43"/>
      <c r="J1732" s="42"/>
      <c r="K1732" s="42"/>
      <c r="L1732" s="5"/>
      <c r="M1732" s="5"/>
      <c r="N1732" s="43"/>
      <c r="O1732" s="45"/>
      <c r="P1732" s="5"/>
      <c r="Q1732" s="46"/>
      <c r="R1732" s="5"/>
      <c r="S1732" s="5"/>
      <c r="T1732" s="5"/>
      <c r="U1732" s="45"/>
      <c r="V1732" s="5"/>
      <c r="W1732" s="5"/>
      <c r="X1732" s="45"/>
      <c r="Y1732" s="5"/>
      <c r="Z1732" s="48"/>
      <c r="AC1732" s="45"/>
      <c r="AG1732" s="47"/>
      <c r="AI1732" s="5"/>
    </row>
    <row r="1733" spans="2:35" ht="15" x14ac:dyDescent="0.25">
      <c r="B1733" s="5"/>
      <c r="D1733" s="5"/>
      <c r="G1733" s="42"/>
      <c r="H1733" s="43"/>
      <c r="I1733" s="43"/>
      <c r="J1733" s="42"/>
      <c r="K1733" s="42"/>
      <c r="L1733" s="5"/>
      <c r="M1733" s="5"/>
      <c r="N1733" s="43"/>
      <c r="O1733" s="45"/>
      <c r="P1733" s="5"/>
      <c r="Q1733" s="46"/>
      <c r="R1733" s="5"/>
      <c r="S1733" s="5"/>
      <c r="T1733" s="5"/>
      <c r="U1733" s="45"/>
      <c r="V1733" s="5"/>
      <c r="W1733" s="5"/>
      <c r="X1733" s="45"/>
      <c r="Y1733" s="5"/>
      <c r="Z1733" s="48"/>
      <c r="AC1733" s="45"/>
      <c r="AG1733" s="47"/>
      <c r="AI1733" s="5"/>
    </row>
    <row r="1734" spans="2:35" ht="15" x14ac:dyDescent="0.25">
      <c r="B1734" s="5"/>
      <c r="D1734" s="5"/>
      <c r="G1734" s="42"/>
      <c r="H1734" s="43"/>
      <c r="I1734" s="43"/>
      <c r="J1734" s="42"/>
      <c r="K1734" s="42"/>
      <c r="L1734" s="5"/>
      <c r="M1734" s="5"/>
      <c r="N1734" s="43"/>
      <c r="O1734" s="45"/>
      <c r="P1734" s="5"/>
      <c r="Q1734" s="46"/>
      <c r="R1734" s="5"/>
      <c r="S1734" s="5"/>
      <c r="T1734" s="5"/>
      <c r="U1734" s="45"/>
      <c r="V1734" s="5"/>
      <c r="W1734" s="5"/>
      <c r="X1734" s="45"/>
      <c r="Y1734" s="5"/>
      <c r="Z1734" s="48"/>
      <c r="AC1734" s="45"/>
      <c r="AG1734" s="47"/>
      <c r="AI1734" s="5"/>
    </row>
    <row r="1735" spans="2:35" ht="15" x14ac:dyDescent="0.25">
      <c r="B1735" s="5"/>
      <c r="D1735" s="5"/>
      <c r="G1735" s="42"/>
      <c r="H1735" s="43"/>
      <c r="I1735" s="43"/>
      <c r="J1735" s="42"/>
      <c r="K1735" s="42"/>
      <c r="L1735" s="5"/>
      <c r="M1735" s="5"/>
      <c r="N1735" s="43"/>
      <c r="O1735" s="45"/>
      <c r="P1735" s="5"/>
      <c r="Q1735" s="46"/>
      <c r="R1735" s="5"/>
      <c r="S1735" s="5"/>
      <c r="T1735" s="5"/>
      <c r="U1735" s="45"/>
      <c r="V1735" s="5"/>
      <c r="W1735" s="5"/>
      <c r="X1735" s="45"/>
      <c r="Y1735" s="5"/>
      <c r="Z1735" s="48"/>
      <c r="AC1735" s="45"/>
      <c r="AG1735" s="47"/>
      <c r="AI1735" s="5"/>
    </row>
    <row r="1736" spans="2:35" ht="15" x14ac:dyDescent="0.25">
      <c r="B1736" s="5"/>
      <c r="D1736" s="5"/>
      <c r="G1736" s="42"/>
      <c r="H1736" s="43"/>
      <c r="I1736" s="43"/>
      <c r="J1736" s="42"/>
      <c r="K1736" s="42"/>
      <c r="L1736" s="5"/>
      <c r="M1736" s="5"/>
      <c r="N1736" s="43"/>
      <c r="O1736" s="45"/>
      <c r="P1736" s="5"/>
      <c r="Q1736" s="46"/>
      <c r="R1736" s="5"/>
      <c r="S1736" s="5"/>
      <c r="T1736" s="5"/>
      <c r="U1736" s="45"/>
      <c r="V1736" s="5"/>
      <c r="W1736" s="5"/>
      <c r="X1736" s="45"/>
      <c r="Y1736" s="5"/>
      <c r="Z1736" s="48"/>
      <c r="AC1736" s="45"/>
      <c r="AG1736" s="47"/>
      <c r="AI1736" s="5"/>
    </row>
    <row r="1737" spans="2:35" ht="15" x14ac:dyDescent="0.25">
      <c r="B1737" s="5"/>
      <c r="D1737" s="5"/>
      <c r="G1737" s="42"/>
      <c r="H1737" s="43"/>
      <c r="I1737" s="43"/>
      <c r="J1737" s="42"/>
      <c r="K1737" s="42"/>
      <c r="L1737" s="5"/>
      <c r="M1737" s="5"/>
      <c r="N1737" s="43"/>
      <c r="O1737" s="45"/>
      <c r="P1737" s="5"/>
      <c r="Q1737" s="46"/>
      <c r="R1737" s="5"/>
      <c r="S1737" s="5"/>
      <c r="T1737" s="5"/>
      <c r="U1737" s="45"/>
      <c r="V1737" s="5"/>
      <c r="W1737" s="5"/>
      <c r="X1737" s="45"/>
      <c r="Y1737" s="5"/>
      <c r="Z1737" s="48"/>
      <c r="AC1737" s="45"/>
      <c r="AG1737" s="47"/>
      <c r="AI1737" s="5"/>
    </row>
    <row r="1738" spans="2:35" ht="15" x14ac:dyDescent="0.25">
      <c r="B1738" s="5"/>
      <c r="D1738" s="5"/>
      <c r="G1738" s="42"/>
      <c r="H1738" s="43"/>
      <c r="I1738" s="43"/>
      <c r="J1738" s="42"/>
      <c r="K1738" s="42"/>
      <c r="L1738" s="5"/>
      <c r="M1738" s="5"/>
      <c r="N1738" s="43"/>
      <c r="O1738" s="45"/>
      <c r="P1738" s="5"/>
      <c r="Q1738" s="46"/>
      <c r="R1738" s="5"/>
      <c r="S1738" s="5"/>
      <c r="T1738" s="5"/>
      <c r="U1738" s="45"/>
      <c r="V1738" s="5"/>
      <c r="W1738" s="5"/>
      <c r="X1738" s="45"/>
      <c r="Y1738" s="5"/>
      <c r="Z1738" s="48"/>
      <c r="AC1738" s="45"/>
      <c r="AG1738" s="47"/>
      <c r="AI1738" s="5"/>
    </row>
    <row r="1739" spans="2:35" ht="15" x14ac:dyDescent="0.25">
      <c r="B1739" s="5"/>
      <c r="D1739" s="5"/>
      <c r="G1739" s="42"/>
      <c r="H1739" s="43"/>
      <c r="I1739" s="43"/>
      <c r="J1739" s="42"/>
      <c r="K1739" s="42"/>
      <c r="L1739" s="5"/>
      <c r="M1739" s="5"/>
      <c r="N1739" s="43"/>
      <c r="O1739" s="45"/>
      <c r="P1739" s="5"/>
      <c r="Q1739" s="46"/>
      <c r="R1739" s="5"/>
      <c r="S1739" s="5"/>
      <c r="T1739" s="5"/>
      <c r="U1739" s="45"/>
      <c r="V1739" s="5"/>
      <c r="W1739" s="5"/>
      <c r="X1739" s="45"/>
      <c r="Y1739" s="5"/>
      <c r="Z1739" s="48"/>
      <c r="AC1739" s="45"/>
      <c r="AG1739" s="47"/>
      <c r="AI1739" s="5"/>
    </row>
    <row r="1740" spans="2:35" ht="15" x14ac:dyDescent="0.25">
      <c r="B1740" s="5"/>
      <c r="D1740" s="5"/>
      <c r="G1740" s="42"/>
      <c r="H1740" s="43"/>
      <c r="I1740" s="43"/>
      <c r="J1740" s="42"/>
      <c r="K1740" s="42"/>
      <c r="L1740" s="5"/>
      <c r="M1740" s="5"/>
      <c r="N1740" s="43"/>
      <c r="O1740" s="45"/>
      <c r="P1740" s="5"/>
      <c r="Q1740" s="46"/>
      <c r="R1740" s="5"/>
      <c r="S1740" s="5"/>
      <c r="T1740" s="5"/>
      <c r="U1740" s="5"/>
      <c r="V1740" s="5"/>
      <c r="W1740" s="5"/>
      <c r="X1740" s="45"/>
      <c r="Y1740" s="5"/>
      <c r="Z1740" s="48"/>
      <c r="AC1740" s="45"/>
      <c r="AG1740" s="47"/>
      <c r="AI1740" s="5"/>
    </row>
    <row r="1741" spans="2:35" ht="15" x14ac:dyDescent="0.25">
      <c r="B1741" s="5"/>
      <c r="D1741" s="5"/>
      <c r="G1741" s="42"/>
      <c r="H1741" s="43"/>
      <c r="I1741" s="43"/>
      <c r="J1741" s="42"/>
      <c r="K1741" s="42"/>
      <c r="L1741" s="5"/>
      <c r="M1741" s="5"/>
      <c r="N1741" s="43"/>
      <c r="O1741" s="45"/>
      <c r="P1741" s="5"/>
      <c r="Q1741" s="46"/>
      <c r="R1741" s="5"/>
      <c r="S1741" s="5"/>
      <c r="T1741" s="5"/>
      <c r="U1741" s="5"/>
      <c r="V1741" s="5"/>
      <c r="W1741" s="5"/>
      <c r="X1741" s="45"/>
      <c r="Y1741" s="5"/>
      <c r="Z1741" s="48"/>
      <c r="AC1741" s="45"/>
      <c r="AG1741" s="47"/>
      <c r="AI1741" s="5"/>
    </row>
    <row r="1742" spans="2:35" ht="15" x14ac:dyDescent="0.25">
      <c r="B1742" s="5"/>
      <c r="D1742" s="5"/>
      <c r="G1742" s="42"/>
      <c r="H1742" s="43"/>
      <c r="I1742" s="43"/>
      <c r="J1742" s="42"/>
      <c r="K1742" s="42"/>
      <c r="L1742" s="5"/>
      <c r="M1742" s="5"/>
      <c r="N1742" s="43"/>
      <c r="O1742" s="45"/>
      <c r="P1742" s="5"/>
      <c r="Q1742" s="46"/>
      <c r="R1742" s="5"/>
      <c r="S1742" s="5"/>
      <c r="T1742" s="5"/>
      <c r="U1742" s="5"/>
      <c r="V1742" s="5"/>
      <c r="W1742" s="5"/>
      <c r="X1742" s="45"/>
      <c r="Y1742" s="5"/>
      <c r="Z1742" s="48"/>
      <c r="AC1742" s="45"/>
      <c r="AG1742" s="47"/>
      <c r="AI1742" s="5"/>
    </row>
    <row r="1743" spans="2:35" ht="15" x14ac:dyDescent="0.25">
      <c r="B1743" s="5"/>
      <c r="D1743" s="5"/>
      <c r="G1743" s="42"/>
      <c r="H1743" s="43"/>
      <c r="I1743" s="43"/>
      <c r="J1743" s="42"/>
      <c r="K1743" s="42"/>
      <c r="L1743" s="5"/>
      <c r="M1743" s="5"/>
      <c r="N1743" s="43"/>
      <c r="O1743" s="45"/>
      <c r="P1743" s="5"/>
      <c r="Q1743" s="46"/>
      <c r="R1743" s="5"/>
      <c r="S1743" s="5"/>
      <c r="T1743" s="5"/>
      <c r="U1743" s="5"/>
      <c r="V1743" s="5"/>
      <c r="W1743" s="5"/>
      <c r="X1743" s="45"/>
      <c r="Y1743" s="5"/>
      <c r="Z1743" s="48"/>
      <c r="AC1743" s="45"/>
      <c r="AG1743" s="47"/>
      <c r="AI1743" s="5"/>
    </row>
    <row r="1744" spans="2:35" ht="15" x14ac:dyDescent="0.25">
      <c r="B1744" s="5"/>
      <c r="D1744" s="5"/>
      <c r="G1744" s="42"/>
      <c r="H1744" s="43"/>
      <c r="I1744" s="43"/>
      <c r="J1744" s="42"/>
      <c r="K1744" s="42"/>
      <c r="L1744" s="5"/>
      <c r="M1744" s="5"/>
      <c r="N1744" s="43"/>
      <c r="O1744" s="45"/>
      <c r="P1744" s="5"/>
      <c r="Q1744" s="46"/>
      <c r="R1744" s="5"/>
      <c r="S1744" s="5"/>
      <c r="T1744" s="5"/>
      <c r="U1744" s="5"/>
      <c r="V1744" s="5"/>
      <c r="W1744" s="5"/>
      <c r="X1744" s="45"/>
      <c r="Y1744" s="5"/>
      <c r="Z1744" s="48"/>
      <c r="AC1744" s="45"/>
      <c r="AG1744" s="47"/>
      <c r="AI1744" s="5"/>
    </row>
    <row r="1745" spans="2:35" ht="15" x14ac:dyDescent="0.25">
      <c r="B1745" s="5"/>
      <c r="D1745" s="5"/>
      <c r="G1745" s="42"/>
      <c r="H1745" s="43"/>
      <c r="I1745" s="43"/>
      <c r="J1745" s="42"/>
      <c r="K1745" s="42"/>
      <c r="L1745" s="5"/>
      <c r="M1745" s="5"/>
      <c r="N1745" s="43"/>
      <c r="O1745" s="45"/>
      <c r="P1745" s="5"/>
      <c r="Q1745" s="46"/>
      <c r="R1745" s="5"/>
      <c r="S1745" s="5"/>
      <c r="T1745" s="5"/>
      <c r="U1745" s="5"/>
      <c r="V1745" s="5"/>
      <c r="W1745" s="5"/>
      <c r="X1745" s="45"/>
      <c r="Y1745" s="5"/>
      <c r="Z1745" s="48"/>
      <c r="AC1745" s="45"/>
      <c r="AG1745" s="47"/>
      <c r="AI1745" s="5"/>
    </row>
    <row r="1746" spans="2:35" ht="15" x14ac:dyDescent="0.25">
      <c r="B1746" s="5"/>
      <c r="D1746" s="5"/>
      <c r="G1746" s="42"/>
      <c r="H1746" s="43"/>
      <c r="I1746" s="43"/>
      <c r="J1746" s="42"/>
      <c r="K1746" s="42"/>
      <c r="L1746" s="5"/>
      <c r="M1746" s="5"/>
      <c r="N1746" s="43"/>
      <c r="O1746" s="45"/>
      <c r="P1746" s="5"/>
      <c r="Q1746" s="46"/>
      <c r="R1746" s="5"/>
      <c r="S1746" s="5"/>
      <c r="T1746" s="5"/>
      <c r="U1746" s="5"/>
      <c r="V1746" s="5"/>
      <c r="W1746" s="5"/>
      <c r="X1746" s="45"/>
      <c r="Y1746" s="5"/>
      <c r="Z1746" s="48"/>
      <c r="AC1746" s="45"/>
      <c r="AG1746" s="47"/>
      <c r="AI1746" s="5"/>
    </row>
    <row r="1747" spans="2:35" ht="15" x14ac:dyDescent="0.25">
      <c r="B1747" s="5"/>
      <c r="D1747" s="5"/>
      <c r="G1747" s="42"/>
      <c r="H1747" s="43"/>
      <c r="I1747" s="43"/>
      <c r="J1747" s="42"/>
      <c r="K1747" s="42"/>
      <c r="L1747" s="5"/>
      <c r="M1747" s="5"/>
      <c r="N1747" s="43"/>
      <c r="O1747" s="45"/>
      <c r="P1747" s="5"/>
      <c r="Q1747" s="46"/>
      <c r="R1747" s="5"/>
      <c r="S1747" s="5"/>
      <c r="T1747" s="5"/>
      <c r="U1747" s="5"/>
      <c r="V1747" s="5"/>
      <c r="W1747" s="5"/>
      <c r="X1747" s="45"/>
      <c r="Y1747" s="5"/>
      <c r="Z1747" s="48"/>
      <c r="AC1747" s="45"/>
      <c r="AG1747" s="47"/>
      <c r="AI1747" s="5"/>
    </row>
    <row r="1748" spans="2:35" ht="15" x14ac:dyDescent="0.25">
      <c r="B1748" s="5"/>
      <c r="D1748" s="5"/>
      <c r="G1748" s="42"/>
      <c r="H1748" s="43"/>
      <c r="I1748" s="43"/>
      <c r="J1748" s="42"/>
      <c r="K1748" s="42"/>
      <c r="L1748" s="5"/>
      <c r="M1748" s="5"/>
      <c r="N1748" s="43"/>
      <c r="O1748" s="45"/>
      <c r="P1748" s="5"/>
      <c r="Q1748" s="46"/>
      <c r="R1748" s="5"/>
      <c r="S1748" s="5"/>
      <c r="T1748" s="5"/>
      <c r="U1748" s="5"/>
      <c r="V1748" s="5"/>
      <c r="W1748" s="5"/>
      <c r="X1748" s="45"/>
      <c r="Y1748" s="5"/>
      <c r="Z1748" s="48"/>
      <c r="AC1748" s="45"/>
      <c r="AG1748" s="47"/>
      <c r="AI1748" s="5"/>
    </row>
    <row r="1749" spans="2:35" ht="15" x14ac:dyDescent="0.25">
      <c r="B1749" s="5"/>
      <c r="D1749" s="5"/>
      <c r="G1749" s="42"/>
      <c r="H1749" s="43"/>
      <c r="I1749" s="43"/>
      <c r="J1749" s="42"/>
      <c r="K1749" s="42"/>
      <c r="L1749" s="5"/>
      <c r="M1749" s="5"/>
      <c r="N1749" s="43"/>
      <c r="O1749" s="45"/>
      <c r="P1749" s="5"/>
      <c r="Q1749" s="46"/>
      <c r="R1749" s="5"/>
      <c r="S1749" s="5"/>
      <c r="T1749" s="5"/>
      <c r="U1749" s="5"/>
      <c r="V1749" s="5"/>
      <c r="W1749" s="5"/>
      <c r="X1749" s="45"/>
      <c r="Y1749" s="5"/>
      <c r="Z1749" s="48"/>
      <c r="AC1749" s="45"/>
      <c r="AG1749" s="47"/>
      <c r="AI1749" s="5"/>
    </row>
    <row r="1750" spans="2:35" ht="15" x14ac:dyDescent="0.25">
      <c r="B1750" s="5"/>
      <c r="D1750" s="5"/>
      <c r="G1750" s="42"/>
      <c r="H1750" s="43"/>
      <c r="I1750" s="43"/>
      <c r="J1750" s="42"/>
      <c r="K1750" s="42"/>
      <c r="L1750" s="5"/>
      <c r="M1750" s="5"/>
      <c r="N1750" s="43"/>
      <c r="O1750" s="45"/>
      <c r="P1750" s="5"/>
      <c r="Q1750" s="46"/>
      <c r="R1750" s="5"/>
      <c r="S1750" s="5"/>
      <c r="T1750" s="5"/>
      <c r="U1750" s="5"/>
      <c r="V1750" s="5"/>
      <c r="W1750" s="5"/>
      <c r="X1750" s="45"/>
      <c r="Y1750" s="5"/>
      <c r="Z1750" s="48"/>
      <c r="AC1750" s="45"/>
      <c r="AG1750" s="47"/>
      <c r="AI1750" s="5"/>
    </row>
    <row r="1751" spans="2:35" ht="15" x14ac:dyDescent="0.25">
      <c r="B1751" s="5"/>
      <c r="D1751" s="5"/>
      <c r="G1751" s="42"/>
      <c r="H1751" s="43"/>
      <c r="I1751" s="43"/>
      <c r="J1751" s="42"/>
      <c r="K1751" s="42"/>
      <c r="L1751" s="5"/>
      <c r="M1751" s="5"/>
      <c r="N1751" s="43"/>
      <c r="O1751" s="45"/>
      <c r="P1751" s="5"/>
      <c r="Q1751" s="46"/>
      <c r="R1751" s="5"/>
      <c r="S1751" s="5"/>
      <c r="T1751" s="5"/>
      <c r="U1751" s="5"/>
      <c r="V1751" s="5"/>
      <c r="W1751" s="5"/>
      <c r="X1751" s="45"/>
      <c r="Y1751" s="5"/>
      <c r="Z1751" s="48"/>
      <c r="AC1751" s="45"/>
      <c r="AG1751" s="47"/>
      <c r="AI1751" s="5"/>
    </row>
    <row r="1752" spans="2:35" ht="15" x14ac:dyDescent="0.25">
      <c r="B1752" s="5"/>
      <c r="D1752" s="5"/>
      <c r="G1752" s="42"/>
      <c r="H1752" s="43"/>
      <c r="I1752" s="43"/>
      <c r="J1752" s="42"/>
      <c r="K1752" s="42"/>
      <c r="L1752" s="5"/>
      <c r="M1752" s="5"/>
      <c r="N1752" s="43"/>
      <c r="O1752" s="45"/>
      <c r="P1752" s="5"/>
      <c r="Q1752" s="46"/>
      <c r="R1752" s="5"/>
      <c r="S1752" s="5"/>
      <c r="T1752" s="5"/>
      <c r="U1752" s="51"/>
      <c r="V1752" s="5"/>
      <c r="W1752" s="5"/>
      <c r="X1752" s="45"/>
      <c r="Y1752" s="5"/>
      <c r="Z1752" s="48"/>
      <c r="AC1752" s="45"/>
      <c r="AG1752" s="47"/>
      <c r="AI1752" s="5"/>
    </row>
    <row r="1753" spans="2:35" ht="15" x14ac:dyDescent="0.25">
      <c r="B1753" s="5"/>
      <c r="D1753" s="5"/>
      <c r="G1753" s="42"/>
      <c r="H1753" s="43"/>
      <c r="I1753" s="43"/>
      <c r="J1753" s="42"/>
      <c r="K1753" s="42"/>
      <c r="L1753" s="5"/>
      <c r="M1753" s="5"/>
      <c r="N1753" s="43"/>
      <c r="O1753" s="45"/>
      <c r="P1753" s="5"/>
      <c r="Q1753" s="46"/>
      <c r="R1753" s="5"/>
      <c r="S1753" s="5"/>
      <c r="T1753" s="5"/>
      <c r="U1753" s="45"/>
      <c r="V1753" s="5"/>
      <c r="W1753" s="5"/>
      <c r="X1753" s="45"/>
      <c r="Y1753" s="5"/>
      <c r="Z1753" s="48"/>
      <c r="AC1753" s="45"/>
      <c r="AG1753" s="47"/>
      <c r="AI1753" s="5"/>
    </row>
    <row r="1754" spans="2:35" ht="15" x14ac:dyDescent="0.25">
      <c r="B1754" s="5"/>
      <c r="D1754" s="5"/>
      <c r="G1754" s="42"/>
      <c r="H1754" s="43"/>
      <c r="I1754" s="43"/>
      <c r="J1754" s="42"/>
      <c r="K1754" s="42"/>
      <c r="L1754" s="5"/>
      <c r="M1754" s="5"/>
      <c r="N1754" s="43"/>
      <c r="O1754" s="45"/>
      <c r="P1754" s="5"/>
      <c r="Q1754" s="46"/>
      <c r="R1754" s="5"/>
      <c r="S1754" s="5"/>
      <c r="T1754" s="5"/>
      <c r="U1754" s="45"/>
      <c r="V1754" s="5"/>
      <c r="W1754" s="5"/>
      <c r="X1754" s="45"/>
      <c r="Y1754" s="5"/>
      <c r="Z1754" s="48"/>
      <c r="AC1754" s="45"/>
      <c r="AG1754" s="47"/>
      <c r="AI1754" s="5"/>
    </row>
    <row r="1755" spans="2:35" ht="15" x14ac:dyDescent="0.25">
      <c r="B1755" s="5"/>
      <c r="D1755" s="5"/>
      <c r="G1755" s="42"/>
      <c r="H1755" s="43"/>
      <c r="I1755" s="43"/>
      <c r="J1755" s="42"/>
      <c r="K1755" s="42"/>
      <c r="L1755" s="5"/>
      <c r="M1755" s="5"/>
      <c r="N1755" s="43"/>
      <c r="O1755" s="45"/>
      <c r="P1755" s="5"/>
      <c r="Q1755" s="46"/>
      <c r="R1755" s="5"/>
      <c r="S1755" s="5"/>
      <c r="T1755" s="5"/>
      <c r="U1755" s="51"/>
      <c r="V1755" s="5"/>
      <c r="W1755" s="5"/>
      <c r="X1755" s="45"/>
      <c r="Y1755" s="5"/>
      <c r="Z1755" s="48"/>
      <c r="AC1755" s="45"/>
      <c r="AG1755" s="47"/>
      <c r="AI1755" s="5"/>
    </row>
    <row r="1756" spans="2:35" ht="15" x14ac:dyDescent="0.25">
      <c r="B1756" s="5"/>
      <c r="D1756" s="5"/>
      <c r="G1756" s="42"/>
      <c r="H1756" s="43"/>
      <c r="I1756" s="43"/>
      <c r="J1756" s="42"/>
      <c r="K1756" s="42"/>
      <c r="L1756" s="5"/>
      <c r="M1756" s="5"/>
      <c r="N1756" s="43"/>
      <c r="O1756" s="45"/>
      <c r="P1756" s="5"/>
      <c r="Q1756" s="46"/>
      <c r="R1756" s="5"/>
      <c r="S1756" s="5"/>
      <c r="T1756" s="5"/>
      <c r="U1756" s="51"/>
      <c r="V1756" s="5"/>
      <c r="W1756" s="5"/>
      <c r="X1756" s="45"/>
      <c r="Y1756" s="5"/>
      <c r="Z1756" s="48"/>
      <c r="AC1756" s="45"/>
      <c r="AG1756" s="47"/>
      <c r="AI1756" s="5"/>
    </row>
    <row r="1757" spans="2:35" ht="15" x14ac:dyDescent="0.25">
      <c r="B1757" s="5"/>
      <c r="D1757" s="5"/>
      <c r="G1757" s="42"/>
      <c r="H1757" s="43"/>
      <c r="I1757" s="43"/>
      <c r="J1757" s="42"/>
      <c r="K1757" s="42"/>
      <c r="L1757" s="5"/>
      <c r="M1757" s="5"/>
      <c r="N1757" s="43"/>
      <c r="O1757" s="45"/>
      <c r="P1757" s="5"/>
      <c r="Q1757" s="46"/>
      <c r="R1757" s="5"/>
      <c r="S1757" s="5"/>
      <c r="T1757" s="5"/>
      <c r="U1757" s="51"/>
      <c r="V1757" s="5"/>
      <c r="W1757" s="5"/>
      <c r="X1757" s="45"/>
      <c r="Y1757" s="5"/>
      <c r="Z1757" s="48"/>
      <c r="AC1757" s="45"/>
      <c r="AG1757" s="47"/>
      <c r="AI1757" s="5"/>
    </row>
    <row r="1758" spans="2:35" ht="15" x14ac:dyDescent="0.25">
      <c r="B1758" s="5"/>
      <c r="D1758" s="5"/>
      <c r="G1758" s="42"/>
      <c r="H1758" s="43"/>
      <c r="I1758" s="43"/>
      <c r="J1758" s="42"/>
      <c r="K1758" s="42"/>
      <c r="L1758" s="5"/>
      <c r="M1758" s="5"/>
      <c r="N1758" s="43"/>
      <c r="O1758" s="45"/>
      <c r="P1758" s="5"/>
      <c r="Q1758" s="46"/>
      <c r="R1758" s="5"/>
      <c r="S1758" s="5"/>
      <c r="T1758" s="5"/>
      <c r="U1758" s="51"/>
      <c r="V1758" s="5"/>
      <c r="W1758" s="5"/>
      <c r="X1758" s="45"/>
      <c r="Y1758" s="5"/>
      <c r="Z1758" s="48"/>
      <c r="AC1758" s="45"/>
      <c r="AG1758" s="47"/>
      <c r="AI1758" s="5"/>
    </row>
    <row r="1759" spans="2:35" ht="15" x14ac:dyDescent="0.25">
      <c r="B1759" s="5"/>
      <c r="D1759" s="5"/>
      <c r="G1759" s="42"/>
      <c r="H1759" s="43"/>
      <c r="I1759" s="43"/>
      <c r="J1759" s="42"/>
      <c r="K1759" s="42"/>
      <c r="L1759" s="5"/>
      <c r="M1759" s="5"/>
      <c r="N1759" s="43"/>
      <c r="O1759" s="45"/>
      <c r="P1759" s="5"/>
      <c r="Q1759" s="46"/>
      <c r="R1759" s="5"/>
      <c r="S1759" s="5"/>
      <c r="T1759" s="5"/>
      <c r="U1759" s="51"/>
      <c r="V1759" s="5"/>
      <c r="W1759" s="5"/>
      <c r="X1759" s="45"/>
      <c r="Y1759" s="5"/>
      <c r="Z1759" s="48"/>
      <c r="AC1759" s="45"/>
      <c r="AG1759" s="47"/>
      <c r="AI1759" s="5"/>
    </row>
    <row r="1760" spans="2:35" ht="15" x14ac:dyDescent="0.25">
      <c r="B1760" s="5"/>
      <c r="D1760" s="5"/>
      <c r="G1760" s="42"/>
      <c r="H1760" s="43"/>
      <c r="I1760" s="43"/>
      <c r="J1760" s="42"/>
      <c r="K1760" s="42"/>
      <c r="L1760" s="5"/>
      <c r="M1760" s="5"/>
      <c r="N1760" s="43"/>
      <c r="O1760" s="45"/>
      <c r="P1760" s="5"/>
      <c r="Q1760" s="46"/>
      <c r="R1760" s="5"/>
      <c r="S1760" s="5"/>
      <c r="T1760" s="5"/>
      <c r="U1760" s="51"/>
      <c r="V1760" s="5"/>
      <c r="W1760" s="5"/>
      <c r="X1760" s="45"/>
      <c r="Y1760" s="5"/>
      <c r="Z1760" s="48"/>
      <c r="AC1760" s="45"/>
      <c r="AG1760" s="47"/>
      <c r="AI1760" s="5"/>
    </row>
    <row r="1761" spans="2:35" ht="15" x14ac:dyDescent="0.25">
      <c r="B1761" s="5"/>
      <c r="D1761" s="5"/>
      <c r="G1761" s="42"/>
      <c r="H1761" s="43"/>
      <c r="I1761" s="43"/>
      <c r="J1761" s="42"/>
      <c r="K1761" s="42"/>
      <c r="L1761" s="5"/>
      <c r="M1761" s="5"/>
      <c r="N1761" s="43"/>
      <c r="O1761" s="45"/>
      <c r="P1761" s="5"/>
      <c r="Q1761" s="46"/>
      <c r="R1761" s="5"/>
      <c r="S1761" s="5"/>
      <c r="T1761" s="5"/>
      <c r="U1761" s="51"/>
      <c r="V1761" s="5"/>
      <c r="W1761" s="5"/>
      <c r="X1761" s="45"/>
      <c r="Y1761" s="5"/>
      <c r="Z1761" s="48"/>
      <c r="AC1761" s="45"/>
      <c r="AG1761" s="47"/>
      <c r="AI1761" s="5"/>
    </row>
    <row r="1762" spans="2:35" ht="15" x14ac:dyDescent="0.25">
      <c r="B1762" s="5"/>
      <c r="D1762" s="5"/>
      <c r="G1762" s="42"/>
      <c r="H1762" s="43"/>
      <c r="I1762" s="43"/>
      <c r="J1762" s="42"/>
      <c r="K1762" s="42"/>
      <c r="L1762" s="5"/>
      <c r="M1762" s="5"/>
      <c r="N1762" s="43"/>
      <c r="O1762" s="45"/>
      <c r="P1762" s="5"/>
      <c r="Q1762" s="46"/>
      <c r="R1762" s="5"/>
      <c r="S1762" s="5"/>
      <c r="T1762" s="5"/>
      <c r="U1762" s="51"/>
      <c r="V1762" s="5"/>
      <c r="W1762" s="5"/>
      <c r="X1762" s="45"/>
      <c r="Y1762" s="5"/>
      <c r="Z1762" s="48"/>
      <c r="AC1762" s="45"/>
      <c r="AG1762" s="47"/>
      <c r="AI1762" s="5"/>
    </row>
    <row r="1763" spans="2:35" ht="15" x14ac:dyDescent="0.25">
      <c r="B1763" s="5"/>
      <c r="D1763" s="5"/>
      <c r="G1763" s="42"/>
      <c r="H1763" s="43"/>
      <c r="I1763" s="43"/>
      <c r="J1763" s="42"/>
      <c r="K1763" s="42"/>
      <c r="L1763" s="5"/>
      <c r="M1763" s="5"/>
      <c r="N1763" s="43"/>
      <c r="O1763" s="45"/>
      <c r="P1763" s="5"/>
      <c r="Q1763" s="46"/>
      <c r="R1763" s="5"/>
      <c r="S1763" s="5"/>
      <c r="T1763" s="5"/>
      <c r="U1763" s="51"/>
      <c r="V1763" s="5"/>
      <c r="W1763" s="5"/>
      <c r="X1763" s="45"/>
      <c r="Y1763" s="5"/>
      <c r="Z1763" s="48"/>
      <c r="AC1763" s="45"/>
      <c r="AG1763" s="47"/>
      <c r="AI1763" s="5"/>
    </row>
    <row r="1764" spans="2:35" ht="15" x14ac:dyDescent="0.25">
      <c r="B1764" s="5"/>
      <c r="D1764" s="5"/>
      <c r="G1764" s="42"/>
      <c r="H1764" s="43"/>
      <c r="I1764" s="43"/>
      <c r="J1764" s="42"/>
      <c r="K1764" s="42"/>
      <c r="L1764" s="5"/>
      <c r="M1764" s="5"/>
      <c r="N1764" s="43"/>
      <c r="O1764" s="45"/>
      <c r="P1764" s="5"/>
      <c r="Q1764" s="46"/>
      <c r="R1764" s="5"/>
      <c r="S1764" s="5"/>
      <c r="T1764" s="5"/>
      <c r="U1764" s="51"/>
      <c r="V1764" s="5"/>
      <c r="W1764" s="5"/>
      <c r="X1764" s="45"/>
      <c r="Y1764" s="5"/>
      <c r="Z1764" s="48"/>
      <c r="AC1764" s="45"/>
      <c r="AG1764" s="47"/>
      <c r="AI1764" s="5"/>
    </row>
    <row r="1765" spans="2:35" ht="15" x14ac:dyDescent="0.25">
      <c r="B1765" s="5"/>
      <c r="D1765" s="5"/>
      <c r="G1765" s="42"/>
      <c r="H1765" s="43"/>
      <c r="I1765" s="43"/>
      <c r="J1765" s="42"/>
      <c r="K1765" s="42"/>
      <c r="L1765" s="5"/>
      <c r="M1765" s="5"/>
      <c r="N1765" s="43"/>
      <c r="O1765" s="45"/>
      <c r="P1765" s="5"/>
      <c r="Q1765" s="46"/>
      <c r="R1765" s="5"/>
      <c r="S1765" s="5"/>
      <c r="T1765" s="5"/>
      <c r="U1765" s="51"/>
      <c r="V1765" s="5"/>
      <c r="W1765" s="5"/>
      <c r="X1765" s="45"/>
      <c r="Y1765" s="5"/>
      <c r="Z1765" s="48"/>
      <c r="AC1765" s="45"/>
      <c r="AG1765" s="47"/>
      <c r="AI1765" s="5"/>
    </row>
    <row r="1766" spans="2:35" ht="15" x14ac:dyDescent="0.25">
      <c r="B1766" s="5"/>
      <c r="D1766" s="5"/>
      <c r="G1766" s="42"/>
      <c r="H1766" s="43"/>
      <c r="I1766" s="43"/>
      <c r="J1766" s="42"/>
      <c r="K1766" s="42"/>
      <c r="L1766" s="5"/>
      <c r="M1766" s="5"/>
      <c r="N1766" s="43"/>
      <c r="O1766" s="45"/>
      <c r="P1766" s="5"/>
      <c r="Q1766" s="46"/>
      <c r="R1766" s="5"/>
      <c r="S1766" s="5"/>
      <c r="T1766" s="5"/>
      <c r="U1766" s="51"/>
      <c r="V1766" s="5"/>
      <c r="W1766" s="5"/>
      <c r="X1766" s="45"/>
      <c r="Y1766" s="5"/>
      <c r="Z1766" s="48"/>
      <c r="AC1766" s="45"/>
      <c r="AG1766" s="47"/>
      <c r="AI1766" s="5"/>
    </row>
    <row r="1767" spans="2:35" ht="15" x14ac:dyDescent="0.25">
      <c r="B1767" s="5"/>
      <c r="D1767" s="5"/>
      <c r="G1767" s="42"/>
      <c r="H1767" s="43"/>
      <c r="I1767" s="43"/>
      <c r="J1767" s="42"/>
      <c r="K1767" s="42"/>
      <c r="L1767" s="5"/>
      <c r="M1767" s="5"/>
      <c r="N1767" s="43"/>
      <c r="O1767" s="45"/>
      <c r="P1767" s="5"/>
      <c r="Q1767" s="46"/>
      <c r="R1767" s="5"/>
      <c r="S1767" s="5"/>
      <c r="T1767" s="5"/>
      <c r="U1767" s="51"/>
      <c r="V1767" s="5"/>
      <c r="W1767" s="5"/>
      <c r="X1767" s="45"/>
      <c r="Y1767" s="5"/>
      <c r="Z1767" s="48"/>
      <c r="AC1767" s="45"/>
      <c r="AG1767" s="47"/>
      <c r="AI1767" s="5"/>
    </row>
    <row r="1768" spans="2:35" ht="15" x14ac:dyDescent="0.25">
      <c r="B1768" s="5"/>
      <c r="D1768" s="5"/>
      <c r="G1768" s="42"/>
      <c r="H1768" s="43"/>
      <c r="I1768" s="43"/>
      <c r="J1768" s="42"/>
      <c r="K1768" s="42"/>
      <c r="L1768" s="5"/>
      <c r="M1768" s="5"/>
      <c r="N1768" s="43"/>
      <c r="O1768" s="45"/>
      <c r="P1768" s="5"/>
      <c r="Q1768" s="46"/>
      <c r="R1768" s="5"/>
      <c r="S1768" s="5"/>
      <c r="T1768" s="5"/>
      <c r="U1768" s="51"/>
      <c r="V1768" s="5"/>
      <c r="W1768" s="5"/>
      <c r="X1768" s="45"/>
      <c r="Y1768" s="5"/>
      <c r="Z1768" s="48"/>
      <c r="AC1768" s="45"/>
      <c r="AG1768" s="47"/>
      <c r="AI1768" s="5"/>
    </row>
    <row r="1769" spans="2:35" ht="15" x14ac:dyDescent="0.25">
      <c r="B1769" s="5"/>
      <c r="D1769" s="5"/>
      <c r="G1769" s="42"/>
      <c r="H1769" s="43"/>
      <c r="I1769" s="43"/>
      <c r="J1769" s="42"/>
      <c r="K1769" s="42"/>
      <c r="L1769" s="5"/>
      <c r="M1769" s="5"/>
      <c r="N1769" s="43"/>
      <c r="O1769" s="45"/>
      <c r="P1769" s="5"/>
      <c r="Q1769" s="46"/>
      <c r="R1769" s="5"/>
      <c r="S1769" s="5"/>
      <c r="T1769" s="5"/>
      <c r="U1769" s="51"/>
      <c r="V1769" s="5"/>
      <c r="W1769" s="5"/>
      <c r="X1769" s="45"/>
      <c r="Y1769" s="5"/>
      <c r="Z1769" s="48"/>
      <c r="AC1769" s="45"/>
      <c r="AG1769" s="47"/>
      <c r="AI1769" s="5"/>
    </row>
    <row r="1770" spans="2:35" ht="15" x14ac:dyDescent="0.25">
      <c r="B1770" s="5"/>
      <c r="D1770" s="5"/>
      <c r="G1770" s="42"/>
      <c r="H1770" s="43"/>
      <c r="I1770" s="43"/>
      <c r="J1770" s="42"/>
      <c r="K1770" s="42"/>
      <c r="L1770" s="5"/>
      <c r="M1770" s="5"/>
      <c r="N1770" s="43"/>
      <c r="O1770" s="45"/>
      <c r="P1770" s="5"/>
      <c r="Q1770" s="46"/>
      <c r="R1770" s="5"/>
      <c r="S1770" s="5"/>
      <c r="T1770" s="5"/>
      <c r="U1770" s="51"/>
      <c r="V1770" s="5"/>
      <c r="W1770" s="5"/>
      <c r="X1770" s="45"/>
      <c r="Y1770" s="5"/>
      <c r="Z1770" s="48"/>
      <c r="AC1770" s="45"/>
      <c r="AG1770" s="47"/>
      <c r="AI1770" s="5"/>
    </row>
    <row r="1771" spans="2:35" ht="15" x14ac:dyDescent="0.25">
      <c r="B1771" s="5"/>
      <c r="D1771" s="5"/>
      <c r="G1771" s="42"/>
      <c r="H1771" s="43"/>
      <c r="I1771" s="43"/>
      <c r="J1771" s="42"/>
      <c r="K1771" s="42"/>
      <c r="L1771" s="5"/>
      <c r="M1771" s="5"/>
      <c r="N1771" s="43"/>
      <c r="O1771" s="45"/>
      <c r="P1771" s="5"/>
      <c r="Q1771" s="46"/>
      <c r="R1771" s="5"/>
      <c r="S1771" s="5"/>
      <c r="T1771" s="5"/>
      <c r="U1771" s="51"/>
      <c r="V1771" s="5"/>
      <c r="W1771" s="5"/>
      <c r="X1771" s="45"/>
      <c r="Y1771" s="5"/>
      <c r="Z1771" s="48"/>
      <c r="AC1771" s="45"/>
      <c r="AG1771" s="47"/>
      <c r="AI1771" s="5"/>
    </row>
    <row r="1772" spans="2:35" ht="15" x14ac:dyDescent="0.25">
      <c r="B1772" s="5"/>
      <c r="D1772" s="5"/>
      <c r="G1772" s="42"/>
      <c r="H1772" s="43"/>
      <c r="I1772" s="43"/>
      <c r="J1772" s="42"/>
      <c r="K1772" s="42"/>
      <c r="L1772" s="5"/>
      <c r="M1772" s="5"/>
      <c r="N1772" s="43"/>
      <c r="O1772" s="45"/>
      <c r="P1772" s="5"/>
      <c r="Q1772" s="46"/>
      <c r="R1772" s="5"/>
      <c r="S1772" s="5"/>
      <c r="T1772" s="5"/>
      <c r="U1772" s="51"/>
      <c r="V1772" s="5"/>
      <c r="W1772" s="5"/>
      <c r="X1772" s="45"/>
      <c r="Y1772" s="5"/>
      <c r="Z1772" s="48"/>
      <c r="AC1772" s="45"/>
      <c r="AG1772" s="47"/>
      <c r="AI1772" s="5"/>
    </row>
    <row r="1773" spans="2:35" ht="15" x14ac:dyDescent="0.25">
      <c r="B1773" s="5"/>
      <c r="D1773" s="5"/>
      <c r="G1773" s="42"/>
      <c r="H1773" s="43"/>
      <c r="I1773" s="43"/>
      <c r="J1773" s="42"/>
      <c r="K1773" s="42"/>
      <c r="L1773" s="5"/>
      <c r="M1773" s="5"/>
      <c r="N1773" s="43"/>
      <c r="O1773" s="45"/>
      <c r="P1773" s="5"/>
      <c r="Q1773" s="46"/>
      <c r="R1773" s="5"/>
      <c r="S1773" s="5"/>
      <c r="T1773" s="5"/>
      <c r="U1773" s="51"/>
      <c r="V1773" s="5"/>
      <c r="W1773" s="5"/>
      <c r="X1773" s="45"/>
      <c r="Y1773" s="5"/>
      <c r="Z1773" s="48"/>
      <c r="AC1773" s="45"/>
      <c r="AG1773" s="47"/>
      <c r="AI1773" s="5"/>
    </row>
    <row r="1774" spans="2:35" ht="15" x14ac:dyDescent="0.25">
      <c r="B1774" s="5"/>
      <c r="D1774" s="5"/>
      <c r="G1774" s="42"/>
      <c r="H1774" s="43"/>
      <c r="I1774" s="43"/>
      <c r="J1774" s="42"/>
      <c r="K1774" s="42"/>
      <c r="L1774" s="5"/>
      <c r="M1774" s="5"/>
      <c r="N1774" s="43"/>
      <c r="O1774" s="45"/>
      <c r="P1774" s="5"/>
      <c r="Q1774" s="46"/>
      <c r="R1774" s="5"/>
      <c r="S1774" s="5"/>
      <c r="T1774" s="5"/>
      <c r="U1774" s="51"/>
      <c r="V1774" s="5"/>
      <c r="W1774" s="5"/>
      <c r="X1774" s="45"/>
      <c r="Y1774" s="5"/>
      <c r="Z1774" s="48"/>
      <c r="AC1774" s="45"/>
      <c r="AG1774" s="47"/>
      <c r="AI1774" s="5"/>
    </row>
    <row r="1775" spans="2:35" ht="15" x14ac:dyDescent="0.25">
      <c r="B1775" s="5"/>
      <c r="D1775" s="5"/>
      <c r="G1775" s="42"/>
      <c r="H1775" s="43"/>
      <c r="I1775" s="43"/>
      <c r="J1775" s="42"/>
      <c r="K1775" s="42"/>
      <c r="L1775" s="5"/>
      <c r="M1775" s="5"/>
      <c r="N1775" s="43"/>
      <c r="O1775" s="45"/>
      <c r="P1775" s="5"/>
      <c r="Q1775" s="46"/>
      <c r="R1775" s="5"/>
      <c r="S1775" s="5"/>
      <c r="T1775" s="5"/>
      <c r="U1775" s="51"/>
      <c r="V1775" s="5"/>
      <c r="W1775" s="5"/>
      <c r="X1775" s="45"/>
      <c r="Y1775" s="5"/>
      <c r="Z1775" s="48"/>
      <c r="AC1775" s="45"/>
      <c r="AG1775" s="47"/>
      <c r="AI1775" s="5"/>
    </row>
    <row r="1776" spans="2:35" ht="15" x14ac:dyDescent="0.25">
      <c r="B1776" s="5"/>
      <c r="D1776" s="5"/>
      <c r="G1776" s="42"/>
      <c r="H1776" s="43"/>
      <c r="I1776" s="43"/>
      <c r="J1776" s="42"/>
      <c r="K1776" s="42"/>
      <c r="L1776" s="5"/>
      <c r="M1776" s="5"/>
      <c r="N1776" s="43"/>
      <c r="O1776" s="45"/>
      <c r="P1776" s="5"/>
      <c r="Q1776" s="46"/>
      <c r="R1776" s="5"/>
      <c r="S1776" s="5"/>
      <c r="T1776" s="5"/>
      <c r="U1776" s="51"/>
      <c r="V1776" s="5"/>
      <c r="W1776" s="5"/>
      <c r="X1776" s="45"/>
      <c r="Y1776" s="5"/>
      <c r="Z1776" s="48"/>
      <c r="AC1776" s="45"/>
      <c r="AG1776" s="47"/>
      <c r="AI1776" s="5"/>
    </row>
    <row r="1777" spans="2:35" ht="15" x14ac:dyDescent="0.25">
      <c r="B1777" s="5"/>
      <c r="D1777" s="5"/>
      <c r="G1777" s="42"/>
      <c r="H1777" s="43"/>
      <c r="I1777" s="43"/>
      <c r="J1777" s="42"/>
      <c r="K1777" s="42"/>
      <c r="L1777" s="5"/>
      <c r="M1777" s="5"/>
      <c r="N1777" s="43"/>
      <c r="O1777" s="45"/>
      <c r="P1777" s="5"/>
      <c r="Q1777" s="46"/>
      <c r="R1777" s="5"/>
      <c r="S1777" s="5"/>
      <c r="T1777" s="5"/>
      <c r="U1777" s="51"/>
      <c r="V1777" s="5"/>
      <c r="W1777" s="5"/>
      <c r="X1777" s="45"/>
      <c r="Y1777" s="5"/>
      <c r="Z1777" s="48"/>
      <c r="AC1777" s="45"/>
      <c r="AG1777" s="47"/>
      <c r="AI1777" s="5"/>
    </row>
    <row r="1778" spans="2:35" ht="15" x14ac:dyDescent="0.25">
      <c r="B1778" s="5"/>
      <c r="D1778" s="5"/>
      <c r="G1778" s="42"/>
      <c r="H1778" s="43"/>
      <c r="I1778" s="43"/>
      <c r="J1778" s="42"/>
      <c r="K1778" s="42"/>
      <c r="L1778" s="5"/>
      <c r="M1778" s="5"/>
      <c r="N1778" s="43"/>
      <c r="O1778" s="45"/>
      <c r="P1778" s="5"/>
      <c r="Q1778" s="46"/>
      <c r="R1778" s="5"/>
      <c r="S1778" s="5"/>
      <c r="T1778" s="5"/>
      <c r="U1778" s="51"/>
      <c r="V1778" s="5"/>
      <c r="W1778" s="5"/>
      <c r="X1778" s="45"/>
      <c r="Y1778" s="5"/>
      <c r="Z1778" s="48"/>
      <c r="AC1778" s="45"/>
      <c r="AG1778" s="47"/>
      <c r="AI1778" s="5"/>
    </row>
    <row r="1779" spans="2:35" ht="15" x14ac:dyDescent="0.25">
      <c r="B1779" s="5"/>
      <c r="D1779" s="5"/>
      <c r="G1779" s="42"/>
      <c r="H1779" s="43"/>
      <c r="I1779" s="43"/>
      <c r="J1779" s="42"/>
      <c r="K1779" s="42"/>
      <c r="L1779" s="5"/>
      <c r="M1779" s="5"/>
      <c r="N1779" s="43"/>
      <c r="O1779" s="45"/>
      <c r="P1779" s="5"/>
      <c r="Q1779" s="46"/>
      <c r="R1779" s="5"/>
      <c r="S1779" s="5"/>
      <c r="T1779" s="5"/>
      <c r="U1779" s="51"/>
      <c r="V1779" s="5"/>
      <c r="W1779" s="5"/>
      <c r="X1779" s="45"/>
      <c r="Y1779" s="5"/>
      <c r="Z1779" s="48"/>
      <c r="AC1779" s="45"/>
      <c r="AG1779" s="47"/>
      <c r="AI1779" s="5"/>
    </row>
    <row r="1780" spans="2:35" ht="15" x14ac:dyDescent="0.25">
      <c r="B1780" s="5"/>
      <c r="D1780" s="5"/>
      <c r="G1780" s="42"/>
      <c r="H1780" s="43"/>
      <c r="I1780" s="43"/>
      <c r="J1780" s="42"/>
      <c r="K1780" s="42"/>
      <c r="L1780" s="5"/>
      <c r="M1780" s="5"/>
      <c r="N1780" s="43"/>
      <c r="O1780" s="45"/>
      <c r="P1780" s="5"/>
      <c r="Q1780" s="46"/>
      <c r="R1780" s="5"/>
      <c r="S1780" s="5"/>
      <c r="T1780" s="5"/>
      <c r="U1780" s="51"/>
      <c r="V1780" s="5"/>
      <c r="W1780" s="5"/>
      <c r="X1780" s="45"/>
      <c r="Y1780" s="5"/>
      <c r="Z1780" s="48"/>
      <c r="AC1780" s="45"/>
      <c r="AG1780" s="47"/>
      <c r="AI1780" s="5"/>
    </row>
    <row r="1781" spans="2:35" ht="15" x14ac:dyDescent="0.25">
      <c r="B1781" s="5"/>
      <c r="D1781" s="5"/>
      <c r="G1781" s="42"/>
      <c r="H1781" s="43"/>
      <c r="I1781" s="43"/>
      <c r="J1781" s="42"/>
      <c r="K1781" s="42"/>
      <c r="L1781" s="5"/>
      <c r="M1781" s="5"/>
      <c r="N1781" s="43"/>
      <c r="O1781" s="45"/>
      <c r="P1781" s="5"/>
      <c r="Q1781" s="46"/>
      <c r="R1781" s="5"/>
      <c r="S1781" s="5"/>
      <c r="T1781" s="5"/>
      <c r="U1781" s="51"/>
      <c r="V1781" s="5"/>
      <c r="W1781" s="5"/>
      <c r="X1781" s="45"/>
      <c r="Y1781" s="5"/>
      <c r="Z1781" s="48"/>
      <c r="AC1781" s="45"/>
      <c r="AG1781" s="47"/>
      <c r="AI1781" s="5"/>
    </row>
    <row r="1782" spans="2:35" ht="15" x14ac:dyDescent="0.25">
      <c r="B1782" s="5"/>
      <c r="D1782" s="5"/>
      <c r="G1782" s="42"/>
      <c r="H1782" s="43"/>
      <c r="I1782" s="43"/>
      <c r="J1782" s="42"/>
      <c r="K1782" s="42"/>
      <c r="L1782" s="5"/>
      <c r="M1782" s="5"/>
      <c r="N1782" s="43"/>
      <c r="O1782" s="45"/>
      <c r="P1782" s="5"/>
      <c r="Q1782" s="46"/>
      <c r="R1782" s="5"/>
      <c r="S1782" s="5"/>
      <c r="T1782" s="5"/>
      <c r="U1782" s="51"/>
      <c r="V1782" s="5"/>
      <c r="W1782" s="5"/>
      <c r="X1782" s="45"/>
      <c r="Y1782" s="5"/>
      <c r="Z1782" s="48"/>
      <c r="AC1782" s="45"/>
      <c r="AG1782" s="47"/>
      <c r="AI1782" s="5"/>
    </row>
    <row r="1783" spans="2:35" ht="15" x14ac:dyDescent="0.25">
      <c r="B1783" s="5"/>
      <c r="D1783" s="5"/>
      <c r="G1783" s="42"/>
      <c r="H1783" s="43"/>
      <c r="I1783" s="43"/>
      <c r="J1783" s="42"/>
      <c r="K1783" s="42"/>
      <c r="L1783" s="5"/>
      <c r="M1783" s="5"/>
      <c r="N1783" s="43"/>
      <c r="O1783" s="45"/>
      <c r="P1783" s="5"/>
      <c r="Q1783" s="46"/>
      <c r="R1783" s="5"/>
      <c r="S1783" s="5"/>
      <c r="T1783" s="5"/>
      <c r="U1783" s="51"/>
      <c r="V1783" s="5"/>
      <c r="W1783" s="5"/>
      <c r="X1783" s="45"/>
      <c r="Y1783" s="5"/>
      <c r="Z1783" s="48"/>
      <c r="AC1783" s="45"/>
      <c r="AG1783" s="47"/>
      <c r="AI1783" s="5"/>
    </row>
    <row r="1784" spans="2:35" ht="15" x14ac:dyDescent="0.25">
      <c r="B1784" s="5"/>
      <c r="D1784" s="5"/>
      <c r="G1784" s="42"/>
      <c r="H1784" s="43"/>
      <c r="I1784" s="43"/>
      <c r="J1784" s="42"/>
      <c r="K1784" s="42"/>
      <c r="L1784" s="5"/>
      <c r="M1784" s="5"/>
      <c r="N1784" s="43"/>
      <c r="O1784" s="45"/>
      <c r="P1784" s="5"/>
      <c r="Q1784" s="46"/>
      <c r="R1784" s="5"/>
      <c r="S1784" s="5"/>
      <c r="T1784" s="5"/>
      <c r="U1784" s="51"/>
      <c r="V1784" s="5"/>
      <c r="W1784" s="5"/>
      <c r="X1784" s="45"/>
      <c r="Y1784" s="5"/>
      <c r="Z1784" s="48"/>
      <c r="AC1784" s="45"/>
      <c r="AG1784" s="47"/>
      <c r="AI1784" s="5"/>
    </row>
    <row r="1785" spans="2:35" ht="15" x14ac:dyDescent="0.25">
      <c r="B1785" s="5"/>
      <c r="D1785" s="5"/>
      <c r="G1785" s="42"/>
      <c r="H1785" s="43"/>
      <c r="I1785" s="43"/>
      <c r="J1785" s="42"/>
      <c r="K1785" s="42"/>
      <c r="L1785" s="5"/>
      <c r="M1785" s="5"/>
      <c r="N1785" s="43"/>
      <c r="O1785" s="45"/>
      <c r="P1785" s="5"/>
      <c r="Q1785" s="46"/>
      <c r="R1785" s="5"/>
      <c r="S1785" s="5"/>
      <c r="T1785" s="5"/>
      <c r="U1785" s="51"/>
      <c r="V1785" s="5"/>
      <c r="W1785" s="5"/>
      <c r="X1785" s="45"/>
      <c r="Y1785" s="5"/>
      <c r="Z1785" s="48"/>
      <c r="AC1785" s="45"/>
      <c r="AG1785" s="47"/>
      <c r="AI1785" s="5"/>
    </row>
    <row r="1786" spans="2:35" ht="15" x14ac:dyDescent="0.25">
      <c r="B1786" s="5"/>
      <c r="D1786" s="5"/>
      <c r="G1786" s="42"/>
      <c r="H1786" s="43"/>
      <c r="I1786" s="43"/>
      <c r="J1786" s="42"/>
      <c r="K1786" s="42"/>
      <c r="L1786" s="5"/>
      <c r="M1786" s="5"/>
      <c r="N1786" s="43"/>
      <c r="O1786" s="45"/>
      <c r="P1786" s="5"/>
      <c r="Q1786" s="46"/>
      <c r="R1786" s="5"/>
      <c r="S1786" s="5"/>
      <c r="T1786" s="5"/>
      <c r="U1786" s="51"/>
      <c r="V1786" s="5"/>
      <c r="W1786" s="5"/>
      <c r="X1786" s="45"/>
      <c r="Y1786" s="5"/>
      <c r="Z1786" s="48"/>
      <c r="AC1786" s="45"/>
      <c r="AG1786" s="47"/>
      <c r="AI1786" s="5"/>
    </row>
    <row r="1787" spans="2:35" ht="15" x14ac:dyDescent="0.25">
      <c r="B1787" s="5"/>
      <c r="D1787" s="5"/>
      <c r="G1787" s="42"/>
      <c r="H1787" s="43"/>
      <c r="I1787" s="43"/>
      <c r="J1787" s="42"/>
      <c r="K1787" s="42"/>
      <c r="L1787" s="5"/>
      <c r="M1787" s="5"/>
      <c r="N1787" s="43"/>
      <c r="O1787" s="45"/>
      <c r="P1787" s="5"/>
      <c r="Q1787" s="46"/>
      <c r="R1787" s="5"/>
      <c r="S1787" s="5"/>
      <c r="T1787" s="5"/>
      <c r="U1787" s="51"/>
      <c r="V1787" s="5"/>
      <c r="W1787" s="5"/>
      <c r="X1787" s="45"/>
      <c r="Y1787" s="5"/>
      <c r="Z1787" s="48"/>
      <c r="AC1787" s="45"/>
      <c r="AG1787" s="47"/>
      <c r="AI1787" s="5"/>
    </row>
    <row r="1788" spans="2:35" ht="15" x14ac:dyDescent="0.25">
      <c r="B1788" s="5"/>
      <c r="D1788" s="5"/>
      <c r="G1788" s="42"/>
      <c r="H1788" s="43"/>
      <c r="I1788" s="43"/>
      <c r="J1788" s="42"/>
      <c r="K1788" s="42"/>
      <c r="L1788" s="5"/>
      <c r="M1788" s="5"/>
      <c r="N1788" s="43"/>
      <c r="O1788" s="45"/>
      <c r="P1788" s="5"/>
      <c r="Q1788" s="46"/>
      <c r="R1788" s="5"/>
      <c r="S1788" s="5"/>
      <c r="T1788" s="5"/>
      <c r="U1788" s="51"/>
      <c r="V1788" s="5"/>
      <c r="W1788" s="5"/>
      <c r="X1788" s="45"/>
      <c r="Y1788" s="5"/>
      <c r="Z1788" s="48"/>
      <c r="AC1788" s="45"/>
      <c r="AG1788" s="47"/>
      <c r="AI1788" s="5"/>
    </row>
    <row r="1789" spans="2:35" ht="15" x14ac:dyDescent="0.25">
      <c r="B1789" s="5"/>
      <c r="D1789" s="5"/>
      <c r="G1789" s="42"/>
      <c r="H1789" s="43"/>
      <c r="I1789" s="43"/>
      <c r="J1789" s="42"/>
      <c r="K1789" s="42"/>
      <c r="L1789" s="5"/>
      <c r="M1789" s="5"/>
      <c r="N1789" s="43"/>
      <c r="O1789" s="45"/>
      <c r="P1789" s="5"/>
      <c r="Q1789" s="46"/>
      <c r="R1789" s="5"/>
      <c r="S1789" s="5"/>
      <c r="T1789" s="5"/>
      <c r="U1789" s="51"/>
      <c r="V1789" s="5"/>
      <c r="W1789" s="5"/>
      <c r="X1789" s="45"/>
      <c r="Y1789" s="5"/>
      <c r="Z1789" s="48"/>
      <c r="AC1789" s="45"/>
      <c r="AG1789" s="47"/>
      <c r="AI1789" s="5"/>
    </row>
    <row r="1790" spans="2:35" ht="15" x14ac:dyDescent="0.25">
      <c r="B1790" s="5"/>
      <c r="D1790" s="5"/>
      <c r="G1790" s="42"/>
      <c r="H1790" s="43"/>
      <c r="I1790" s="43"/>
      <c r="J1790" s="42"/>
      <c r="K1790" s="42"/>
      <c r="L1790" s="5"/>
      <c r="M1790" s="5"/>
      <c r="N1790" s="43"/>
      <c r="O1790" s="45"/>
      <c r="P1790" s="5"/>
      <c r="Q1790" s="46"/>
      <c r="R1790" s="5"/>
      <c r="S1790" s="5"/>
      <c r="T1790" s="5"/>
      <c r="U1790" s="51"/>
      <c r="V1790" s="5"/>
      <c r="W1790" s="5"/>
      <c r="X1790" s="45"/>
      <c r="Y1790" s="5"/>
      <c r="Z1790" s="48"/>
      <c r="AC1790" s="45"/>
      <c r="AG1790" s="47"/>
      <c r="AI1790" s="5"/>
    </row>
    <row r="1791" spans="2:35" ht="15" x14ac:dyDescent="0.25">
      <c r="B1791" s="5"/>
      <c r="D1791" s="5"/>
      <c r="G1791" s="42"/>
      <c r="H1791" s="43"/>
      <c r="I1791" s="43"/>
      <c r="J1791" s="42"/>
      <c r="K1791" s="42"/>
      <c r="L1791" s="5"/>
      <c r="M1791" s="5"/>
      <c r="N1791" s="43"/>
      <c r="O1791" s="45"/>
      <c r="P1791" s="5"/>
      <c r="Q1791" s="46"/>
      <c r="R1791" s="5"/>
      <c r="S1791" s="5"/>
      <c r="T1791" s="5"/>
      <c r="U1791" s="51"/>
      <c r="V1791" s="5"/>
      <c r="W1791" s="5"/>
      <c r="X1791" s="45"/>
      <c r="Y1791" s="5"/>
      <c r="Z1791" s="48"/>
      <c r="AC1791" s="45"/>
      <c r="AG1791" s="47"/>
      <c r="AI1791" s="5"/>
    </row>
    <row r="1792" spans="2:35" ht="15" x14ac:dyDescent="0.25">
      <c r="B1792" s="5"/>
      <c r="D1792" s="5"/>
      <c r="G1792" s="42"/>
      <c r="H1792" s="43"/>
      <c r="I1792" s="43"/>
      <c r="J1792" s="42"/>
      <c r="K1792" s="42"/>
      <c r="L1792" s="5"/>
      <c r="M1792" s="5"/>
      <c r="N1792" s="43"/>
      <c r="O1792" s="45"/>
      <c r="P1792" s="5"/>
      <c r="Q1792" s="46"/>
      <c r="R1792" s="5"/>
      <c r="S1792" s="5"/>
      <c r="T1792" s="5"/>
      <c r="U1792" s="51"/>
      <c r="V1792" s="5"/>
      <c r="W1792" s="5"/>
      <c r="X1792" s="45"/>
      <c r="Y1792" s="5"/>
      <c r="Z1792" s="48"/>
      <c r="AC1792" s="45"/>
      <c r="AG1792" s="47"/>
      <c r="AI1792" s="5"/>
    </row>
    <row r="1793" spans="2:35" ht="15" x14ac:dyDescent="0.25">
      <c r="B1793" s="5"/>
      <c r="D1793" s="5"/>
      <c r="G1793" s="42"/>
      <c r="H1793" s="43"/>
      <c r="I1793" s="43"/>
      <c r="J1793" s="42"/>
      <c r="K1793" s="42"/>
      <c r="L1793" s="5"/>
      <c r="M1793" s="5"/>
      <c r="N1793" s="43"/>
      <c r="O1793" s="45"/>
      <c r="P1793" s="5"/>
      <c r="Q1793" s="46"/>
      <c r="R1793" s="5"/>
      <c r="S1793" s="5"/>
      <c r="T1793" s="5"/>
      <c r="U1793" s="51"/>
      <c r="V1793" s="5"/>
      <c r="W1793" s="5"/>
      <c r="X1793" s="45"/>
      <c r="Y1793" s="5"/>
      <c r="Z1793" s="48"/>
      <c r="AC1793" s="45"/>
      <c r="AG1793" s="47"/>
      <c r="AI1793" s="5"/>
    </row>
    <row r="1794" spans="2:35" ht="15" x14ac:dyDescent="0.25">
      <c r="B1794" s="5"/>
      <c r="D1794" s="5"/>
      <c r="G1794" s="42"/>
      <c r="H1794" s="43"/>
      <c r="I1794" s="43"/>
      <c r="J1794" s="42"/>
      <c r="K1794" s="42"/>
      <c r="L1794" s="5"/>
      <c r="M1794" s="5"/>
      <c r="N1794" s="43"/>
      <c r="O1794" s="45"/>
      <c r="P1794" s="5"/>
      <c r="Q1794" s="46"/>
      <c r="R1794" s="5"/>
      <c r="S1794" s="5"/>
      <c r="T1794" s="5"/>
      <c r="U1794" s="51"/>
      <c r="V1794" s="5"/>
      <c r="W1794" s="5"/>
      <c r="X1794" s="45"/>
      <c r="Y1794" s="5"/>
      <c r="Z1794" s="48"/>
      <c r="AC1794" s="45"/>
      <c r="AG1794" s="47"/>
      <c r="AI1794" s="5"/>
    </row>
    <row r="1795" spans="2:35" ht="15" x14ac:dyDescent="0.25">
      <c r="B1795" s="5"/>
      <c r="D1795" s="5"/>
      <c r="G1795" s="42"/>
      <c r="H1795" s="43"/>
      <c r="I1795" s="43"/>
      <c r="J1795" s="42"/>
      <c r="K1795" s="42"/>
      <c r="L1795" s="5"/>
      <c r="M1795" s="5"/>
      <c r="N1795" s="43"/>
      <c r="O1795" s="45"/>
      <c r="P1795" s="5"/>
      <c r="Q1795" s="46"/>
      <c r="R1795" s="5"/>
      <c r="S1795" s="5"/>
      <c r="T1795" s="5"/>
      <c r="U1795" s="51"/>
      <c r="V1795" s="5"/>
      <c r="W1795" s="5"/>
      <c r="X1795" s="45"/>
      <c r="Y1795" s="5"/>
      <c r="Z1795" s="48"/>
      <c r="AC1795" s="45"/>
      <c r="AG1795" s="47"/>
      <c r="AI1795" s="5"/>
    </row>
    <row r="1796" spans="2:35" ht="15" x14ac:dyDescent="0.25">
      <c r="B1796" s="5"/>
      <c r="D1796" s="5"/>
      <c r="G1796" s="42"/>
      <c r="H1796" s="43"/>
      <c r="I1796" s="43"/>
      <c r="J1796" s="42"/>
      <c r="K1796" s="42"/>
      <c r="L1796" s="5"/>
      <c r="M1796" s="5"/>
      <c r="N1796" s="43"/>
      <c r="O1796" s="45"/>
      <c r="P1796" s="5"/>
      <c r="Q1796" s="46"/>
      <c r="R1796" s="5"/>
      <c r="S1796" s="5"/>
      <c r="T1796" s="5"/>
      <c r="U1796" s="51"/>
      <c r="V1796" s="5"/>
      <c r="W1796" s="5"/>
      <c r="X1796" s="45"/>
      <c r="Y1796" s="5"/>
      <c r="Z1796" s="48"/>
      <c r="AC1796" s="45"/>
      <c r="AG1796" s="47"/>
      <c r="AI1796" s="5"/>
    </row>
    <row r="1797" spans="2:35" ht="15" x14ac:dyDescent="0.25">
      <c r="B1797" s="5"/>
      <c r="D1797" s="5"/>
      <c r="G1797" s="42"/>
      <c r="H1797" s="43"/>
      <c r="I1797" s="43"/>
      <c r="J1797" s="42"/>
      <c r="K1797" s="42"/>
      <c r="L1797" s="5"/>
      <c r="M1797" s="5"/>
      <c r="N1797" s="43"/>
      <c r="O1797" s="45"/>
      <c r="P1797" s="5"/>
      <c r="Q1797" s="46"/>
      <c r="R1797" s="5"/>
      <c r="S1797" s="5"/>
      <c r="T1797" s="5"/>
      <c r="U1797" s="51"/>
      <c r="V1797" s="5"/>
      <c r="W1797" s="5"/>
      <c r="X1797" s="45"/>
      <c r="Y1797" s="5"/>
      <c r="Z1797" s="48"/>
      <c r="AC1797" s="45"/>
      <c r="AG1797" s="47"/>
      <c r="AI1797" s="5"/>
    </row>
    <row r="1798" spans="2:35" ht="15" x14ac:dyDescent="0.25">
      <c r="B1798" s="5"/>
      <c r="D1798" s="5"/>
      <c r="G1798" s="42"/>
      <c r="H1798" s="43"/>
      <c r="I1798" s="43"/>
      <c r="J1798" s="42"/>
      <c r="K1798" s="42"/>
      <c r="L1798" s="5"/>
      <c r="M1798" s="5"/>
      <c r="N1798" s="43"/>
      <c r="O1798" s="45"/>
      <c r="P1798" s="5"/>
      <c r="Q1798" s="46"/>
      <c r="R1798" s="5"/>
      <c r="S1798" s="5"/>
      <c r="T1798" s="5"/>
      <c r="U1798" s="51"/>
      <c r="V1798" s="5"/>
      <c r="W1798" s="5"/>
      <c r="X1798" s="45"/>
      <c r="Y1798" s="5"/>
      <c r="Z1798" s="48"/>
      <c r="AC1798" s="45"/>
      <c r="AG1798" s="47"/>
      <c r="AI1798" s="5"/>
    </row>
    <row r="1799" spans="2:35" ht="15" x14ac:dyDescent="0.25">
      <c r="B1799" s="5"/>
      <c r="D1799" s="5"/>
      <c r="G1799" s="42"/>
      <c r="H1799" s="43"/>
      <c r="I1799" s="43"/>
      <c r="J1799" s="42"/>
      <c r="K1799" s="42"/>
      <c r="L1799" s="5"/>
      <c r="M1799" s="5"/>
      <c r="N1799" s="43"/>
      <c r="O1799" s="45"/>
      <c r="P1799" s="5"/>
      <c r="Q1799" s="46"/>
      <c r="R1799" s="5"/>
      <c r="S1799" s="5"/>
      <c r="T1799" s="5"/>
      <c r="U1799" s="51"/>
      <c r="V1799" s="5"/>
      <c r="W1799" s="5"/>
      <c r="X1799" s="45"/>
      <c r="Y1799" s="5"/>
      <c r="Z1799" s="48"/>
      <c r="AC1799" s="45"/>
      <c r="AG1799" s="47"/>
      <c r="AI1799" s="5"/>
    </row>
    <row r="1800" spans="2:35" ht="15" x14ac:dyDescent="0.25">
      <c r="B1800" s="5"/>
      <c r="D1800" s="5"/>
      <c r="G1800" s="42"/>
      <c r="H1800" s="43"/>
      <c r="I1800" s="43"/>
      <c r="J1800" s="42"/>
      <c r="K1800" s="42"/>
      <c r="L1800" s="5"/>
      <c r="M1800" s="5"/>
      <c r="N1800" s="43"/>
      <c r="O1800" s="45"/>
      <c r="P1800" s="5"/>
      <c r="Q1800" s="46"/>
      <c r="R1800" s="5"/>
      <c r="S1800" s="5"/>
      <c r="T1800" s="5"/>
      <c r="U1800" s="51"/>
      <c r="V1800" s="5"/>
      <c r="W1800" s="5"/>
      <c r="X1800" s="45"/>
      <c r="Y1800" s="5"/>
      <c r="Z1800" s="48"/>
      <c r="AC1800" s="45"/>
      <c r="AG1800" s="47"/>
      <c r="AI1800" s="5"/>
    </row>
    <row r="1801" spans="2:35" ht="15" x14ac:dyDescent="0.25">
      <c r="B1801" s="5"/>
      <c r="D1801" s="5"/>
      <c r="G1801" s="42"/>
      <c r="H1801" s="43"/>
      <c r="I1801" s="43"/>
      <c r="J1801" s="42"/>
      <c r="K1801" s="42"/>
      <c r="L1801" s="5"/>
      <c r="M1801" s="5"/>
      <c r="N1801" s="43"/>
      <c r="O1801" s="45"/>
      <c r="P1801" s="5"/>
      <c r="Q1801" s="46"/>
      <c r="R1801" s="5"/>
      <c r="S1801" s="5"/>
      <c r="T1801" s="5"/>
      <c r="U1801" s="51"/>
      <c r="V1801" s="5"/>
      <c r="W1801" s="5"/>
      <c r="X1801" s="45"/>
      <c r="Y1801" s="5"/>
      <c r="Z1801" s="48"/>
      <c r="AC1801" s="45"/>
      <c r="AG1801" s="47"/>
      <c r="AI1801" s="5"/>
    </row>
    <row r="1802" spans="2:35" ht="15" x14ac:dyDescent="0.25">
      <c r="B1802" s="5"/>
      <c r="D1802" s="5"/>
      <c r="G1802" s="42"/>
      <c r="H1802" s="43"/>
      <c r="I1802" s="43"/>
      <c r="J1802" s="42"/>
      <c r="K1802" s="42"/>
      <c r="L1802" s="5"/>
      <c r="M1802" s="5"/>
      <c r="N1802" s="43"/>
      <c r="O1802" s="45"/>
      <c r="P1802" s="5"/>
      <c r="Q1802" s="46"/>
      <c r="R1802" s="5"/>
      <c r="S1802" s="5"/>
      <c r="T1802" s="5"/>
      <c r="U1802" s="51"/>
      <c r="V1802" s="5"/>
      <c r="W1802" s="5"/>
      <c r="X1802" s="45"/>
      <c r="Y1802" s="5"/>
      <c r="Z1802" s="48"/>
      <c r="AC1802" s="45"/>
      <c r="AG1802" s="47"/>
      <c r="AI1802" s="5"/>
    </row>
    <row r="1803" spans="2:35" ht="15" x14ac:dyDescent="0.25">
      <c r="B1803" s="5"/>
      <c r="D1803" s="5"/>
      <c r="G1803" s="42"/>
      <c r="H1803" s="43"/>
      <c r="I1803" s="43"/>
      <c r="J1803" s="42"/>
      <c r="K1803" s="42"/>
      <c r="L1803" s="5"/>
      <c r="M1803" s="5"/>
      <c r="N1803" s="43"/>
      <c r="O1803" s="45"/>
      <c r="P1803" s="5"/>
      <c r="Q1803" s="46"/>
      <c r="R1803" s="5"/>
      <c r="S1803" s="5"/>
      <c r="T1803" s="5"/>
      <c r="U1803" s="51"/>
      <c r="V1803" s="5"/>
      <c r="W1803" s="5"/>
      <c r="X1803" s="45"/>
      <c r="Y1803" s="5"/>
      <c r="Z1803" s="48"/>
      <c r="AC1803" s="45"/>
      <c r="AG1803" s="47"/>
      <c r="AI1803" s="5"/>
    </row>
    <row r="1804" spans="2:35" ht="15" x14ac:dyDescent="0.25">
      <c r="B1804" s="5"/>
      <c r="D1804" s="5"/>
      <c r="G1804" s="42"/>
      <c r="H1804" s="43"/>
      <c r="I1804" s="43"/>
      <c r="J1804" s="42"/>
      <c r="K1804" s="42"/>
      <c r="L1804" s="5"/>
      <c r="M1804" s="5"/>
      <c r="N1804" s="43"/>
      <c r="O1804" s="45"/>
      <c r="P1804" s="5"/>
      <c r="Q1804" s="46"/>
      <c r="R1804" s="5"/>
      <c r="S1804" s="5"/>
      <c r="T1804" s="5"/>
      <c r="U1804" s="51"/>
      <c r="V1804" s="5"/>
      <c r="W1804" s="5"/>
      <c r="X1804" s="45"/>
      <c r="Y1804" s="5"/>
      <c r="Z1804" s="48"/>
      <c r="AC1804" s="45"/>
      <c r="AG1804" s="47"/>
      <c r="AI1804" s="5"/>
    </row>
    <row r="1805" spans="2:35" ht="15" x14ac:dyDescent="0.25">
      <c r="B1805" s="5"/>
      <c r="D1805" s="5"/>
      <c r="G1805" s="42"/>
      <c r="H1805" s="43"/>
      <c r="I1805" s="43"/>
      <c r="J1805" s="42"/>
      <c r="K1805" s="42"/>
      <c r="L1805" s="5"/>
      <c r="M1805" s="5"/>
      <c r="N1805" s="43"/>
      <c r="O1805" s="45"/>
      <c r="P1805" s="5"/>
      <c r="Q1805" s="46"/>
      <c r="R1805" s="5"/>
      <c r="S1805" s="5"/>
      <c r="T1805" s="5"/>
      <c r="U1805" s="51"/>
      <c r="V1805" s="5"/>
      <c r="W1805" s="5"/>
      <c r="X1805" s="45"/>
      <c r="Y1805" s="5"/>
      <c r="Z1805" s="48"/>
      <c r="AC1805" s="45"/>
      <c r="AG1805" s="47"/>
      <c r="AI1805" s="5"/>
    </row>
    <row r="1806" spans="2:35" ht="15" x14ac:dyDescent="0.25">
      <c r="B1806" s="5"/>
      <c r="D1806" s="5"/>
      <c r="G1806" s="42"/>
      <c r="H1806" s="43"/>
      <c r="I1806" s="43"/>
      <c r="J1806" s="42"/>
      <c r="K1806" s="42"/>
      <c r="L1806" s="5"/>
      <c r="M1806" s="5"/>
      <c r="N1806" s="43"/>
      <c r="O1806" s="45"/>
      <c r="P1806" s="5"/>
      <c r="Q1806" s="46"/>
      <c r="R1806" s="5"/>
      <c r="S1806" s="5"/>
      <c r="T1806" s="5"/>
      <c r="U1806" s="51"/>
      <c r="V1806" s="5"/>
      <c r="W1806" s="5"/>
      <c r="X1806" s="45"/>
      <c r="Y1806" s="5"/>
      <c r="Z1806" s="48"/>
      <c r="AC1806" s="45"/>
      <c r="AG1806" s="47"/>
      <c r="AI1806" s="5"/>
    </row>
    <row r="1807" spans="2:35" ht="15" x14ac:dyDescent="0.25">
      <c r="B1807" s="5"/>
      <c r="D1807" s="5"/>
      <c r="G1807" s="42"/>
      <c r="H1807" s="43"/>
      <c r="I1807" s="43"/>
      <c r="J1807" s="42"/>
      <c r="K1807" s="42"/>
      <c r="L1807" s="5"/>
      <c r="M1807" s="5"/>
      <c r="N1807" s="43"/>
      <c r="O1807" s="45"/>
      <c r="P1807" s="5"/>
      <c r="Q1807" s="46"/>
      <c r="R1807" s="5"/>
      <c r="S1807" s="5"/>
      <c r="T1807" s="5"/>
      <c r="U1807" s="51"/>
      <c r="V1807" s="5"/>
      <c r="W1807" s="5"/>
      <c r="X1807" s="45"/>
      <c r="Y1807" s="5"/>
      <c r="Z1807" s="48"/>
      <c r="AC1807" s="45"/>
      <c r="AG1807" s="47"/>
      <c r="AI1807" s="5"/>
    </row>
    <row r="1808" spans="2:35" ht="15" x14ac:dyDescent="0.25">
      <c r="B1808" s="5"/>
      <c r="D1808" s="5"/>
      <c r="G1808" s="42"/>
      <c r="H1808" s="43"/>
      <c r="I1808" s="43"/>
      <c r="J1808" s="42"/>
      <c r="K1808" s="42"/>
      <c r="L1808" s="5"/>
      <c r="M1808" s="5"/>
      <c r="N1808" s="43"/>
      <c r="O1808" s="45"/>
      <c r="P1808" s="5"/>
      <c r="Q1808" s="46"/>
      <c r="R1808" s="5"/>
      <c r="S1808" s="5"/>
      <c r="T1808" s="5"/>
      <c r="U1808" s="51"/>
      <c r="V1808" s="5"/>
      <c r="W1808" s="5"/>
      <c r="X1808" s="45"/>
      <c r="Y1808" s="5"/>
      <c r="Z1808" s="48"/>
      <c r="AC1808" s="45"/>
      <c r="AG1808" s="47"/>
      <c r="AI1808" s="5"/>
    </row>
    <row r="1809" spans="2:35" ht="15" x14ac:dyDescent="0.25">
      <c r="B1809" s="5"/>
      <c r="D1809" s="5"/>
      <c r="G1809" s="42"/>
      <c r="H1809" s="43"/>
      <c r="I1809" s="43"/>
      <c r="J1809" s="42"/>
      <c r="K1809" s="42"/>
      <c r="L1809" s="5"/>
      <c r="M1809" s="5"/>
      <c r="N1809" s="43"/>
      <c r="O1809" s="45"/>
      <c r="P1809" s="5"/>
      <c r="Q1809" s="46"/>
      <c r="R1809" s="5"/>
      <c r="S1809" s="5"/>
      <c r="T1809" s="5"/>
      <c r="U1809" s="51"/>
      <c r="V1809" s="5"/>
      <c r="W1809" s="5"/>
      <c r="X1809" s="45"/>
      <c r="Y1809" s="5"/>
      <c r="Z1809" s="48"/>
      <c r="AC1809" s="45"/>
      <c r="AG1809" s="47"/>
      <c r="AI1809" s="5"/>
    </row>
    <row r="1810" spans="2:35" ht="15" x14ac:dyDescent="0.25">
      <c r="B1810" s="5"/>
      <c r="D1810" s="5"/>
      <c r="G1810" s="42"/>
      <c r="H1810" s="43"/>
      <c r="I1810" s="43"/>
      <c r="J1810" s="42"/>
      <c r="K1810" s="42"/>
      <c r="L1810" s="5"/>
      <c r="M1810" s="5"/>
      <c r="N1810" s="43"/>
      <c r="O1810" s="45"/>
      <c r="P1810" s="5"/>
      <c r="Q1810" s="46"/>
      <c r="R1810" s="5"/>
      <c r="S1810" s="5"/>
      <c r="T1810" s="5"/>
      <c r="U1810" s="51"/>
      <c r="V1810" s="5"/>
      <c r="W1810" s="5"/>
      <c r="X1810" s="45"/>
      <c r="Y1810" s="5"/>
      <c r="Z1810" s="48"/>
      <c r="AC1810" s="45"/>
      <c r="AG1810" s="47"/>
      <c r="AI1810" s="5"/>
    </row>
    <row r="1811" spans="2:35" ht="15" x14ac:dyDescent="0.25">
      <c r="B1811" s="5"/>
      <c r="D1811" s="5"/>
      <c r="G1811" s="42"/>
      <c r="H1811" s="43"/>
      <c r="I1811" s="43"/>
      <c r="J1811" s="42"/>
      <c r="K1811" s="42"/>
      <c r="L1811" s="5"/>
      <c r="M1811" s="5"/>
      <c r="N1811" s="43"/>
      <c r="O1811" s="45"/>
      <c r="P1811" s="5"/>
      <c r="Q1811" s="46"/>
      <c r="R1811" s="5"/>
      <c r="S1811" s="5"/>
      <c r="T1811" s="5"/>
      <c r="U1811" s="51"/>
      <c r="V1811" s="5"/>
      <c r="W1811" s="5"/>
      <c r="X1811" s="45"/>
      <c r="Y1811" s="5"/>
      <c r="Z1811" s="48"/>
      <c r="AC1811" s="45"/>
      <c r="AG1811" s="47"/>
      <c r="AI1811" s="5"/>
    </row>
    <row r="1812" spans="2:35" ht="15" x14ac:dyDescent="0.25">
      <c r="B1812" s="5"/>
      <c r="D1812" s="5"/>
      <c r="G1812" s="42"/>
      <c r="H1812" s="43"/>
      <c r="I1812" s="43"/>
      <c r="J1812" s="42"/>
      <c r="K1812" s="42"/>
      <c r="L1812" s="5"/>
      <c r="M1812" s="5"/>
      <c r="N1812" s="43"/>
      <c r="O1812" s="45"/>
      <c r="P1812" s="5"/>
      <c r="Q1812" s="46"/>
      <c r="R1812" s="5"/>
      <c r="S1812" s="5"/>
      <c r="T1812" s="5"/>
      <c r="U1812" s="51"/>
      <c r="V1812" s="5"/>
      <c r="W1812" s="5"/>
      <c r="X1812" s="45"/>
      <c r="Y1812" s="5"/>
      <c r="Z1812" s="48"/>
      <c r="AC1812" s="45"/>
      <c r="AG1812" s="47"/>
      <c r="AI1812" s="5"/>
    </row>
    <row r="1813" spans="2:35" ht="15" x14ac:dyDescent="0.25">
      <c r="B1813" s="5"/>
      <c r="D1813" s="5"/>
      <c r="G1813" s="42"/>
      <c r="H1813" s="43"/>
      <c r="I1813" s="43"/>
      <c r="J1813" s="42"/>
      <c r="K1813" s="42"/>
      <c r="L1813" s="5"/>
      <c r="M1813" s="5"/>
      <c r="N1813" s="43"/>
      <c r="O1813" s="45"/>
      <c r="P1813" s="5"/>
      <c r="Q1813" s="46"/>
      <c r="R1813" s="5"/>
      <c r="S1813" s="5"/>
      <c r="T1813" s="5"/>
      <c r="U1813" s="51"/>
      <c r="V1813" s="5"/>
      <c r="W1813" s="5"/>
      <c r="X1813" s="45"/>
      <c r="Y1813" s="5"/>
      <c r="Z1813" s="48"/>
      <c r="AC1813" s="45"/>
      <c r="AG1813" s="47"/>
      <c r="AI1813" s="5"/>
    </row>
    <row r="1814" spans="2:35" ht="15" x14ac:dyDescent="0.25">
      <c r="B1814" s="5"/>
      <c r="D1814" s="5"/>
      <c r="G1814" s="42"/>
      <c r="H1814" s="43"/>
      <c r="I1814" s="43"/>
      <c r="J1814" s="42"/>
      <c r="K1814" s="42"/>
      <c r="L1814" s="5"/>
      <c r="M1814" s="5"/>
      <c r="N1814" s="43"/>
      <c r="O1814" s="45"/>
      <c r="P1814" s="5"/>
      <c r="Q1814" s="46"/>
      <c r="R1814" s="5"/>
      <c r="S1814" s="5"/>
      <c r="T1814" s="5"/>
      <c r="U1814" s="51"/>
      <c r="V1814" s="5"/>
      <c r="W1814" s="5"/>
      <c r="X1814" s="45"/>
      <c r="Y1814" s="5"/>
      <c r="Z1814" s="48"/>
      <c r="AC1814" s="45"/>
      <c r="AG1814" s="47"/>
      <c r="AI1814" s="5"/>
    </row>
    <row r="1815" spans="2:35" ht="15" x14ac:dyDescent="0.25">
      <c r="B1815" s="5"/>
      <c r="D1815" s="5"/>
      <c r="G1815" s="42"/>
      <c r="H1815" s="43"/>
      <c r="I1815" s="43"/>
      <c r="J1815" s="42"/>
      <c r="K1815" s="42"/>
      <c r="L1815" s="5"/>
      <c r="M1815" s="5"/>
      <c r="N1815" s="43"/>
      <c r="O1815" s="45"/>
      <c r="P1815" s="5"/>
      <c r="Q1815" s="46"/>
      <c r="R1815" s="5"/>
      <c r="S1815" s="5"/>
      <c r="T1815" s="5"/>
      <c r="U1815" s="51"/>
      <c r="V1815" s="5"/>
      <c r="W1815" s="5"/>
      <c r="X1815" s="45"/>
      <c r="Y1815" s="5"/>
      <c r="Z1815" s="48"/>
      <c r="AC1815" s="45"/>
      <c r="AG1815" s="47"/>
      <c r="AI1815" s="5"/>
    </row>
    <row r="1816" spans="2:35" ht="15" x14ac:dyDescent="0.25">
      <c r="B1816" s="5"/>
      <c r="D1816" s="5"/>
      <c r="G1816" s="42"/>
      <c r="H1816" s="43"/>
      <c r="I1816" s="43"/>
      <c r="J1816" s="42"/>
      <c r="K1816" s="42"/>
      <c r="L1816" s="5"/>
      <c r="M1816" s="5"/>
      <c r="N1816" s="43"/>
      <c r="O1816" s="45"/>
      <c r="P1816" s="5"/>
      <c r="Q1816" s="46"/>
      <c r="R1816" s="5"/>
      <c r="S1816" s="5"/>
      <c r="T1816" s="5"/>
      <c r="U1816" s="51"/>
      <c r="V1816" s="5"/>
      <c r="W1816" s="5"/>
      <c r="X1816" s="45"/>
      <c r="Y1816" s="5"/>
      <c r="Z1816" s="48"/>
      <c r="AC1816" s="45"/>
      <c r="AG1816" s="47"/>
      <c r="AI1816" s="5"/>
    </row>
    <row r="1817" spans="2:35" ht="15" x14ac:dyDescent="0.25">
      <c r="B1817" s="5"/>
      <c r="D1817" s="5"/>
      <c r="G1817" s="42"/>
      <c r="H1817" s="43"/>
      <c r="I1817" s="43"/>
      <c r="J1817" s="42"/>
      <c r="K1817" s="42"/>
      <c r="L1817" s="5"/>
      <c r="M1817" s="5"/>
      <c r="N1817" s="43"/>
      <c r="O1817" s="45"/>
      <c r="P1817" s="5"/>
      <c r="Q1817" s="46"/>
      <c r="R1817" s="5"/>
      <c r="S1817" s="5"/>
      <c r="T1817" s="5"/>
      <c r="U1817" s="51"/>
      <c r="V1817" s="5"/>
      <c r="W1817" s="5"/>
      <c r="X1817" s="45"/>
      <c r="Y1817" s="5"/>
      <c r="Z1817" s="48"/>
      <c r="AC1817" s="45"/>
      <c r="AG1817" s="47"/>
      <c r="AI1817" s="5"/>
    </row>
    <row r="1818" spans="2:35" ht="15" x14ac:dyDescent="0.25">
      <c r="B1818" s="5"/>
      <c r="D1818" s="5"/>
      <c r="G1818" s="42"/>
      <c r="H1818" s="43"/>
      <c r="I1818" s="43"/>
      <c r="J1818" s="42"/>
      <c r="K1818" s="42"/>
      <c r="L1818" s="5"/>
      <c r="M1818" s="5"/>
      <c r="N1818" s="43"/>
      <c r="O1818" s="45"/>
      <c r="P1818" s="5"/>
      <c r="Q1818" s="46"/>
      <c r="R1818" s="5"/>
      <c r="S1818" s="5"/>
      <c r="T1818" s="5"/>
      <c r="U1818" s="51"/>
      <c r="V1818" s="5"/>
      <c r="W1818" s="5"/>
      <c r="X1818" s="45"/>
      <c r="Y1818" s="5"/>
      <c r="Z1818" s="48"/>
      <c r="AC1818" s="45"/>
      <c r="AG1818" s="47"/>
      <c r="AI1818" s="5"/>
    </row>
    <row r="1819" spans="2:35" ht="15" x14ac:dyDescent="0.25">
      <c r="B1819" s="5"/>
      <c r="D1819" s="5"/>
      <c r="G1819" s="42"/>
      <c r="H1819" s="43"/>
      <c r="I1819" s="43"/>
      <c r="J1819" s="42"/>
      <c r="K1819" s="42"/>
      <c r="L1819" s="5"/>
      <c r="M1819" s="5"/>
      <c r="N1819" s="43"/>
      <c r="O1819" s="45"/>
      <c r="P1819" s="5"/>
      <c r="Q1819" s="46"/>
      <c r="R1819" s="5"/>
      <c r="S1819" s="5"/>
      <c r="T1819" s="5"/>
      <c r="U1819" s="51"/>
      <c r="V1819" s="5"/>
      <c r="W1819" s="5"/>
      <c r="X1819" s="45"/>
      <c r="Y1819" s="5"/>
      <c r="Z1819" s="48"/>
      <c r="AC1819" s="45"/>
      <c r="AG1819" s="47"/>
      <c r="AI1819" s="5"/>
    </row>
    <row r="1820" spans="2:35" ht="15" x14ac:dyDescent="0.25">
      <c r="B1820" s="5"/>
      <c r="D1820" s="5"/>
      <c r="G1820" s="42"/>
      <c r="H1820" s="43"/>
      <c r="I1820" s="43"/>
      <c r="J1820" s="42"/>
      <c r="K1820" s="42"/>
      <c r="L1820" s="5"/>
      <c r="M1820" s="5"/>
      <c r="N1820" s="43"/>
      <c r="O1820" s="45"/>
      <c r="P1820" s="5"/>
      <c r="Q1820" s="46"/>
      <c r="R1820" s="5"/>
      <c r="S1820" s="5"/>
      <c r="T1820" s="5"/>
      <c r="U1820" s="51"/>
      <c r="V1820" s="5"/>
      <c r="W1820" s="5"/>
      <c r="X1820" s="45"/>
      <c r="Y1820" s="5"/>
      <c r="Z1820" s="48"/>
      <c r="AC1820" s="45"/>
      <c r="AG1820" s="47"/>
      <c r="AI1820" s="5"/>
    </row>
    <row r="1821" spans="2:35" ht="15" x14ac:dyDescent="0.25">
      <c r="B1821" s="5"/>
      <c r="D1821" s="5"/>
      <c r="G1821" s="42"/>
      <c r="H1821" s="43"/>
      <c r="I1821" s="43"/>
      <c r="J1821" s="42"/>
      <c r="K1821" s="42"/>
      <c r="L1821" s="5"/>
      <c r="M1821" s="5"/>
      <c r="N1821" s="43"/>
      <c r="O1821" s="45"/>
      <c r="P1821" s="5"/>
      <c r="Q1821" s="46"/>
      <c r="R1821" s="5"/>
      <c r="S1821" s="5"/>
      <c r="T1821" s="5"/>
      <c r="U1821" s="51"/>
      <c r="V1821" s="5"/>
      <c r="W1821" s="5"/>
      <c r="X1821" s="45"/>
      <c r="Y1821" s="5"/>
      <c r="Z1821" s="48"/>
      <c r="AC1821" s="45"/>
      <c r="AG1821" s="47"/>
      <c r="AI1821" s="5"/>
    </row>
    <row r="1822" spans="2:35" ht="15" x14ac:dyDescent="0.25">
      <c r="B1822" s="5"/>
      <c r="D1822" s="5"/>
      <c r="G1822" s="42"/>
      <c r="H1822" s="43"/>
      <c r="I1822" s="43"/>
      <c r="J1822" s="42"/>
      <c r="K1822" s="42"/>
      <c r="L1822" s="5"/>
      <c r="M1822" s="5"/>
      <c r="N1822" s="43"/>
      <c r="O1822" s="45"/>
      <c r="P1822" s="5"/>
      <c r="Q1822" s="46"/>
      <c r="R1822" s="5"/>
      <c r="S1822" s="5"/>
      <c r="T1822" s="5"/>
      <c r="U1822" s="51"/>
      <c r="V1822" s="5"/>
      <c r="W1822" s="5"/>
      <c r="X1822" s="45"/>
      <c r="Y1822" s="5"/>
      <c r="Z1822" s="48"/>
      <c r="AC1822" s="45"/>
      <c r="AG1822" s="47"/>
      <c r="AI1822" s="5"/>
    </row>
    <row r="1823" spans="2:35" ht="15" x14ac:dyDescent="0.25">
      <c r="B1823" s="5"/>
      <c r="D1823" s="5"/>
      <c r="G1823" s="42"/>
      <c r="H1823" s="43"/>
      <c r="I1823" s="43"/>
      <c r="J1823" s="42"/>
      <c r="K1823" s="42"/>
      <c r="L1823" s="5"/>
      <c r="M1823" s="5"/>
      <c r="N1823" s="43"/>
      <c r="O1823" s="45"/>
      <c r="P1823" s="5"/>
      <c r="Q1823" s="46"/>
      <c r="R1823" s="5"/>
      <c r="S1823" s="5"/>
      <c r="T1823" s="5"/>
      <c r="U1823" s="51"/>
      <c r="V1823" s="5"/>
      <c r="W1823" s="5"/>
      <c r="X1823" s="45"/>
      <c r="Y1823" s="5"/>
      <c r="Z1823" s="48"/>
      <c r="AC1823" s="45"/>
      <c r="AG1823" s="47"/>
      <c r="AI1823" s="5"/>
    </row>
    <row r="1824" spans="2:35" ht="15" x14ac:dyDescent="0.25">
      <c r="B1824" s="5"/>
      <c r="D1824" s="5"/>
      <c r="G1824" s="42"/>
      <c r="H1824" s="43"/>
      <c r="I1824" s="43"/>
      <c r="J1824" s="42"/>
      <c r="K1824" s="42"/>
      <c r="L1824" s="5"/>
      <c r="M1824" s="5"/>
      <c r="N1824" s="43"/>
      <c r="O1824" s="45"/>
      <c r="P1824" s="5"/>
      <c r="Q1824" s="46"/>
      <c r="R1824" s="5"/>
      <c r="S1824" s="5"/>
      <c r="T1824" s="5"/>
      <c r="U1824" s="51"/>
      <c r="V1824" s="5"/>
      <c r="W1824" s="5"/>
      <c r="X1824" s="45"/>
      <c r="Y1824" s="5"/>
      <c r="Z1824" s="48"/>
      <c r="AC1824" s="45"/>
      <c r="AG1824" s="47"/>
      <c r="AI1824" s="5"/>
    </row>
    <row r="1825" spans="2:35" ht="15" x14ac:dyDescent="0.25">
      <c r="B1825" s="5"/>
      <c r="D1825" s="5"/>
      <c r="G1825" s="42"/>
      <c r="H1825" s="43"/>
      <c r="I1825" s="43"/>
      <c r="J1825" s="42"/>
      <c r="K1825" s="42"/>
      <c r="L1825" s="5"/>
      <c r="M1825" s="5"/>
      <c r="N1825" s="43"/>
      <c r="O1825" s="45"/>
      <c r="P1825" s="5"/>
      <c r="Q1825" s="46"/>
      <c r="R1825" s="5"/>
      <c r="S1825" s="5"/>
      <c r="T1825" s="5"/>
      <c r="U1825" s="51"/>
      <c r="V1825" s="5"/>
      <c r="W1825" s="5"/>
      <c r="X1825" s="45"/>
      <c r="Y1825" s="5"/>
      <c r="Z1825" s="48"/>
      <c r="AC1825" s="45"/>
      <c r="AG1825" s="47"/>
      <c r="AI1825" s="5"/>
    </row>
    <row r="1826" spans="2:35" ht="15" x14ac:dyDescent="0.25">
      <c r="B1826" s="5"/>
      <c r="D1826" s="5"/>
      <c r="G1826" s="42"/>
      <c r="H1826" s="43"/>
      <c r="I1826" s="43"/>
      <c r="J1826" s="42"/>
      <c r="K1826" s="42"/>
      <c r="L1826" s="5"/>
      <c r="M1826" s="5"/>
      <c r="N1826" s="43"/>
      <c r="O1826" s="45"/>
      <c r="P1826" s="5"/>
      <c r="Q1826" s="46"/>
      <c r="R1826" s="5"/>
      <c r="S1826" s="5"/>
      <c r="T1826" s="5"/>
      <c r="U1826" s="51"/>
      <c r="V1826" s="5"/>
      <c r="W1826" s="5"/>
      <c r="X1826" s="45"/>
      <c r="Y1826" s="5"/>
      <c r="Z1826" s="48"/>
      <c r="AC1826" s="45"/>
      <c r="AG1826" s="47"/>
      <c r="AI1826" s="5"/>
    </row>
    <row r="1827" spans="2:35" ht="15" x14ac:dyDescent="0.25">
      <c r="B1827" s="5"/>
      <c r="D1827" s="5"/>
      <c r="G1827" s="42"/>
      <c r="H1827" s="43"/>
      <c r="I1827" s="43"/>
      <c r="J1827" s="42"/>
      <c r="K1827" s="42"/>
      <c r="L1827" s="5"/>
      <c r="M1827" s="5"/>
      <c r="N1827" s="43"/>
      <c r="O1827" s="45"/>
      <c r="P1827" s="5"/>
      <c r="Q1827" s="46"/>
      <c r="R1827" s="5"/>
      <c r="S1827" s="5"/>
      <c r="T1827" s="5"/>
      <c r="U1827" s="51"/>
      <c r="V1827" s="5"/>
      <c r="W1827" s="5"/>
      <c r="X1827" s="45"/>
      <c r="Y1827" s="5"/>
      <c r="Z1827" s="48"/>
      <c r="AC1827" s="45"/>
      <c r="AG1827" s="47"/>
      <c r="AI1827" s="5"/>
    </row>
    <row r="1828" spans="2:35" ht="15" x14ac:dyDescent="0.25">
      <c r="B1828" s="5"/>
      <c r="D1828" s="5"/>
      <c r="G1828" s="42"/>
      <c r="H1828" s="43"/>
      <c r="I1828" s="43"/>
      <c r="J1828" s="42"/>
      <c r="K1828" s="42"/>
      <c r="L1828" s="5"/>
      <c r="M1828" s="5"/>
      <c r="N1828" s="43"/>
      <c r="O1828" s="45"/>
      <c r="P1828" s="5"/>
      <c r="Q1828" s="46"/>
      <c r="R1828" s="5"/>
      <c r="S1828" s="5"/>
      <c r="T1828" s="5"/>
      <c r="U1828" s="51"/>
      <c r="V1828" s="5"/>
      <c r="W1828" s="5"/>
      <c r="X1828" s="45"/>
      <c r="Y1828" s="5"/>
      <c r="Z1828" s="48"/>
      <c r="AC1828" s="45"/>
      <c r="AG1828" s="47"/>
      <c r="AI1828" s="5"/>
    </row>
    <row r="1829" spans="2:35" ht="15" x14ac:dyDescent="0.25">
      <c r="B1829" s="5"/>
      <c r="D1829" s="5"/>
      <c r="G1829" s="42"/>
      <c r="H1829" s="43"/>
      <c r="I1829" s="43"/>
      <c r="J1829" s="42"/>
      <c r="K1829" s="42"/>
      <c r="L1829" s="5"/>
      <c r="M1829" s="5"/>
      <c r="N1829" s="43"/>
      <c r="O1829" s="45"/>
      <c r="P1829" s="5"/>
      <c r="Q1829" s="46"/>
      <c r="R1829" s="5"/>
      <c r="S1829" s="5"/>
      <c r="T1829" s="5"/>
      <c r="U1829" s="51"/>
      <c r="V1829" s="5"/>
      <c r="W1829" s="5"/>
      <c r="X1829" s="45"/>
      <c r="Y1829" s="5"/>
      <c r="Z1829" s="48"/>
      <c r="AC1829" s="45"/>
      <c r="AG1829" s="47"/>
      <c r="AI1829" s="5"/>
    </row>
    <row r="1830" spans="2:35" ht="15" x14ac:dyDescent="0.25">
      <c r="B1830" s="5"/>
      <c r="D1830" s="5"/>
      <c r="G1830" s="42"/>
      <c r="H1830" s="43"/>
      <c r="I1830" s="43"/>
      <c r="J1830" s="42"/>
      <c r="K1830" s="42"/>
      <c r="L1830" s="5"/>
      <c r="M1830" s="5"/>
      <c r="N1830" s="43"/>
      <c r="O1830" s="45"/>
      <c r="P1830" s="5"/>
      <c r="Q1830" s="46"/>
      <c r="R1830" s="5"/>
      <c r="S1830" s="5"/>
      <c r="T1830" s="5"/>
      <c r="U1830" s="51"/>
      <c r="V1830" s="5"/>
      <c r="W1830" s="5"/>
      <c r="X1830" s="45"/>
      <c r="Y1830" s="5"/>
      <c r="Z1830" s="48"/>
      <c r="AC1830" s="45"/>
      <c r="AG1830" s="47"/>
      <c r="AI1830" s="5"/>
    </row>
    <row r="1831" spans="2:35" ht="15" x14ac:dyDescent="0.25">
      <c r="B1831" s="5"/>
      <c r="D1831" s="5"/>
      <c r="G1831" s="42"/>
      <c r="H1831" s="43"/>
      <c r="I1831" s="43"/>
      <c r="J1831" s="42"/>
      <c r="K1831" s="42"/>
      <c r="L1831" s="5"/>
      <c r="M1831" s="5"/>
      <c r="N1831" s="43"/>
      <c r="O1831" s="45"/>
      <c r="P1831" s="5"/>
      <c r="Q1831" s="46"/>
      <c r="R1831" s="5"/>
      <c r="S1831" s="5"/>
      <c r="T1831" s="5"/>
      <c r="U1831" s="51"/>
      <c r="V1831" s="5"/>
      <c r="W1831" s="5"/>
      <c r="X1831" s="45"/>
      <c r="Y1831" s="5"/>
      <c r="Z1831" s="48"/>
      <c r="AC1831" s="45"/>
      <c r="AG1831" s="47"/>
      <c r="AI1831" s="5"/>
    </row>
    <row r="1832" spans="2:35" ht="15" x14ac:dyDescent="0.25">
      <c r="B1832" s="5"/>
      <c r="D1832" s="5"/>
      <c r="G1832" s="42"/>
      <c r="H1832" s="43"/>
      <c r="I1832" s="43"/>
      <c r="J1832" s="42"/>
      <c r="K1832" s="42"/>
      <c r="L1832" s="5"/>
      <c r="M1832" s="5"/>
      <c r="N1832" s="43"/>
      <c r="O1832" s="45"/>
      <c r="P1832" s="5"/>
      <c r="Q1832" s="46"/>
      <c r="R1832" s="5"/>
      <c r="S1832" s="5"/>
      <c r="T1832" s="5"/>
      <c r="U1832" s="51"/>
      <c r="V1832" s="5"/>
      <c r="W1832" s="5"/>
      <c r="X1832" s="45"/>
      <c r="Y1832" s="5"/>
      <c r="Z1832" s="48"/>
      <c r="AC1832" s="45"/>
      <c r="AG1832" s="47"/>
      <c r="AI1832" s="5"/>
    </row>
    <row r="1833" spans="2:35" ht="15" x14ac:dyDescent="0.25">
      <c r="B1833" s="5"/>
      <c r="D1833" s="5"/>
      <c r="G1833" s="42"/>
      <c r="H1833" s="43"/>
      <c r="I1833" s="43"/>
      <c r="J1833" s="42"/>
      <c r="K1833" s="42"/>
      <c r="L1833" s="5"/>
      <c r="M1833" s="5"/>
      <c r="N1833" s="43"/>
      <c r="O1833" s="45"/>
      <c r="P1833" s="5"/>
      <c r="Q1833" s="46"/>
      <c r="R1833" s="5"/>
      <c r="S1833" s="5"/>
      <c r="T1833" s="5"/>
      <c r="U1833" s="51"/>
      <c r="V1833" s="5"/>
      <c r="W1833" s="5"/>
      <c r="X1833" s="45"/>
      <c r="Y1833" s="5"/>
      <c r="Z1833" s="48"/>
      <c r="AC1833" s="45"/>
      <c r="AG1833" s="47"/>
      <c r="AI1833" s="5"/>
    </row>
    <row r="1834" spans="2:35" ht="15" x14ac:dyDescent="0.25">
      <c r="B1834" s="5"/>
      <c r="D1834" s="5"/>
      <c r="G1834" s="42"/>
      <c r="H1834" s="43"/>
      <c r="I1834" s="43"/>
      <c r="J1834" s="42"/>
      <c r="K1834" s="42"/>
      <c r="L1834" s="5"/>
      <c r="M1834" s="5"/>
      <c r="N1834" s="43"/>
      <c r="O1834" s="45"/>
      <c r="P1834" s="5"/>
      <c r="Q1834" s="46"/>
      <c r="R1834" s="5"/>
      <c r="S1834" s="5"/>
      <c r="T1834" s="5"/>
      <c r="U1834" s="51"/>
      <c r="V1834" s="5"/>
      <c r="W1834" s="5"/>
      <c r="X1834" s="45"/>
      <c r="Y1834" s="5"/>
      <c r="Z1834" s="48"/>
      <c r="AC1834" s="45"/>
      <c r="AG1834" s="47"/>
      <c r="AI1834" s="5"/>
    </row>
    <row r="1835" spans="2:35" ht="15" x14ac:dyDescent="0.25">
      <c r="B1835" s="5"/>
      <c r="D1835" s="5"/>
      <c r="G1835" s="42"/>
      <c r="H1835" s="43"/>
      <c r="I1835" s="43"/>
      <c r="J1835" s="42"/>
      <c r="K1835" s="42"/>
      <c r="L1835" s="5"/>
      <c r="M1835" s="5"/>
      <c r="N1835" s="43"/>
      <c r="O1835" s="45"/>
      <c r="P1835" s="5"/>
      <c r="Q1835" s="46"/>
      <c r="R1835" s="5"/>
      <c r="S1835" s="5"/>
      <c r="T1835" s="5"/>
      <c r="U1835" s="51"/>
      <c r="V1835" s="5"/>
      <c r="W1835" s="5"/>
      <c r="X1835" s="45"/>
      <c r="Y1835" s="5"/>
      <c r="Z1835" s="48"/>
      <c r="AC1835" s="45"/>
      <c r="AG1835" s="47"/>
      <c r="AI1835" s="5"/>
    </row>
    <row r="1836" spans="2:35" ht="15" x14ac:dyDescent="0.25">
      <c r="B1836" s="5"/>
      <c r="D1836" s="5"/>
      <c r="G1836" s="42"/>
      <c r="H1836" s="43"/>
      <c r="I1836" s="43"/>
      <c r="J1836" s="42"/>
      <c r="K1836" s="42"/>
      <c r="L1836" s="5"/>
      <c r="M1836" s="5"/>
      <c r="N1836" s="43"/>
      <c r="O1836" s="45"/>
      <c r="P1836" s="5"/>
      <c r="Q1836" s="46"/>
      <c r="R1836" s="5"/>
      <c r="S1836" s="5"/>
      <c r="T1836" s="5"/>
      <c r="U1836" s="51"/>
      <c r="V1836" s="5"/>
      <c r="W1836" s="5"/>
      <c r="X1836" s="45"/>
      <c r="Y1836" s="5"/>
      <c r="Z1836" s="48"/>
      <c r="AC1836" s="45"/>
      <c r="AG1836" s="47"/>
      <c r="AI1836" s="5"/>
    </row>
    <row r="1837" spans="2:35" ht="15" x14ac:dyDescent="0.25">
      <c r="B1837" s="5"/>
      <c r="D1837" s="5"/>
      <c r="G1837" s="42"/>
      <c r="H1837" s="43"/>
      <c r="I1837" s="43"/>
      <c r="J1837" s="42"/>
      <c r="K1837" s="42"/>
      <c r="L1837" s="5"/>
      <c r="M1837" s="5"/>
      <c r="N1837" s="43"/>
      <c r="O1837" s="45"/>
      <c r="P1837" s="5"/>
      <c r="Q1837" s="46"/>
      <c r="R1837" s="5"/>
      <c r="S1837" s="5"/>
      <c r="T1837" s="5"/>
      <c r="U1837" s="51"/>
      <c r="V1837" s="5"/>
      <c r="W1837" s="5"/>
      <c r="X1837" s="45"/>
      <c r="Y1837" s="5"/>
      <c r="Z1837" s="48"/>
      <c r="AC1837" s="45"/>
      <c r="AG1837" s="47"/>
      <c r="AI1837" s="5"/>
    </row>
    <row r="1838" spans="2:35" ht="15" x14ac:dyDescent="0.25">
      <c r="B1838" s="5"/>
      <c r="D1838" s="5"/>
      <c r="G1838" s="42"/>
      <c r="H1838" s="43"/>
      <c r="I1838" s="43"/>
      <c r="J1838" s="42"/>
      <c r="K1838" s="42"/>
      <c r="L1838" s="5"/>
      <c r="M1838" s="5"/>
      <c r="N1838" s="43"/>
      <c r="O1838" s="45"/>
      <c r="P1838" s="5"/>
      <c r="Q1838" s="46"/>
      <c r="R1838" s="5"/>
      <c r="S1838" s="5"/>
      <c r="T1838" s="5"/>
      <c r="U1838" s="51"/>
      <c r="V1838" s="5"/>
      <c r="W1838" s="5"/>
      <c r="X1838" s="45"/>
      <c r="Y1838" s="5"/>
      <c r="Z1838" s="48"/>
      <c r="AC1838" s="45"/>
      <c r="AG1838" s="47"/>
      <c r="AI1838" s="5"/>
    </row>
    <row r="1839" spans="2:35" ht="15" x14ac:dyDescent="0.25">
      <c r="B1839" s="5"/>
      <c r="D1839" s="5"/>
      <c r="G1839" s="42"/>
      <c r="H1839" s="43"/>
      <c r="I1839" s="43"/>
      <c r="J1839" s="42"/>
      <c r="K1839" s="42"/>
      <c r="L1839" s="5"/>
      <c r="M1839" s="5"/>
      <c r="N1839" s="43"/>
      <c r="O1839" s="45"/>
      <c r="P1839" s="5"/>
      <c r="Q1839" s="46"/>
      <c r="R1839" s="5"/>
      <c r="S1839" s="5"/>
      <c r="T1839" s="5"/>
      <c r="U1839" s="51"/>
      <c r="V1839" s="5"/>
      <c r="W1839" s="5"/>
      <c r="X1839" s="45"/>
      <c r="Y1839" s="5"/>
      <c r="Z1839" s="48"/>
      <c r="AC1839" s="45"/>
      <c r="AG1839" s="47"/>
      <c r="AI1839" s="5"/>
    </row>
    <row r="1840" spans="2:35" ht="15" x14ac:dyDescent="0.25">
      <c r="B1840" s="5"/>
      <c r="D1840" s="5"/>
      <c r="G1840" s="42"/>
      <c r="H1840" s="43"/>
      <c r="I1840" s="43"/>
      <c r="J1840" s="42"/>
      <c r="K1840" s="42"/>
      <c r="L1840" s="5"/>
      <c r="M1840" s="5"/>
      <c r="N1840" s="43"/>
      <c r="O1840" s="45"/>
      <c r="P1840" s="5"/>
      <c r="Q1840" s="46"/>
      <c r="R1840" s="5"/>
      <c r="S1840" s="5"/>
      <c r="T1840" s="5"/>
      <c r="U1840" s="51"/>
      <c r="V1840" s="5"/>
      <c r="W1840" s="5"/>
      <c r="X1840" s="45"/>
      <c r="Y1840" s="5"/>
      <c r="Z1840" s="48"/>
      <c r="AC1840" s="45"/>
      <c r="AG1840" s="47"/>
      <c r="AI1840" s="5"/>
    </row>
    <row r="1841" spans="2:35" ht="15" x14ac:dyDescent="0.25">
      <c r="B1841" s="5"/>
      <c r="D1841" s="5"/>
      <c r="G1841" s="42"/>
      <c r="H1841" s="43"/>
      <c r="I1841" s="43"/>
      <c r="J1841" s="42"/>
      <c r="K1841" s="42"/>
      <c r="L1841" s="5"/>
      <c r="M1841" s="5"/>
      <c r="N1841" s="43"/>
      <c r="O1841" s="45"/>
      <c r="P1841" s="5"/>
      <c r="Q1841" s="46"/>
      <c r="R1841" s="5"/>
      <c r="S1841" s="5"/>
      <c r="T1841" s="5"/>
      <c r="U1841" s="51"/>
      <c r="V1841" s="5"/>
      <c r="W1841" s="5"/>
      <c r="X1841" s="45"/>
      <c r="Y1841" s="5"/>
      <c r="Z1841" s="48"/>
      <c r="AC1841" s="45"/>
      <c r="AG1841" s="47"/>
      <c r="AI1841" s="5"/>
    </row>
    <row r="1842" spans="2:35" ht="15" x14ac:dyDescent="0.25">
      <c r="B1842" s="5"/>
      <c r="D1842" s="5"/>
      <c r="G1842" s="42"/>
      <c r="H1842" s="43"/>
      <c r="I1842" s="43"/>
      <c r="J1842" s="42"/>
      <c r="K1842" s="42"/>
      <c r="L1842" s="5"/>
      <c r="M1842" s="5"/>
      <c r="N1842" s="43"/>
      <c r="O1842" s="45"/>
      <c r="P1842" s="5"/>
      <c r="Q1842" s="46"/>
      <c r="R1842" s="5"/>
      <c r="S1842" s="5"/>
      <c r="T1842" s="5"/>
      <c r="U1842" s="51"/>
      <c r="V1842" s="5"/>
      <c r="W1842" s="5"/>
      <c r="X1842" s="45"/>
      <c r="Y1842" s="5"/>
      <c r="Z1842" s="48"/>
      <c r="AC1842" s="45"/>
      <c r="AG1842" s="47"/>
      <c r="AI1842" s="5"/>
    </row>
    <row r="1843" spans="2:35" ht="15" x14ac:dyDescent="0.25">
      <c r="B1843" s="5"/>
      <c r="D1843" s="5"/>
      <c r="G1843" s="42"/>
      <c r="H1843" s="43"/>
      <c r="I1843" s="43"/>
      <c r="J1843" s="42"/>
      <c r="K1843" s="42"/>
      <c r="L1843" s="5"/>
      <c r="M1843" s="5"/>
      <c r="N1843" s="43"/>
      <c r="O1843" s="45"/>
      <c r="P1843" s="5"/>
      <c r="Q1843" s="46"/>
      <c r="R1843" s="5"/>
      <c r="S1843" s="5"/>
      <c r="T1843" s="5"/>
      <c r="U1843" s="51"/>
      <c r="V1843" s="5"/>
      <c r="W1843" s="5"/>
      <c r="X1843" s="45"/>
      <c r="Y1843" s="5"/>
      <c r="Z1843" s="48"/>
      <c r="AC1843" s="45"/>
      <c r="AG1843" s="47"/>
      <c r="AI1843" s="5"/>
    </row>
    <row r="1844" spans="2:35" ht="15" x14ac:dyDescent="0.25">
      <c r="B1844" s="5"/>
      <c r="D1844" s="5"/>
      <c r="G1844" s="42"/>
      <c r="H1844" s="43"/>
      <c r="I1844" s="43"/>
      <c r="J1844" s="42"/>
      <c r="K1844" s="42"/>
      <c r="L1844" s="5"/>
      <c r="M1844" s="5"/>
      <c r="N1844" s="43"/>
      <c r="O1844" s="45"/>
      <c r="P1844" s="5"/>
      <c r="Q1844" s="46"/>
      <c r="R1844" s="5"/>
      <c r="S1844" s="5"/>
      <c r="T1844" s="5"/>
      <c r="U1844" s="51"/>
      <c r="V1844" s="5"/>
      <c r="W1844" s="5"/>
      <c r="X1844" s="45"/>
      <c r="Y1844" s="5"/>
      <c r="Z1844" s="48"/>
      <c r="AC1844" s="45"/>
      <c r="AG1844" s="47"/>
      <c r="AI1844" s="5"/>
    </row>
    <row r="1845" spans="2:35" ht="15" x14ac:dyDescent="0.25">
      <c r="B1845" s="5"/>
      <c r="D1845" s="5"/>
      <c r="G1845" s="42"/>
      <c r="H1845" s="43"/>
      <c r="I1845" s="43"/>
      <c r="J1845" s="42"/>
      <c r="K1845" s="42"/>
      <c r="L1845" s="5"/>
      <c r="M1845" s="5"/>
      <c r="N1845" s="43"/>
      <c r="O1845" s="45"/>
      <c r="P1845" s="5"/>
      <c r="Q1845" s="46"/>
      <c r="R1845" s="5"/>
      <c r="S1845" s="5"/>
      <c r="T1845" s="5"/>
      <c r="U1845" s="51"/>
      <c r="V1845" s="5"/>
      <c r="W1845" s="5"/>
      <c r="X1845" s="45"/>
      <c r="Y1845" s="5"/>
      <c r="Z1845" s="48"/>
      <c r="AC1845" s="45"/>
      <c r="AG1845" s="47"/>
      <c r="AI1845" s="5"/>
    </row>
    <row r="1846" spans="2:35" ht="15" x14ac:dyDescent="0.25">
      <c r="B1846" s="5"/>
      <c r="D1846" s="5"/>
      <c r="G1846" s="42"/>
      <c r="H1846" s="43"/>
      <c r="I1846" s="43"/>
      <c r="J1846" s="42"/>
      <c r="K1846" s="42"/>
      <c r="L1846" s="5"/>
      <c r="M1846" s="5"/>
      <c r="N1846" s="43"/>
      <c r="O1846" s="45"/>
      <c r="P1846" s="5"/>
      <c r="Q1846" s="46"/>
      <c r="R1846" s="5"/>
      <c r="S1846" s="5"/>
      <c r="T1846" s="5"/>
      <c r="U1846" s="51"/>
      <c r="V1846" s="5"/>
      <c r="W1846" s="5"/>
      <c r="X1846" s="45"/>
      <c r="Y1846" s="5"/>
      <c r="Z1846" s="48"/>
      <c r="AC1846" s="45"/>
      <c r="AG1846" s="47"/>
      <c r="AI1846" s="5"/>
    </row>
    <row r="1847" spans="2:35" ht="15" x14ac:dyDescent="0.25">
      <c r="B1847" s="5"/>
      <c r="D1847" s="5"/>
      <c r="G1847" s="42"/>
      <c r="H1847" s="43"/>
      <c r="I1847" s="43"/>
      <c r="J1847" s="42"/>
      <c r="K1847" s="42"/>
      <c r="L1847" s="5"/>
      <c r="M1847" s="5"/>
      <c r="N1847" s="43"/>
      <c r="O1847" s="45"/>
      <c r="P1847" s="5"/>
      <c r="Q1847" s="46"/>
      <c r="R1847" s="5"/>
      <c r="S1847" s="5"/>
      <c r="T1847" s="5"/>
      <c r="U1847" s="51"/>
      <c r="V1847" s="5"/>
      <c r="W1847" s="5"/>
      <c r="X1847" s="45"/>
      <c r="Y1847" s="5"/>
      <c r="Z1847" s="48"/>
      <c r="AC1847" s="45"/>
      <c r="AG1847" s="47"/>
      <c r="AI1847" s="5"/>
    </row>
    <row r="1848" spans="2:35" ht="15" x14ac:dyDescent="0.25">
      <c r="B1848" s="5"/>
      <c r="D1848" s="5"/>
      <c r="G1848" s="42"/>
      <c r="H1848" s="43"/>
      <c r="I1848" s="43"/>
      <c r="J1848" s="42"/>
      <c r="K1848" s="42"/>
      <c r="L1848" s="5"/>
      <c r="M1848" s="5"/>
      <c r="N1848" s="43"/>
      <c r="O1848" s="45"/>
      <c r="P1848" s="5"/>
      <c r="Q1848" s="46"/>
      <c r="R1848" s="5"/>
      <c r="S1848" s="5"/>
      <c r="T1848" s="5"/>
      <c r="U1848" s="51"/>
      <c r="V1848" s="5"/>
      <c r="W1848" s="5"/>
      <c r="X1848" s="45"/>
      <c r="Y1848" s="5"/>
      <c r="Z1848" s="48"/>
      <c r="AC1848" s="45"/>
      <c r="AG1848" s="47"/>
      <c r="AI1848" s="5"/>
    </row>
    <row r="1849" spans="2:35" ht="15" x14ac:dyDescent="0.25">
      <c r="B1849" s="5"/>
      <c r="D1849" s="5"/>
      <c r="G1849" s="42"/>
      <c r="H1849" s="43"/>
      <c r="I1849" s="43"/>
      <c r="J1849" s="42"/>
      <c r="K1849" s="42"/>
      <c r="L1849" s="5"/>
      <c r="M1849" s="5"/>
      <c r="N1849" s="43"/>
      <c r="O1849" s="45"/>
      <c r="P1849" s="5"/>
      <c r="Q1849" s="46"/>
      <c r="R1849" s="5"/>
      <c r="S1849" s="5"/>
      <c r="T1849" s="5"/>
      <c r="U1849" s="51"/>
      <c r="V1849" s="5"/>
      <c r="W1849" s="5"/>
      <c r="X1849" s="45"/>
      <c r="Y1849" s="5"/>
      <c r="Z1849" s="48"/>
      <c r="AC1849" s="45"/>
      <c r="AG1849" s="47"/>
      <c r="AI1849" s="5"/>
    </row>
    <row r="1850" spans="2:35" ht="15" x14ac:dyDescent="0.25">
      <c r="B1850" s="5"/>
      <c r="D1850" s="5"/>
      <c r="G1850" s="42"/>
      <c r="H1850" s="43"/>
      <c r="I1850" s="43"/>
      <c r="J1850" s="42"/>
      <c r="K1850" s="42"/>
      <c r="L1850" s="5"/>
      <c r="M1850" s="5"/>
      <c r="N1850" s="43"/>
      <c r="O1850" s="45"/>
      <c r="P1850" s="5"/>
      <c r="Q1850" s="46"/>
      <c r="R1850" s="5"/>
      <c r="S1850" s="5"/>
      <c r="T1850" s="5"/>
      <c r="U1850" s="51"/>
      <c r="V1850" s="5"/>
      <c r="W1850" s="5"/>
      <c r="X1850" s="45"/>
      <c r="Y1850" s="5"/>
      <c r="Z1850" s="48"/>
      <c r="AC1850" s="45"/>
      <c r="AG1850" s="47"/>
      <c r="AI1850" s="5"/>
    </row>
    <row r="1851" spans="2:35" ht="15" x14ac:dyDescent="0.25">
      <c r="B1851" s="5"/>
      <c r="D1851" s="5"/>
      <c r="G1851" s="42"/>
      <c r="H1851" s="43"/>
      <c r="I1851" s="43"/>
      <c r="J1851" s="42"/>
      <c r="K1851" s="42"/>
      <c r="L1851" s="5"/>
      <c r="M1851" s="5"/>
      <c r="N1851" s="43"/>
      <c r="O1851" s="45"/>
      <c r="P1851" s="5"/>
      <c r="Q1851" s="46"/>
      <c r="R1851" s="5"/>
      <c r="S1851" s="5"/>
      <c r="T1851" s="5"/>
      <c r="U1851" s="51"/>
      <c r="V1851" s="5"/>
      <c r="W1851" s="5"/>
      <c r="X1851" s="45"/>
      <c r="Y1851" s="5"/>
      <c r="Z1851" s="48"/>
      <c r="AC1851" s="45"/>
      <c r="AG1851" s="47"/>
      <c r="AI1851" s="5"/>
    </row>
    <row r="1852" spans="2:35" ht="15" x14ac:dyDescent="0.25">
      <c r="B1852" s="5"/>
      <c r="D1852" s="5"/>
      <c r="G1852" s="42"/>
      <c r="H1852" s="43"/>
      <c r="I1852" s="43"/>
      <c r="J1852" s="42"/>
      <c r="K1852" s="42"/>
      <c r="L1852" s="5"/>
      <c r="M1852" s="5"/>
      <c r="N1852" s="43"/>
      <c r="O1852" s="45"/>
      <c r="P1852" s="5"/>
      <c r="Q1852" s="46"/>
      <c r="R1852" s="5"/>
      <c r="S1852" s="5"/>
      <c r="T1852" s="5"/>
      <c r="U1852" s="51"/>
      <c r="V1852" s="5"/>
      <c r="W1852" s="5"/>
      <c r="X1852" s="45"/>
      <c r="Y1852" s="5"/>
      <c r="Z1852" s="48"/>
      <c r="AC1852" s="45"/>
      <c r="AG1852" s="47"/>
      <c r="AI1852" s="5"/>
    </row>
    <row r="1853" spans="2:35" ht="15" x14ac:dyDescent="0.25">
      <c r="B1853" s="5"/>
      <c r="D1853" s="5"/>
      <c r="G1853" s="42"/>
      <c r="H1853" s="43"/>
      <c r="I1853" s="43"/>
      <c r="J1853" s="42"/>
      <c r="K1853" s="42"/>
      <c r="L1853" s="5"/>
      <c r="M1853" s="5"/>
      <c r="N1853" s="43"/>
      <c r="O1853" s="45"/>
      <c r="P1853" s="5"/>
      <c r="Q1853" s="46"/>
      <c r="R1853" s="5"/>
      <c r="S1853" s="5"/>
      <c r="T1853" s="5"/>
      <c r="U1853" s="51"/>
      <c r="V1853" s="5"/>
      <c r="W1853" s="5"/>
      <c r="X1853" s="45"/>
      <c r="Y1853" s="5"/>
      <c r="Z1853" s="48"/>
      <c r="AC1853" s="45"/>
      <c r="AG1853" s="47"/>
      <c r="AI1853" s="5"/>
    </row>
    <row r="1854" spans="2:35" ht="15" x14ac:dyDescent="0.25">
      <c r="B1854" s="5"/>
      <c r="D1854" s="5"/>
      <c r="G1854" s="42"/>
      <c r="H1854" s="43"/>
      <c r="I1854" s="43"/>
      <c r="J1854" s="42"/>
      <c r="K1854" s="42"/>
      <c r="L1854" s="5"/>
      <c r="M1854" s="5"/>
      <c r="N1854" s="43"/>
      <c r="O1854" s="45"/>
      <c r="P1854" s="5"/>
      <c r="Q1854" s="46"/>
      <c r="R1854" s="5"/>
      <c r="S1854" s="5"/>
      <c r="T1854" s="5"/>
      <c r="U1854" s="51"/>
      <c r="V1854" s="5"/>
      <c r="W1854" s="5"/>
      <c r="X1854" s="45"/>
      <c r="Y1854" s="5"/>
      <c r="Z1854" s="48"/>
      <c r="AC1854" s="45"/>
      <c r="AG1854" s="47"/>
      <c r="AI1854" s="5"/>
    </row>
    <row r="1855" spans="2:35" ht="15" x14ac:dyDescent="0.25">
      <c r="B1855" s="5"/>
      <c r="D1855" s="5"/>
      <c r="G1855" s="42"/>
      <c r="H1855" s="43"/>
      <c r="I1855" s="43"/>
      <c r="J1855" s="42"/>
      <c r="K1855" s="42"/>
      <c r="L1855" s="5"/>
      <c r="M1855" s="5"/>
      <c r="N1855" s="43"/>
      <c r="O1855" s="45"/>
      <c r="P1855" s="5"/>
      <c r="Q1855" s="46"/>
      <c r="R1855" s="5"/>
      <c r="S1855" s="5"/>
      <c r="T1855" s="5"/>
      <c r="U1855" s="51"/>
      <c r="V1855" s="5"/>
      <c r="W1855" s="5"/>
      <c r="X1855" s="45"/>
      <c r="Y1855" s="5"/>
      <c r="Z1855" s="48"/>
      <c r="AC1855" s="45"/>
      <c r="AG1855" s="47"/>
      <c r="AI1855" s="5"/>
    </row>
    <row r="1856" spans="2:35" ht="15" x14ac:dyDescent="0.25">
      <c r="B1856" s="5"/>
      <c r="D1856" s="5"/>
      <c r="G1856" s="42"/>
      <c r="H1856" s="43"/>
      <c r="I1856" s="43"/>
      <c r="J1856" s="42"/>
      <c r="K1856" s="42"/>
      <c r="L1856" s="5"/>
      <c r="M1856" s="5"/>
      <c r="N1856" s="43"/>
      <c r="O1856" s="45"/>
      <c r="P1856" s="5"/>
      <c r="Q1856" s="46"/>
      <c r="R1856" s="5"/>
      <c r="S1856" s="5"/>
      <c r="T1856" s="5"/>
      <c r="U1856" s="51"/>
      <c r="V1856" s="5"/>
      <c r="W1856" s="5"/>
      <c r="X1856" s="45"/>
      <c r="Y1856" s="5"/>
      <c r="Z1856" s="48"/>
      <c r="AC1856" s="45"/>
      <c r="AG1856" s="47"/>
      <c r="AI1856" s="5"/>
    </row>
    <row r="1857" spans="2:35" ht="15" x14ac:dyDescent="0.25">
      <c r="B1857" s="5"/>
      <c r="D1857" s="5"/>
      <c r="G1857" s="42"/>
      <c r="H1857" s="43"/>
      <c r="I1857" s="43"/>
      <c r="J1857" s="42"/>
      <c r="K1857" s="42"/>
      <c r="L1857" s="5"/>
      <c r="M1857" s="5"/>
      <c r="N1857" s="43"/>
      <c r="O1857" s="45"/>
      <c r="P1857" s="5"/>
      <c r="Q1857" s="46"/>
      <c r="R1857" s="5"/>
      <c r="S1857" s="5"/>
      <c r="T1857" s="5"/>
      <c r="U1857" s="51"/>
      <c r="V1857" s="5"/>
      <c r="W1857" s="5"/>
      <c r="X1857" s="45"/>
      <c r="Y1857" s="5"/>
      <c r="Z1857" s="48"/>
      <c r="AC1857" s="45"/>
      <c r="AG1857" s="47"/>
      <c r="AI1857" s="5"/>
    </row>
    <row r="1858" spans="2:35" ht="15" x14ac:dyDescent="0.25">
      <c r="B1858" s="5"/>
      <c r="D1858" s="5"/>
      <c r="G1858" s="42"/>
      <c r="H1858" s="43"/>
      <c r="I1858" s="43"/>
      <c r="J1858" s="42"/>
      <c r="K1858" s="42"/>
      <c r="L1858" s="5"/>
      <c r="M1858" s="5"/>
      <c r="N1858" s="43"/>
      <c r="O1858" s="45"/>
      <c r="P1858" s="5"/>
      <c r="Q1858" s="46"/>
      <c r="R1858" s="5"/>
      <c r="S1858" s="5"/>
      <c r="T1858" s="5"/>
      <c r="U1858" s="51"/>
      <c r="V1858" s="5"/>
      <c r="W1858" s="5"/>
      <c r="X1858" s="45"/>
      <c r="Y1858" s="5"/>
      <c r="Z1858" s="48"/>
      <c r="AC1858" s="45"/>
      <c r="AG1858" s="47"/>
      <c r="AI1858" s="5"/>
    </row>
    <row r="1859" spans="2:35" ht="15" x14ac:dyDescent="0.25">
      <c r="B1859" s="5"/>
      <c r="D1859" s="5"/>
      <c r="G1859" s="42"/>
      <c r="H1859" s="43"/>
      <c r="I1859" s="43"/>
      <c r="J1859" s="42"/>
      <c r="K1859" s="42"/>
      <c r="L1859" s="5"/>
      <c r="M1859" s="5"/>
      <c r="N1859" s="43"/>
      <c r="O1859" s="45"/>
      <c r="P1859" s="5"/>
      <c r="Q1859" s="46"/>
      <c r="R1859" s="5"/>
      <c r="S1859" s="5"/>
      <c r="T1859" s="5"/>
      <c r="U1859" s="51"/>
      <c r="V1859" s="5"/>
      <c r="W1859" s="5"/>
      <c r="X1859" s="45"/>
      <c r="Y1859" s="5"/>
      <c r="Z1859" s="48"/>
      <c r="AC1859" s="45"/>
      <c r="AG1859" s="47"/>
      <c r="AI1859" s="5"/>
    </row>
    <row r="1860" spans="2:35" ht="15" x14ac:dyDescent="0.25">
      <c r="B1860" s="5"/>
      <c r="D1860" s="5"/>
      <c r="G1860" s="42"/>
      <c r="H1860" s="43"/>
      <c r="I1860" s="43"/>
      <c r="J1860" s="42"/>
      <c r="K1860" s="42"/>
      <c r="L1860" s="5"/>
      <c r="M1860" s="5"/>
      <c r="N1860" s="43"/>
      <c r="O1860" s="45"/>
      <c r="P1860" s="5"/>
      <c r="Q1860" s="46"/>
      <c r="R1860" s="5"/>
      <c r="S1860" s="5"/>
      <c r="T1860" s="5"/>
      <c r="U1860" s="51"/>
      <c r="V1860" s="5"/>
      <c r="W1860" s="5"/>
      <c r="X1860" s="45"/>
      <c r="Y1860" s="5"/>
      <c r="Z1860" s="48"/>
      <c r="AC1860" s="45"/>
      <c r="AG1860" s="47"/>
      <c r="AI1860" s="5"/>
    </row>
    <row r="1861" spans="2:35" ht="15" x14ac:dyDescent="0.25">
      <c r="B1861" s="5"/>
      <c r="D1861" s="5"/>
      <c r="G1861" s="42"/>
      <c r="H1861" s="43"/>
      <c r="I1861" s="43"/>
      <c r="J1861" s="42"/>
      <c r="K1861" s="42"/>
      <c r="L1861" s="5"/>
      <c r="M1861" s="5"/>
      <c r="N1861" s="43"/>
      <c r="O1861" s="45"/>
      <c r="P1861" s="5"/>
      <c r="Q1861" s="46"/>
      <c r="R1861" s="5"/>
      <c r="S1861" s="5"/>
      <c r="T1861" s="5"/>
      <c r="U1861" s="51"/>
      <c r="V1861" s="5"/>
      <c r="W1861" s="5"/>
      <c r="X1861" s="45"/>
      <c r="Y1861" s="5"/>
      <c r="Z1861" s="48"/>
      <c r="AC1861" s="45"/>
      <c r="AG1861" s="47"/>
      <c r="AI1861" s="5"/>
    </row>
    <row r="1862" spans="2:35" ht="15" x14ac:dyDescent="0.25">
      <c r="B1862" s="5"/>
      <c r="D1862" s="5"/>
      <c r="G1862" s="42"/>
      <c r="H1862" s="43"/>
      <c r="I1862" s="43"/>
      <c r="J1862" s="42"/>
      <c r="K1862" s="42"/>
      <c r="L1862" s="5"/>
      <c r="M1862" s="5"/>
      <c r="N1862" s="43"/>
      <c r="O1862" s="45"/>
      <c r="P1862" s="5"/>
      <c r="Q1862" s="46"/>
      <c r="R1862" s="5"/>
      <c r="S1862" s="5"/>
      <c r="T1862" s="5"/>
      <c r="U1862" s="51"/>
      <c r="V1862" s="5"/>
      <c r="W1862" s="5"/>
      <c r="X1862" s="45"/>
      <c r="Y1862" s="5"/>
      <c r="Z1862" s="48"/>
      <c r="AC1862" s="45"/>
      <c r="AG1862" s="47"/>
      <c r="AI1862" s="5"/>
    </row>
    <row r="1863" spans="2:35" ht="15" x14ac:dyDescent="0.25">
      <c r="B1863" s="5"/>
      <c r="D1863" s="5"/>
      <c r="G1863" s="42"/>
      <c r="H1863" s="43"/>
      <c r="I1863" s="43"/>
      <c r="J1863" s="42"/>
      <c r="K1863" s="42"/>
      <c r="L1863" s="5"/>
      <c r="M1863" s="5"/>
      <c r="N1863" s="43"/>
      <c r="O1863" s="45"/>
      <c r="P1863" s="5"/>
      <c r="Q1863" s="46"/>
      <c r="R1863" s="5"/>
      <c r="S1863" s="5"/>
      <c r="T1863" s="5"/>
      <c r="U1863" s="51"/>
      <c r="V1863" s="5"/>
      <c r="W1863" s="5"/>
      <c r="X1863" s="45"/>
      <c r="Y1863" s="5"/>
      <c r="Z1863" s="48"/>
      <c r="AC1863" s="45"/>
      <c r="AG1863" s="47"/>
      <c r="AI1863" s="5"/>
    </row>
    <row r="1864" spans="2:35" ht="15" x14ac:dyDescent="0.25">
      <c r="B1864" s="5"/>
      <c r="D1864" s="5"/>
      <c r="G1864" s="42"/>
      <c r="H1864" s="43"/>
      <c r="I1864" s="43"/>
      <c r="J1864" s="42"/>
      <c r="K1864" s="42"/>
      <c r="L1864" s="5"/>
      <c r="M1864" s="5"/>
      <c r="N1864" s="43"/>
      <c r="O1864" s="45"/>
      <c r="P1864" s="5"/>
      <c r="Q1864" s="46"/>
      <c r="R1864" s="5"/>
      <c r="S1864" s="5"/>
      <c r="T1864" s="5"/>
      <c r="U1864" s="51"/>
      <c r="V1864" s="5"/>
      <c r="W1864" s="5"/>
      <c r="X1864" s="45"/>
      <c r="Y1864" s="5"/>
      <c r="Z1864" s="48"/>
      <c r="AC1864" s="45"/>
      <c r="AG1864" s="47"/>
      <c r="AI1864" s="5"/>
    </row>
    <row r="1865" spans="2:35" ht="15" x14ac:dyDescent="0.25">
      <c r="B1865" s="5"/>
      <c r="D1865" s="5"/>
      <c r="G1865" s="42"/>
      <c r="H1865" s="43"/>
      <c r="I1865" s="43"/>
      <c r="J1865" s="42"/>
      <c r="K1865" s="42"/>
      <c r="L1865" s="5"/>
      <c r="M1865" s="5"/>
      <c r="N1865" s="43"/>
      <c r="O1865" s="45"/>
      <c r="P1865" s="5"/>
      <c r="Q1865" s="46"/>
      <c r="R1865" s="5"/>
      <c r="S1865" s="5"/>
      <c r="T1865" s="5"/>
      <c r="U1865" s="51"/>
      <c r="V1865" s="5"/>
      <c r="W1865" s="5"/>
      <c r="X1865" s="45"/>
      <c r="Y1865" s="5"/>
      <c r="Z1865" s="48"/>
      <c r="AC1865" s="45"/>
      <c r="AG1865" s="47"/>
      <c r="AI1865" s="5"/>
    </row>
    <row r="1866" spans="2:35" ht="15" x14ac:dyDescent="0.25">
      <c r="B1866" s="5"/>
      <c r="D1866" s="5"/>
      <c r="G1866" s="42"/>
      <c r="H1866" s="43"/>
      <c r="I1866" s="43"/>
      <c r="J1866" s="42"/>
      <c r="K1866" s="42"/>
      <c r="L1866" s="5"/>
      <c r="M1866" s="5"/>
      <c r="N1866" s="43"/>
      <c r="O1866" s="45"/>
      <c r="P1866" s="5"/>
      <c r="Q1866" s="46"/>
      <c r="R1866" s="5"/>
      <c r="S1866" s="5"/>
      <c r="T1866" s="5"/>
      <c r="U1866" s="51"/>
      <c r="V1866" s="5"/>
      <c r="W1866" s="5"/>
      <c r="X1866" s="45"/>
      <c r="Y1866" s="5"/>
      <c r="Z1866" s="48"/>
      <c r="AC1866" s="45"/>
      <c r="AG1866" s="47"/>
      <c r="AI1866" s="5"/>
    </row>
    <row r="1867" spans="2:35" ht="15" x14ac:dyDescent="0.25">
      <c r="B1867" s="5"/>
      <c r="D1867" s="5"/>
      <c r="G1867" s="42"/>
      <c r="H1867" s="43"/>
      <c r="I1867" s="43"/>
      <c r="J1867" s="42"/>
      <c r="K1867" s="42"/>
      <c r="L1867" s="5"/>
      <c r="M1867" s="5"/>
      <c r="N1867" s="43"/>
      <c r="O1867" s="45"/>
      <c r="P1867" s="5"/>
      <c r="Q1867" s="46"/>
      <c r="R1867" s="5"/>
      <c r="S1867" s="5"/>
      <c r="T1867" s="5"/>
      <c r="U1867" s="51"/>
      <c r="V1867" s="5"/>
      <c r="W1867" s="5"/>
      <c r="X1867" s="45"/>
      <c r="Y1867" s="5"/>
      <c r="Z1867" s="48"/>
      <c r="AC1867" s="45"/>
      <c r="AG1867" s="47"/>
      <c r="AI1867" s="5"/>
    </row>
    <row r="1868" spans="2:35" ht="15" x14ac:dyDescent="0.25">
      <c r="B1868" s="5"/>
      <c r="D1868" s="5"/>
      <c r="G1868" s="42"/>
      <c r="H1868" s="43"/>
      <c r="I1868" s="43"/>
      <c r="J1868" s="42"/>
      <c r="K1868" s="42"/>
      <c r="L1868" s="5"/>
      <c r="M1868" s="5"/>
      <c r="N1868" s="43"/>
      <c r="O1868" s="45"/>
      <c r="P1868" s="5"/>
      <c r="Q1868" s="46"/>
      <c r="R1868" s="5"/>
      <c r="S1868" s="5"/>
      <c r="T1868" s="5"/>
      <c r="U1868" s="51"/>
      <c r="V1868" s="5"/>
      <c r="W1868" s="5"/>
      <c r="X1868" s="45"/>
      <c r="Y1868" s="5"/>
      <c r="Z1868" s="48"/>
      <c r="AC1868" s="45"/>
      <c r="AG1868" s="47"/>
      <c r="AI1868" s="5"/>
    </row>
    <row r="1869" spans="2:35" ht="15" x14ac:dyDescent="0.25">
      <c r="B1869" s="5"/>
      <c r="D1869" s="5"/>
      <c r="G1869" s="42"/>
      <c r="H1869" s="43"/>
      <c r="I1869" s="43"/>
      <c r="J1869" s="42"/>
      <c r="K1869" s="42"/>
      <c r="L1869" s="5"/>
      <c r="M1869" s="5"/>
      <c r="N1869" s="43"/>
      <c r="O1869" s="45"/>
      <c r="P1869" s="5"/>
      <c r="Q1869" s="46"/>
      <c r="R1869" s="5"/>
      <c r="S1869" s="5"/>
      <c r="T1869" s="5"/>
      <c r="U1869" s="51"/>
      <c r="V1869" s="5"/>
      <c r="W1869" s="5"/>
      <c r="X1869" s="45"/>
      <c r="Y1869" s="5"/>
      <c r="Z1869" s="48"/>
      <c r="AC1869" s="45"/>
      <c r="AG1869" s="47"/>
      <c r="AI1869" s="5"/>
    </row>
    <row r="1870" spans="2:35" ht="15" x14ac:dyDescent="0.25">
      <c r="B1870" s="5"/>
      <c r="D1870" s="5"/>
      <c r="G1870" s="42"/>
      <c r="H1870" s="43"/>
      <c r="I1870" s="43"/>
      <c r="J1870" s="42"/>
      <c r="K1870" s="42"/>
      <c r="L1870" s="5"/>
      <c r="M1870" s="5"/>
      <c r="N1870" s="43"/>
      <c r="O1870" s="45"/>
      <c r="P1870" s="5"/>
      <c r="Q1870" s="46"/>
      <c r="R1870" s="5"/>
      <c r="S1870" s="5"/>
      <c r="T1870" s="5"/>
      <c r="U1870" s="51"/>
      <c r="V1870" s="5"/>
      <c r="W1870" s="5"/>
      <c r="X1870" s="45"/>
      <c r="Y1870" s="5"/>
      <c r="Z1870" s="48"/>
      <c r="AC1870" s="45"/>
      <c r="AG1870" s="47"/>
      <c r="AI1870" s="5"/>
    </row>
    <row r="1871" spans="2:35" ht="15" x14ac:dyDescent="0.25">
      <c r="B1871" s="5"/>
      <c r="D1871" s="5"/>
      <c r="G1871" s="42"/>
      <c r="H1871" s="43"/>
      <c r="I1871" s="43"/>
      <c r="J1871" s="42"/>
      <c r="K1871" s="42"/>
      <c r="L1871" s="5"/>
      <c r="M1871" s="5"/>
      <c r="N1871" s="43"/>
      <c r="O1871" s="45"/>
      <c r="P1871" s="5"/>
      <c r="Q1871" s="46"/>
      <c r="R1871" s="5"/>
      <c r="S1871" s="5"/>
      <c r="T1871" s="5"/>
      <c r="U1871" s="51"/>
      <c r="V1871" s="5"/>
      <c r="W1871" s="5"/>
      <c r="X1871" s="45"/>
      <c r="Y1871" s="5"/>
      <c r="Z1871" s="48"/>
      <c r="AC1871" s="45"/>
      <c r="AG1871" s="47"/>
      <c r="AI1871" s="5"/>
    </row>
    <row r="1872" spans="2:35" ht="15" x14ac:dyDescent="0.25">
      <c r="B1872" s="5"/>
      <c r="D1872" s="5"/>
      <c r="G1872" s="42"/>
      <c r="H1872" s="43"/>
      <c r="I1872" s="43"/>
      <c r="J1872" s="42"/>
      <c r="K1872" s="42"/>
      <c r="L1872" s="5"/>
      <c r="M1872" s="5"/>
      <c r="N1872" s="43"/>
      <c r="O1872" s="45"/>
      <c r="P1872" s="5"/>
      <c r="Q1872" s="46"/>
      <c r="R1872" s="5"/>
      <c r="S1872" s="5"/>
      <c r="T1872" s="5"/>
      <c r="U1872" s="51"/>
      <c r="V1872" s="5"/>
      <c r="W1872" s="5"/>
      <c r="X1872" s="45"/>
      <c r="Y1872" s="5"/>
      <c r="Z1872" s="48"/>
      <c r="AC1872" s="45"/>
      <c r="AG1872" s="47"/>
      <c r="AI1872" s="5"/>
    </row>
    <row r="1873" spans="2:35" ht="15" x14ac:dyDescent="0.25">
      <c r="B1873" s="5"/>
      <c r="D1873" s="5"/>
      <c r="G1873" s="42"/>
      <c r="H1873" s="43"/>
      <c r="I1873" s="43"/>
      <c r="J1873" s="42"/>
      <c r="K1873" s="42"/>
      <c r="L1873" s="5"/>
      <c r="M1873" s="5"/>
      <c r="N1873" s="43"/>
      <c r="O1873" s="45"/>
      <c r="P1873" s="5"/>
      <c r="Q1873" s="46"/>
      <c r="R1873" s="5"/>
      <c r="S1873" s="5"/>
      <c r="T1873" s="5"/>
      <c r="U1873" s="51"/>
      <c r="V1873" s="5"/>
      <c r="W1873" s="5"/>
      <c r="X1873" s="45"/>
      <c r="Y1873" s="5"/>
      <c r="Z1873" s="48"/>
      <c r="AC1873" s="45"/>
      <c r="AG1873" s="47"/>
      <c r="AI1873" s="5"/>
    </row>
    <row r="1874" spans="2:35" ht="15" x14ac:dyDescent="0.25">
      <c r="B1874" s="5"/>
      <c r="D1874" s="5"/>
      <c r="G1874" s="42"/>
      <c r="H1874" s="43"/>
      <c r="I1874" s="43"/>
      <c r="J1874" s="42"/>
      <c r="K1874" s="42"/>
      <c r="L1874" s="5"/>
      <c r="M1874" s="5"/>
      <c r="N1874" s="43"/>
      <c r="O1874" s="45"/>
      <c r="P1874" s="5"/>
      <c r="Q1874" s="46"/>
      <c r="R1874" s="5"/>
      <c r="S1874" s="5"/>
      <c r="T1874" s="5"/>
      <c r="U1874" s="51"/>
      <c r="V1874" s="5"/>
      <c r="W1874" s="5"/>
      <c r="X1874" s="45"/>
      <c r="Y1874" s="5"/>
      <c r="Z1874" s="48"/>
      <c r="AC1874" s="45"/>
      <c r="AG1874" s="47"/>
      <c r="AI1874" s="5"/>
    </row>
    <row r="1875" spans="2:35" ht="15" x14ac:dyDescent="0.25">
      <c r="B1875" s="5"/>
      <c r="D1875" s="5"/>
      <c r="G1875" s="42"/>
      <c r="H1875" s="43"/>
      <c r="I1875" s="43"/>
      <c r="J1875" s="42"/>
      <c r="K1875" s="42"/>
      <c r="L1875" s="5"/>
      <c r="M1875" s="5"/>
      <c r="N1875" s="43"/>
      <c r="O1875" s="45"/>
      <c r="P1875" s="5"/>
      <c r="Q1875" s="46"/>
      <c r="R1875" s="5"/>
      <c r="S1875" s="5"/>
      <c r="T1875" s="5"/>
      <c r="U1875" s="51"/>
      <c r="V1875" s="5"/>
      <c r="W1875" s="5"/>
      <c r="X1875" s="45"/>
      <c r="Y1875" s="5"/>
      <c r="Z1875" s="48"/>
      <c r="AC1875" s="45"/>
      <c r="AG1875" s="47"/>
      <c r="AI1875" s="5"/>
    </row>
    <row r="1876" spans="2:35" ht="15" x14ac:dyDescent="0.25">
      <c r="B1876" s="5"/>
      <c r="D1876" s="5"/>
      <c r="G1876" s="42"/>
      <c r="H1876" s="43"/>
      <c r="I1876" s="43"/>
      <c r="J1876" s="42"/>
      <c r="K1876" s="42"/>
      <c r="L1876" s="5"/>
      <c r="M1876" s="5"/>
      <c r="N1876" s="43"/>
      <c r="O1876" s="45"/>
      <c r="P1876" s="5"/>
      <c r="Q1876" s="46"/>
      <c r="R1876" s="5"/>
      <c r="S1876" s="5"/>
      <c r="T1876" s="5"/>
      <c r="U1876" s="51"/>
      <c r="V1876" s="5"/>
      <c r="W1876" s="5"/>
      <c r="X1876" s="45"/>
      <c r="Y1876" s="5"/>
      <c r="Z1876" s="48"/>
      <c r="AC1876" s="45"/>
      <c r="AG1876" s="47"/>
      <c r="AI1876" s="5"/>
    </row>
    <row r="1877" spans="2:35" ht="15" x14ac:dyDescent="0.25">
      <c r="B1877" s="5"/>
      <c r="D1877" s="5"/>
      <c r="G1877" s="42"/>
      <c r="H1877" s="43"/>
      <c r="I1877" s="43"/>
      <c r="J1877" s="42"/>
      <c r="K1877" s="42"/>
      <c r="L1877" s="5"/>
      <c r="M1877" s="5"/>
      <c r="N1877" s="43"/>
      <c r="O1877" s="45"/>
      <c r="P1877" s="5"/>
      <c r="Q1877" s="46"/>
      <c r="R1877" s="5"/>
      <c r="S1877" s="5"/>
      <c r="T1877" s="5"/>
      <c r="U1877" s="51"/>
      <c r="V1877" s="5"/>
      <c r="W1877" s="5"/>
      <c r="X1877" s="45"/>
      <c r="Y1877" s="5"/>
      <c r="Z1877" s="48"/>
      <c r="AC1877" s="45"/>
      <c r="AG1877" s="47"/>
      <c r="AI1877" s="5"/>
    </row>
    <row r="1878" spans="2:35" ht="15" x14ac:dyDescent="0.25">
      <c r="B1878" s="5"/>
      <c r="D1878" s="5"/>
      <c r="G1878" s="42"/>
      <c r="H1878" s="43"/>
      <c r="I1878" s="43"/>
      <c r="J1878" s="42"/>
      <c r="K1878" s="42"/>
      <c r="L1878" s="5"/>
      <c r="M1878" s="5"/>
      <c r="N1878" s="43"/>
      <c r="O1878" s="45"/>
      <c r="P1878" s="5"/>
      <c r="Q1878" s="46"/>
      <c r="R1878" s="5"/>
      <c r="S1878" s="5"/>
      <c r="T1878" s="5"/>
      <c r="U1878" s="51"/>
      <c r="V1878" s="5"/>
      <c r="W1878" s="5"/>
      <c r="X1878" s="45"/>
      <c r="Y1878" s="5"/>
      <c r="Z1878" s="48"/>
      <c r="AC1878" s="45"/>
      <c r="AG1878" s="47"/>
      <c r="AI1878" s="5"/>
    </row>
    <row r="1879" spans="2:35" ht="15" x14ac:dyDescent="0.25">
      <c r="B1879" s="5"/>
      <c r="D1879" s="5"/>
      <c r="G1879" s="42"/>
      <c r="H1879" s="43"/>
      <c r="I1879" s="43"/>
      <c r="J1879" s="42"/>
      <c r="K1879" s="42"/>
      <c r="L1879" s="5"/>
      <c r="M1879" s="5"/>
      <c r="N1879" s="43"/>
      <c r="O1879" s="45"/>
      <c r="P1879" s="5"/>
      <c r="Q1879" s="46"/>
      <c r="R1879" s="5"/>
      <c r="S1879" s="5"/>
      <c r="T1879" s="5"/>
      <c r="U1879" s="51"/>
      <c r="V1879" s="5"/>
      <c r="W1879" s="5"/>
      <c r="X1879" s="45"/>
      <c r="Y1879" s="5"/>
      <c r="Z1879" s="48"/>
      <c r="AC1879" s="45"/>
      <c r="AG1879" s="47"/>
      <c r="AI1879" s="5"/>
    </row>
    <row r="1880" spans="2:35" ht="15" x14ac:dyDescent="0.25">
      <c r="B1880" s="5"/>
      <c r="D1880" s="5"/>
      <c r="G1880" s="42"/>
      <c r="H1880" s="43"/>
      <c r="I1880" s="43"/>
      <c r="J1880" s="42"/>
      <c r="K1880" s="42"/>
      <c r="L1880" s="5"/>
      <c r="M1880" s="5"/>
      <c r="N1880" s="43"/>
      <c r="O1880" s="45"/>
      <c r="P1880" s="5"/>
      <c r="Q1880" s="46"/>
      <c r="R1880" s="5"/>
      <c r="S1880" s="5"/>
      <c r="T1880" s="5"/>
      <c r="U1880" s="51"/>
      <c r="V1880" s="5"/>
      <c r="W1880" s="5"/>
      <c r="X1880" s="45"/>
      <c r="Y1880" s="5"/>
      <c r="Z1880" s="48"/>
      <c r="AC1880" s="45"/>
      <c r="AG1880" s="47"/>
      <c r="AI1880" s="5"/>
    </row>
    <row r="1881" spans="2:35" ht="15" x14ac:dyDescent="0.25">
      <c r="B1881" s="5"/>
      <c r="D1881" s="5"/>
      <c r="G1881" s="42"/>
      <c r="H1881" s="43"/>
      <c r="I1881" s="43"/>
      <c r="J1881" s="42"/>
      <c r="K1881" s="42"/>
      <c r="L1881" s="5"/>
      <c r="M1881" s="5"/>
      <c r="N1881" s="43"/>
      <c r="O1881" s="45"/>
      <c r="P1881" s="5"/>
      <c r="Q1881" s="46"/>
      <c r="R1881" s="5"/>
      <c r="S1881" s="5"/>
      <c r="T1881" s="5"/>
      <c r="U1881" s="51"/>
      <c r="V1881" s="5"/>
      <c r="W1881" s="5"/>
      <c r="X1881" s="45"/>
      <c r="Y1881" s="5"/>
      <c r="Z1881" s="48"/>
      <c r="AC1881" s="45"/>
      <c r="AG1881" s="47"/>
      <c r="AI1881" s="5"/>
    </row>
    <row r="1882" spans="2:35" ht="15" x14ac:dyDescent="0.25">
      <c r="B1882" s="5"/>
      <c r="D1882" s="5"/>
      <c r="G1882" s="42"/>
      <c r="H1882" s="43"/>
      <c r="I1882" s="43"/>
      <c r="J1882" s="42"/>
      <c r="K1882" s="42"/>
      <c r="L1882" s="5"/>
      <c r="M1882" s="5"/>
      <c r="N1882" s="43"/>
      <c r="O1882" s="45"/>
      <c r="P1882" s="5"/>
      <c r="Q1882" s="46"/>
      <c r="R1882" s="5"/>
      <c r="S1882" s="5"/>
      <c r="T1882" s="5"/>
      <c r="U1882" s="51"/>
      <c r="V1882" s="5"/>
      <c r="W1882" s="5"/>
      <c r="X1882" s="45"/>
      <c r="Y1882" s="5"/>
      <c r="Z1882" s="48"/>
      <c r="AC1882" s="45"/>
      <c r="AG1882" s="47"/>
      <c r="AI1882" s="5"/>
    </row>
    <row r="1883" spans="2:35" ht="15" x14ac:dyDescent="0.25">
      <c r="B1883" s="5"/>
      <c r="D1883" s="5"/>
      <c r="G1883" s="42"/>
      <c r="H1883" s="43"/>
      <c r="I1883" s="43"/>
      <c r="J1883" s="42"/>
      <c r="K1883" s="42"/>
      <c r="L1883" s="5"/>
      <c r="M1883" s="5"/>
      <c r="N1883" s="43"/>
      <c r="O1883" s="45"/>
      <c r="P1883" s="5"/>
      <c r="Q1883" s="46"/>
      <c r="R1883" s="5"/>
      <c r="S1883" s="5"/>
      <c r="T1883" s="5"/>
      <c r="U1883" s="51"/>
      <c r="V1883" s="5"/>
      <c r="W1883" s="5"/>
      <c r="X1883" s="45"/>
      <c r="Y1883" s="5"/>
      <c r="Z1883" s="48"/>
      <c r="AC1883" s="45"/>
      <c r="AG1883" s="47"/>
      <c r="AI1883" s="5"/>
    </row>
    <row r="1884" spans="2:35" ht="15" x14ac:dyDescent="0.25">
      <c r="B1884" s="5"/>
      <c r="D1884" s="5"/>
      <c r="G1884" s="42"/>
      <c r="H1884" s="43"/>
      <c r="I1884" s="43"/>
      <c r="J1884" s="42"/>
      <c r="K1884" s="42"/>
      <c r="L1884" s="5"/>
      <c r="M1884" s="5"/>
      <c r="N1884" s="43"/>
      <c r="O1884" s="45"/>
      <c r="P1884" s="5"/>
      <c r="Q1884" s="46"/>
      <c r="R1884" s="5"/>
      <c r="S1884" s="5"/>
      <c r="T1884" s="5"/>
      <c r="U1884" s="51"/>
      <c r="V1884" s="5"/>
      <c r="W1884" s="5"/>
      <c r="X1884" s="45"/>
      <c r="Y1884" s="5"/>
      <c r="Z1884" s="48"/>
      <c r="AC1884" s="45"/>
      <c r="AG1884" s="47"/>
      <c r="AI1884" s="5"/>
    </row>
    <row r="1885" spans="2:35" ht="15" x14ac:dyDescent="0.25">
      <c r="B1885" s="5"/>
      <c r="D1885" s="5"/>
      <c r="G1885" s="42"/>
      <c r="H1885" s="43"/>
      <c r="I1885" s="43"/>
      <c r="J1885" s="42"/>
      <c r="K1885" s="42"/>
      <c r="L1885" s="5"/>
      <c r="M1885" s="5"/>
      <c r="N1885" s="43"/>
      <c r="O1885" s="45"/>
      <c r="P1885" s="5"/>
      <c r="Q1885" s="46"/>
      <c r="R1885" s="5"/>
      <c r="S1885" s="5"/>
      <c r="T1885" s="5"/>
      <c r="U1885" s="51"/>
      <c r="V1885" s="5"/>
      <c r="W1885" s="5"/>
      <c r="X1885" s="45"/>
      <c r="Y1885" s="5"/>
      <c r="Z1885" s="48"/>
      <c r="AC1885" s="45"/>
      <c r="AG1885" s="47"/>
      <c r="AI1885" s="5"/>
    </row>
    <row r="1886" spans="2:35" ht="15" x14ac:dyDescent="0.25">
      <c r="B1886" s="5"/>
      <c r="D1886" s="5"/>
      <c r="G1886" s="42"/>
      <c r="H1886" s="43"/>
      <c r="I1886" s="43"/>
      <c r="J1886" s="42"/>
      <c r="K1886" s="42"/>
      <c r="L1886" s="5"/>
      <c r="M1886" s="5"/>
      <c r="N1886" s="43"/>
      <c r="O1886" s="45"/>
      <c r="P1886" s="5"/>
      <c r="Q1886" s="46"/>
      <c r="R1886" s="5"/>
      <c r="S1886" s="5"/>
      <c r="T1886" s="5"/>
      <c r="U1886" s="51"/>
      <c r="V1886" s="5"/>
      <c r="W1886" s="5"/>
      <c r="X1886" s="45"/>
      <c r="Y1886" s="5"/>
      <c r="Z1886" s="48"/>
      <c r="AC1886" s="45"/>
      <c r="AG1886" s="47"/>
      <c r="AI1886" s="5"/>
    </row>
    <row r="1887" spans="2:35" ht="15" x14ac:dyDescent="0.25">
      <c r="B1887" s="5"/>
      <c r="D1887" s="5"/>
      <c r="G1887" s="42"/>
      <c r="H1887" s="43"/>
      <c r="I1887" s="43"/>
      <c r="J1887" s="42"/>
      <c r="K1887" s="42"/>
      <c r="L1887" s="5"/>
      <c r="M1887" s="5"/>
      <c r="N1887" s="43"/>
      <c r="O1887" s="45"/>
      <c r="P1887" s="5"/>
      <c r="Q1887" s="46"/>
      <c r="R1887" s="5"/>
      <c r="S1887" s="5"/>
      <c r="T1887" s="5"/>
      <c r="U1887" s="51"/>
      <c r="V1887" s="5"/>
      <c r="W1887" s="5"/>
      <c r="X1887" s="45"/>
      <c r="Y1887" s="5"/>
      <c r="Z1887" s="48"/>
      <c r="AC1887" s="45"/>
      <c r="AG1887" s="47"/>
      <c r="AI1887" s="5"/>
    </row>
    <row r="1888" spans="2:35" ht="15" x14ac:dyDescent="0.25">
      <c r="B1888" s="5"/>
      <c r="D1888" s="5"/>
      <c r="G1888" s="42"/>
      <c r="H1888" s="43"/>
      <c r="I1888" s="43"/>
      <c r="J1888" s="42"/>
      <c r="K1888" s="42"/>
      <c r="L1888" s="5"/>
      <c r="M1888" s="5"/>
      <c r="N1888" s="43"/>
      <c r="O1888" s="45"/>
      <c r="P1888" s="5"/>
      <c r="Q1888" s="46"/>
      <c r="R1888" s="5"/>
      <c r="S1888" s="5"/>
      <c r="T1888" s="5"/>
      <c r="U1888" s="51"/>
      <c r="V1888" s="5"/>
      <c r="W1888" s="5"/>
      <c r="X1888" s="45"/>
      <c r="Y1888" s="5"/>
      <c r="Z1888" s="48"/>
      <c r="AC1888" s="45"/>
      <c r="AG1888" s="47"/>
      <c r="AI1888" s="5"/>
    </row>
    <row r="1889" spans="2:35" ht="15" x14ac:dyDescent="0.25">
      <c r="B1889" s="5"/>
      <c r="D1889" s="5"/>
      <c r="G1889" s="42"/>
      <c r="H1889" s="43"/>
      <c r="I1889" s="43"/>
      <c r="J1889" s="42"/>
      <c r="K1889" s="42"/>
      <c r="L1889" s="5"/>
      <c r="M1889" s="5"/>
      <c r="N1889" s="43"/>
      <c r="O1889" s="45"/>
      <c r="P1889" s="5"/>
      <c r="Q1889" s="46"/>
      <c r="R1889" s="5"/>
      <c r="S1889" s="5"/>
      <c r="T1889" s="5"/>
      <c r="U1889" s="51"/>
      <c r="V1889" s="5"/>
      <c r="W1889" s="5"/>
      <c r="X1889" s="45"/>
      <c r="Y1889" s="5"/>
      <c r="Z1889" s="48"/>
      <c r="AC1889" s="45"/>
      <c r="AG1889" s="47"/>
      <c r="AI1889" s="5"/>
    </row>
    <row r="1890" spans="2:35" ht="15" x14ac:dyDescent="0.25">
      <c r="B1890" s="5"/>
      <c r="D1890" s="5"/>
      <c r="G1890" s="42"/>
      <c r="H1890" s="43"/>
      <c r="I1890" s="43"/>
      <c r="J1890" s="42"/>
      <c r="K1890" s="42"/>
      <c r="L1890" s="5"/>
      <c r="M1890" s="5"/>
      <c r="N1890" s="43"/>
      <c r="O1890" s="45"/>
      <c r="P1890" s="5"/>
      <c r="Q1890" s="46"/>
      <c r="R1890" s="5"/>
      <c r="S1890" s="5"/>
      <c r="T1890" s="5"/>
      <c r="U1890" s="51"/>
      <c r="V1890" s="5"/>
      <c r="W1890" s="5"/>
      <c r="X1890" s="45"/>
      <c r="Y1890" s="5"/>
      <c r="Z1890" s="48"/>
      <c r="AC1890" s="45"/>
      <c r="AG1890" s="47"/>
      <c r="AI1890" s="5"/>
    </row>
    <row r="1891" spans="2:35" ht="15" x14ac:dyDescent="0.25">
      <c r="B1891" s="5"/>
      <c r="D1891" s="5"/>
      <c r="G1891" s="42"/>
      <c r="H1891" s="43"/>
      <c r="I1891" s="43"/>
      <c r="J1891" s="42"/>
      <c r="K1891" s="42"/>
      <c r="L1891" s="5"/>
      <c r="M1891" s="5"/>
      <c r="N1891" s="43"/>
      <c r="O1891" s="45"/>
      <c r="P1891" s="5"/>
      <c r="Q1891" s="46"/>
      <c r="R1891" s="5"/>
      <c r="S1891" s="5"/>
      <c r="T1891" s="5"/>
      <c r="U1891" s="51"/>
      <c r="V1891" s="5"/>
      <c r="W1891" s="5"/>
      <c r="X1891" s="45"/>
      <c r="Y1891" s="5"/>
      <c r="Z1891" s="48"/>
      <c r="AC1891" s="45"/>
      <c r="AG1891" s="47"/>
      <c r="AI1891" s="5"/>
    </row>
    <row r="1892" spans="2:35" ht="15" x14ac:dyDescent="0.25">
      <c r="B1892" s="5"/>
      <c r="D1892" s="5"/>
      <c r="G1892" s="42"/>
      <c r="H1892" s="43"/>
      <c r="I1892" s="43"/>
      <c r="J1892" s="42"/>
      <c r="K1892" s="42"/>
      <c r="L1892" s="5"/>
      <c r="M1892" s="5"/>
      <c r="N1892" s="43"/>
      <c r="O1892" s="45"/>
      <c r="P1892" s="5"/>
      <c r="Q1892" s="46"/>
      <c r="R1892" s="5"/>
      <c r="S1892" s="5"/>
      <c r="T1892" s="5"/>
      <c r="U1892" s="51"/>
      <c r="V1892" s="5"/>
      <c r="W1892" s="5"/>
      <c r="X1892" s="45"/>
      <c r="Y1892" s="5"/>
      <c r="Z1892" s="48"/>
      <c r="AC1892" s="45"/>
      <c r="AG1892" s="47"/>
      <c r="AI1892" s="5"/>
    </row>
    <row r="1893" spans="2:35" ht="15" x14ac:dyDescent="0.25">
      <c r="B1893" s="5"/>
      <c r="D1893" s="5"/>
      <c r="G1893" s="42"/>
      <c r="H1893" s="43"/>
      <c r="I1893" s="43"/>
      <c r="J1893" s="42"/>
      <c r="K1893" s="42"/>
      <c r="L1893" s="5"/>
      <c r="M1893" s="5"/>
      <c r="N1893" s="43"/>
      <c r="O1893" s="45"/>
      <c r="P1893" s="5"/>
      <c r="Q1893" s="46"/>
      <c r="R1893" s="5"/>
      <c r="S1893" s="5"/>
      <c r="T1893" s="5"/>
      <c r="U1893" s="51"/>
      <c r="V1893" s="5"/>
      <c r="W1893" s="5"/>
      <c r="X1893" s="45"/>
      <c r="Y1893" s="5"/>
      <c r="Z1893" s="48"/>
      <c r="AC1893" s="45"/>
      <c r="AG1893" s="47"/>
      <c r="AI1893" s="5"/>
    </row>
    <row r="1894" spans="2:35" ht="15" x14ac:dyDescent="0.25">
      <c r="B1894" s="5"/>
      <c r="D1894" s="5"/>
      <c r="G1894" s="42"/>
      <c r="H1894" s="43"/>
      <c r="I1894" s="43"/>
      <c r="J1894" s="42"/>
      <c r="K1894" s="42"/>
      <c r="L1894" s="5"/>
      <c r="M1894" s="5"/>
      <c r="N1894" s="43"/>
      <c r="O1894" s="45"/>
      <c r="P1894" s="5"/>
      <c r="Q1894" s="46"/>
      <c r="R1894" s="5"/>
      <c r="S1894" s="5"/>
      <c r="T1894" s="5"/>
      <c r="U1894" s="51"/>
      <c r="V1894" s="5"/>
      <c r="W1894" s="5"/>
      <c r="X1894" s="45"/>
      <c r="Y1894" s="5"/>
      <c r="Z1894" s="48"/>
      <c r="AC1894" s="45"/>
      <c r="AG1894" s="47"/>
      <c r="AI1894" s="5"/>
    </row>
    <row r="1895" spans="2:35" ht="15" x14ac:dyDescent="0.25">
      <c r="B1895" s="5"/>
      <c r="D1895" s="5"/>
      <c r="G1895" s="42"/>
      <c r="H1895" s="43"/>
      <c r="I1895" s="43"/>
      <c r="J1895" s="42"/>
      <c r="K1895" s="42"/>
      <c r="L1895" s="5"/>
      <c r="M1895" s="5"/>
      <c r="N1895" s="43"/>
      <c r="O1895" s="45"/>
      <c r="P1895" s="5"/>
      <c r="Q1895" s="46"/>
      <c r="R1895" s="5"/>
      <c r="S1895" s="5"/>
      <c r="T1895" s="5"/>
      <c r="U1895" s="51"/>
      <c r="V1895" s="5"/>
      <c r="W1895" s="5"/>
      <c r="X1895" s="45"/>
      <c r="Y1895" s="5"/>
      <c r="Z1895" s="48"/>
      <c r="AC1895" s="45"/>
      <c r="AG1895" s="47"/>
      <c r="AI1895" s="5"/>
    </row>
    <row r="1896" spans="2:35" ht="15" x14ac:dyDescent="0.25">
      <c r="B1896" s="5"/>
      <c r="D1896" s="5"/>
      <c r="G1896" s="42"/>
      <c r="H1896" s="43"/>
      <c r="I1896" s="43"/>
      <c r="J1896" s="42"/>
      <c r="K1896" s="42"/>
      <c r="L1896" s="5"/>
      <c r="M1896" s="5"/>
      <c r="N1896" s="43"/>
      <c r="O1896" s="45"/>
      <c r="P1896" s="5"/>
      <c r="Q1896" s="46"/>
      <c r="R1896" s="5"/>
      <c r="S1896" s="5"/>
      <c r="T1896" s="5"/>
      <c r="U1896" s="51"/>
      <c r="V1896" s="5"/>
      <c r="W1896" s="5"/>
      <c r="X1896" s="45"/>
      <c r="Y1896" s="5"/>
      <c r="Z1896" s="48"/>
      <c r="AC1896" s="45"/>
      <c r="AG1896" s="47"/>
      <c r="AI1896" s="5"/>
    </row>
    <row r="1897" spans="2:35" ht="15" x14ac:dyDescent="0.25">
      <c r="B1897" s="5"/>
      <c r="D1897" s="5"/>
      <c r="G1897" s="42"/>
      <c r="H1897" s="43"/>
      <c r="I1897" s="43"/>
      <c r="J1897" s="42"/>
      <c r="K1897" s="42"/>
      <c r="L1897" s="5"/>
      <c r="M1897" s="5"/>
      <c r="N1897" s="43"/>
      <c r="O1897" s="45"/>
      <c r="P1897" s="5"/>
      <c r="Q1897" s="46"/>
      <c r="R1897" s="5"/>
      <c r="S1897" s="5"/>
      <c r="T1897" s="5"/>
      <c r="U1897" s="51"/>
      <c r="V1897" s="5"/>
      <c r="W1897" s="5"/>
      <c r="X1897" s="45"/>
      <c r="Y1897" s="5"/>
      <c r="Z1897" s="48"/>
      <c r="AC1897" s="45"/>
      <c r="AG1897" s="47"/>
      <c r="AI1897" s="5"/>
    </row>
    <row r="1898" spans="2:35" ht="15" x14ac:dyDescent="0.25">
      <c r="B1898" s="5"/>
      <c r="D1898" s="5"/>
      <c r="G1898" s="42"/>
      <c r="H1898" s="43"/>
      <c r="I1898" s="43"/>
      <c r="J1898" s="42"/>
      <c r="K1898" s="42"/>
      <c r="L1898" s="5"/>
      <c r="M1898" s="5"/>
      <c r="N1898" s="43"/>
      <c r="O1898" s="45"/>
      <c r="P1898" s="5"/>
      <c r="Q1898" s="46"/>
      <c r="R1898" s="5"/>
      <c r="S1898" s="5"/>
      <c r="T1898" s="5"/>
      <c r="U1898" s="51"/>
      <c r="V1898" s="5"/>
      <c r="W1898" s="5"/>
      <c r="X1898" s="45"/>
      <c r="Y1898" s="5"/>
      <c r="Z1898" s="48"/>
      <c r="AC1898" s="45"/>
      <c r="AG1898" s="47"/>
      <c r="AI1898" s="5"/>
    </row>
    <row r="1899" spans="2:35" ht="15" x14ac:dyDescent="0.25">
      <c r="B1899" s="5"/>
      <c r="D1899" s="5"/>
      <c r="G1899" s="42"/>
      <c r="H1899" s="43"/>
      <c r="I1899" s="43"/>
      <c r="J1899" s="42"/>
      <c r="K1899" s="42"/>
      <c r="L1899" s="5"/>
      <c r="M1899" s="5"/>
      <c r="N1899" s="43"/>
      <c r="O1899" s="45"/>
      <c r="P1899" s="5"/>
      <c r="Q1899" s="46"/>
      <c r="R1899" s="5"/>
      <c r="S1899" s="5"/>
      <c r="T1899" s="5"/>
      <c r="U1899" s="51"/>
      <c r="V1899" s="5"/>
      <c r="W1899" s="5"/>
      <c r="X1899" s="45"/>
      <c r="Y1899" s="5"/>
      <c r="Z1899" s="48"/>
      <c r="AC1899" s="45"/>
      <c r="AG1899" s="47"/>
      <c r="AI1899" s="5"/>
    </row>
    <row r="1900" spans="2:35" ht="15" x14ac:dyDescent="0.25">
      <c r="B1900" s="5"/>
      <c r="D1900" s="5"/>
      <c r="G1900" s="42"/>
      <c r="H1900" s="43"/>
      <c r="I1900" s="43"/>
      <c r="J1900" s="42"/>
      <c r="K1900" s="42"/>
      <c r="L1900" s="5"/>
      <c r="M1900" s="5"/>
      <c r="N1900" s="43"/>
      <c r="O1900" s="45"/>
      <c r="P1900" s="5"/>
      <c r="Q1900" s="46"/>
      <c r="R1900" s="5"/>
      <c r="S1900" s="5"/>
      <c r="T1900" s="5"/>
      <c r="U1900" s="51"/>
      <c r="V1900" s="5"/>
      <c r="W1900" s="5"/>
      <c r="X1900" s="45"/>
      <c r="Y1900" s="5"/>
      <c r="Z1900" s="48"/>
      <c r="AC1900" s="45"/>
      <c r="AG1900" s="47"/>
      <c r="AI1900" s="5"/>
    </row>
    <row r="1901" spans="2:35" ht="15" x14ac:dyDescent="0.25">
      <c r="B1901" s="5"/>
      <c r="D1901" s="5"/>
      <c r="G1901" s="42"/>
      <c r="H1901" s="43"/>
      <c r="I1901" s="43"/>
      <c r="J1901" s="42"/>
      <c r="K1901" s="42"/>
      <c r="L1901" s="5"/>
      <c r="M1901" s="5"/>
      <c r="N1901" s="43"/>
      <c r="O1901" s="45"/>
      <c r="P1901" s="5"/>
      <c r="Q1901" s="46"/>
      <c r="R1901" s="5"/>
      <c r="S1901" s="5"/>
      <c r="T1901" s="5"/>
      <c r="U1901" s="51"/>
      <c r="V1901" s="5"/>
      <c r="W1901" s="5"/>
      <c r="X1901" s="45"/>
      <c r="Y1901" s="5"/>
      <c r="Z1901" s="48"/>
      <c r="AC1901" s="45"/>
      <c r="AG1901" s="47"/>
      <c r="AI1901" s="5"/>
    </row>
    <row r="1902" spans="2:35" ht="15" x14ac:dyDescent="0.25">
      <c r="B1902" s="5"/>
      <c r="D1902" s="5"/>
      <c r="G1902" s="42"/>
      <c r="H1902" s="43"/>
      <c r="I1902" s="43"/>
      <c r="J1902" s="42"/>
      <c r="K1902" s="42"/>
      <c r="L1902" s="5"/>
      <c r="M1902" s="5"/>
      <c r="N1902" s="43"/>
      <c r="O1902" s="45"/>
      <c r="P1902" s="5"/>
      <c r="Q1902" s="46"/>
      <c r="R1902" s="5"/>
      <c r="S1902" s="5"/>
      <c r="T1902" s="5"/>
      <c r="U1902" s="51"/>
      <c r="V1902" s="5"/>
      <c r="W1902" s="5"/>
      <c r="X1902" s="45"/>
      <c r="Y1902" s="5"/>
      <c r="Z1902" s="48"/>
      <c r="AC1902" s="45"/>
      <c r="AG1902" s="47"/>
      <c r="AI1902" s="5"/>
    </row>
    <row r="1903" spans="2:35" ht="15" x14ac:dyDescent="0.25">
      <c r="B1903" s="5"/>
      <c r="D1903" s="5"/>
      <c r="G1903" s="42"/>
      <c r="H1903" s="43"/>
      <c r="I1903" s="43"/>
      <c r="J1903" s="42"/>
      <c r="K1903" s="42"/>
      <c r="L1903" s="5"/>
      <c r="M1903" s="5"/>
      <c r="N1903" s="43"/>
      <c r="O1903" s="45"/>
      <c r="P1903" s="5"/>
      <c r="Q1903" s="46"/>
      <c r="R1903" s="5"/>
      <c r="S1903" s="5"/>
      <c r="T1903" s="5"/>
      <c r="U1903" s="51"/>
      <c r="V1903" s="5"/>
      <c r="W1903" s="5"/>
      <c r="X1903" s="45"/>
      <c r="Y1903" s="5"/>
      <c r="Z1903" s="48"/>
      <c r="AC1903" s="45"/>
      <c r="AG1903" s="47"/>
      <c r="AI1903" s="5"/>
    </row>
    <row r="1904" spans="2:35" ht="15" x14ac:dyDescent="0.25">
      <c r="B1904" s="5"/>
      <c r="D1904" s="5"/>
      <c r="G1904" s="42"/>
      <c r="H1904" s="43"/>
      <c r="I1904" s="43"/>
      <c r="J1904" s="42"/>
      <c r="K1904" s="42"/>
      <c r="L1904" s="5"/>
      <c r="M1904" s="5"/>
      <c r="N1904" s="43"/>
      <c r="O1904" s="45"/>
      <c r="P1904" s="5"/>
      <c r="Q1904" s="46"/>
      <c r="R1904" s="5"/>
      <c r="S1904" s="5"/>
      <c r="T1904" s="5"/>
      <c r="U1904" s="51"/>
      <c r="V1904" s="5"/>
      <c r="W1904" s="5"/>
      <c r="X1904" s="45"/>
      <c r="Y1904" s="5"/>
      <c r="Z1904" s="48"/>
      <c r="AC1904" s="45"/>
      <c r="AG1904" s="47"/>
      <c r="AI1904" s="5"/>
    </row>
    <row r="1905" spans="2:35" ht="15" x14ac:dyDescent="0.25">
      <c r="B1905" s="5"/>
      <c r="D1905" s="5"/>
      <c r="G1905" s="42"/>
      <c r="H1905" s="43"/>
      <c r="I1905" s="43"/>
      <c r="J1905" s="42"/>
      <c r="K1905" s="42"/>
      <c r="L1905" s="5"/>
      <c r="M1905" s="5"/>
      <c r="N1905" s="43"/>
      <c r="O1905" s="45"/>
      <c r="P1905" s="5"/>
      <c r="Q1905" s="46"/>
      <c r="R1905" s="5"/>
      <c r="S1905" s="5"/>
      <c r="T1905" s="5"/>
      <c r="U1905" s="51"/>
      <c r="V1905" s="5"/>
      <c r="W1905" s="5"/>
      <c r="X1905" s="45"/>
      <c r="Y1905" s="5"/>
      <c r="Z1905" s="48"/>
      <c r="AC1905" s="45"/>
      <c r="AG1905" s="47"/>
      <c r="AI1905" s="5"/>
    </row>
    <row r="1906" spans="2:35" ht="15" x14ac:dyDescent="0.25">
      <c r="B1906" s="5"/>
      <c r="D1906" s="5"/>
      <c r="G1906" s="42"/>
      <c r="H1906" s="43"/>
      <c r="I1906" s="43"/>
      <c r="J1906" s="42"/>
      <c r="K1906" s="42"/>
      <c r="L1906" s="5"/>
      <c r="M1906" s="5"/>
      <c r="N1906" s="43"/>
      <c r="O1906" s="45"/>
      <c r="P1906" s="5"/>
      <c r="Q1906" s="46"/>
      <c r="R1906" s="5"/>
      <c r="S1906" s="5"/>
      <c r="T1906" s="5"/>
      <c r="U1906" s="51"/>
      <c r="V1906" s="5"/>
      <c r="W1906" s="5"/>
      <c r="X1906" s="45"/>
      <c r="Y1906" s="5"/>
      <c r="Z1906" s="48"/>
      <c r="AC1906" s="45"/>
      <c r="AG1906" s="47"/>
      <c r="AI1906" s="5"/>
    </row>
    <row r="1907" spans="2:35" ht="15" x14ac:dyDescent="0.25">
      <c r="B1907" s="5"/>
      <c r="D1907" s="5"/>
      <c r="G1907" s="42"/>
      <c r="H1907" s="43"/>
      <c r="I1907" s="43"/>
      <c r="J1907" s="42"/>
      <c r="K1907" s="42"/>
      <c r="L1907" s="5"/>
      <c r="M1907" s="5"/>
      <c r="N1907" s="43"/>
      <c r="O1907" s="45"/>
      <c r="P1907" s="5"/>
      <c r="Q1907" s="46"/>
      <c r="R1907" s="5"/>
      <c r="S1907" s="5"/>
      <c r="T1907" s="5"/>
      <c r="U1907" s="51"/>
      <c r="V1907" s="5"/>
      <c r="W1907" s="5"/>
      <c r="X1907" s="45"/>
      <c r="Y1907" s="5"/>
      <c r="Z1907" s="48"/>
      <c r="AC1907" s="45"/>
      <c r="AG1907" s="47"/>
      <c r="AI1907" s="5"/>
    </row>
    <row r="1908" spans="2:35" ht="15" x14ac:dyDescent="0.25">
      <c r="B1908" s="5"/>
      <c r="D1908" s="5"/>
      <c r="G1908" s="42"/>
      <c r="H1908" s="43"/>
      <c r="I1908" s="43"/>
      <c r="J1908" s="42"/>
      <c r="K1908" s="42"/>
      <c r="L1908" s="5"/>
      <c r="M1908" s="5"/>
      <c r="N1908" s="43"/>
      <c r="O1908" s="45"/>
      <c r="P1908" s="5"/>
      <c r="Q1908" s="46"/>
      <c r="R1908" s="5"/>
      <c r="S1908" s="5"/>
      <c r="T1908" s="5"/>
      <c r="U1908" s="51"/>
      <c r="V1908" s="5"/>
      <c r="W1908" s="5"/>
      <c r="X1908" s="45"/>
      <c r="Y1908" s="5"/>
      <c r="Z1908" s="48"/>
      <c r="AC1908" s="45"/>
      <c r="AG1908" s="47"/>
      <c r="AI1908" s="5"/>
    </row>
    <row r="1909" spans="2:35" ht="15" x14ac:dyDescent="0.25">
      <c r="B1909" s="5"/>
      <c r="D1909" s="5"/>
      <c r="G1909" s="42"/>
      <c r="H1909" s="43"/>
      <c r="I1909" s="43"/>
      <c r="J1909" s="42"/>
      <c r="K1909" s="42"/>
      <c r="L1909" s="5"/>
      <c r="M1909" s="5"/>
      <c r="N1909" s="43"/>
      <c r="O1909" s="45"/>
      <c r="P1909" s="5"/>
      <c r="Q1909" s="46"/>
      <c r="R1909" s="5"/>
      <c r="S1909" s="5"/>
      <c r="T1909" s="5"/>
      <c r="U1909" s="51"/>
      <c r="V1909" s="5"/>
      <c r="W1909" s="5"/>
      <c r="X1909" s="45"/>
      <c r="Y1909" s="5"/>
      <c r="Z1909" s="48"/>
      <c r="AC1909" s="45"/>
      <c r="AG1909" s="47"/>
      <c r="AI1909" s="5"/>
    </row>
    <row r="1910" spans="2:35" ht="15" x14ac:dyDescent="0.25">
      <c r="B1910" s="5"/>
      <c r="D1910" s="5"/>
      <c r="G1910" s="42"/>
      <c r="H1910" s="43"/>
      <c r="I1910" s="43"/>
      <c r="J1910" s="42"/>
      <c r="K1910" s="42"/>
      <c r="L1910" s="5"/>
      <c r="M1910" s="5"/>
      <c r="N1910" s="43"/>
      <c r="O1910" s="45"/>
      <c r="P1910" s="5"/>
      <c r="Q1910" s="46"/>
      <c r="R1910" s="5"/>
      <c r="S1910" s="5"/>
      <c r="T1910" s="5"/>
      <c r="U1910" s="51"/>
      <c r="V1910" s="5"/>
      <c r="W1910" s="5"/>
      <c r="X1910" s="45"/>
      <c r="Y1910" s="5"/>
      <c r="Z1910" s="48"/>
      <c r="AC1910" s="45"/>
      <c r="AG1910" s="47"/>
      <c r="AI1910" s="5"/>
    </row>
    <row r="1911" spans="2:35" ht="15" x14ac:dyDescent="0.25">
      <c r="B1911" s="5"/>
      <c r="D1911" s="5"/>
      <c r="G1911" s="42"/>
      <c r="H1911" s="43"/>
      <c r="I1911" s="43"/>
      <c r="J1911" s="42"/>
      <c r="K1911" s="42"/>
      <c r="L1911" s="5"/>
      <c r="M1911" s="5"/>
      <c r="N1911" s="43"/>
      <c r="O1911" s="45"/>
      <c r="P1911" s="5"/>
      <c r="Q1911" s="46"/>
      <c r="R1911" s="5"/>
      <c r="S1911" s="5"/>
      <c r="T1911" s="5"/>
      <c r="U1911" s="51"/>
      <c r="V1911" s="5"/>
      <c r="W1911" s="5"/>
      <c r="X1911" s="45"/>
      <c r="Y1911" s="5"/>
      <c r="Z1911" s="48"/>
      <c r="AC1911" s="45"/>
      <c r="AG1911" s="47"/>
      <c r="AI1911" s="5"/>
    </row>
    <row r="1912" spans="2:35" ht="15" x14ac:dyDescent="0.25">
      <c r="B1912" s="5"/>
      <c r="D1912" s="5"/>
      <c r="G1912" s="42"/>
      <c r="H1912" s="43"/>
      <c r="I1912" s="43"/>
      <c r="J1912" s="42"/>
      <c r="K1912" s="42"/>
      <c r="L1912" s="5"/>
      <c r="M1912" s="5"/>
      <c r="N1912" s="43"/>
      <c r="O1912" s="45"/>
      <c r="P1912" s="5"/>
      <c r="Q1912" s="46"/>
      <c r="R1912" s="5"/>
      <c r="S1912" s="5"/>
      <c r="T1912" s="5"/>
      <c r="U1912" s="51"/>
      <c r="V1912" s="5"/>
      <c r="W1912" s="5"/>
      <c r="X1912" s="45"/>
      <c r="Y1912" s="5"/>
      <c r="Z1912" s="48"/>
      <c r="AC1912" s="45"/>
      <c r="AG1912" s="47"/>
      <c r="AI1912" s="5"/>
    </row>
    <row r="1913" spans="2:35" ht="15" x14ac:dyDescent="0.25">
      <c r="B1913" s="5"/>
      <c r="D1913" s="5"/>
      <c r="G1913" s="42"/>
      <c r="H1913" s="43"/>
      <c r="I1913" s="43"/>
      <c r="J1913" s="42"/>
      <c r="K1913" s="42"/>
      <c r="L1913" s="5"/>
      <c r="M1913" s="5"/>
      <c r="N1913" s="43"/>
      <c r="O1913" s="45"/>
      <c r="P1913" s="5"/>
      <c r="Q1913" s="46"/>
      <c r="R1913" s="5"/>
      <c r="S1913" s="5"/>
      <c r="T1913" s="5"/>
      <c r="U1913" s="51"/>
      <c r="V1913" s="5"/>
      <c r="W1913" s="5"/>
      <c r="X1913" s="45"/>
      <c r="Y1913" s="5"/>
      <c r="Z1913" s="48"/>
      <c r="AC1913" s="45"/>
      <c r="AG1913" s="47"/>
      <c r="AI1913" s="5"/>
    </row>
    <row r="1914" spans="2:35" ht="15" x14ac:dyDescent="0.25">
      <c r="B1914" s="5"/>
      <c r="D1914" s="5"/>
      <c r="G1914" s="42"/>
      <c r="H1914" s="43"/>
      <c r="I1914" s="43"/>
      <c r="J1914" s="42"/>
      <c r="K1914" s="42"/>
      <c r="L1914" s="5"/>
      <c r="M1914" s="5"/>
      <c r="N1914" s="43"/>
      <c r="O1914" s="45"/>
      <c r="P1914" s="5"/>
      <c r="Q1914" s="46"/>
      <c r="R1914" s="5"/>
      <c r="S1914" s="5"/>
      <c r="T1914" s="5"/>
      <c r="U1914" s="51"/>
      <c r="V1914" s="5"/>
      <c r="W1914" s="5"/>
      <c r="X1914" s="45"/>
      <c r="Y1914" s="5"/>
      <c r="Z1914" s="48"/>
      <c r="AC1914" s="45"/>
      <c r="AG1914" s="47"/>
      <c r="AI1914" s="5"/>
    </row>
    <row r="1915" spans="2:35" ht="15" x14ac:dyDescent="0.25">
      <c r="B1915" s="5"/>
      <c r="D1915" s="5"/>
      <c r="G1915" s="42"/>
      <c r="H1915" s="43"/>
      <c r="I1915" s="43"/>
      <c r="J1915" s="42"/>
      <c r="K1915" s="42"/>
      <c r="L1915" s="5"/>
      <c r="M1915" s="5"/>
      <c r="N1915" s="43"/>
      <c r="O1915" s="45"/>
      <c r="P1915" s="5"/>
      <c r="Q1915" s="46"/>
      <c r="R1915" s="5"/>
      <c r="S1915" s="5"/>
      <c r="T1915" s="5"/>
      <c r="U1915" s="51"/>
      <c r="V1915" s="5"/>
      <c r="W1915" s="5"/>
      <c r="X1915" s="45"/>
      <c r="Y1915" s="5"/>
      <c r="Z1915" s="48"/>
      <c r="AC1915" s="45"/>
      <c r="AG1915" s="47"/>
      <c r="AI1915" s="5"/>
    </row>
    <row r="1916" spans="2:35" ht="15" x14ac:dyDescent="0.25">
      <c r="B1916" s="5"/>
      <c r="D1916" s="5"/>
      <c r="G1916" s="42"/>
      <c r="H1916" s="43"/>
      <c r="I1916" s="43"/>
      <c r="J1916" s="42"/>
      <c r="K1916" s="42"/>
      <c r="L1916" s="5"/>
      <c r="M1916" s="5"/>
      <c r="N1916" s="43"/>
      <c r="O1916" s="45"/>
      <c r="P1916" s="5"/>
      <c r="Q1916" s="46"/>
      <c r="R1916" s="5"/>
      <c r="S1916" s="5"/>
      <c r="T1916" s="5"/>
      <c r="U1916" s="51"/>
      <c r="V1916" s="5"/>
      <c r="W1916" s="5"/>
      <c r="X1916" s="45"/>
      <c r="Y1916" s="5"/>
      <c r="Z1916" s="48"/>
      <c r="AC1916" s="45"/>
      <c r="AG1916" s="47"/>
      <c r="AI1916" s="5"/>
    </row>
    <row r="1917" spans="2:35" ht="15" x14ac:dyDescent="0.25">
      <c r="B1917" s="5"/>
      <c r="D1917" s="5"/>
      <c r="G1917" s="42"/>
      <c r="H1917" s="43"/>
      <c r="I1917" s="43"/>
      <c r="J1917" s="42"/>
      <c r="K1917" s="42"/>
      <c r="L1917" s="5"/>
      <c r="M1917" s="5"/>
      <c r="N1917" s="43"/>
      <c r="O1917" s="45"/>
      <c r="P1917" s="5"/>
      <c r="Q1917" s="46"/>
      <c r="R1917" s="5"/>
      <c r="S1917" s="5"/>
      <c r="T1917" s="5"/>
      <c r="U1917" s="51"/>
      <c r="V1917" s="5"/>
      <c r="W1917" s="5"/>
      <c r="X1917" s="45"/>
      <c r="Y1917" s="5"/>
      <c r="Z1917" s="48"/>
      <c r="AC1917" s="45"/>
      <c r="AG1917" s="47"/>
      <c r="AI1917" s="5"/>
    </row>
    <row r="1918" spans="2:35" ht="15" x14ac:dyDescent="0.25">
      <c r="B1918" s="5"/>
      <c r="D1918" s="5"/>
      <c r="G1918" s="42"/>
      <c r="H1918" s="43"/>
      <c r="I1918" s="43"/>
      <c r="J1918" s="42"/>
      <c r="K1918" s="42"/>
      <c r="L1918" s="5"/>
      <c r="M1918" s="5"/>
      <c r="N1918" s="43"/>
      <c r="O1918" s="45"/>
      <c r="P1918" s="5"/>
      <c r="Q1918" s="46"/>
      <c r="R1918" s="5"/>
      <c r="S1918" s="5"/>
      <c r="T1918" s="5"/>
      <c r="U1918" s="51"/>
      <c r="V1918" s="5"/>
      <c r="W1918" s="5"/>
      <c r="X1918" s="45"/>
      <c r="Y1918" s="5"/>
      <c r="Z1918" s="48"/>
      <c r="AC1918" s="45"/>
      <c r="AG1918" s="47"/>
      <c r="AI1918" s="5"/>
    </row>
    <row r="1919" spans="2:35" ht="15" x14ac:dyDescent="0.25">
      <c r="B1919" s="5"/>
      <c r="D1919" s="5"/>
      <c r="G1919" s="42"/>
      <c r="H1919" s="43"/>
      <c r="I1919" s="43"/>
      <c r="J1919" s="42"/>
      <c r="K1919" s="42"/>
      <c r="L1919" s="5"/>
      <c r="M1919" s="5"/>
      <c r="N1919" s="43"/>
      <c r="O1919" s="45"/>
      <c r="P1919" s="5"/>
      <c r="Q1919" s="46"/>
      <c r="R1919" s="5"/>
      <c r="S1919" s="5"/>
      <c r="T1919" s="5"/>
      <c r="U1919" s="51"/>
      <c r="V1919" s="5"/>
      <c r="W1919" s="5"/>
      <c r="X1919" s="45"/>
      <c r="Y1919" s="5"/>
      <c r="Z1919" s="48"/>
      <c r="AC1919" s="45"/>
      <c r="AG1919" s="47"/>
      <c r="AI1919" s="5"/>
    </row>
    <row r="1920" spans="2:35" ht="15" x14ac:dyDescent="0.25">
      <c r="B1920" s="5"/>
      <c r="D1920" s="5"/>
      <c r="G1920" s="42"/>
      <c r="H1920" s="43"/>
      <c r="I1920" s="43"/>
      <c r="J1920" s="42"/>
      <c r="K1920" s="42"/>
      <c r="L1920" s="5"/>
      <c r="M1920" s="5"/>
      <c r="N1920" s="43"/>
      <c r="O1920" s="45"/>
      <c r="P1920" s="5"/>
      <c r="Q1920" s="46"/>
      <c r="R1920" s="5"/>
      <c r="S1920" s="5"/>
      <c r="T1920" s="5"/>
      <c r="U1920" s="51"/>
      <c r="V1920" s="5"/>
      <c r="W1920" s="5"/>
      <c r="X1920" s="45"/>
      <c r="Y1920" s="5"/>
      <c r="Z1920" s="48"/>
      <c r="AC1920" s="45"/>
      <c r="AG1920" s="47"/>
      <c r="AI1920" s="5"/>
    </row>
    <row r="1921" spans="2:35" ht="15" x14ac:dyDescent="0.25">
      <c r="B1921" s="5"/>
      <c r="D1921" s="5"/>
      <c r="G1921" s="42"/>
      <c r="H1921" s="43"/>
      <c r="I1921" s="43"/>
      <c r="J1921" s="42"/>
      <c r="K1921" s="42"/>
      <c r="L1921" s="5"/>
      <c r="M1921" s="5"/>
      <c r="N1921" s="43"/>
      <c r="O1921" s="45"/>
      <c r="P1921" s="5"/>
      <c r="Q1921" s="46"/>
      <c r="R1921" s="5"/>
      <c r="S1921" s="5"/>
      <c r="T1921" s="5"/>
      <c r="U1921" s="51"/>
      <c r="V1921" s="5"/>
      <c r="W1921" s="5"/>
      <c r="X1921" s="45"/>
      <c r="Y1921" s="5"/>
      <c r="Z1921" s="48"/>
      <c r="AC1921" s="45"/>
      <c r="AG1921" s="47"/>
      <c r="AI1921" s="5"/>
    </row>
    <row r="1922" spans="2:35" ht="15" x14ac:dyDescent="0.25">
      <c r="B1922" s="5"/>
      <c r="D1922" s="5"/>
      <c r="G1922" s="42"/>
      <c r="H1922" s="43"/>
      <c r="I1922" s="43"/>
      <c r="J1922" s="42"/>
      <c r="K1922" s="42"/>
      <c r="L1922" s="5"/>
      <c r="M1922" s="5"/>
      <c r="N1922" s="43"/>
      <c r="O1922" s="45"/>
      <c r="P1922" s="5"/>
      <c r="Q1922" s="46"/>
      <c r="R1922" s="5"/>
      <c r="S1922" s="5"/>
      <c r="T1922" s="5"/>
      <c r="U1922" s="51"/>
      <c r="V1922" s="5"/>
      <c r="W1922" s="5"/>
      <c r="X1922" s="45"/>
      <c r="Y1922" s="5"/>
      <c r="Z1922" s="48"/>
      <c r="AC1922" s="45"/>
      <c r="AG1922" s="47"/>
      <c r="AI1922" s="5"/>
    </row>
    <row r="1923" spans="2:35" ht="15" x14ac:dyDescent="0.25">
      <c r="B1923" s="5"/>
      <c r="D1923" s="5"/>
      <c r="G1923" s="42"/>
      <c r="H1923" s="43"/>
      <c r="I1923" s="43"/>
      <c r="J1923" s="42"/>
      <c r="K1923" s="42"/>
      <c r="L1923" s="5"/>
      <c r="M1923" s="5"/>
      <c r="N1923" s="43"/>
      <c r="O1923" s="45"/>
      <c r="P1923" s="5"/>
      <c r="Q1923" s="46"/>
      <c r="R1923" s="5"/>
      <c r="S1923" s="5"/>
      <c r="T1923" s="5"/>
      <c r="U1923" s="51"/>
      <c r="V1923" s="5"/>
      <c r="W1923" s="5"/>
      <c r="X1923" s="45"/>
      <c r="Y1923" s="5"/>
      <c r="Z1923" s="48"/>
      <c r="AC1923" s="45"/>
      <c r="AG1923" s="47"/>
      <c r="AI1923" s="5"/>
    </row>
    <row r="1924" spans="2:35" ht="15" x14ac:dyDescent="0.25">
      <c r="B1924" s="5"/>
      <c r="D1924" s="5"/>
      <c r="G1924" s="42"/>
      <c r="H1924" s="43"/>
      <c r="I1924" s="43"/>
      <c r="J1924" s="42"/>
      <c r="K1924" s="42"/>
      <c r="L1924" s="5"/>
      <c r="M1924" s="5"/>
      <c r="N1924" s="43"/>
      <c r="O1924" s="45"/>
      <c r="P1924" s="5"/>
      <c r="Q1924" s="46"/>
      <c r="R1924" s="5"/>
      <c r="S1924" s="5"/>
      <c r="T1924" s="5"/>
      <c r="U1924" s="51"/>
      <c r="V1924" s="5"/>
      <c r="W1924" s="5"/>
      <c r="X1924" s="45"/>
      <c r="Y1924" s="5"/>
      <c r="Z1924" s="48"/>
      <c r="AC1924" s="45"/>
      <c r="AG1924" s="47"/>
      <c r="AI1924" s="5"/>
    </row>
    <row r="1925" spans="2:35" ht="15" x14ac:dyDescent="0.25">
      <c r="B1925" s="5"/>
      <c r="D1925" s="5"/>
      <c r="G1925" s="42"/>
      <c r="H1925" s="43"/>
      <c r="I1925" s="43"/>
      <c r="J1925" s="42"/>
      <c r="K1925" s="42"/>
      <c r="L1925" s="5"/>
      <c r="M1925" s="5"/>
      <c r="N1925" s="43"/>
      <c r="O1925" s="45"/>
      <c r="P1925" s="5"/>
      <c r="Q1925" s="46"/>
      <c r="R1925" s="5"/>
      <c r="S1925" s="5"/>
      <c r="T1925" s="5"/>
      <c r="U1925" s="51"/>
      <c r="V1925" s="5"/>
      <c r="W1925" s="5"/>
      <c r="X1925" s="45"/>
      <c r="Y1925" s="5"/>
      <c r="Z1925" s="48"/>
      <c r="AC1925" s="45"/>
      <c r="AG1925" s="47"/>
      <c r="AI1925" s="5"/>
    </row>
    <row r="1926" spans="2:35" ht="15" x14ac:dyDescent="0.25">
      <c r="B1926" s="5"/>
      <c r="D1926" s="5"/>
      <c r="G1926" s="42"/>
      <c r="H1926" s="43"/>
      <c r="I1926" s="43"/>
      <c r="J1926" s="42"/>
      <c r="K1926" s="42"/>
      <c r="L1926" s="5"/>
      <c r="M1926" s="5"/>
      <c r="N1926" s="43"/>
      <c r="O1926" s="45"/>
      <c r="P1926" s="5"/>
      <c r="Q1926" s="46"/>
      <c r="R1926" s="5"/>
      <c r="S1926" s="5"/>
      <c r="T1926" s="5"/>
      <c r="U1926" s="51"/>
      <c r="V1926" s="5"/>
      <c r="W1926" s="5"/>
      <c r="X1926" s="45"/>
      <c r="Y1926" s="5"/>
      <c r="Z1926" s="48"/>
      <c r="AC1926" s="45"/>
      <c r="AG1926" s="47"/>
      <c r="AI1926" s="5"/>
    </row>
    <row r="1927" spans="2:35" ht="15" x14ac:dyDescent="0.25">
      <c r="B1927" s="5"/>
      <c r="D1927" s="5"/>
      <c r="G1927" s="42"/>
      <c r="H1927" s="43"/>
      <c r="I1927" s="43"/>
      <c r="J1927" s="42"/>
      <c r="K1927" s="42"/>
      <c r="L1927" s="5"/>
      <c r="M1927" s="5"/>
      <c r="N1927" s="43"/>
      <c r="O1927" s="45"/>
      <c r="P1927" s="5"/>
      <c r="Q1927" s="46"/>
      <c r="R1927" s="5"/>
      <c r="S1927" s="5"/>
      <c r="T1927" s="5"/>
      <c r="U1927" s="51"/>
      <c r="V1927" s="5"/>
      <c r="W1927" s="5"/>
      <c r="X1927" s="45"/>
      <c r="Y1927" s="5"/>
      <c r="Z1927" s="48"/>
      <c r="AC1927" s="45"/>
      <c r="AG1927" s="47"/>
      <c r="AI1927" s="5"/>
    </row>
    <row r="1928" spans="2:35" ht="15" x14ac:dyDescent="0.25">
      <c r="B1928" s="5"/>
      <c r="D1928" s="5"/>
      <c r="G1928" s="42"/>
      <c r="H1928" s="43"/>
      <c r="I1928" s="43"/>
      <c r="J1928" s="42"/>
      <c r="K1928" s="42"/>
      <c r="L1928" s="5"/>
      <c r="M1928" s="5"/>
      <c r="N1928" s="43"/>
      <c r="O1928" s="45"/>
      <c r="P1928" s="5"/>
      <c r="Q1928" s="46"/>
      <c r="R1928" s="5"/>
      <c r="S1928" s="5"/>
      <c r="T1928" s="5"/>
      <c r="U1928" s="51"/>
      <c r="V1928" s="5"/>
      <c r="W1928" s="5"/>
      <c r="X1928" s="45"/>
      <c r="Y1928" s="5"/>
      <c r="Z1928" s="48"/>
      <c r="AC1928" s="45"/>
      <c r="AG1928" s="47"/>
      <c r="AI1928" s="5"/>
    </row>
    <row r="1929" spans="2:35" ht="15" x14ac:dyDescent="0.25">
      <c r="B1929" s="5"/>
      <c r="D1929" s="5"/>
      <c r="G1929" s="42"/>
      <c r="H1929" s="43"/>
      <c r="I1929" s="43"/>
      <c r="J1929" s="42"/>
      <c r="K1929" s="42"/>
      <c r="L1929" s="5"/>
      <c r="M1929" s="5"/>
      <c r="N1929" s="43"/>
      <c r="O1929" s="45"/>
      <c r="P1929" s="5"/>
      <c r="Q1929" s="46"/>
      <c r="R1929" s="5"/>
      <c r="S1929" s="5"/>
      <c r="T1929" s="5"/>
      <c r="U1929" s="51"/>
      <c r="V1929" s="5"/>
      <c r="W1929" s="5"/>
      <c r="X1929" s="45"/>
      <c r="Y1929" s="5"/>
      <c r="Z1929" s="48"/>
      <c r="AC1929" s="45"/>
      <c r="AG1929" s="47"/>
      <c r="AI1929" s="5"/>
    </row>
    <row r="1930" spans="2:35" ht="15" x14ac:dyDescent="0.25">
      <c r="B1930" s="5"/>
      <c r="D1930" s="5"/>
      <c r="G1930" s="42"/>
      <c r="H1930" s="43"/>
      <c r="I1930" s="43"/>
      <c r="J1930" s="42"/>
      <c r="K1930" s="42"/>
      <c r="L1930" s="5"/>
      <c r="M1930" s="5"/>
      <c r="N1930" s="43"/>
      <c r="O1930" s="45"/>
      <c r="P1930" s="5"/>
      <c r="Q1930" s="46"/>
      <c r="R1930" s="5"/>
      <c r="S1930" s="5"/>
      <c r="T1930" s="5"/>
      <c r="U1930" s="51"/>
      <c r="V1930" s="5"/>
      <c r="W1930" s="5"/>
      <c r="X1930" s="45"/>
      <c r="Y1930" s="5"/>
      <c r="Z1930" s="48"/>
      <c r="AC1930" s="45"/>
      <c r="AG1930" s="47"/>
      <c r="AI1930" s="5"/>
    </row>
    <row r="1931" spans="2:35" ht="15" x14ac:dyDescent="0.25">
      <c r="B1931" s="5"/>
      <c r="D1931" s="5"/>
      <c r="G1931" s="42"/>
      <c r="H1931" s="43"/>
      <c r="I1931" s="43"/>
      <c r="J1931" s="42"/>
      <c r="K1931" s="42"/>
      <c r="L1931" s="5"/>
      <c r="M1931" s="5"/>
      <c r="N1931" s="43"/>
      <c r="O1931" s="45"/>
      <c r="P1931" s="5"/>
      <c r="Q1931" s="46"/>
      <c r="R1931" s="5"/>
      <c r="S1931" s="5"/>
      <c r="T1931" s="5"/>
      <c r="U1931" s="51"/>
      <c r="V1931" s="5"/>
      <c r="W1931" s="5"/>
      <c r="X1931" s="45"/>
      <c r="Y1931" s="5"/>
      <c r="Z1931" s="48"/>
      <c r="AC1931" s="45"/>
      <c r="AG1931" s="47"/>
      <c r="AI1931" s="5"/>
    </row>
    <row r="1932" spans="2:35" ht="15" x14ac:dyDescent="0.25">
      <c r="B1932" s="5"/>
      <c r="D1932" s="5"/>
      <c r="G1932" s="42"/>
      <c r="H1932" s="43"/>
      <c r="I1932" s="43"/>
      <c r="J1932" s="42"/>
      <c r="K1932" s="42"/>
      <c r="L1932" s="5"/>
      <c r="M1932" s="5"/>
      <c r="N1932" s="43"/>
      <c r="O1932" s="45"/>
      <c r="P1932" s="5"/>
      <c r="Q1932" s="46"/>
      <c r="R1932" s="5"/>
      <c r="S1932" s="5"/>
      <c r="T1932" s="5"/>
      <c r="U1932" s="51"/>
      <c r="V1932" s="5"/>
      <c r="W1932" s="5"/>
      <c r="X1932" s="45"/>
      <c r="Y1932" s="5"/>
      <c r="Z1932" s="48"/>
      <c r="AC1932" s="45"/>
      <c r="AG1932" s="47"/>
      <c r="AI1932" s="5"/>
    </row>
    <row r="1933" spans="2:35" ht="15" x14ac:dyDescent="0.25">
      <c r="B1933" s="5"/>
      <c r="D1933" s="5"/>
      <c r="G1933" s="42"/>
      <c r="H1933" s="43"/>
      <c r="I1933" s="43"/>
      <c r="J1933" s="42"/>
      <c r="K1933" s="42"/>
      <c r="L1933" s="5"/>
      <c r="M1933" s="5"/>
      <c r="N1933" s="43"/>
      <c r="O1933" s="45"/>
      <c r="P1933" s="5"/>
      <c r="Q1933" s="46"/>
      <c r="R1933" s="5"/>
      <c r="S1933" s="5"/>
      <c r="T1933" s="5"/>
      <c r="U1933" s="51"/>
      <c r="V1933" s="5"/>
      <c r="W1933" s="5"/>
      <c r="X1933" s="45"/>
      <c r="Y1933" s="5"/>
      <c r="Z1933" s="48"/>
      <c r="AC1933" s="45"/>
      <c r="AG1933" s="47"/>
      <c r="AI1933" s="5"/>
    </row>
    <row r="1934" spans="2:35" ht="15" x14ac:dyDescent="0.25">
      <c r="B1934" s="5"/>
      <c r="D1934" s="5"/>
      <c r="G1934" s="42"/>
      <c r="H1934" s="43"/>
      <c r="I1934" s="43"/>
      <c r="J1934" s="42"/>
      <c r="K1934" s="42"/>
      <c r="L1934" s="5"/>
      <c r="M1934" s="5"/>
      <c r="N1934" s="43"/>
      <c r="O1934" s="45"/>
      <c r="P1934" s="5"/>
      <c r="Q1934" s="46"/>
      <c r="R1934" s="5"/>
      <c r="S1934" s="5"/>
      <c r="T1934" s="5"/>
      <c r="U1934" s="51"/>
      <c r="V1934" s="5"/>
      <c r="W1934" s="5"/>
      <c r="X1934" s="45"/>
      <c r="Y1934" s="5"/>
      <c r="Z1934" s="48"/>
      <c r="AC1934" s="45"/>
      <c r="AG1934" s="47"/>
      <c r="AI1934" s="5"/>
    </row>
    <row r="1935" spans="2:35" ht="15" x14ac:dyDescent="0.25">
      <c r="B1935" s="5"/>
      <c r="D1935" s="5"/>
      <c r="G1935" s="42"/>
      <c r="H1935" s="43"/>
      <c r="I1935" s="43"/>
      <c r="J1935" s="42"/>
      <c r="K1935" s="42"/>
      <c r="L1935" s="5"/>
      <c r="M1935" s="5"/>
      <c r="N1935" s="43"/>
      <c r="O1935" s="45"/>
      <c r="P1935" s="5"/>
      <c r="Q1935" s="46"/>
      <c r="R1935" s="5"/>
      <c r="S1935" s="5"/>
      <c r="T1935" s="5"/>
      <c r="U1935" s="51"/>
      <c r="V1935" s="5"/>
      <c r="W1935" s="5"/>
      <c r="X1935" s="45"/>
      <c r="Y1935" s="5"/>
      <c r="Z1935" s="48"/>
      <c r="AC1935" s="45"/>
      <c r="AG1935" s="47"/>
      <c r="AI1935" s="5"/>
    </row>
    <row r="1936" spans="2:35" ht="15" x14ac:dyDescent="0.25">
      <c r="B1936" s="5"/>
      <c r="D1936" s="5"/>
      <c r="G1936" s="42"/>
      <c r="H1936" s="43"/>
      <c r="I1936" s="43"/>
      <c r="J1936" s="42"/>
      <c r="K1936" s="42"/>
      <c r="L1936" s="5"/>
      <c r="M1936" s="5"/>
      <c r="N1936" s="43"/>
      <c r="O1936" s="45"/>
      <c r="P1936" s="5"/>
      <c r="Q1936" s="46"/>
      <c r="R1936" s="5"/>
      <c r="S1936" s="5"/>
      <c r="T1936" s="5"/>
      <c r="U1936" s="51"/>
      <c r="V1936" s="5"/>
      <c r="W1936" s="5"/>
      <c r="X1936" s="45"/>
      <c r="Y1936" s="5"/>
      <c r="Z1936" s="48"/>
      <c r="AC1936" s="45"/>
      <c r="AG1936" s="47"/>
      <c r="AI1936" s="5"/>
    </row>
    <row r="1937" spans="2:35" ht="15" x14ac:dyDescent="0.25">
      <c r="B1937" s="5"/>
      <c r="D1937" s="5"/>
      <c r="G1937" s="42"/>
      <c r="H1937" s="43"/>
      <c r="I1937" s="43"/>
      <c r="J1937" s="42"/>
      <c r="K1937" s="42"/>
      <c r="L1937" s="5"/>
      <c r="M1937" s="5"/>
      <c r="N1937" s="43"/>
      <c r="O1937" s="45"/>
      <c r="P1937" s="5"/>
      <c r="Q1937" s="46"/>
      <c r="R1937" s="5"/>
      <c r="S1937" s="5"/>
      <c r="T1937" s="5"/>
      <c r="U1937" s="51"/>
      <c r="V1937" s="5"/>
      <c r="W1937" s="5"/>
      <c r="X1937" s="45"/>
      <c r="Y1937" s="5"/>
      <c r="Z1937" s="48"/>
      <c r="AC1937" s="45"/>
      <c r="AG1937" s="47"/>
      <c r="AI1937" s="5"/>
    </row>
    <row r="1938" spans="2:35" ht="15" x14ac:dyDescent="0.25">
      <c r="B1938" s="5"/>
      <c r="D1938" s="5"/>
      <c r="G1938" s="42"/>
      <c r="H1938" s="43"/>
      <c r="I1938" s="43"/>
      <c r="J1938" s="42"/>
      <c r="K1938" s="42"/>
      <c r="L1938" s="5"/>
      <c r="M1938" s="5"/>
      <c r="N1938" s="43"/>
      <c r="O1938" s="45"/>
      <c r="P1938" s="5"/>
      <c r="Q1938" s="46"/>
      <c r="R1938" s="5"/>
      <c r="S1938" s="5"/>
      <c r="T1938" s="5"/>
      <c r="U1938" s="51"/>
      <c r="V1938" s="5"/>
      <c r="W1938" s="5"/>
      <c r="X1938" s="45"/>
      <c r="Y1938" s="5"/>
      <c r="Z1938" s="48"/>
      <c r="AC1938" s="45"/>
      <c r="AG1938" s="47"/>
      <c r="AI1938" s="5"/>
    </row>
    <row r="1939" spans="2:35" ht="15" x14ac:dyDescent="0.25">
      <c r="B1939" s="5"/>
      <c r="D1939" s="5"/>
      <c r="G1939" s="42"/>
      <c r="H1939" s="43"/>
      <c r="I1939" s="43"/>
      <c r="J1939" s="42"/>
      <c r="K1939" s="42"/>
      <c r="L1939" s="5"/>
      <c r="M1939" s="5"/>
      <c r="N1939" s="43"/>
      <c r="O1939" s="45"/>
      <c r="P1939" s="5"/>
      <c r="Q1939" s="46"/>
      <c r="R1939" s="5"/>
      <c r="S1939" s="5"/>
      <c r="T1939" s="5"/>
      <c r="U1939" s="51"/>
      <c r="V1939" s="5"/>
      <c r="W1939" s="5"/>
      <c r="X1939" s="45"/>
      <c r="Y1939" s="5"/>
      <c r="Z1939" s="48"/>
      <c r="AC1939" s="45"/>
      <c r="AG1939" s="47"/>
      <c r="AI1939" s="5"/>
    </row>
    <row r="1940" spans="2:35" ht="15" x14ac:dyDescent="0.25">
      <c r="B1940" s="5"/>
      <c r="D1940" s="5"/>
      <c r="G1940" s="42"/>
      <c r="H1940" s="43"/>
      <c r="I1940" s="43"/>
      <c r="J1940" s="42"/>
      <c r="K1940" s="42"/>
      <c r="L1940" s="5"/>
      <c r="M1940" s="5"/>
      <c r="N1940" s="43"/>
      <c r="O1940" s="45"/>
      <c r="P1940" s="5"/>
      <c r="Q1940" s="46"/>
      <c r="R1940" s="5"/>
      <c r="S1940" s="5"/>
      <c r="T1940" s="5"/>
      <c r="U1940" s="51"/>
      <c r="V1940" s="5"/>
      <c r="W1940" s="5"/>
      <c r="X1940" s="45"/>
      <c r="Y1940" s="5"/>
      <c r="Z1940" s="48"/>
      <c r="AC1940" s="45"/>
      <c r="AG1940" s="47"/>
      <c r="AI1940" s="5"/>
    </row>
    <row r="1941" spans="2:35" ht="15" x14ac:dyDescent="0.25">
      <c r="B1941" s="5"/>
      <c r="D1941" s="5"/>
      <c r="G1941" s="42"/>
      <c r="H1941" s="43"/>
      <c r="I1941" s="43"/>
      <c r="J1941" s="42"/>
      <c r="K1941" s="42"/>
      <c r="L1941" s="5"/>
      <c r="M1941" s="5"/>
      <c r="N1941" s="43"/>
      <c r="O1941" s="45"/>
      <c r="P1941" s="5"/>
      <c r="Q1941" s="46"/>
      <c r="R1941" s="5"/>
      <c r="S1941" s="5"/>
      <c r="T1941" s="5"/>
      <c r="U1941" s="51"/>
      <c r="V1941" s="5"/>
      <c r="W1941" s="5"/>
      <c r="X1941" s="45"/>
      <c r="Y1941" s="5"/>
      <c r="Z1941" s="48"/>
      <c r="AC1941" s="45"/>
      <c r="AG1941" s="47"/>
      <c r="AI1941" s="5"/>
    </row>
    <row r="1942" spans="2:35" ht="15" x14ac:dyDescent="0.25">
      <c r="B1942" s="5"/>
      <c r="D1942" s="5"/>
      <c r="G1942" s="42"/>
      <c r="H1942" s="43"/>
      <c r="I1942" s="43"/>
      <c r="J1942" s="42"/>
      <c r="K1942" s="42"/>
      <c r="L1942" s="5"/>
      <c r="M1942" s="5"/>
      <c r="N1942" s="43"/>
      <c r="O1942" s="45"/>
      <c r="P1942" s="5"/>
      <c r="Q1942" s="46"/>
      <c r="R1942" s="5"/>
      <c r="S1942" s="5"/>
      <c r="T1942" s="5"/>
      <c r="U1942" s="51"/>
      <c r="V1942" s="5"/>
      <c r="W1942" s="5"/>
      <c r="X1942" s="45"/>
      <c r="Y1942" s="5"/>
      <c r="Z1942" s="48"/>
      <c r="AC1942" s="45"/>
      <c r="AG1942" s="47"/>
      <c r="AI1942" s="5"/>
    </row>
    <row r="1943" spans="2:35" ht="15" x14ac:dyDescent="0.25">
      <c r="B1943" s="5"/>
      <c r="D1943" s="5"/>
      <c r="G1943" s="42"/>
      <c r="H1943" s="43"/>
      <c r="I1943" s="43"/>
      <c r="J1943" s="42"/>
      <c r="K1943" s="42"/>
      <c r="L1943" s="5"/>
      <c r="M1943" s="5"/>
      <c r="N1943" s="43"/>
      <c r="O1943" s="45"/>
      <c r="P1943" s="5"/>
      <c r="Q1943" s="46"/>
      <c r="R1943" s="5"/>
      <c r="S1943" s="5"/>
      <c r="T1943" s="5"/>
      <c r="U1943" s="51"/>
      <c r="V1943" s="5"/>
      <c r="W1943" s="5"/>
      <c r="X1943" s="45"/>
      <c r="Y1943" s="5"/>
      <c r="Z1943" s="48"/>
      <c r="AC1943" s="45"/>
      <c r="AG1943" s="47"/>
      <c r="AI1943" s="5"/>
    </row>
    <row r="1944" spans="2:35" ht="15" x14ac:dyDescent="0.25">
      <c r="B1944" s="5"/>
      <c r="D1944" s="5"/>
      <c r="G1944" s="42"/>
      <c r="H1944" s="43"/>
      <c r="I1944" s="43"/>
      <c r="J1944" s="42"/>
      <c r="K1944" s="42"/>
      <c r="L1944" s="5"/>
      <c r="M1944" s="5"/>
      <c r="N1944" s="43"/>
      <c r="O1944" s="45"/>
      <c r="P1944" s="5"/>
      <c r="Q1944" s="46"/>
      <c r="R1944" s="5"/>
      <c r="S1944" s="5"/>
      <c r="T1944" s="5"/>
      <c r="U1944" s="51"/>
      <c r="V1944" s="5"/>
      <c r="W1944" s="5"/>
      <c r="X1944" s="45"/>
      <c r="Y1944" s="5"/>
      <c r="Z1944" s="48"/>
      <c r="AC1944" s="45"/>
      <c r="AG1944" s="47"/>
      <c r="AI1944" s="5"/>
    </row>
    <row r="1945" spans="2:35" ht="15" x14ac:dyDescent="0.25">
      <c r="B1945" s="5"/>
      <c r="D1945" s="5"/>
      <c r="G1945" s="42"/>
      <c r="H1945" s="43"/>
      <c r="I1945" s="43"/>
      <c r="J1945" s="42"/>
      <c r="K1945" s="42"/>
      <c r="L1945" s="5"/>
      <c r="M1945" s="5"/>
      <c r="N1945" s="43"/>
      <c r="O1945" s="45"/>
      <c r="P1945" s="5"/>
      <c r="Q1945" s="46"/>
      <c r="R1945" s="5"/>
      <c r="S1945" s="5"/>
      <c r="T1945" s="5"/>
      <c r="U1945" s="51"/>
      <c r="V1945" s="5"/>
      <c r="W1945" s="5"/>
      <c r="X1945" s="45"/>
      <c r="Y1945" s="5"/>
      <c r="Z1945" s="48"/>
      <c r="AC1945" s="45"/>
      <c r="AG1945" s="47"/>
      <c r="AI1945" s="5"/>
    </row>
    <row r="1946" spans="2:35" ht="15" x14ac:dyDescent="0.25">
      <c r="B1946" s="5"/>
      <c r="D1946" s="5"/>
      <c r="G1946" s="42"/>
      <c r="H1946" s="43"/>
      <c r="I1946" s="43"/>
      <c r="J1946" s="42"/>
      <c r="K1946" s="42"/>
      <c r="L1946" s="5"/>
      <c r="M1946" s="5"/>
      <c r="N1946" s="43"/>
      <c r="O1946" s="45"/>
      <c r="P1946" s="5"/>
      <c r="Q1946" s="46"/>
      <c r="R1946" s="5"/>
      <c r="S1946" s="5"/>
      <c r="T1946" s="5"/>
      <c r="U1946" s="51"/>
      <c r="V1946" s="5"/>
      <c r="W1946" s="5"/>
      <c r="X1946" s="45"/>
      <c r="Y1946" s="5"/>
      <c r="Z1946" s="48"/>
      <c r="AC1946" s="45"/>
      <c r="AG1946" s="47"/>
      <c r="AI1946" s="5"/>
    </row>
    <row r="1947" spans="2:35" ht="15" x14ac:dyDescent="0.25">
      <c r="B1947" s="5"/>
      <c r="D1947" s="5"/>
      <c r="G1947" s="42"/>
      <c r="H1947" s="43"/>
      <c r="I1947" s="43"/>
      <c r="J1947" s="42"/>
      <c r="K1947" s="42"/>
      <c r="L1947" s="5"/>
      <c r="M1947" s="5"/>
      <c r="N1947" s="43"/>
      <c r="O1947" s="45"/>
      <c r="P1947" s="5"/>
      <c r="Q1947" s="46"/>
      <c r="R1947" s="5"/>
      <c r="S1947" s="5"/>
      <c r="T1947" s="5"/>
      <c r="U1947" s="51"/>
      <c r="V1947" s="5"/>
      <c r="W1947" s="5"/>
      <c r="X1947" s="45"/>
      <c r="Y1947" s="5"/>
      <c r="Z1947" s="48"/>
      <c r="AC1947" s="45"/>
      <c r="AG1947" s="47"/>
      <c r="AI1947" s="5"/>
    </row>
    <row r="1948" spans="2:35" ht="15" x14ac:dyDescent="0.25">
      <c r="B1948" s="5"/>
      <c r="D1948" s="5"/>
      <c r="G1948" s="42"/>
      <c r="H1948" s="43"/>
      <c r="I1948" s="43"/>
      <c r="J1948" s="42"/>
      <c r="K1948" s="42"/>
      <c r="L1948" s="5"/>
      <c r="M1948" s="5"/>
      <c r="N1948" s="43"/>
      <c r="O1948" s="45"/>
      <c r="P1948" s="5"/>
      <c r="Q1948" s="46"/>
      <c r="R1948" s="5"/>
      <c r="S1948" s="5"/>
      <c r="T1948" s="5"/>
      <c r="U1948" s="51"/>
      <c r="V1948" s="5"/>
      <c r="W1948" s="5"/>
      <c r="X1948" s="45"/>
      <c r="Y1948" s="5"/>
      <c r="Z1948" s="48"/>
      <c r="AC1948" s="45"/>
      <c r="AG1948" s="47"/>
      <c r="AI1948" s="5"/>
    </row>
    <row r="1949" spans="2:35" ht="15" x14ac:dyDescent="0.25">
      <c r="B1949" s="5"/>
      <c r="D1949" s="5"/>
      <c r="G1949" s="42"/>
      <c r="H1949" s="43"/>
      <c r="I1949" s="43"/>
      <c r="J1949" s="42"/>
      <c r="K1949" s="42"/>
      <c r="L1949" s="5"/>
      <c r="M1949" s="5"/>
      <c r="N1949" s="43"/>
      <c r="O1949" s="45"/>
      <c r="P1949" s="5"/>
      <c r="Q1949" s="46"/>
      <c r="R1949" s="5"/>
      <c r="S1949" s="5"/>
      <c r="T1949" s="5"/>
      <c r="U1949" s="51"/>
      <c r="V1949" s="5"/>
      <c r="W1949" s="5"/>
      <c r="X1949" s="45"/>
      <c r="Y1949" s="5"/>
      <c r="Z1949" s="48"/>
      <c r="AC1949" s="45"/>
      <c r="AG1949" s="47"/>
      <c r="AI1949" s="5"/>
    </row>
    <row r="1950" spans="2:35" ht="15" x14ac:dyDescent="0.25">
      <c r="B1950" s="5"/>
      <c r="D1950" s="5"/>
      <c r="G1950" s="42"/>
      <c r="H1950" s="43"/>
      <c r="I1950" s="43"/>
      <c r="J1950" s="42"/>
      <c r="K1950" s="42"/>
      <c r="L1950" s="5"/>
      <c r="M1950" s="5"/>
      <c r="N1950" s="43"/>
      <c r="O1950" s="45"/>
      <c r="P1950" s="5"/>
      <c r="Q1950" s="46"/>
      <c r="R1950" s="5"/>
      <c r="S1950" s="5"/>
      <c r="T1950" s="5"/>
      <c r="U1950" s="51"/>
      <c r="V1950" s="5"/>
      <c r="W1950" s="5"/>
      <c r="X1950" s="45"/>
      <c r="Y1950" s="5"/>
      <c r="Z1950" s="48"/>
      <c r="AC1950" s="45"/>
      <c r="AG1950" s="47"/>
      <c r="AI1950" s="5"/>
    </row>
    <row r="1951" spans="2:35" ht="15" x14ac:dyDescent="0.25">
      <c r="B1951" s="5"/>
      <c r="D1951" s="5"/>
      <c r="G1951" s="42"/>
      <c r="H1951" s="43"/>
      <c r="I1951" s="43"/>
      <c r="J1951" s="42"/>
      <c r="K1951" s="42"/>
      <c r="L1951" s="5"/>
      <c r="M1951" s="5"/>
      <c r="N1951" s="43"/>
      <c r="O1951" s="45"/>
      <c r="P1951" s="5"/>
      <c r="Q1951" s="46"/>
      <c r="R1951" s="5"/>
      <c r="S1951" s="5"/>
      <c r="T1951" s="5"/>
      <c r="U1951" s="51"/>
      <c r="V1951" s="5"/>
      <c r="W1951" s="5"/>
      <c r="X1951" s="45"/>
      <c r="Y1951" s="5"/>
      <c r="Z1951" s="48"/>
      <c r="AC1951" s="45"/>
      <c r="AG1951" s="47"/>
      <c r="AI1951" s="5"/>
    </row>
    <row r="1952" spans="2:35" ht="15" x14ac:dyDescent="0.25">
      <c r="B1952" s="5"/>
      <c r="D1952" s="5"/>
      <c r="G1952" s="42"/>
      <c r="H1952" s="43"/>
      <c r="I1952" s="43"/>
      <c r="J1952" s="42"/>
      <c r="K1952" s="42"/>
      <c r="L1952" s="5"/>
      <c r="M1952" s="5"/>
      <c r="N1952" s="43"/>
      <c r="O1952" s="45"/>
      <c r="P1952" s="5"/>
      <c r="Q1952" s="46"/>
      <c r="R1952" s="5"/>
      <c r="S1952" s="5"/>
      <c r="T1952" s="5"/>
      <c r="U1952" s="51"/>
      <c r="V1952" s="5"/>
      <c r="W1952" s="5"/>
      <c r="X1952" s="45"/>
      <c r="Y1952" s="5"/>
      <c r="Z1952" s="48"/>
      <c r="AC1952" s="45"/>
      <c r="AG1952" s="47"/>
      <c r="AI1952" s="5"/>
    </row>
    <row r="1953" spans="2:35" ht="15" x14ac:dyDescent="0.25">
      <c r="B1953" s="5"/>
      <c r="D1953" s="5"/>
      <c r="G1953" s="42"/>
      <c r="H1953" s="43"/>
      <c r="I1953" s="43"/>
      <c r="J1953" s="42"/>
      <c r="K1953" s="42"/>
      <c r="L1953" s="5"/>
      <c r="M1953" s="5"/>
      <c r="N1953" s="43"/>
      <c r="O1953" s="45"/>
      <c r="P1953" s="5"/>
      <c r="Q1953" s="46"/>
      <c r="R1953" s="5"/>
      <c r="S1953" s="5"/>
      <c r="T1953" s="5"/>
      <c r="U1953" s="51"/>
      <c r="V1953" s="5"/>
      <c r="W1953" s="5"/>
      <c r="X1953" s="45"/>
      <c r="Y1953" s="5"/>
      <c r="Z1953" s="48"/>
      <c r="AC1953" s="45"/>
      <c r="AG1953" s="47"/>
      <c r="AI1953" s="5"/>
    </row>
    <row r="1954" spans="2:35" ht="15" x14ac:dyDescent="0.25">
      <c r="B1954" s="5"/>
      <c r="D1954" s="5"/>
      <c r="G1954" s="42"/>
      <c r="H1954" s="43"/>
      <c r="I1954" s="43"/>
      <c r="J1954" s="42"/>
      <c r="K1954" s="42"/>
      <c r="L1954" s="5"/>
      <c r="M1954" s="5"/>
      <c r="N1954" s="43"/>
      <c r="O1954" s="45"/>
      <c r="P1954" s="5"/>
      <c r="Q1954" s="46"/>
      <c r="R1954" s="5"/>
      <c r="S1954" s="5"/>
      <c r="T1954" s="5"/>
      <c r="U1954" s="51"/>
      <c r="V1954" s="5"/>
      <c r="W1954" s="5"/>
      <c r="X1954" s="45"/>
      <c r="Y1954" s="5"/>
      <c r="Z1954" s="48"/>
      <c r="AC1954" s="45"/>
      <c r="AG1954" s="47"/>
      <c r="AI1954" s="5"/>
    </row>
    <row r="1955" spans="2:35" ht="15" x14ac:dyDescent="0.25">
      <c r="B1955" s="5"/>
      <c r="D1955" s="5"/>
      <c r="G1955" s="42"/>
      <c r="H1955" s="43"/>
      <c r="I1955" s="43"/>
      <c r="J1955" s="42"/>
      <c r="K1955" s="42"/>
      <c r="L1955" s="5"/>
      <c r="M1955" s="5"/>
      <c r="N1955" s="43"/>
      <c r="O1955" s="45"/>
      <c r="P1955" s="5"/>
      <c r="Q1955" s="46"/>
      <c r="R1955" s="5"/>
      <c r="S1955" s="5"/>
      <c r="T1955" s="5"/>
      <c r="U1955" s="51"/>
      <c r="V1955" s="5"/>
      <c r="W1955" s="5"/>
      <c r="X1955" s="45"/>
      <c r="Y1955" s="5"/>
      <c r="Z1955" s="48"/>
      <c r="AC1955" s="45"/>
      <c r="AG1955" s="47"/>
      <c r="AI1955" s="5"/>
    </row>
    <row r="1956" spans="2:35" ht="15" x14ac:dyDescent="0.25">
      <c r="B1956" s="5"/>
      <c r="D1956" s="5"/>
      <c r="G1956" s="42"/>
      <c r="H1956" s="43"/>
      <c r="I1956" s="43"/>
      <c r="J1956" s="42"/>
      <c r="K1956" s="42"/>
      <c r="L1956" s="5"/>
      <c r="M1956" s="5"/>
      <c r="N1956" s="43"/>
      <c r="O1956" s="45"/>
      <c r="P1956" s="5"/>
      <c r="Q1956" s="46"/>
      <c r="R1956" s="5"/>
      <c r="S1956" s="5"/>
      <c r="T1956" s="5"/>
      <c r="U1956" s="51"/>
      <c r="V1956" s="5"/>
      <c r="W1956" s="5"/>
      <c r="X1956" s="45"/>
      <c r="Y1956" s="5"/>
      <c r="Z1956" s="48"/>
      <c r="AC1956" s="45"/>
      <c r="AG1956" s="47"/>
      <c r="AI1956" s="5"/>
    </row>
    <row r="1957" spans="2:35" ht="15" x14ac:dyDescent="0.25">
      <c r="B1957" s="5"/>
      <c r="D1957" s="5"/>
      <c r="G1957" s="42"/>
      <c r="H1957" s="43"/>
      <c r="I1957" s="43"/>
      <c r="J1957" s="42"/>
      <c r="K1957" s="42"/>
      <c r="L1957" s="5"/>
      <c r="M1957" s="5"/>
      <c r="N1957" s="43"/>
      <c r="O1957" s="45"/>
      <c r="P1957" s="5"/>
      <c r="Q1957" s="46"/>
      <c r="R1957" s="5"/>
      <c r="S1957" s="5"/>
      <c r="T1957" s="5"/>
      <c r="U1957" s="51"/>
      <c r="V1957" s="5"/>
      <c r="W1957" s="5"/>
      <c r="X1957" s="45"/>
      <c r="Y1957" s="5"/>
      <c r="Z1957" s="48"/>
      <c r="AC1957" s="45"/>
      <c r="AG1957" s="47"/>
      <c r="AI1957" s="5"/>
    </row>
    <row r="1958" spans="2:35" ht="15" x14ac:dyDescent="0.25">
      <c r="B1958" s="5"/>
      <c r="D1958" s="5"/>
      <c r="G1958" s="42"/>
      <c r="H1958" s="43"/>
      <c r="I1958" s="43"/>
      <c r="J1958" s="42"/>
      <c r="K1958" s="42"/>
      <c r="L1958" s="5"/>
      <c r="M1958" s="5"/>
      <c r="N1958" s="43"/>
      <c r="O1958" s="45"/>
      <c r="P1958" s="5"/>
      <c r="Q1958" s="46"/>
      <c r="R1958" s="5"/>
      <c r="S1958" s="5"/>
      <c r="T1958" s="5"/>
      <c r="U1958" s="51"/>
      <c r="V1958" s="5"/>
      <c r="W1958" s="5"/>
      <c r="X1958" s="45"/>
      <c r="Y1958" s="5"/>
      <c r="Z1958" s="48"/>
      <c r="AC1958" s="45"/>
      <c r="AG1958" s="47"/>
      <c r="AI1958" s="5"/>
    </row>
    <row r="1959" spans="2:35" ht="15" x14ac:dyDescent="0.25">
      <c r="B1959" s="5"/>
      <c r="D1959" s="5"/>
      <c r="G1959" s="42"/>
      <c r="H1959" s="43"/>
      <c r="I1959" s="43"/>
      <c r="J1959" s="42"/>
      <c r="K1959" s="42"/>
      <c r="L1959" s="5"/>
      <c r="M1959" s="5"/>
      <c r="N1959" s="43"/>
      <c r="O1959" s="45"/>
      <c r="P1959" s="5"/>
      <c r="Q1959" s="46"/>
      <c r="R1959" s="5"/>
      <c r="S1959" s="5"/>
      <c r="T1959" s="5"/>
      <c r="U1959" s="51"/>
      <c r="V1959" s="5"/>
      <c r="W1959" s="5"/>
      <c r="X1959" s="45"/>
      <c r="Y1959" s="5"/>
      <c r="Z1959" s="48"/>
      <c r="AC1959" s="45"/>
      <c r="AG1959" s="47"/>
      <c r="AI1959" s="5"/>
    </row>
    <row r="1960" spans="2:35" ht="15" x14ac:dyDescent="0.25">
      <c r="B1960" s="5"/>
      <c r="D1960" s="5"/>
      <c r="G1960" s="42"/>
      <c r="H1960" s="43"/>
      <c r="I1960" s="43"/>
      <c r="J1960" s="42"/>
      <c r="K1960" s="42"/>
      <c r="L1960" s="5"/>
      <c r="M1960" s="5"/>
      <c r="N1960" s="43"/>
      <c r="O1960" s="45"/>
      <c r="P1960" s="5"/>
      <c r="Q1960" s="46"/>
      <c r="R1960" s="5"/>
      <c r="S1960" s="5"/>
      <c r="T1960" s="5"/>
      <c r="U1960" s="51"/>
      <c r="V1960" s="5"/>
      <c r="W1960" s="5"/>
      <c r="X1960" s="45"/>
      <c r="Y1960" s="5"/>
      <c r="Z1960" s="48"/>
      <c r="AC1960" s="45"/>
      <c r="AG1960" s="47"/>
      <c r="AI1960" s="5"/>
    </row>
    <row r="1961" spans="2:35" ht="15" x14ac:dyDescent="0.25">
      <c r="B1961" s="5"/>
      <c r="D1961" s="5"/>
      <c r="G1961" s="42"/>
      <c r="H1961" s="43"/>
      <c r="I1961" s="43"/>
      <c r="J1961" s="42"/>
      <c r="K1961" s="42"/>
      <c r="L1961" s="5"/>
      <c r="M1961" s="5"/>
      <c r="N1961" s="43"/>
      <c r="O1961" s="45"/>
      <c r="P1961" s="5"/>
      <c r="Q1961" s="46"/>
      <c r="R1961" s="5"/>
      <c r="S1961" s="5"/>
      <c r="T1961" s="5"/>
      <c r="U1961" s="51"/>
      <c r="V1961" s="5"/>
      <c r="W1961" s="5"/>
      <c r="X1961" s="45"/>
      <c r="Y1961" s="5"/>
      <c r="Z1961" s="48"/>
      <c r="AC1961" s="45"/>
      <c r="AG1961" s="47"/>
      <c r="AI1961" s="5"/>
    </row>
    <row r="1962" spans="2:35" ht="15" x14ac:dyDescent="0.25">
      <c r="B1962" s="5"/>
      <c r="D1962" s="5"/>
      <c r="G1962" s="42"/>
      <c r="H1962" s="43"/>
      <c r="I1962" s="43"/>
      <c r="J1962" s="42"/>
      <c r="K1962" s="42"/>
      <c r="L1962" s="5"/>
      <c r="M1962" s="5"/>
      <c r="N1962" s="43"/>
      <c r="O1962" s="45"/>
      <c r="P1962" s="5"/>
      <c r="Q1962" s="46"/>
      <c r="R1962" s="5"/>
      <c r="S1962" s="5"/>
      <c r="T1962" s="5"/>
      <c r="U1962" s="51"/>
      <c r="V1962" s="5"/>
      <c r="W1962" s="5"/>
      <c r="X1962" s="45"/>
      <c r="Y1962" s="5"/>
      <c r="Z1962" s="48"/>
      <c r="AC1962" s="45"/>
      <c r="AG1962" s="47"/>
      <c r="AI1962" s="5"/>
    </row>
    <row r="1963" spans="2:35" ht="15" x14ac:dyDescent="0.25">
      <c r="B1963" s="5"/>
      <c r="D1963" s="5"/>
      <c r="G1963" s="42"/>
      <c r="H1963" s="43"/>
      <c r="I1963" s="43"/>
      <c r="J1963" s="42"/>
      <c r="K1963" s="42"/>
      <c r="L1963" s="5"/>
      <c r="M1963" s="5"/>
      <c r="N1963" s="43"/>
      <c r="O1963" s="45"/>
      <c r="P1963" s="5"/>
      <c r="Q1963" s="46"/>
      <c r="R1963" s="5"/>
      <c r="S1963" s="5"/>
      <c r="T1963" s="5"/>
      <c r="U1963" s="51"/>
      <c r="V1963" s="5"/>
      <c r="W1963" s="5"/>
      <c r="X1963" s="45"/>
      <c r="Y1963" s="5"/>
      <c r="Z1963" s="48"/>
      <c r="AC1963" s="45"/>
      <c r="AG1963" s="47"/>
      <c r="AI1963" s="5"/>
    </row>
    <row r="1964" spans="2:35" ht="15" x14ac:dyDescent="0.25">
      <c r="B1964" s="5"/>
      <c r="D1964" s="5"/>
      <c r="G1964" s="42"/>
      <c r="H1964" s="43"/>
      <c r="I1964" s="43"/>
      <c r="J1964" s="42"/>
      <c r="K1964" s="42"/>
      <c r="L1964" s="5"/>
      <c r="M1964" s="5"/>
      <c r="N1964" s="43"/>
      <c r="O1964" s="45"/>
      <c r="P1964" s="5"/>
      <c r="Q1964" s="46"/>
      <c r="R1964" s="5"/>
      <c r="S1964" s="5"/>
      <c r="T1964" s="5"/>
      <c r="U1964" s="51"/>
      <c r="V1964" s="5"/>
      <c r="W1964" s="5"/>
      <c r="X1964" s="45"/>
      <c r="Y1964" s="5"/>
      <c r="Z1964" s="48"/>
      <c r="AC1964" s="45"/>
      <c r="AG1964" s="47"/>
      <c r="AI1964" s="5"/>
    </row>
    <row r="1965" spans="2:35" ht="15" x14ac:dyDescent="0.25">
      <c r="B1965" s="5"/>
      <c r="D1965" s="5"/>
      <c r="G1965" s="42"/>
      <c r="H1965" s="43"/>
      <c r="I1965" s="43"/>
      <c r="J1965" s="42"/>
      <c r="K1965" s="42"/>
      <c r="L1965" s="5"/>
      <c r="M1965" s="5"/>
      <c r="N1965" s="43"/>
      <c r="O1965" s="45"/>
      <c r="P1965" s="5"/>
      <c r="Q1965" s="46"/>
      <c r="R1965" s="5"/>
      <c r="S1965" s="5"/>
      <c r="T1965" s="5"/>
      <c r="U1965" s="51"/>
      <c r="V1965" s="5"/>
      <c r="W1965" s="5"/>
      <c r="X1965" s="45"/>
      <c r="Y1965" s="5"/>
      <c r="Z1965" s="48"/>
      <c r="AC1965" s="45"/>
      <c r="AG1965" s="47"/>
      <c r="AI1965" s="5"/>
    </row>
    <row r="1966" spans="2:35" ht="15" x14ac:dyDescent="0.25">
      <c r="B1966" s="5"/>
      <c r="D1966" s="5"/>
      <c r="G1966" s="42"/>
      <c r="H1966" s="43"/>
      <c r="I1966" s="43"/>
      <c r="J1966" s="42"/>
      <c r="K1966" s="42"/>
      <c r="L1966" s="5"/>
      <c r="M1966" s="5"/>
      <c r="N1966" s="43"/>
      <c r="O1966" s="45"/>
      <c r="P1966" s="5"/>
      <c r="Q1966" s="46"/>
      <c r="R1966" s="5"/>
      <c r="S1966" s="5"/>
      <c r="T1966" s="5"/>
      <c r="U1966" s="51"/>
      <c r="V1966" s="5"/>
      <c r="W1966" s="5"/>
      <c r="X1966" s="45"/>
      <c r="Y1966" s="5"/>
      <c r="Z1966" s="48"/>
      <c r="AC1966" s="45"/>
      <c r="AG1966" s="47"/>
      <c r="AI1966" s="5"/>
    </row>
    <row r="1967" spans="2:35" ht="15" x14ac:dyDescent="0.25">
      <c r="B1967" s="5"/>
      <c r="D1967" s="5"/>
      <c r="G1967" s="42"/>
      <c r="H1967" s="43"/>
      <c r="I1967" s="43"/>
      <c r="J1967" s="42"/>
      <c r="K1967" s="42"/>
      <c r="L1967" s="5"/>
      <c r="M1967" s="5"/>
      <c r="N1967" s="43"/>
      <c r="O1967" s="45"/>
      <c r="P1967" s="5"/>
      <c r="Q1967" s="46"/>
      <c r="R1967" s="5"/>
      <c r="S1967" s="5"/>
      <c r="T1967" s="5"/>
      <c r="U1967" s="51"/>
      <c r="V1967" s="5"/>
      <c r="W1967" s="5"/>
      <c r="X1967" s="45"/>
      <c r="Y1967" s="5"/>
      <c r="Z1967" s="48"/>
      <c r="AC1967" s="45"/>
      <c r="AG1967" s="47"/>
      <c r="AI1967" s="5"/>
    </row>
    <row r="1968" spans="2:35" ht="15" x14ac:dyDescent="0.25">
      <c r="B1968" s="5"/>
      <c r="D1968" s="5"/>
      <c r="G1968" s="42"/>
      <c r="H1968" s="43"/>
      <c r="I1968" s="43"/>
      <c r="J1968" s="42"/>
      <c r="K1968" s="42"/>
      <c r="L1968" s="5"/>
      <c r="M1968" s="5"/>
      <c r="N1968" s="43"/>
      <c r="O1968" s="45"/>
      <c r="P1968" s="5"/>
      <c r="Q1968" s="46"/>
      <c r="R1968" s="5"/>
      <c r="S1968" s="5"/>
      <c r="T1968" s="5"/>
      <c r="U1968" s="51"/>
      <c r="V1968" s="5"/>
      <c r="W1968" s="5"/>
      <c r="X1968" s="45"/>
      <c r="Y1968" s="5"/>
      <c r="Z1968" s="48"/>
      <c r="AC1968" s="45"/>
      <c r="AG1968" s="47"/>
      <c r="AI1968" s="5"/>
    </row>
    <row r="1969" spans="2:35" ht="15" x14ac:dyDescent="0.25">
      <c r="B1969" s="5"/>
      <c r="D1969" s="5"/>
      <c r="G1969" s="42"/>
      <c r="H1969" s="43"/>
      <c r="I1969" s="43"/>
      <c r="J1969" s="42"/>
      <c r="K1969" s="42"/>
      <c r="L1969" s="5"/>
      <c r="M1969" s="5"/>
      <c r="N1969" s="43"/>
      <c r="O1969" s="45"/>
      <c r="P1969" s="5"/>
      <c r="Q1969" s="46"/>
      <c r="R1969" s="5"/>
      <c r="S1969" s="5"/>
      <c r="T1969" s="5"/>
      <c r="U1969" s="51"/>
      <c r="V1969" s="5"/>
      <c r="W1969" s="5"/>
      <c r="X1969" s="45"/>
      <c r="Y1969" s="5"/>
      <c r="Z1969" s="48"/>
      <c r="AC1969" s="45"/>
      <c r="AG1969" s="47"/>
      <c r="AI1969" s="5"/>
    </row>
    <row r="1970" spans="2:35" ht="15" x14ac:dyDescent="0.25">
      <c r="B1970" s="5"/>
      <c r="D1970" s="5"/>
      <c r="G1970" s="42"/>
      <c r="H1970" s="43"/>
      <c r="I1970" s="43"/>
      <c r="J1970" s="42"/>
      <c r="K1970" s="42"/>
      <c r="L1970" s="5"/>
      <c r="M1970" s="5"/>
      <c r="N1970" s="43"/>
      <c r="O1970" s="45"/>
      <c r="P1970" s="5"/>
      <c r="Q1970" s="46"/>
      <c r="R1970" s="5"/>
      <c r="S1970" s="5"/>
      <c r="T1970" s="5"/>
      <c r="U1970" s="51"/>
      <c r="V1970" s="5"/>
      <c r="W1970" s="5"/>
      <c r="X1970" s="45"/>
      <c r="Y1970" s="5"/>
      <c r="Z1970" s="48"/>
      <c r="AC1970" s="45"/>
      <c r="AG1970" s="47"/>
      <c r="AI1970" s="5"/>
    </row>
    <row r="1971" spans="2:35" ht="15" x14ac:dyDescent="0.25">
      <c r="B1971" s="5"/>
      <c r="D1971" s="5"/>
      <c r="G1971" s="42"/>
      <c r="H1971" s="43"/>
      <c r="I1971" s="43"/>
      <c r="J1971" s="42"/>
      <c r="K1971" s="42"/>
      <c r="L1971" s="5"/>
      <c r="M1971" s="5"/>
      <c r="N1971" s="43"/>
      <c r="O1971" s="45"/>
      <c r="P1971" s="5"/>
      <c r="Q1971" s="46"/>
      <c r="R1971" s="5"/>
      <c r="S1971" s="5"/>
      <c r="T1971" s="5"/>
      <c r="U1971" s="51"/>
      <c r="V1971" s="5"/>
      <c r="W1971" s="5"/>
      <c r="X1971" s="45"/>
      <c r="Y1971" s="5"/>
      <c r="Z1971" s="48"/>
      <c r="AC1971" s="45"/>
      <c r="AG1971" s="47"/>
      <c r="AI1971" s="5"/>
    </row>
    <row r="1972" spans="2:35" ht="15" x14ac:dyDescent="0.25">
      <c r="B1972" s="5"/>
      <c r="D1972" s="5"/>
      <c r="G1972" s="42"/>
      <c r="H1972" s="43"/>
      <c r="I1972" s="43"/>
      <c r="J1972" s="42"/>
      <c r="K1972" s="42"/>
      <c r="L1972" s="5"/>
      <c r="M1972" s="5"/>
      <c r="N1972" s="43"/>
      <c r="O1972" s="45"/>
      <c r="P1972" s="5"/>
      <c r="Q1972" s="46"/>
      <c r="R1972" s="5"/>
      <c r="S1972" s="5"/>
      <c r="T1972" s="5"/>
      <c r="U1972" s="51"/>
      <c r="V1972" s="5"/>
      <c r="W1972" s="5"/>
      <c r="X1972" s="45"/>
      <c r="Y1972" s="5"/>
      <c r="Z1972" s="48"/>
      <c r="AC1972" s="45"/>
      <c r="AG1972" s="47"/>
      <c r="AI1972" s="5"/>
    </row>
    <row r="1973" spans="2:35" ht="15" x14ac:dyDescent="0.25">
      <c r="B1973" s="5"/>
      <c r="D1973" s="5"/>
      <c r="G1973" s="42"/>
      <c r="H1973" s="43"/>
      <c r="I1973" s="43"/>
      <c r="J1973" s="42"/>
      <c r="K1973" s="42"/>
      <c r="L1973" s="5"/>
      <c r="M1973" s="5"/>
      <c r="N1973" s="43"/>
      <c r="O1973" s="45"/>
      <c r="P1973" s="5"/>
      <c r="Q1973" s="46"/>
      <c r="R1973" s="5"/>
      <c r="S1973" s="5"/>
      <c r="T1973" s="5"/>
      <c r="U1973" s="5"/>
      <c r="V1973" s="5"/>
      <c r="W1973" s="5"/>
      <c r="X1973" s="45"/>
      <c r="Y1973" s="5"/>
      <c r="Z1973" s="48"/>
      <c r="AC1973" s="45"/>
      <c r="AG1973" s="47"/>
      <c r="AI1973" s="5"/>
    </row>
    <row r="1974" spans="2:35" ht="15" x14ac:dyDescent="0.25">
      <c r="B1974" s="5"/>
      <c r="D1974" s="5"/>
      <c r="G1974" s="42"/>
      <c r="H1974" s="43"/>
      <c r="I1974" s="43"/>
      <c r="J1974" s="42"/>
      <c r="K1974" s="42"/>
      <c r="L1974" s="5"/>
      <c r="M1974" s="5"/>
      <c r="N1974" s="43"/>
      <c r="O1974" s="45"/>
      <c r="P1974" s="5"/>
      <c r="Q1974" s="46"/>
      <c r="R1974" s="5"/>
      <c r="S1974" s="5"/>
      <c r="T1974" s="5"/>
      <c r="U1974" s="51"/>
      <c r="V1974" s="5"/>
      <c r="W1974" s="5"/>
      <c r="X1974" s="45"/>
      <c r="Y1974" s="5"/>
      <c r="Z1974" s="48"/>
      <c r="AC1974" s="45"/>
      <c r="AG1974" s="47"/>
      <c r="AI1974" s="5"/>
    </row>
    <row r="1975" spans="2:35" ht="15" x14ac:dyDescent="0.25">
      <c r="B1975" s="5"/>
      <c r="D1975" s="5"/>
      <c r="G1975" s="42"/>
      <c r="H1975" s="43"/>
      <c r="I1975" s="43"/>
      <c r="J1975" s="42"/>
      <c r="K1975" s="42"/>
      <c r="L1975" s="5"/>
      <c r="M1975" s="5"/>
      <c r="N1975" s="43"/>
      <c r="O1975" s="45"/>
      <c r="P1975" s="5"/>
      <c r="Q1975" s="46"/>
      <c r="R1975" s="5"/>
      <c r="S1975" s="5"/>
      <c r="T1975" s="5"/>
      <c r="U1975" s="51"/>
      <c r="V1975" s="5"/>
      <c r="W1975" s="5"/>
      <c r="X1975" s="45"/>
      <c r="Y1975" s="5"/>
      <c r="Z1975" s="48"/>
      <c r="AC1975" s="45"/>
      <c r="AG1975" s="47"/>
      <c r="AI1975" s="5"/>
    </row>
    <row r="1976" spans="2:35" ht="15" x14ac:dyDescent="0.25">
      <c r="B1976" s="5"/>
      <c r="D1976" s="5"/>
      <c r="G1976" s="42"/>
      <c r="H1976" s="43"/>
      <c r="I1976" s="43"/>
      <c r="J1976" s="42"/>
      <c r="K1976" s="42"/>
      <c r="L1976" s="5"/>
      <c r="M1976" s="5"/>
      <c r="N1976" s="43"/>
      <c r="O1976" s="45"/>
      <c r="P1976" s="5"/>
      <c r="Q1976" s="46"/>
      <c r="R1976" s="5"/>
      <c r="S1976" s="5"/>
      <c r="T1976" s="5"/>
      <c r="U1976" s="51"/>
      <c r="V1976" s="5"/>
      <c r="W1976" s="5"/>
      <c r="X1976" s="45"/>
      <c r="Y1976" s="5"/>
      <c r="Z1976" s="48"/>
      <c r="AC1976" s="45"/>
      <c r="AG1976" s="47"/>
      <c r="AI1976" s="5"/>
    </row>
    <row r="1977" spans="2:35" ht="15" x14ac:dyDescent="0.25">
      <c r="B1977" s="5"/>
      <c r="D1977" s="5"/>
      <c r="G1977" s="42"/>
      <c r="H1977" s="43"/>
      <c r="I1977" s="43"/>
      <c r="J1977" s="42"/>
      <c r="K1977" s="42"/>
      <c r="L1977" s="5"/>
      <c r="M1977" s="5"/>
      <c r="N1977" s="43"/>
      <c r="O1977" s="45"/>
      <c r="P1977" s="5"/>
      <c r="Q1977" s="46"/>
      <c r="R1977" s="5"/>
      <c r="S1977" s="5"/>
      <c r="T1977" s="5"/>
      <c r="U1977" s="51"/>
      <c r="V1977" s="5"/>
      <c r="W1977" s="5"/>
      <c r="X1977" s="45"/>
      <c r="Y1977" s="5"/>
      <c r="Z1977" s="48"/>
      <c r="AC1977" s="45"/>
      <c r="AG1977" s="47"/>
      <c r="AI1977" s="5"/>
    </row>
    <row r="1978" spans="2:35" ht="15" x14ac:dyDescent="0.25">
      <c r="B1978" s="5"/>
      <c r="D1978" s="5"/>
      <c r="G1978" s="42"/>
      <c r="H1978" s="43"/>
      <c r="I1978" s="43"/>
      <c r="J1978" s="42"/>
      <c r="K1978" s="42"/>
      <c r="L1978" s="5"/>
      <c r="M1978" s="5"/>
      <c r="N1978" s="43"/>
      <c r="O1978" s="45"/>
      <c r="P1978" s="5"/>
      <c r="Q1978" s="46"/>
      <c r="R1978" s="5"/>
      <c r="S1978" s="5"/>
      <c r="T1978" s="5"/>
      <c r="U1978" s="51"/>
      <c r="V1978" s="5"/>
      <c r="W1978" s="5"/>
      <c r="X1978" s="45"/>
      <c r="Y1978" s="5"/>
      <c r="Z1978" s="48"/>
      <c r="AC1978" s="45"/>
      <c r="AG1978" s="47"/>
      <c r="AI1978" s="5"/>
    </row>
    <row r="1979" spans="2:35" ht="15" x14ac:dyDescent="0.25">
      <c r="B1979" s="5"/>
      <c r="D1979" s="5"/>
      <c r="G1979" s="42"/>
      <c r="H1979" s="43"/>
      <c r="I1979" s="43"/>
      <c r="J1979" s="42"/>
      <c r="K1979" s="42"/>
      <c r="L1979" s="5"/>
      <c r="M1979" s="5"/>
      <c r="N1979" s="43"/>
      <c r="O1979" s="45"/>
      <c r="P1979" s="5"/>
      <c r="Q1979" s="46"/>
      <c r="R1979" s="5"/>
      <c r="S1979" s="5"/>
      <c r="T1979" s="5"/>
      <c r="U1979" s="51"/>
      <c r="V1979" s="5"/>
      <c r="W1979" s="5"/>
      <c r="X1979" s="45"/>
      <c r="Y1979" s="5"/>
      <c r="Z1979" s="48"/>
      <c r="AC1979" s="45"/>
      <c r="AG1979" s="47"/>
      <c r="AI1979" s="5"/>
    </row>
    <row r="1980" spans="2:35" ht="15" x14ac:dyDescent="0.25">
      <c r="B1980" s="5"/>
      <c r="D1980" s="5"/>
      <c r="G1980" s="42"/>
      <c r="H1980" s="43"/>
      <c r="I1980" s="43"/>
      <c r="J1980" s="42"/>
      <c r="K1980" s="42"/>
      <c r="L1980" s="5"/>
      <c r="M1980" s="5"/>
      <c r="N1980" s="43"/>
      <c r="O1980" s="45"/>
      <c r="P1980" s="5"/>
      <c r="Q1980" s="46"/>
      <c r="R1980" s="5"/>
      <c r="S1980" s="5"/>
      <c r="T1980" s="5"/>
      <c r="U1980" s="51"/>
      <c r="V1980" s="5"/>
      <c r="W1980" s="5"/>
      <c r="X1980" s="45"/>
      <c r="Y1980" s="5"/>
      <c r="Z1980" s="48"/>
      <c r="AC1980" s="45"/>
      <c r="AG1980" s="47"/>
      <c r="AI1980" s="5"/>
    </row>
    <row r="1981" spans="2:35" ht="15" x14ac:dyDescent="0.25">
      <c r="B1981" s="5"/>
      <c r="D1981" s="5"/>
      <c r="G1981" s="42"/>
      <c r="H1981" s="43"/>
      <c r="I1981" s="43"/>
      <c r="J1981" s="42"/>
      <c r="K1981" s="42"/>
      <c r="L1981" s="5"/>
      <c r="M1981" s="5"/>
      <c r="N1981" s="43"/>
      <c r="O1981" s="45"/>
      <c r="P1981" s="5"/>
      <c r="Q1981" s="46"/>
      <c r="R1981" s="5"/>
      <c r="S1981" s="5"/>
      <c r="T1981" s="5"/>
      <c r="U1981" s="51"/>
      <c r="V1981" s="5"/>
      <c r="W1981" s="5"/>
      <c r="X1981" s="45"/>
      <c r="Y1981" s="5"/>
      <c r="Z1981" s="48"/>
      <c r="AC1981" s="45"/>
      <c r="AG1981" s="47"/>
      <c r="AI1981" s="5"/>
    </row>
    <row r="1982" spans="2:35" ht="15" x14ac:dyDescent="0.25">
      <c r="B1982" s="5"/>
      <c r="D1982" s="5"/>
      <c r="G1982" s="42"/>
      <c r="H1982" s="43"/>
      <c r="I1982" s="43"/>
      <c r="J1982" s="42"/>
      <c r="K1982" s="42"/>
      <c r="L1982" s="5"/>
      <c r="M1982" s="5"/>
      <c r="N1982" s="43"/>
      <c r="O1982" s="45"/>
      <c r="P1982" s="5"/>
      <c r="Q1982" s="46"/>
      <c r="R1982" s="5"/>
      <c r="S1982" s="5"/>
      <c r="T1982" s="5"/>
      <c r="U1982" s="51"/>
      <c r="V1982" s="5"/>
      <c r="W1982" s="5"/>
      <c r="X1982" s="45"/>
      <c r="Y1982" s="5"/>
      <c r="Z1982" s="48"/>
      <c r="AC1982" s="45"/>
      <c r="AG1982" s="47"/>
      <c r="AI1982" s="5"/>
    </row>
    <row r="1983" spans="2:35" ht="15" x14ac:dyDescent="0.25">
      <c r="B1983" s="5"/>
      <c r="D1983" s="5"/>
      <c r="G1983" s="42"/>
      <c r="H1983" s="43"/>
      <c r="I1983" s="43"/>
      <c r="J1983" s="42"/>
      <c r="K1983" s="42"/>
      <c r="L1983" s="5"/>
      <c r="M1983" s="5"/>
      <c r="N1983" s="43"/>
      <c r="O1983" s="45"/>
      <c r="P1983" s="5"/>
      <c r="Q1983" s="46"/>
      <c r="R1983" s="5"/>
      <c r="S1983" s="5"/>
      <c r="T1983" s="5"/>
      <c r="U1983" s="51"/>
      <c r="V1983" s="5"/>
      <c r="W1983" s="5"/>
      <c r="X1983" s="45"/>
      <c r="Y1983" s="5"/>
      <c r="Z1983" s="48"/>
      <c r="AC1983" s="45"/>
      <c r="AG1983" s="47"/>
      <c r="AI1983" s="5"/>
    </row>
    <row r="1984" spans="2:35" ht="15" x14ac:dyDescent="0.25">
      <c r="B1984" s="5"/>
      <c r="D1984" s="5"/>
      <c r="G1984" s="42"/>
      <c r="H1984" s="43"/>
      <c r="I1984" s="43"/>
      <c r="J1984" s="42"/>
      <c r="K1984" s="42"/>
      <c r="L1984" s="5"/>
      <c r="M1984" s="5"/>
      <c r="N1984" s="43"/>
      <c r="O1984" s="45"/>
      <c r="P1984" s="5"/>
      <c r="Q1984" s="46"/>
      <c r="R1984" s="5"/>
      <c r="S1984" s="5"/>
      <c r="T1984" s="5"/>
      <c r="U1984" s="51"/>
      <c r="V1984" s="5"/>
      <c r="W1984" s="5"/>
      <c r="X1984" s="45"/>
      <c r="Y1984" s="5"/>
      <c r="Z1984" s="48"/>
      <c r="AC1984" s="45"/>
      <c r="AG1984" s="47"/>
      <c r="AI1984" s="5"/>
    </row>
    <row r="1985" spans="2:35" ht="15" x14ac:dyDescent="0.25">
      <c r="B1985" s="5"/>
      <c r="D1985" s="5"/>
      <c r="G1985" s="42"/>
      <c r="H1985" s="43"/>
      <c r="I1985" s="43"/>
      <c r="J1985" s="42"/>
      <c r="K1985" s="42"/>
      <c r="L1985" s="5"/>
      <c r="M1985" s="5"/>
      <c r="N1985" s="43"/>
      <c r="O1985" s="45"/>
      <c r="P1985" s="5"/>
      <c r="Q1985" s="46"/>
      <c r="R1985" s="5"/>
      <c r="S1985" s="5"/>
      <c r="T1985" s="5"/>
      <c r="U1985" s="51"/>
      <c r="V1985" s="5"/>
      <c r="W1985" s="5"/>
      <c r="X1985" s="45"/>
      <c r="Y1985" s="5"/>
      <c r="Z1985" s="48"/>
      <c r="AC1985" s="45"/>
      <c r="AG1985" s="47"/>
      <c r="AI1985" s="5"/>
    </row>
    <row r="1986" spans="2:35" ht="15" x14ac:dyDescent="0.25">
      <c r="B1986" s="5"/>
      <c r="D1986" s="5"/>
      <c r="G1986" s="42"/>
      <c r="H1986" s="43"/>
      <c r="I1986" s="43"/>
      <c r="J1986" s="42"/>
      <c r="K1986" s="42"/>
      <c r="L1986" s="5"/>
      <c r="M1986" s="5"/>
      <c r="N1986" s="43"/>
      <c r="O1986" s="45"/>
      <c r="P1986" s="5"/>
      <c r="Q1986" s="46"/>
      <c r="R1986" s="5"/>
      <c r="S1986" s="5"/>
      <c r="T1986" s="5"/>
      <c r="U1986" s="51"/>
      <c r="V1986" s="5"/>
      <c r="W1986" s="5"/>
      <c r="X1986" s="45"/>
      <c r="Y1986" s="5"/>
      <c r="Z1986" s="48"/>
      <c r="AC1986" s="45"/>
      <c r="AG1986" s="47"/>
      <c r="AI1986" s="5"/>
    </row>
    <row r="1987" spans="2:35" ht="15" x14ac:dyDescent="0.25">
      <c r="B1987" s="5"/>
      <c r="D1987" s="5"/>
      <c r="G1987" s="42"/>
      <c r="H1987" s="43"/>
      <c r="I1987" s="43"/>
      <c r="J1987" s="42"/>
      <c r="K1987" s="42"/>
      <c r="L1987" s="5"/>
      <c r="M1987" s="5"/>
      <c r="N1987" s="43"/>
      <c r="O1987" s="45"/>
      <c r="P1987" s="5"/>
      <c r="Q1987" s="46"/>
      <c r="R1987" s="5"/>
      <c r="S1987" s="5"/>
      <c r="T1987" s="5"/>
      <c r="U1987" s="51"/>
      <c r="V1987" s="5"/>
      <c r="W1987" s="5"/>
      <c r="X1987" s="45"/>
      <c r="Y1987" s="5"/>
      <c r="Z1987" s="48"/>
      <c r="AC1987" s="45"/>
      <c r="AG1987" s="47"/>
      <c r="AI1987" s="5"/>
    </row>
    <row r="1988" spans="2:35" ht="15" x14ac:dyDescent="0.25">
      <c r="B1988" s="5"/>
      <c r="D1988" s="5"/>
      <c r="G1988" s="42"/>
      <c r="H1988" s="43"/>
      <c r="I1988" s="43"/>
      <c r="J1988" s="42"/>
      <c r="K1988" s="42"/>
      <c r="L1988" s="5"/>
      <c r="M1988" s="5"/>
      <c r="N1988" s="43"/>
      <c r="O1988" s="45"/>
      <c r="P1988" s="5"/>
      <c r="Q1988" s="46"/>
      <c r="R1988" s="5"/>
      <c r="S1988" s="5"/>
      <c r="T1988" s="5"/>
      <c r="U1988" s="51"/>
      <c r="V1988" s="5"/>
      <c r="W1988" s="5"/>
      <c r="X1988" s="45"/>
      <c r="Y1988" s="5"/>
      <c r="Z1988" s="48"/>
      <c r="AC1988" s="45"/>
      <c r="AG1988" s="47"/>
      <c r="AI1988" s="5"/>
    </row>
    <row r="1989" spans="2:35" ht="15" x14ac:dyDescent="0.25">
      <c r="B1989" s="5"/>
      <c r="D1989" s="5"/>
      <c r="G1989" s="42"/>
      <c r="H1989" s="43"/>
      <c r="I1989" s="43"/>
      <c r="J1989" s="42"/>
      <c r="K1989" s="42"/>
      <c r="L1989" s="5"/>
      <c r="M1989" s="5"/>
      <c r="N1989" s="43"/>
      <c r="O1989" s="45"/>
      <c r="P1989" s="5"/>
      <c r="Q1989" s="46"/>
      <c r="R1989" s="5"/>
      <c r="S1989" s="5"/>
      <c r="T1989" s="5"/>
      <c r="U1989" s="51"/>
      <c r="V1989" s="5"/>
      <c r="W1989" s="5"/>
      <c r="X1989" s="45"/>
      <c r="Y1989" s="5"/>
      <c r="Z1989" s="48"/>
      <c r="AC1989" s="45"/>
      <c r="AG1989" s="47"/>
      <c r="AI1989" s="5"/>
    </row>
    <row r="1990" spans="2:35" ht="15" x14ac:dyDescent="0.25">
      <c r="B1990" s="5"/>
      <c r="D1990" s="5"/>
      <c r="G1990" s="42"/>
      <c r="H1990" s="43"/>
      <c r="I1990" s="43"/>
      <c r="J1990" s="42"/>
      <c r="K1990" s="42"/>
      <c r="L1990" s="5"/>
      <c r="M1990" s="5"/>
      <c r="N1990" s="43"/>
      <c r="O1990" s="45"/>
      <c r="P1990" s="5"/>
      <c r="Q1990" s="46"/>
      <c r="R1990" s="5"/>
      <c r="S1990" s="5"/>
      <c r="T1990" s="5"/>
      <c r="U1990" s="51"/>
      <c r="V1990" s="5"/>
      <c r="W1990" s="5"/>
      <c r="X1990" s="45"/>
      <c r="Y1990" s="5"/>
      <c r="Z1990" s="48"/>
      <c r="AC1990" s="45"/>
      <c r="AG1990" s="47"/>
      <c r="AI1990" s="5"/>
    </row>
    <row r="1991" spans="2:35" ht="15" x14ac:dyDescent="0.25">
      <c r="B1991" s="5"/>
      <c r="D1991" s="5"/>
      <c r="G1991" s="42"/>
      <c r="H1991" s="43"/>
      <c r="I1991" s="43"/>
      <c r="J1991" s="42"/>
      <c r="K1991" s="42"/>
      <c r="L1991" s="5"/>
      <c r="M1991" s="5"/>
      <c r="N1991" s="43"/>
      <c r="O1991" s="45"/>
      <c r="P1991" s="5"/>
      <c r="Q1991" s="46"/>
      <c r="R1991" s="5"/>
      <c r="S1991" s="5"/>
      <c r="T1991" s="5"/>
      <c r="U1991" s="51"/>
      <c r="V1991" s="5"/>
      <c r="W1991" s="5"/>
      <c r="X1991" s="45"/>
      <c r="Y1991" s="5"/>
      <c r="Z1991" s="48"/>
      <c r="AC1991" s="45"/>
      <c r="AG1991" s="47"/>
      <c r="AI1991" s="5"/>
    </row>
    <row r="1992" spans="2:35" ht="15" x14ac:dyDescent="0.25">
      <c r="B1992" s="5"/>
      <c r="D1992" s="5"/>
      <c r="G1992" s="42"/>
      <c r="H1992" s="43"/>
      <c r="I1992" s="43"/>
      <c r="J1992" s="42"/>
      <c r="K1992" s="42"/>
      <c r="L1992" s="5"/>
      <c r="M1992" s="5"/>
      <c r="N1992" s="43"/>
      <c r="O1992" s="45"/>
      <c r="P1992" s="5"/>
      <c r="Q1992" s="46"/>
      <c r="R1992" s="5"/>
      <c r="S1992" s="5"/>
      <c r="T1992" s="5"/>
      <c r="U1992" s="51"/>
      <c r="V1992" s="5"/>
      <c r="W1992" s="5"/>
      <c r="X1992" s="45"/>
      <c r="Y1992" s="5"/>
      <c r="Z1992" s="48"/>
      <c r="AC1992" s="45"/>
      <c r="AG1992" s="47"/>
      <c r="AI1992" s="5"/>
    </row>
    <row r="1993" spans="2:35" ht="15" x14ac:dyDescent="0.25">
      <c r="B1993" s="5"/>
      <c r="D1993" s="5"/>
      <c r="G1993" s="42"/>
      <c r="H1993" s="43"/>
      <c r="I1993" s="43"/>
      <c r="J1993" s="42"/>
      <c r="K1993" s="42"/>
      <c r="L1993" s="5"/>
      <c r="M1993" s="5"/>
      <c r="N1993" s="43"/>
      <c r="O1993" s="45"/>
      <c r="P1993" s="5"/>
      <c r="Q1993" s="46"/>
      <c r="R1993" s="5"/>
      <c r="S1993" s="5"/>
      <c r="T1993" s="5"/>
      <c r="U1993" s="51"/>
      <c r="V1993" s="5"/>
      <c r="W1993" s="5"/>
      <c r="X1993" s="45"/>
      <c r="Y1993" s="5"/>
      <c r="Z1993" s="48"/>
      <c r="AC1993" s="45"/>
      <c r="AG1993" s="47"/>
      <c r="AI1993" s="5"/>
    </row>
    <row r="1994" spans="2:35" ht="15" x14ac:dyDescent="0.25">
      <c r="B1994" s="5"/>
      <c r="D1994" s="5"/>
      <c r="G1994" s="42"/>
      <c r="H1994" s="43"/>
      <c r="I1994" s="43"/>
      <c r="J1994" s="42"/>
      <c r="K1994" s="42"/>
      <c r="L1994" s="5"/>
      <c r="M1994" s="5"/>
      <c r="N1994" s="43"/>
      <c r="O1994" s="45"/>
      <c r="P1994" s="5"/>
      <c r="Q1994" s="46"/>
      <c r="R1994" s="5"/>
      <c r="S1994" s="5"/>
      <c r="T1994" s="5"/>
      <c r="U1994" s="51"/>
      <c r="V1994" s="5"/>
      <c r="W1994" s="5"/>
      <c r="X1994" s="45"/>
      <c r="Y1994" s="5"/>
      <c r="Z1994" s="48"/>
      <c r="AC1994" s="45"/>
      <c r="AG1994" s="47"/>
      <c r="AI1994" s="5"/>
    </row>
    <row r="1995" spans="2:35" ht="15" x14ac:dyDescent="0.25">
      <c r="B1995" s="5"/>
      <c r="D1995" s="5"/>
      <c r="G1995" s="42"/>
      <c r="H1995" s="43"/>
      <c r="I1995" s="43"/>
      <c r="J1995" s="42"/>
      <c r="K1995" s="42"/>
      <c r="L1995" s="5"/>
      <c r="M1995" s="5"/>
      <c r="N1995" s="43"/>
      <c r="O1995" s="45"/>
      <c r="P1995" s="5"/>
      <c r="Q1995" s="46"/>
      <c r="R1995" s="5"/>
      <c r="S1995" s="5"/>
      <c r="T1995" s="5"/>
      <c r="U1995" s="51"/>
      <c r="V1995" s="5"/>
      <c r="W1995" s="5"/>
      <c r="X1995" s="45"/>
      <c r="Y1995" s="5"/>
      <c r="Z1995" s="48"/>
      <c r="AC1995" s="45"/>
      <c r="AG1995" s="47"/>
      <c r="AI1995" s="5"/>
    </row>
    <row r="1996" spans="2:35" ht="15" x14ac:dyDescent="0.25">
      <c r="B1996" s="5"/>
      <c r="D1996" s="5"/>
      <c r="G1996" s="42"/>
      <c r="H1996" s="43"/>
      <c r="I1996" s="43"/>
      <c r="J1996" s="42"/>
      <c r="K1996" s="42"/>
      <c r="L1996" s="5"/>
      <c r="M1996" s="5"/>
      <c r="N1996" s="43"/>
      <c r="O1996" s="45"/>
      <c r="P1996" s="5"/>
      <c r="Q1996" s="46"/>
      <c r="R1996" s="5"/>
      <c r="S1996" s="5"/>
      <c r="T1996" s="5"/>
      <c r="U1996" s="51"/>
      <c r="V1996" s="5"/>
      <c r="W1996" s="5"/>
      <c r="X1996" s="45"/>
      <c r="Y1996" s="5"/>
      <c r="Z1996" s="48"/>
      <c r="AC1996" s="45"/>
      <c r="AG1996" s="47"/>
      <c r="AI1996" s="5"/>
    </row>
    <row r="1997" spans="2:35" ht="15" x14ac:dyDescent="0.25">
      <c r="B1997" s="5"/>
      <c r="D1997" s="5"/>
      <c r="G1997" s="42"/>
      <c r="H1997" s="43"/>
      <c r="I1997" s="43"/>
      <c r="J1997" s="42"/>
      <c r="K1997" s="42"/>
      <c r="L1997" s="5"/>
      <c r="M1997" s="5"/>
      <c r="N1997" s="43"/>
      <c r="O1997" s="45"/>
      <c r="P1997" s="5"/>
      <c r="Q1997" s="46"/>
      <c r="R1997" s="5"/>
      <c r="S1997" s="5"/>
      <c r="T1997" s="5"/>
      <c r="U1997" s="51"/>
      <c r="V1997" s="5"/>
      <c r="W1997" s="5"/>
      <c r="X1997" s="45"/>
      <c r="Y1997" s="5"/>
      <c r="Z1997" s="48"/>
      <c r="AC1997" s="45"/>
      <c r="AG1997" s="47"/>
      <c r="AI1997" s="5"/>
    </row>
    <row r="1998" spans="2:35" ht="15" x14ac:dyDescent="0.25">
      <c r="B1998" s="5"/>
      <c r="D1998" s="5"/>
      <c r="G1998" s="42"/>
      <c r="H1998" s="43"/>
      <c r="I1998" s="43"/>
      <c r="J1998" s="42"/>
      <c r="K1998" s="42"/>
      <c r="L1998" s="5"/>
      <c r="M1998" s="5"/>
      <c r="N1998" s="43"/>
      <c r="O1998" s="45"/>
      <c r="P1998" s="5"/>
      <c r="Q1998" s="46"/>
      <c r="R1998" s="5"/>
      <c r="S1998" s="5"/>
      <c r="T1998" s="5"/>
      <c r="U1998" s="51"/>
      <c r="V1998" s="5"/>
      <c r="W1998" s="5"/>
      <c r="X1998" s="45"/>
      <c r="Y1998" s="5"/>
      <c r="Z1998" s="48"/>
      <c r="AC1998" s="45"/>
      <c r="AG1998" s="47"/>
      <c r="AI1998" s="5"/>
    </row>
    <row r="1999" spans="2:35" ht="15" x14ac:dyDescent="0.25">
      <c r="B1999" s="5"/>
      <c r="D1999" s="5"/>
      <c r="G1999" s="42"/>
      <c r="H1999" s="43"/>
      <c r="I1999" s="43"/>
      <c r="J1999" s="42"/>
      <c r="K1999" s="42"/>
      <c r="L1999" s="5"/>
      <c r="M1999" s="5"/>
      <c r="N1999" s="43"/>
      <c r="O1999" s="45"/>
      <c r="P1999" s="5"/>
      <c r="Q1999" s="46"/>
      <c r="R1999" s="5"/>
      <c r="S1999" s="5"/>
      <c r="T1999" s="5"/>
      <c r="U1999" s="51"/>
      <c r="V1999" s="5"/>
      <c r="W1999" s="5"/>
      <c r="X1999" s="45"/>
      <c r="Y1999" s="5"/>
      <c r="Z1999" s="48"/>
      <c r="AC1999" s="45"/>
      <c r="AG1999" s="47"/>
      <c r="AI1999" s="5"/>
    </row>
    <row r="2000" spans="2:35" ht="15" x14ac:dyDescent="0.25">
      <c r="B2000" s="5"/>
      <c r="D2000" s="5"/>
      <c r="G2000" s="42"/>
      <c r="H2000" s="43"/>
      <c r="I2000" s="43"/>
      <c r="J2000" s="42"/>
      <c r="K2000" s="42"/>
      <c r="L2000" s="5"/>
      <c r="M2000" s="5"/>
      <c r="N2000" s="43"/>
      <c r="O2000" s="45"/>
      <c r="P2000" s="5"/>
      <c r="Q2000" s="46"/>
      <c r="R2000" s="5"/>
      <c r="S2000" s="5"/>
      <c r="T2000" s="5"/>
      <c r="U2000" s="51"/>
      <c r="V2000" s="5"/>
      <c r="W2000" s="5"/>
      <c r="X2000" s="45"/>
      <c r="Y2000" s="5"/>
      <c r="Z2000" s="48"/>
      <c r="AC2000" s="45"/>
      <c r="AG2000" s="47"/>
      <c r="AI2000" s="5"/>
    </row>
    <row r="2001" spans="2:35" ht="15" x14ac:dyDescent="0.25">
      <c r="B2001" s="5"/>
      <c r="D2001" s="5"/>
      <c r="G2001" s="42"/>
      <c r="H2001" s="43"/>
      <c r="I2001" s="43"/>
      <c r="J2001" s="42"/>
      <c r="K2001" s="42"/>
      <c r="L2001" s="5"/>
      <c r="M2001" s="5"/>
      <c r="N2001" s="43"/>
      <c r="O2001" s="45"/>
      <c r="P2001" s="5"/>
      <c r="Q2001" s="46"/>
      <c r="R2001" s="5"/>
      <c r="S2001" s="5"/>
      <c r="T2001" s="5"/>
      <c r="U2001" s="51"/>
      <c r="V2001" s="5"/>
      <c r="W2001" s="5"/>
      <c r="X2001" s="45"/>
      <c r="Y2001" s="5"/>
      <c r="Z2001" s="48"/>
      <c r="AC2001" s="45"/>
      <c r="AG2001" s="47"/>
      <c r="AI2001" s="5"/>
    </row>
    <row r="2002" spans="2:35" ht="15" x14ac:dyDescent="0.25">
      <c r="B2002" s="5"/>
      <c r="D2002" s="5"/>
      <c r="G2002" s="42"/>
      <c r="H2002" s="43"/>
      <c r="I2002" s="43"/>
      <c r="J2002" s="42"/>
      <c r="K2002" s="42"/>
      <c r="L2002" s="5"/>
      <c r="M2002" s="5"/>
      <c r="N2002" s="43"/>
      <c r="O2002" s="45"/>
      <c r="P2002" s="5"/>
      <c r="Q2002" s="46"/>
      <c r="R2002" s="5"/>
      <c r="S2002" s="5"/>
      <c r="T2002" s="5"/>
      <c r="U2002" s="51"/>
      <c r="V2002" s="5"/>
      <c r="W2002" s="5"/>
      <c r="X2002" s="45"/>
      <c r="Y2002" s="5"/>
      <c r="Z2002" s="48"/>
      <c r="AC2002" s="45"/>
      <c r="AG2002" s="47"/>
      <c r="AI2002" s="5"/>
    </row>
    <row r="2003" spans="2:35" ht="15" x14ac:dyDescent="0.25">
      <c r="B2003" s="5"/>
      <c r="D2003" s="5"/>
      <c r="G2003" s="42"/>
      <c r="H2003" s="43"/>
      <c r="I2003" s="43"/>
      <c r="J2003" s="42"/>
      <c r="K2003" s="42"/>
      <c r="L2003" s="5"/>
      <c r="M2003" s="5"/>
      <c r="N2003" s="43"/>
      <c r="O2003" s="45"/>
      <c r="P2003" s="5"/>
      <c r="Q2003" s="46"/>
      <c r="R2003" s="5"/>
      <c r="S2003" s="5"/>
      <c r="T2003" s="5"/>
      <c r="U2003" s="51"/>
      <c r="V2003" s="5"/>
      <c r="W2003" s="5"/>
      <c r="X2003" s="45"/>
      <c r="Y2003" s="5"/>
      <c r="Z2003" s="48"/>
      <c r="AC2003" s="45"/>
      <c r="AG2003" s="47"/>
      <c r="AI2003" s="5"/>
    </row>
    <row r="2004" spans="2:35" ht="15" x14ac:dyDescent="0.25">
      <c r="B2004" s="5"/>
      <c r="D2004" s="5"/>
      <c r="G2004" s="42"/>
      <c r="H2004" s="43"/>
      <c r="I2004" s="43"/>
      <c r="J2004" s="42"/>
      <c r="K2004" s="42"/>
      <c r="L2004" s="5"/>
      <c r="M2004" s="5"/>
      <c r="N2004" s="43"/>
      <c r="O2004" s="45"/>
      <c r="P2004" s="5"/>
      <c r="Q2004" s="46"/>
      <c r="R2004" s="5"/>
      <c r="S2004" s="5"/>
      <c r="T2004" s="5"/>
      <c r="U2004" s="51"/>
      <c r="V2004" s="5"/>
      <c r="W2004" s="5"/>
      <c r="X2004" s="45"/>
      <c r="Y2004" s="5"/>
      <c r="Z2004" s="48"/>
      <c r="AC2004" s="45"/>
      <c r="AG2004" s="47"/>
      <c r="AI2004" s="5"/>
    </row>
    <row r="2005" spans="2:35" ht="15" x14ac:dyDescent="0.25">
      <c r="B2005" s="5"/>
      <c r="D2005" s="5"/>
      <c r="G2005" s="42"/>
      <c r="H2005" s="43"/>
      <c r="I2005" s="43"/>
      <c r="J2005" s="42"/>
      <c r="K2005" s="42"/>
      <c r="L2005" s="5"/>
      <c r="M2005" s="5"/>
      <c r="N2005" s="43"/>
      <c r="O2005" s="45"/>
      <c r="P2005" s="5"/>
      <c r="Q2005" s="46"/>
      <c r="R2005" s="5"/>
      <c r="S2005" s="5"/>
      <c r="T2005" s="5"/>
      <c r="U2005" s="51"/>
      <c r="V2005" s="5"/>
      <c r="W2005" s="5"/>
      <c r="X2005" s="45"/>
      <c r="Y2005" s="5"/>
      <c r="Z2005" s="48"/>
      <c r="AC2005" s="45"/>
      <c r="AG2005" s="47"/>
      <c r="AI2005" s="5"/>
    </row>
    <row r="2006" spans="2:35" ht="15" x14ac:dyDescent="0.25">
      <c r="B2006" s="5"/>
      <c r="D2006" s="5"/>
      <c r="G2006" s="42"/>
      <c r="H2006" s="43"/>
      <c r="I2006" s="43"/>
      <c r="J2006" s="42"/>
      <c r="K2006" s="42"/>
      <c r="L2006" s="5"/>
      <c r="M2006" s="5"/>
      <c r="N2006" s="43"/>
      <c r="O2006" s="45"/>
      <c r="P2006" s="5"/>
      <c r="Q2006" s="46"/>
      <c r="R2006" s="5"/>
      <c r="S2006" s="5"/>
      <c r="T2006" s="5"/>
      <c r="U2006" s="51"/>
      <c r="V2006" s="5"/>
      <c r="W2006" s="5"/>
      <c r="X2006" s="45"/>
      <c r="Y2006" s="5"/>
      <c r="Z2006" s="48"/>
      <c r="AC2006" s="45"/>
      <c r="AG2006" s="47"/>
      <c r="AI2006" s="5"/>
    </row>
    <row r="2007" spans="2:35" ht="15" x14ac:dyDescent="0.25">
      <c r="B2007" s="5"/>
      <c r="D2007" s="5"/>
      <c r="G2007" s="42"/>
      <c r="H2007" s="43"/>
      <c r="I2007" s="43"/>
      <c r="J2007" s="42"/>
      <c r="K2007" s="42"/>
      <c r="L2007" s="5"/>
      <c r="M2007" s="5"/>
      <c r="N2007" s="43"/>
      <c r="O2007" s="45"/>
      <c r="P2007" s="5"/>
      <c r="Q2007" s="46"/>
      <c r="R2007" s="5"/>
      <c r="S2007" s="5"/>
      <c r="T2007" s="5"/>
      <c r="U2007" s="51"/>
      <c r="V2007" s="5"/>
      <c r="W2007" s="5"/>
      <c r="X2007" s="45"/>
      <c r="Y2007" s="5"/>
      <c r="Z2007" s="48"/>
      <c r="AC2007" s="45"/>
      <c r="AG2007" s="47"/>
      <c r="AI2007" s="5"/>
    </row>
    <row r="2008" spans="2:35" ht="15" x14ac:dyDescent="0.25">
      <c r="B2008" s="5"/>
      <c r="D2008" s="5"/>
      <c r="G2008" s="42"/>
      <c r="H2008" s="43"/>
      <c r="I2008" s="43"/>
      <c r="J2008" s="42"/>
      <c r="K2008" s="42"/>
      <c r="L2008" s="5"/>
      <c r="M2008" s="5"/>
      <c r="N2008" s="43"/>
      <c r="O2008" s="45"/>
      <c r="P2008" s="5"/>
      <c r="Q2008" s="46"/>
      <c r="R2008" s="5"/>
      <c r="S2008" s="5"/>
      <c r="T2008" s="5"/>
      <c r="U2008" s="51"/>
      <c r="V2008" s="5"/>
      <c r="W2008" s="5"/>
      <c r="X2008" s="45"/>
      <c r="Y2008" s="5"/>
      <c r="Z2008" s="48"/>
      <c r="AC2008" s="45"/>
      <c r="AG2008" s="47"/>
      <c r="AI2008" s="5"/>
    </row>
    <row r="2009" spans="2:35" ht="15" x14ac:dyDescent="0.25">
      <c r="B2009" s="5"/>
      <c r="D2009" s="5"/>
      <c r="G2009" s="42"/>
      <c r="H2009" s="43"/>
      <c r="I2009" s="43"/>
      <c r="J2009" s="42"/>
      <c r="K2009" s="42"/>
      <c r="L2009" s="5"/>
      <c r="M2009" s="5"/>
      <c r="N2009" s="43"/>
      <c r="O2009" s="45"/>
      <c r="P2009" s="5"/>
      <c r="Q2009" s="46"/>
      <c r="R2009" s="5"/>
      <c r="S2009" s="5"/>
      <c r="T2009" s="5"/>
      <c r="U2009" s="51"/>
      <c r="V2009" s="5"/>
      <c r="W2009" s="5"/>
      <c r="X2009" s="45"/>
      <c r="Y2009" s="5"/>
      <c r="Z2009" s="48"/>
      <c r="AC2009" s="45"/>
      <c r="AG2009" s="47"/>
      <c r="AI2009" s="5"/>
    </row>
    <row r="2010" spans="2:35" ht="15" x14ac:dyDescent="0.25">
      <c r="B2010" s="5"/>
      <c r="D2010" s="5"/>
      <c r="G2010" s="42"/>
      <c r="H2010" s="43"/>
      <c r="I2010" s="43"/>
      <c r="J2010" s="42"/>
      <c r="K2010" s="42"/>
      <c r="L2010" s="5"/>
      <c r="M2010" s="5"/>
      <c r="N2010" s="43"/>
      <c r="O2010" s="45"/>
      <c r="P2010" s="5"/>
      <c r="Q2010" s="46"/>
      <c r="R2010" s="5"/>
      <c r="S2010" s="5"/>
      <c r="T2010" s="5"/>
      <c r="U2010" s="51"/>
      <c r="V2010" s="5"/>
      <c r="W2010" s="5"/>
      <c r="X2010" s="45"/>
      <c r="Y2010" s="5"/>
      <c r="Z2010" s="48"/>
      <c r="AC2010" s="45"/>
      <c r="AG2010" s="47"/>
      <c r="AI2010" s="5"/>
    </row>
    <row r="2011" spans="2:35" ht="15" x14ac:dyDescent="0.25">
      <c r="B2011" s="5"/>
      <c r="D2011" s="5"/>
      <c r="G2011" s="42"/>
      <c r="H2011" s="43"/>
      <c r="I2011" s="43"/>
      <c r="J2011" s="42"/>
      <c r="K2011" s="42"/>
      <c r="L2011" s="5"/>
      <c r="M2011" s="5"/>
      <c r="N2011" s="43"/>
      <c r="O2011" s="45"/>
      <c r="P2011" s="5"/>
      <c r="Q2011" s="46"/>
      <c r="R2011" s="5"/>
      <c r="S2011" s="5"/>
      <c r="T2011" s="5"/>
      <c r="U2011" s="51"/>
      <c r="V2011" s="5"/>
      <c r="W2011" s="5"/>
      <c r="X2011" s="45"/>
      <c r="Y2011" s="5"/>
      <c r="Z2011" s="48"/>
      <c r="AC2011" s="45"/>
      <c r="AG2011" s="47"/>
      <c r="AI2011" s="5"/>
    </row>
    <row r="2012" spans="2:35" ht="15" x14ac:dyDescent="0.25">
      <c r="B2012" s="5"/>
      <c r="D2012" s="5"/>
      <c r="G2012" s="42"/>
      <c r="H2012" s="43"/>
      <c r="I2012" s="43"/>
      <c r="J2012" s="42"/>
      <c r="K2012" s="42"/>
      <c r="L2012" s="5"/>
      <c r="M2012" s="5"/>
      <c r="N2012" s="43"/>
      <c r="O2012" s="45"/>
      <c r="P2012" s="5"/>
      <c r="Q2012" s="46"/>
      <c r="R2012" s="5"/>
      <c r="S2012" s="5"/>
      <c r="T2012" s="5"/>
      <c r="U2012" s="51"/>
      <c r="V2012" s="5"/>
      <c r="W2012" s="5"/>
      <c r="X2012" s="45"/>
      <c r="Y2012" s="5"/>
      <c r="Z2012" s="48"/>
      <c r="AC2012" s="45"/>
      <c r="AG2012" s="47"/>
      <c r="AI2012" s="5"/>
    </row>
    <row r="2013" spans="2:35" ht="15" x14ac:dyDescent="0.25">
      <c r="B2013" s="5"/>
      <c r="D2013" s="5"/>
      <c r="G2013" s="42"/>
      <c r="H2013" s="43"/>
      <c r="I2013" s="43"/>
      <c r="J2013" s="42"/>
      <c r="K2013" s="42"/>
      <c r="L2013" s="5"/>
      <c r="M2013" s="5"/>
      <c r="N2013" s="43"/>
      <c r="O2013" s="45"/>
      <c r="P2013" s="5"/>
      <c r="Q2013" s="46"/>
      <c r="R2013" s="5"/>
      <c r="S2013" s="5"/>
      <c r="T2013" s="5"/>
      <c r="U2013" s="51"/>
      <c r="V2013" s="5"/>
      <c r="W2013" s="5"/>
      <c r="X2013" s="45"/>
      <c r="Y2013" s="5"/>
      <c r="Z2013" s="48"/>
      <c r="AC2013" s="45"/>
      <c r="AG2013" s="47"/>
      <c r="AI2013" s="5"/>
    </row>
    <row r="2014" spans="2:35" ht="15" x14ac:dyDescent="0.25">
      <c r="B2014" s="5"/>
      <c r="D2014" s="5"/>
      <c r="G2014" s="42"/>
      <c r="H2014" s="43"/>
      <c r="I2014" s="43"/>
      <c r="J2014" s="42"/>
      <c r="K2014" s="42"/>
      <c r="L2014" s="5"/>
      <c r="M2014" s="5"/>
      <c r="N2014" s="43"/>
      <c r="O2014" s="45"/>
      <c r="P2014" s="5"/>
      <c r="Q2014" s="46"/>
      <c r="R2014" s="5"/>
      <c r="S2014" s="5"/>
      <c r="T2014" s="5"/>
      <c r="U2014" s="51"/>
      <c r="V2014" s="5"/>
      <c r="W2014" s="5"/>
      <c r="X2014" s="45"/>
      <c r="Y2014" s="5"/>
      <c r="Z2014" s="48"/>
      <c r="AC2014" s="45"/>
      <c r="AG2014" s="47"/>
      <c r="AI2014" s="5"/>
    </row>
    <row r="2015" spans="2:35" ht="15" x14ac:dyDescent="0.25">
      <c r="B2015" s="5"/>
      <c r="D2015" s="5"/>
      <c r="G2015" s="42"/>
      <c r="H2015" s="43"/>
      <c r="I2015" s="43"/>
      <c r="J2015" s="42"/>
      <c r="K2015" s="42"/>
      <c r="L2015" s="5"/>
      <c r="M2015" s="5"/>
      <c r="N2015" s="43"/>
      <c r="O2015" s="45"/>
      <c r="P2015" s="5"/>
      <c r="Q2015" s="46"/>
      <c r="R2015" s="5"/>
      <c r="S2015" s="5"/>
      <c r="T2015" s="5"/>
      <c r="U2015" s="51"/>
      <c r="V2015" s="5"/>
      <c r="W2015" s="5"/>
      <c r="X2015" s="45"/>
      <c r="Y2015" s="5"/>
      <c r="Z2015" s="48"/>
      <c r="AC2015" s="45"/>
      <c r="AG2015" s="47"/>
      <c r="AI2015" s="5"/>
    </row>
    <row r="2016" spans="2:35" ht="15" x14ac:dyDescent="0.25">
      <c r="B2016" s="5"/>
      <c r="D2016" s="5"/>
      <c r="G2016" s="42"/>
      <c r="H2016" s="43"/>
      <c r="I2016" s="43"/>
      <c r="J2016" s="42"/>
      <c r="K2016" s="42"/>
      <c r="L2016" s="5"/>
      <c r="M2016" s="5"/>
      <c r="N2016" s="43"/>
      <c r="O2016" s="45"/>
      <c r="P2016" s="5"/>
      <c r="Q2016" s="46"/>
      <c r="R2016" s="5"/>
      <c r="S2016" s="5"/>
      <c r="T2016" s="5"/>
      <c r="U2016" s="51"/>
      <c r="V2016" s="5"/>
      <c r="W2016" s="5"/>
      <c r="X2016" s="45"/>
      <c r="Y2016" s="5"/>
      <c r="Z2016" s="48"/>
      <c r="AC2016" s="45"/>
      <c r="AG2016" s="47"/>
      <c r="AI2016" s="5"/>
    </row>
    <row r="2017" spans="2:35" ht="15" x14ac:dyDescent="0.25">
      <c r="B2017" s="5"/>
      <c r="D2017" s="5"/>
      <c r="G2017" s="42"/>
      <c r="H2017" s="43"/>
      <c r="I2017" s="43"/>
      <c r="J2017" s="42"/>
      <c r="K2017" s="42"/>
      <c r="L2017" s="5"/>
      <c r="M2017" s="5"/>
      <c r="N2017" s="43"/>
      <c r="O2017" s="45"/>
      <c r="P2017" s="5"/>
      <c r="Q2017" s="46"/>
      <c r="R2017" s="5"/>
      <c r="S2017" s="5"/>
      <c r="T2017" s="5"/>
      <c r="U2017" s="51"/>
      <c r="V2017" s="5"/>
      <c r="W2017" s="5"/>
      <c r="X2017" s="45"/>
      <c r="Y2017" s="5"/>
      <c r="Z2017" s="48"/>
      <c r="AC2017" s="45"/>
      <c r="AG2017" s="47"/>
      <c r="AI2017" s="5"/>
    </row>
    <row r="2018" spans="2:35" ht="15" x14ac:dyDescent="0.25">
      <c r="B2018" s="5"/>
      <c r="D2018" s="5"/>
      <c r="G2018" s="42"/>
      <c r="H2018" s="43"/>
      <c r="I2018" s="43"/>
      <c r="J2018" s="42"/>
      <c r="K2018" s="42"/>
      <c r="L2018" s="5"/>
      <c r="M2018" s="5"/>
      <c r="N2018" s="43"/>
      <c r="O2018" s="45"/>
      <c r="P2018" s="5"/>
      <c r="Q2018" s="46"/>
      <c r="R2018" s="5"/>
      <c r="S2018" s="5"/>
      <c r="T2018" s="5"/>
      <c r="U2018" s="51"/>
      <c r="V2018" s="5"/>
      <c r="W2018" s="5"/>
      <c r="X2018" s="45"/>
      <c r="Y2018" s="5"/>
      <c r="Z2018" s="48"/>
      <c r="AC2018" s="45"/>
      <c r="AG2018" s="47"/>
      <c r="AI2018" s="5"/>
    </row>
    <row r="2019" spans="2:35" ht="15" x14ac:dyDescent="0.25">
      <c r="B2019" s="5"/>
      <c r="D2019" s="5"/>
      <c r="G2019" s="42"/>
      <c r="H2019" s="43"/>
      <c r="I2019" s="43"/>
      <c r="J2019" s="42"/>
      <c r="K2019" s="42"/>
      <c r="L2019" s="5"/>
      <c r="M2019" s="5"/>
      <c r="N2019" s="43"/>
      <c r="O2019" s="45"/>
      <c r="P2019" s="5"/>
      <c r="Q2019" s="46"/>
      <c r="R2019" s="5"/>
      <c r="S2019" s="5"/>
      <c r="T2019" s="5"/>
      <c r="U2019" s="51"/>
      <c r="V2019" s="5"/>
      <c r="W2019" s="5"/>
      <c r="X2019" s="45"/>
      <c r="Y2019" s="5"/>
      <c r="Z2019" s="48"/>
      <c r="AC2019" s="45"/>
      <c r="AG2019" s="47"/>
      <c r="AI2019" s="5"/>
    </row>
    <row r="2020" spans="2:35" ht="15" x14ac:dyDescent="0.25">
      <c r="B2020" s="5"/>
      <c r="D2020" s="5"/>
      <c r="G2020" s="42"/>
      <c r="H2020" s="43"/>
      <c r="I2020" s="43"/>
      <c r="J2020" s="42"/>
      <c r="K2020" s="42"/>
      <c r="L2020" s="5"/>
      <c r="M2020" s="5"/>
      <c r="N2020" s="43"/>
      <c r="O2020" s="45"/>
      <c r="P2020" s="5"/>
      <c r="Q2020" s="46"/>
      <c r="R2020" s="5"/>
      <c r="S2020" s="5"/>
      <c r="T2020" s="5"/>
      <c r="U2020" s="51"/>
      <c r="V2020" s="5"/>
      <c r="W2020" s="5"/>
      <c r="X2020" s="45"/>
      <c r="Y2020" s="5"/>
      <c r="Z2020" s="48"/>
      <c r="AC2020" s="45"/>
      <c r="AG2020" s="47"/>
      <c r="AI2020" s="5"/>
    </row>
    <row r="2021" spans="2:35" ht="15" x14ac:dyDescent="0.25">
      <c r="B2021" s="5"/>
      <c r="D2021" s="5"/>
      <c r="G2021" s="42"/>
      <c r="H2021" s="43"/>
      <c r="I2021" s="43"/>
      <c r="J2021" s="42"/>
      <c r="K2021" s="42"/>
      <c r="L2021" s="5"/>
      <c r="M2021" s="5"/>
      <c r="N2021" s="43"/>
      <c r="O2021" s="45"/>
      <c r="P2021" s="5"/>
      <c r="Q2021" s="46"/>
      <c r="R2021" s="5"/>
      <c r="S2021" s="5"/>
      <c r="T2021" s="5"/>
      <c r="U2021" s="51"/>
      <c r="V2021" s="5"/>
      <c r="W2021" s="5"/>
      <c r="X2021" s="45"/>
      <c r="Y2021" s="5"/>
      <c r="Z2021" s="48"/>
      <c r="AC2021" s="45"/>
      <c r="AG2021" s="47"/>
      <c r="AI2021" s="5"/>
    </row>
    <row r="2022" spans="2:35" ht="15" x14ac:dyDescent="0.25">
      <c r="B2022" s="5"/>
      <c r="D2022" s="5"/>
      <c r="G2022" s="42"/>
      <c r="H2022" s="43"/>
      <c r="I2022" s="43"/>
      <c r="J2022" s="42"/>
      <c r="K2022" s="42"/>
      <c r="L2022" s="5"/>
      <c r="M2022" s="5"/>
      <c r="N2022" s="43"/>
      <c r="O2022" s="45"/>
      <c r="P2022" s="5"/>
      <c r="Q2022" s="46"/>
      <c r="R2022" s="5"/>
      <c r="S2022" s="5"/>
      <c r="T2022" s="5"/>
      <c r="U2022" s="51"/>
      <c r="V2022" s="5"/>
      <c r="W2022" s="5"/>
      <c r="X2022" s="45"/>
      <c r="Y2022" s="5"/>
      <c r="Z2022" s="48"/>
      <c r="AC2022" s="45"/>
      <c r="AG2022" s="47"/>
      <c r="AI2022" s="5"/>
    </row>
    <row r="2023" spans="2:35" ht="15" x14ac:dyDescent="0.25">
      <c r="B2023" s="5"/>
      <c r="D2023" s="5"/>
      <c r="G2023" s="42"/>
      <c r="H2023" s="43"/>
      <c r="I2023" s="43"/>
      <c r="J2023" s="42"/>
      <c r="K2023" s="42"/>
      <c r="L2023" s="5"/>
      <c r="M2023" s="5"/>
      <c r="N2023" s="43"/>
      <c r="O2023" s="45"/>
      <c r="P2023" s="5"/>
      <c r="Q2023" s="46"/>
      <c r="R2023" s="5"/>
      <c r="S2023" s="5"/>
      <c r="T2023" s="5"/>
      <c r="U2023" s="51"/>
      <c r="V2023" s="5"/>
      <c r="W2023" s="5"/>
      <c r="X2023" s="45"/>
      <c r="Y2023" s="5"/>
      <c r="Z2023" s="48"/>
      <c r="AC2023" s="45"/>
      <c r="AG2023" s="47"/>
      <c r="AI2023" s="5"/>
    </row>
    <row r="2024" spans="2:35" ht="15" x14ac:dyDescent="0.25">
      <c r="B2024" s="5"/>
      <c r="D2024" s="5"/>
      <c r="G2024" s="42"/>
      <c r="H2024" s="43"/>
      <c r="I2024" s="43"/>
      <c r="J2024" s="42"/>
      <c r="K2024" s="42"/>
      <c r="L2024" s="5"/>
      <c r="M2024" s="5"/>
      <c r="N2024" s="43"/>
      <c r="O2024" s="45"/>
      <c r="P2024" s="5"/>
      <c r="Q2024" s="46"/>
      <c r="R2024" s="5"/>
      <c r="S2024" s="5"/>
      <c r="T2024" s="5"/>
      <c r="U2024" s="51"/>
      <c r="V2024" s="5"/>
      <c r="W2024" s="5"/>
      <c r="X2024" s="45"/>
      <c r="Y2024" s="5"/>
      <c r="Z2024" s="48"/>
      <c r="AC2024" s="45"/>
      <c r="AG2024" s="47"/>
      <c r="AI2024" s="5"/>
    </row>
    <row r="2025" spans="2:35" ht="15" x14ac:dyDescent="0.25">
      <c r="B2025" s="5"/>
      <c r="D2025" s="5"/>
      <c r="G2025" s="42"/>
      <c r="H2025" s="43"/>
      <c r="I2025" s="43"/>
      <c r="J2025" s="42"/>
      <c r="K2025" s="42"/>
      <c r="L2025" s="5"/>
      <c r="M2025" s="5"/>
      <c r="N2025" s="43"/>
      <c r="O2025" s="45"/>
      <c r="P2025" s="5"/>
      <c r="Q2025" s="46"/>
      <c r="R2025" s="5"/>
      <c r="S2025" s="5"/>
      <c r="T2025" s="5"/>
      <c r="U2025" s="51"/>
      <c r="V2025" s="5"/>
      <c r="W2025" s="5"/>
      <c r="X2025" s="45"/>
      <c r="Y2025" s="5"/>
      <c r="Z2025" s="48"/>
      <c r="AC2025" s="45"/>
      <c r="AG2025" s="47"/>
      <c r="AI2025" s="5"/>
    </row>
    <row r="2026" spans="2:35" ht="15" x14ac:dyDescent="0.25">
      <c r="B2026" s="5"/>
      <c r="D2026" s="5"/>
      <c r="G2026" s="42"/>
      <c r="H2026" s="43"/>
      <c r="I2026" s="43"/>
      <c r="J2026" s="42"/>
      <c r="K2026" s="42"/>
      <c r="L2026" s="5"/>
      <c r="M2026" s="5"/>
      <c r="N2026" s="43"/>
      <c r="O2026" s="45"/>
      <c r="P2026" s="5"/>
      <c r="Q2026" s="46"/>
      <c r="R2026" s="5"/>
      <c r="S2026" s="5"/>
      <c r="T2026" s="5"/>
      <c r="U2026" s="51"/>
      <c r="V2026" s="5"/>
      <c r="W2026" s="5"/>
      <c r="X2026" s="45"/>
      <c r="Y2026" s="5"/>
      <c r="Z2026" s="48"/>
      <c r="AC2026" s="45"/>
      <c r="AG2026" s="47"/>
      <c r="AI2026" s="5"/>
    </row>
    <row r="2027" spans="2:35" ht="15" x14ac:dyDescent="0.25">
      <c r="B2027" s="5"/>
      <c r="D2027" s="5"/>
      <c r="G2027" s="42"/>
      <c r="H2027" s="43"/>
      <c r="I2027" s="43"/>
      <c r="J2027" s="42"/>
      <c r="K2027" s="42"/>
      <c r="L2027" s="5"/>
      <c r="M2027" s="5"/>
      <c r="N2027" s="43"/>
      <c r="O2027" s="45"/>
      <c r="P2027" s="5"/>
      <c r="Q2027" s="46"/>
      <c r="R2027" s="5"/>
      <c r="S2027" s="5"/>
      <c r="T2027" s="5"/>
      <c r="U2027" s="51"/>
      <c r="V2027" s="5"/>
      <c r="W2027" s="5"/>
      <c r="X2027" s="45"/>
      <c r="Y2027" s="5"/>
      <c r="Z2027" s="48"/>
      <c r="AC2027" s="45"/>
      <c r="AG2027" s="47"/>
      <c r="AI2027" s="5"/>
    </row>
    <row r="2028" spans="2:35" ht="15" x14ac:dyDescent="0.25">
      <c r="B2028" s="5"/>
      <c r="D2028" s="5"/>
      <c r="G2028" s="42"/>
      <c r="H2028" s="43"/>
      <c r="I2028" s="43"/>
      <c r="J2028" s="42"/>
      <c r="K2028" s="42"/>
      <c r="L2028" s="5"/>
      <c r="M2028" s="5"/>
      <c r="N2028" s="43"/>
      <c r="O2028" s="45"/>
      <c r="P2028" s="5"/>
      <c r="Q2028" s="46"/>
      <c r="R2028" s="5"/>
      <c r="S2028" s="5"/>
      <c r="T2028" s="5"/>
      <c r="U2028" s="51"/>
      <c r="V2028" s="5"/>
      <c r="W2028" s="5"/>
      <c r="X2028" s="45"/>
      <c r="Y2028" s="5"/>
      <c r="Z2028" s="48"/>
      <c r="AC2028" s="45"/>
      <c r="AG2028" s="47"/>
      <c r="AI2028" s="5"/>
    </row>
    <row r="2029" spans="2:35" ht="15" x14ac:dyDescent="0.25">
      <c r="B2029" s="5"/>
      <c r="D2029" s="5"/>
      <c r="G2029" s="42"/>
      <c r="H2029" s="43"/>
      <c r="I2029" s="43"/>
      <c r="J2029" s="42"/>
      <c r="K2029" s="42"/>
      <c r="L2029" s="5"/>
      <c r="M2029" s="5"/>
      <c r="N2029" s="43"/>
      <c r="O2029" s="45"/>
      <c r="P2029" s="5"/>
      <c r="Q2029" s="46"/>
      <c r="R2029" s="5"/>
      <c r="S2029" s="5"/>
      <c r="T2029" s="5"/>
      <c r="U2029" s="51"/>
      <c r="V2029" s="5"/>
      <c r="W2029" s="5"/>
      <c r="X2029" s="45"/>
      <c r="Y2029" s="5"/>
      <c r="Z2029" s="48"/>
      <c r="AC2029" s="45"/>
      <c r="AG2029" s="47"/>
      <c r="AI2029" s="5"/>
    </row>
    <row r="2030" spans="2:35" ht="15" x14ac:dyDescent="0.25">
      <c r="B2030" s="5"/>
      <c r="D2030" s="5"/>
      <c r="G2030" s="42"/>
      <c r="H2030" s="43"/>
      <c r="I2030" s="43"/>
      <c r="J2030" s="42"/>
      <c r="K2030" s="42"/>
      <c r="L2030" s="5"/>
      <c r="M2030" s="5"/>
      <c r="N2030" s="43"/>
      <c r="O2030" s="45"/>
      <c r="P2030" s="5"/>
      <c r="Q2030" s="46"/>
      <c r="R2030" s="5"/>
      <c r="S2030" s="5"/>
      <c r="T2030" s="5"/>
      <c r="U2030" s="51"/>
      <c r="V2030" s="5"/>
      <c r="W2030" s="5"/>
      <c r="X2030" s="45"/>
      <c r="Y2030" s="5"/>
      <c r="Z2030" s="48"/>
      <c r="AC2030" s="45"/>
      <c r="AG2030" s="47"/>
      <c r="AI2030" s="5"/>
    </row>
    <row r="2031" spans="2:35" ht="15" x14ac:dyDescent="0.25">
      <c r="B2031" s="5"/>
      <c r="D2031" s="5"/>
      <c r="G2031" s="42"/>
      <c r="H2031" s="43"/>
      <c r="I2031" s="43"/>
      <c r="J2031" s="42"/>
      <c r="K2031" s="42"/>
      <c r="L2031" s="5"/>
      <c r="M2031" s="5"/>
      <c r="N2031" s="43"/>
      <c r="O2031" s="45"/>
      <c r="P2031" s="5"/>
      <c r="Q2031" s="46"/>
      <c r="R2031" s="5"/>
      <c r="S2031" s="5"/>
      <c r="T2031" s="5"/>
      <c r="U2031" s="51"/>
      <c r="V2031" s="5"/>
      <c r="W2031" s="5"/>
      <c r="X2031" s="45"/>
      <c r="Y2031" s="5"/>
      <c r="Z2031" s="48"/>
      <c r="AC2031" s="45"/>
      <c r="AG2031" s="47"/>
      <c r="AI2031" s="5"/>
    </row>
    <row r="2032" spans="2:35" ht="15" x14ac:dyDescent="0.25">
      <c r="B2032" s="5"/>
      <c r="D2032" s="5"/>
      <c r="G2032" s="42"/>
      <c r="H2032" s="43"/>
      <c r="I2032" s="43"/>
      <c r="J2032" s="42"/>
      <c r="K2032" s="42"/>
      <c r="L2032" s="5"/>
      <c r="M2032" s="5"/>
      <c r="N2032" s="43"/>
      <c r="O2032" s="45"/>
      <c r="P2032" s="5"/>
      <c r="Q2032" s="46"/>
      <c r="R2032" s="5"/>
      <c r="S2032" s="5"/>
      <c r="T2032" s="5"/>
      <c r="U2032" s="51"/>
      <c r="V2032" s="5"/>
      <c r="W2032" s="5"/>
      <c r="X2032" s="45"/>
      <c r="Y2032" s="5"/>
      <c r="Z2032" s="48"/>
      <c r="AC2032" s="45"/>
      <c r="AG2032" s="47"/>
      <c r="AI2032" s="5"/>
    </row>
    <row r="2033" spans="2:35" ht="15" x14ac:dyDescent="0.25">
      <c r="B2033" s="5"/>
      <c r="D2033" s="5"/>
      <c r="G2033" s="42"/>
      <c r="H2033" s="43"/>
      <c r="I2033" s="43"/>
      <c r="J2033" s="42"/>
      <c r="K2033" s="42"/>
      <c r="L2033" s="5"/>
      <c r="M2033" s="5"/>
      <c r="N2033" s="43"/>
      <c r="O2033" s="45"/>
      <c r="P2033" s="5"/>
      <c r="Q2033" s="46"/>
      <c r="R2033" s="5"/>
      <c r="S2033" s="5"/>
      <c r="T2033" s="5"/>
      <c r="U2033" s="51"/>
      <c r="V2033" s="5"/>
      <c r="W2033" s="5"/>
      <c r="X2033" s="45"/>
      <c r="Y2033" s="5"/>
      <c r="Z2033" s="48"/>
      <c r="AC2033" s="45"/>
      <c r="AG2033" s="47"/>
      <c r="AI2033" s="5"/>
    </row>
    <row r="2034" spans="2:35" ht="15" x14ac:dyDescent="0.25">
      <c r="B2034" s="5"/>
      <c r="D2034" s="5"/>
      <c r="G2034" s="42"/>
      <c r="H2034" s="43"/>
      <c r="I2034" s="43"/>
      <c r="J2034" s="42"/>
      <c r="K2034" s="42"/>
      <c r="L2034" s="5"/>
      <c r="M2034" s="5"/>
      <c r="N2034" s="43"/>
      <c r="O2034" s="45"/>
      <c r="P2034" s="5"/>
      <c r="Q2034" s="46"/>
      <c r="R2034" s="5"/>
      <c r="S2034" s="5"/>
      <c r="T2034" s="5"/>
      <c r="U2034" s="51"/>
      <c r="V2034" s="5"/>
      <c r="W2034" s="5"/>
      <c r="X2034" s="45"/>
      <c r="Y2034" s="5"/>
      <c r="Z2034" s="48"/>
      <c r="AC2034" s="45"/>
      <c r="AG2034" s="47"/>
      <c r="AI2034" s="5"/>
    </row>
    <row r="2035" spans="2:35" ht="15" x14ac:dyDescent="0.25">
      <c r="B2035" s="5"/>
      <c r="D2035" s="5"/>
      <c r="G2035" s="42"/>
      <c r="H2035" s="43"/>
      <c r="I2035" s="43"/>
      <c r="J2035" s="42"/>
      <c r="K2035" s="42"/>
      <c r="L2035" s="5"/>
      <c r="M2035" s="5"/>
      <c r="N2035" s="43"/>
      <c r="O2035" s="45"/>
      <c r="P2035" s="5"/>
      <c r="Q2035" s="46"/>
      <c r="R2035" s="5"/>
      <c r="S2035" s="5"/>
      <c r="T2035" s="5"/>
      <c r="U2035" s="51"/>
      <c r="V2035" s="5"/>
      <c r="W2035" s="5"/>
      <c r="X2035" s="45"/>
      <c r="Y2035" s="5"/>
      <c r="Z2035" s="48"/>
      <c r="AC2035" s="45"/>
      <c r="AG2035" s="47"/>
      <c r="AI2035" s="5"/>
    </row>
    <row r="2036" spans="2:35" ht="15" x14ac:dyDescent="0.25">
      <c r="B2036" s="5"/>
      <c r="D2036" s="5"/>
      <c r="G2036" s="42"/>
      <c r="H2036" s="43"/>
      <c r="I2036" s="43"/>
      <c r="J2036" s="42"/>
      <c r="K2036" s="42"/>
      <c r="L2036" s="5"/>
      <c r="M2036" s="5"/>
      <c r="N2036" s="43"/>
      <c r="O2036" s="45"/>
      <c r="P2036" s="5"/>
      <c r="Q2036" s="46"/>
      <c r="R2036" s="5"/>
      <c r="S2036" s="5"/>
      <c r="T2036" s="5"/>
      <c r="U2036" s="51"/>
      <c r="V2036" s="5"/>
      <c r="W2036" s="5"/>
      <c r="X2036" s="45"/>
      <c r="Y2036" s="5"/>
      <c r="Z2036" s="48"/>
      <c r="AC2036" s="45"/>
      <c r="AG2036" s="47"/>
      <c r="AI2036" s="5"/>
    </row>
    <row r="2037" spans="2:35" ht="15" x14ac:dyDescent="0.25">
      <c r="B2037" s="5"/>
      <c r="D2037" s="5"/>
      <c r="G2037" s="42"/>
      <c r="H2037" s="43"/>
      <c r="I2037" s="43"/>
      <c r="J2037" s="42"/>
      <c r="K2037" s="42"/>
      <c r="L2037" s="5"/>
      <c r="M2037" s="5"/>
      <c r="N2037" s="43"/>
      <c r="O2037" s="45"/>
      <c r="P2037" s="5"/>
      <c r="Q2037" s="46"/>
      <c r="R2037" s="5"/>
      <c r="S2037" s="5"/>
      <c r="T2037" s="5"/>
      <c r="U2037" s="51"/>
      <c r="V2037" s="5"/>
      <c r="W2037" s="5"/>
      <c r="X2037" s="45"/>
      <c r="Y2037" s="5"/>
      <c r="Z2037" s="48"/>
      <c r="AC2037" s="45"/>
      <c r="AG2037" s="47"/>
      <c r="AI2037" s="5"/>
    </row>
    <row r="2038" spans="2:35" ht="15" x14ac:dyDescent="0.25">
      <c r="B2038" s="5"/>
      <c r="D2038" s="5"/>
      <c r="G2038" s="42"/>
      <c r="H2038" s="43"/>
      <c r="I2038" s="43"/>
      <c r="J2038" s="42"/>
      <c r="K2038" s="42"/>
      <c r="L2038" s="5"/>
      <c r="M2038" s="5"/>
      <c r="N2038" s="43"/>
      <c r="O2038" s="45"/>
      <c r="P2038" s="5"/>
      <c r="Q2038" s="46"/>
      <c r="R2038" s="5"/>
      <c r="S2038" s="5"/>
      <c r="T2038" s="5"/>
      <c r="U2038" s="51"/>
      <c r="V2038" s="5"/>
      <c r="W2038" s="5"/>
      <c r="X2038" s="45"/>
      <c r="Y2038" s="5"/>
      <c r="Z2038" s="48"/>
      <c r="AC2038" s="45"/>
      <c r="AG2038" s="47"/>
      <c r="AI2038" s="5"/>
    </row>
    <row r="2039" spans="2:35" ht="15" x14ac:dyDescent="0.25">
      <c r="B2039" s="5"/>
      <c r="D2039" s="5"/>
      <c r="G2039" s="42"/>
      <c r="H2039" s="43"/>
      <c r="I2039" s="43"/>
      <c r="J2039" s="42"/>
      <c r="K2039" s="42"/>
      <c r="L2039" s="5"/>
      <c r="M2039" s="5"/>
      <c r="N2039" s="43"/>
      <c r="O2039" s="45"/>
      <c r="P2039" s="5"/>
      <c r="Q2039" s="46"/>
      <c r="R2039" s="5"/>
      <c r="S2039" s="5"/>
      <c r="T2039" s="5"/>
      <c r="U2039" s="51"/>
      <c r="V2039" s="5"/>
      <c r="W2039" s="5"/>
      <c r="X2039" s="45"/>
      <c r="Y2039" s="5"/>
      <c r="Z2039" s="48"/>
      <c r="AC2039" s="45"/>
      <c r="AG2039" s="47"/>
      <c r="AI2039" s="5"/>
    </row>
    <row r="2040" spans="2:35" ht="15" x14ac:dyDescent="0.25">
      <c r="B2040" s="5"/>
      <c r="D2040" s="5"/>
      <c r="G2040" s="42"/>
      <c r="H2040" s="43"/>
      <c r="I2040" s="43"/>
      <c r="J2040" s="42"/>
      <c r="K2040" s="42"/>
      <c r="L2040" s="5"/>
      <c r="M2040" s="5"/>
      <c r="N2040" s="43"/>
      <c r="O2040" s="45"/>
      <c r="P2040" s="5"/>
      <c r="Q2040" s="46"/>
      <c r="R2040" s="5"/>
      <c r="S2040" s="5"/>
      <c r="T2040" s="5"/>
      <c r="U2040" s="51"/>
      <c r="V2040" s="5"/>
      <c r="W2040" s="5"/>
      <c r="X2040" s="45"/>
      <c r="Y2040" s="5"/>
      <c r="Z2040" s="48"/>
      <c r="AC2040" s="45"/>
      <c r="AG2040" s="47"/>
      <c r="AI2040" s="5"/>
    </row>
    <row r="2041" spans="2:35" ht="15" x14ac:dyDescent="0.25">
      <c r="B2041" s="5"/>
      <c r="D2041" s="5"/>
      <c r="G2041" s="42"/>
      <c r="H2041" s="43"/>
      <c r="I2041" s="43"/>
      <c r="J2041" s="42"/>
      <c r="K2041" s="42"/>
      <c r="L2041" s="5"/>
      <c r="M2041" s="5"/>
      <c r="N2041" s="43"/>
      <c r="O2041" s="45"/>
      <c r="P2041" s="5"/>
      <c r="Q2041" s="46"/>
      <c r="R2041" s="5"/>
      <c r="S2041" s="5"/>
      <c r="T2041" s="5"/>
      <c r="U2041" s="51"/>
      <c r="V2041" s="5"/>
      <c r="W2041" s="5"/>
      <c r="X2041" s="45"/>
      <c r="Y2041" s="5"/>
      <c r="Z2041" s="48"/>
      <c r="AC2041" s="45"/>
      <c r="AG2041" s="47"/>
      <c r="AI2041" s="5"/>
    </row>
    <row r="2042" spans="2:35" ht="15" x14ac:dyDescent="0.25">
      <c r="B2042" s="5"/>
      <c r="D2042" s="5"/>
      <c r="G2042" s="42"/>
      <c r="H2042" s="43"/>
      <c r="I2042" s="43"/>
      <c r="J2042" s="42"/>
      <c r="K2042" s="42"/>
      <c r="L2042" s="5"/>
      <c r="M2042" s="5"/>
      <c r="N2042" s="43"/>
      <c r="O2042" s="45"/>
      <c r="P2042" s="5"/>
      <c r="Q2042" s="46"/>
      <c r="R2042" s="5"/>
      <c r="S2042" s="5"/>
      <c r="T2042" s="5"/>
      <c r="U2042" s="51"/>
      <c r="V2042" s="5"/>
      <c r="W2042" s="5"/>
      <c r="X2042" s="45"/>
      <c r="Y2042" s="5"/>
      <c r="Z2042" s="48"/>
      <c r="AC2042" s="45"/>
      <c r="AG2042" s="47"/>
      <c r="AI2042" s="5"/>
    </row>
    <row r="2043" spans="2:35" ht="15" x14ac:dyDescent="0.25">
      <c r="B2043" s="5"/>
      <c r="D2043" s="5"/>
      <c r="G2043" s="42"/>
      <c r="H2043" s="43"/>
      <c r="I2043" s="43"/>
      <c r="J2043" s="42"/>
      <c r="K2043" s="42"/>
      <c r="L2043" s="5"/>
      <c r="M2043" s="5"/>
      <c r="N2043" s="43"/>
      <c r="O2043" s="45"/>
      <c r="P2043" s="5"/>
      <c r="Q2043" s="46"/>
      <c r="R2043" s="5"/>
      <c r="S2043" s="5"/>
      <c r="T2043" s="5"/>
      <c r="U2043" s="51"/>
      <c r="V2043" s="5"/>
      <c r="W2043" s="5"/>
      <c r="X2043" s="45"/>
      <c r="Y2043" s="5"/>
      <c r="Z2043" s="48"/>
      <c r="AC2043" s="45"/>
      <c r="AG2043" s="47"/>
      <c r="AI2043" s="5"/>
    </row>
    <row r="2044" spans="2:35" ht="15" x14ac:dyDescent="0.25">
      <c r="B2044" s="5"/>
      <c r="D2044" s="5"/>
      <c r="G2044" s="42"/>
      <c r="H2044" s="43"/>
      <c r="I2044" s="43"/>
      <c r="J2044" s="42"/>
      <c r="K2044" s="42"/>
      <c r="L2044" s="5"/>
      <c r="M2044" s="5"/>
      <c r="N2044" s="43"/>
      <c r="O2044" s="45"/>
      <c r="P2044" s="5"/>
      <c r="Q2044" s="46"/>
      <c r="R2044" s="5"/>
      <c r="S2044" s="5"/>
      <c r="T2044" s="5"/>
      <c r="U2044" s="51"/>
      <c r="V2044" s="5"/>
      <c r="W2044" s="5"/>
      <c r="X2044" s="45"/>
      <c r="Y2044" s="5"/>
      <c r="Z2044" s="48"/>
      <c r="AC2044" s="45"/>
      <c r="AG2044" s="47"/>
      <c r="AI2044" s="5"/>
    </row>
    <row r="2045" spans="2:35" ht="15" x14ac:dyDescent="0.25">
      <c r="B2045" s="5"/>
      <c r="D2045" s="5"/>
      <c r="G2045" s="42"/>
      <c r="H2045" s="43"/>
      <c r="I2045" s="43"/>
      <c r="J2045" s="42"/>
      <c r="K2045" s="42"/>
      <c r="L2045" s="5"/>
      <c r="M2045" s="5"/>
      <c r="N2045" s="43"/>
      <c r="O2045" s="45"/>
      <c r="P2045" s="5"/>
      <c r="Q2045" s="46"/>
      <c r="R2045" s="5"/>
      <c r="S2045" s="5"/>
      <c r="T2045" s="5"/>
      <c r="U2045" s="51"/>
      <c r="V2045" s="5"/>
      <c r="W2045" s="5"/>
      <c r="X2045" s="45"/>
      <c r="Y2045" s="5"/>
      <c r="Z2045" s="48"/>
      <c r="AC2045" s="45"/>
      <c r="AG2045" s="47"/>
      <c r="AI2045" s="5"/>
    </row>
    <row r="2046" spans="2:35" ht="15" x14ac:dyDescent="0.25">
      <c r="B2046" s="5"/>
      <c r="D2046" s="5"/>
      <c r="G2046" s="42"/>
      <c r="H2046" s="43"/>
      <c r="I2046" s="43"/>
      <c r="J2046" s="42"/>
      <c r="K2046" s="42"/>
      <c r="L2046" s="5"/>
      <c r="M2046" s="5"/>
      <c r="N2046" s="43"/>
      <c r="O2046" s="45"/>
      <c r="P2046" s="5"/>
      <c r="Q2046" s="46"/>
      <c r="R2046" s="5"/>
      <c r="S2046" s="5"/>
      <c r="T2046" s="5"/>
      <c r="U2046" s="51"/>
      <c r="V2046" s="5"/>
      <c r="W2046" s="5"/>
      <c r="X2046" s="45"/>
      <c r="Y2046" s="5"/>
      <c r="Z2046" s="48"/>
      <c r="AC2046" s="45"/>
      <c r="AG2046" s="47"/>
      <c r="AI2046" s="5"/>
    </row>
    <row r="2047" spans="2:35" ht="15" x14ac:dyDescent="0.25">
      <c r="B2047" s="5"/>
      <c r="D2047" s="5"/>
      <c r="G2047" s="42"/>
      <c r="H2047" s="43"/>
      <c r="I2047" s="43"/>
      <c r="J2047" s="42"/>
      <c r="K2047" s="42"/>
      <c r="L2047" s="5"/>
      <c r="M2047" s="5"/>
      <c r="N2047" s="43"/>
      <c r="O2047" s="45"/>
      <c r="P2047" s="5"/>
      <c r="Q2047" s="46"/>
      <c r="R2047" s="5"/>
      <c r="S2047" s="5"/>
      <c r="T2047" s="5"/>
      <c r="U2047" s="51"/>
      <c r="V2047" s="5"/>
      <c r="W2047" s="5"/>
      <c r="X2047" s="45"/>
      <c r="Y2047" s="5"/>
      <c r="Z2047" s="48"/>
      <c r="AC2047" s="45"/>
      <c r="AG2047" s="47"/>
      <c r="AI2047" s="5"/>
    </row>
    <row r="2048" spans="2:35" ht="15" x14ac:dyDescent="0.25">
      <c r="B2048" s="5"/>
      <c r="D2048" s="5"/>
      <c r="G2048" s="42"/>
      <c r="H2048" s="43"/>
      <c r="I2048" s="43"/>
      <c r="J2048" s="42"/>
      <c r="K2048" s="42"/>
      <c r="L2048" s="5"/>
      <c r="M2048" s="5"/>
      <c r="N2048" s="43"/>
      <c r="O2048" s="45"/>
      <c r="P2048" s="5"/>
      <c r="Q2048" s="46"/>
      <c r="R2048" s="5"/>
      <c r="S2048" s="5"/>
      <c r="T2048" s="5"/>
      <c r="U2048" s="51"/>
      <c r="V2048" s="5"/>
      <c r="W2048" s="5"/>
      <c r="X2048" s="45"/>
      <c r="Y2048" s="5"/>
      <c r="Z2048" s="48"/>
      <c r="AC2048" s="45"/>
      <c r="AG2048" s="47"/>
      <c r="AI2048" s="5"/>
    </row>
    <row r="2049" spans="2:35" ht="15" x14ac:dyDescent="0.25">
      <c r="B2049" s="5"/>
      <c r="D2049" s="5"/>
      <c r="G2049" s="42"/>
      <c r="H2049" s="43"/>
      <c r="I2049" s="43"/>
      <c r="J2049" s="42"/>
      <c r="K2049" s="42"/>
      <c r="L2049" s="5"/>
      <c r="M2049" s="5"/>
      <c r="N2049" s="43"/>
      <c r="O2049" s="45"/>
      <c r="P2049" s="5"/>
      <c r="Q2049" s="46"/>
      <c r="R2049" s="5"/>
      <c r="S2049" s="5"/>
      <c r="T2049" s="5"/>
      <c r="U2049" s="51"/>
      <c r="V2049" s="5"/>
      <c r="W2049" s="5"/>
      <c r="X2049" s="45"/>
      <c r="Y2049" s="5"/>
      <c r="Z2049" s="48"/>
      <c r="AC2049" s="45"/>
      <c r="AG2049" s="47"/>
      <c r="AI2049" s="5"/>
    </row>
    <row r="2050" spans="2:35" ht="15" x14ac:dyDescent="0.25">
      <c r="B2050" s="5"/>
      <c r="D2050" s="5"/>
      <c r="G2050" s="42"/>
      <c r="H2050" s="43"/>
      <c r="I2050" s="43"/>
      <c r="J2050" s="42"/>
      <c r="K2050" s="42"/>
      <c r="L2050" s="5"/>
      <c r="M2050" s="5"/>
      <c r="N2050" s="43"/>
      <c r="O2050" s="45"/>
      <c r="P2050" s="5"/>
      <c r="Q2050" s="46"/>
      <c r="R2050" s="5"/>
      <c r="S2050" s="5"/>
      <c r="T2050" s="5"/>
      <c r="U2050" s="51"/>
      <c r="V2050" s="5"/>
      <c r="W2050" s="5"/>
      <c r="X2050" s="45"/>
      <c r="Y2050" s="5"/>
      <c r="Z2050" s="48"/>
      <c r="AC2050" s="45"/>
      <c r="AG2050" s="47"/>
      <c r="AI2050" s="5"/>
    </row>
    <row r="2051" spans="2:35" ht="15" x14ac:dyDescent="0.25">
      <c r="B2051" s="5"/>
      <c r="D2051" s="5"/>
      <c r="G2051" s="42"/>
      <c r="H2051" s="43"/>
      <c r="I2051" s="43"/>
      <c r="J2051" s="42"/>
      <c r="K2051" s="42"/>
      <c r="L2051" s="5"/>
      <c r="M2051" s="5"/>
      <c r="N2051" s="43"/>
      <c r="O2051" s="45"/>
      <c r="P2051" s="5"/>
      <c r="Q2051" s="46"/>
      <c r="R2051" s="5"/>
      <c r="S2051" s="5"/>
      <c r="T2051" s="5"/>
      <c r="U2051" s="51"/>
      <c r="V2051" s="5"/>
      <c r="W2051" s="5"/>
      <c r="X2051" s="45"/>
      <c r="Y2051" s="5"/>
      <c r="Z2051" s="48"/>
      <c r="AC2051" s="45"/>
      <c r="AG2051" s="47"/>
      <c r="AI2051" s="5"/>
    </row>
    <row r="2052" spans="2:35" ht="15" x14ac:dyDescent="0.25">
      <c r="B2052" s="5"/>
      <c r="D2052" s="5"/>
      <c r="G2052" s="42"/>
      <c r="H2052" s="43"/>
      <c r="I2052" s="43"/>
      <c r="J2052" s="42"/>
      <c r="K2052" s="42"/>
      <c r="L2052" s="5"/>
      <c r="M2052" s="5"/>
      <c r="N2052" s="43"/>
      <c r="O2052" s="45"/>
      <c r="P2052" s="5"/>
      <c r="Q2052" s="46"/>
      <c r="R2052" s="5"/>
      <c r="S2052" s="5"/>
      <c r="T2052" s="5"/>
      <c r="U2052" s="51"/>
      <c r="V2052" s="5"/>
      <c r="W2052" s="5"/>
      <c r="X2052" s="45"/>
      <c r="Y2052" s="5"/>
      <c r="Z2052" s="48"/>
      <c r="AC2052" s="45"/>
      <c r="AG2052" s="47"/>
      <c r="AI2052" s="5"/>
    </row>
    <row r="2053" spans="2:35" ht="15" x14ac:dyDescent="0.25">
      <c r="B2053" s="5"/>
      <c r="D2053" s="5"/>
      <c r="G2053" s="42"/>
      <c r="H2053" s="43"/>
      <c r="I2053" s="43"/>
      <c r="J2053" s="42"/>
      <c r="K2053" s="42"/>
      <c r="L2053" s="5"/>
      <c r="M2053" s="5"/>
      <c r="N2053" s="43"/>
      <c r="O2053" s="45"/>
      <c r="P2053" s="5"/>
      <c r="Q2053" s="46"/>
      <c r="R2053" s="5"/>
      <c r="S2053" s="5"/>
      <c r="T2053" s="5"/>
      <c r="U2053" s="51"/>
      <c r="V2053" s="5"/>
      <c r="W2053" s="5"/>
      <c r="X2053" s="45"/>
      <c r="Y2053" s="5"/>
      <c r="Z2053" s="48"/>
      <c r="AC2053" s="45"/>
      <c r="AG2053" s="47"/>
      <c r="AI2053" s="5"/>
    </row>
    <row r="2054" spans="2:35" ht="15" x14ac:dyDescent="0.25">
      <c r="B2054" s="5"/>
      <c r="D2054" s="5"/>
      <c r="G2054" s="42"/>
      <c r="H2054" s="43"/>
      <c r="I2054" s="43"/>
      <c r="J2054" s="42"/>
      <c r="K2054" s="42"/>
      <c r="L2054" s="5"/>
      <c r="M2054" s="5"/>
      <c r="N2054" s="43"/>
      <c r="O2054" s="45"/>
      <c r="P2054" s="5"/>
      <c r="Q2054" s="46"/>
      <c r="R2054" s="5"/>
      <c r="S2054" s="5"/>
      <c r="T2054" s="5"/>
      <c r="U2054" s="51"/>
      <c r="V2054" s="5"/>
      <c r="W2054" s="5"/>
      <c r="X2054" s="45"/>
      <c r="Y2054" s="5"/>
      <c r="Z2054" s="48"/>
      <c r="AC2054" s="45"/>
      <c r="AG2054" s="47"/>
      <c r="AI2054" s="5"/>
    </row>
    <row r="2055" spans="2:35" ht="15" x14ac:dyDescent="0.25">
      <c r="B2055" s="5"/>
      <c r="D2055" s="5"/>
      <c r="G2055" s="42"/>
      <c r="H2055" s="43"/>
      <c r="I2055" s="43"/>
      <c r="J2055" s="42"/>
      <c r="K2055" s="42"/>
      <c r="L2055" s="5"/>
      <c r="M2055" s="5"/>
      <c r="N2055" s="43"/>
      <c r="O2055" s="45"/>
      <c r="P2055" s="5"/>
      <c r="Q2055" s="46"/>
      <c r="R2055" s="5"/>
      <c r="S2055" s="5"/>
      <c r="T2055" s="5"/>
      <c r="U2055" s="51"/>
      <c r="V2055" s="5"/>
      <c r="W2055" s="5"/>
      <c r="X2055" s="45"/>
      <c r="Y2055" s="5"/>
      <c r="Z2055" s="48"/>
      <c r="AC2055" s="45"/>
      <c r="AG2055" s="47"/>
      <c r="AI2055" s="5"/>
    </row>
    <row r="2056" spans="2:35" ht="15" x14ac:dyDescent="0.25">
      <c r="B2056" s="5"/>
      <c r="D2056" s="5"/>
      <c r="G2056" s="42"/>
      <c r="H2056" s="43"/>
      <c r="I2056" s="43"/>
      <c r="J2056" s="42"/>
      <c r="K2056" s="42"/>
      <c r="L2056" s="5"/>
      <c r="M2056" s="5"/>
      <c r="N2056" s="43"/>
      <c r="O2056" s="45"/>
      <c r="P2056" s="5"/>
      <c r="Q2056" s="46"/>
      <c r="R2056" s="5"/>
      <c r="S2056" s="5"/>
      <c r="T2056" s="5"/>
      <c r="U2056" s="51"/>
      <c r="V2056" s="5"/>
      <c r="W2056" s="5"/>
      <c r="X2056" s="45"/>
      <c r="Y2056" s="5"/>
      <c r="Z2056" s="48"/>
      <c r="AC2056" s="45"/>
      <c r="AG2056" s="47"/>
      <c r="AI2056" s="5"/>
    </row>
    <row r="2057" spans="2:35" ht="15" x14ac:dyDescent="0.25">
      <c r="B2057" s="5"/>
      <c r="D2057" s="5"/>
      <c r="G2057" s="42"/>
      <c r="H2057" s="43"/>
      <c r="I2057" s="43"/>
      <c r="J2057" s="42"/>
      <c r="K2057" s="42"/>
      <c r="L2057" s="5"/>
      <c r="M2057" s="5"/>
      <c r="N2057" s="43"/>
      <c r="O2057" s="45"/>
      <c r="P2057" s="5"/>
      <c r="Q2057" s="46"/>
      <c r="R2057" s="5"/>
      <c r="S2057" s="5"/>
      <c r="T2057" s="5"/>
      <c r="U2057" s="51"/>
      <c r="V2057" s="5"/>
      <c r="W2057" s="5"/>
      <c r="X2057" s="45"/>
      <c r="Y2057" s="5"/>
      <c r="Z2057" s="48"/>
      <c r="AC2057" s="45"/>
      <c r="AG2057" s="47"/>
      <c r="AI2057" s="5"/>
    </row>
    <row r="2058" spans="2:35" ht="15" x14ac:dyDescent="0.25">
      <c r="B2058" s="5"/>
      <c r="D2058" s="5"/>
      <c r="G2058" s="42"/>
      <c r="H2058" s="43"/>
      <c r="I2058" s="43"/>
      <c r="J2058" s="42"/>
      <c r="K2058" s="42"/>
      <c r="L2058" s="5"/>
      <c r="M2058" s="5"/>
      <c r="N2058" s="43"/>
      <c r="O2058" s="45"/>
      <c r="P2058" s="5"/>
      <c r="Q2058" s="46"/>
      <c r="R2058" s="5"/>
      <c r="S2058" s="5"/>
      <c r="T2058" s="5"/>
      <c r="U2058" s="51"/>
      <c r="V2058" s="5"/>
      <c r="W2058" s="5"/>
      <c r="X2058" s="45"/>
      <c r="Y2058" s="5"/>
      <c r="Z2058" s="48"/>
      <c r="AC2058" s="45"/>
      <c r="AG2058" s="47"/>
      <c r="AI2058" s="5"/>
    </row>
    <row r="2059" spans="2:35" ht="15" x14ac:dyDescent="0.25">
      <c r="B2059" s="5"/>
      <c r="D2059" s="5"/>
      <c r="G2059" s="42"/>
      <c r="H2059" s="43"/>
      <c r="I2059" s="43"/>
      <c r="J2059" s="42"/>
      <c r="K2059" s="42"/>
      <c r="L2059" s="5"/>
      <c r="M2059" s="5"/>
      <c r="N2059" s="43"/>
      <c r="O2059" s="45"/>
      <c r="P2059" s="5"/>
      <c r="Q2059" s="46"/>
      <c r="R2059" s="5"/>
      <c r="S2059" s="5"/>
      <c r="T2059" s="5"/>
      <c r="U2059" s="51"/>
      <c r="V2059" s="5"/>
      <c r="W2059" s="5"/>
      <c r="X2059" s="45"/>
      <c r="Y2059" s="5"/>
      <c r="Z2059" s="48"/>
      <c r="AC2059" s="45"/>
      <c r="AG2059" s="47"/>
      <c r="AI2059" s="5"/>
    </row>
    <row r="2060" spans="2:35" ht="15" x14ac:dyDescent="0.25">
      <c r="B2060" s="5"/>
      <c r="D2060" s="5"/>
      <c r="G2060" s="42"/>
      <c r="H2060" s="43"/>
      <c r="I2060" s="43"/>
      <c r="J2060" s="42"/>
      <c r="K2060" s="42"/>
      <c r="L2060" s="5"/>
      <c r="M2060" s="5"/>
      <c r="N2060" s="43"/>
      <c r="O2060" s="45"/>
      <c r="P2060" s="5"/>
      <c r="Q2060" s="46"/>
      <c r="R2060" s="5"/>
      <c r="S2060" s="5"/>
      <c r="T2060" s="5"/>
      <c r="U2060" s="51"/>
      <c r="V2060" s="5"/>
      <c r="W2060" s="5"/>
      <c r="X2060" s="45"/>
      <c r="Y2060" s="5"/>
      <c r="Z2060" s="48"/>
      <c r="AC2060" s="45"/>
      <c r="AG2060" s="47"/>
      <c r="AI2060" s="5"/>
    </row>
    <row r="2061" spans="2:35" ht="15" x14ac:dyDescent="0.25">
      <c r="B2061" s="5"/>
      <c r="D2061" s="5"/>
      <c r="G2061" s="42"/>
      <c r="H2061" s="43"/>
      <c r="I2061" s="43"/>
      <c r="J2061" s="42"/>
      <c r="K2061" s="42"/>
      <c r="L2061" s="5"/>
      <c r="M2061" s="5"/>
      <c r="N2061" s="43"/>
      <c r="O2061" s="45"/>
      <c r="P2061" s="5"/>
      <c r="Q2061" s="46"/>
      <c r="R2061" s="5"/>
      <c r="S2061" s="5"/>
      <c r="T2061" s="5"/>
      <c r="U2061" s="51"/>
      <c r="V2061" s="5"/>
      <c r="W2061" s="5"/>
      <c r="X2061" s="45"/>
      <c r="Y2061" s="5"/>
      <c r="Z2061" s="48"/>
      <c r="AC2061" s="45"/>
      <c r="AG2061" s="47"/>
      <c r="AI2061" s="5"/>
    </row>
    <row r="2062" spans="2:35" ht="15" x14ac:dyDescent="0.25">
      <c r="B2062" s="5"/>
      <c r="D2062" s="5"/>
      <c r="G2062" s="42"/>
      <c r="H2062" s="43"/>
      <c r="I2062" s="43"/>
      <c r="J2062" s="42"/>
      <c r="K2062" s="42"/>
      <c r="L2062" s="5"/>
      <c r="M2062" s="5"/>
      <c r="N2062" s="43"/>
      <c r="O2062" s="45"/>
      <c r="P2062" s="5"/>
      <c r="Q2062" s="46"/>
      <c r="R2062" s="5"/>
      <c r="S2062" s="5"/>
      <c r="T2062" s="5"/>
      <c r="U2062" s="51"/>
      <c r="V2062" s="5"/>
      <c r="W2062" s="5"/>
      <c r="X2062" s="45"/>
      <c r="Y2062" s="5"/>
      <c r="Z2062" s="48"/>
      <c r="AC2062" s="45"/>
      <c r="AG2062" s="47"/>
      <c r="AI2062" s="5"/>
    </row>
    <row r="2063" spans="2:35" ht="15" x14ac:dyDescent="0.25">
      <c r="B2063" s="5"/>
      <c r="D2063" s="5"/>
      <c r="G2063" s="42"/>
      <c r="H2063" s="43"/>
      <c r="I2063" s="43"/>
      <c r="J2063" s="42"/>
      <c r="K2063" s="42"/>
      <c r="L2063" s="5"/>
      <c r="M2063" s="5"/>
      <c r="N2063" s="43"/>
      <c r="O2063" s="45"/>
      <c r="P2063" s="5"/>
      <c r="Q2063" s="46"/>
      <c r="R2063" s="5"/>
      <c r="S2063" s="5"/>
      <c r="T2063" s="5"/>
      <c r="U2063" s="51"/>
      <c r="V2063" s="5"/>
      <c r="W2063" s="5"/>
      <c r="X2063" s="45"/>
      <c r="Y2063" s="5"/>
      <c r="Z2063" s="48"/>
      <c r="AC2063" s="45"/>
      <c r="AG2063" s="47"/>
      <c r="AI2063" s="5"/>
    </row>
    <row r="2064" spans="2:35" ht="15" x14ac:dyDescent="0.25">
      <c r="B2064" s="5"/>
      <c r="D2064" s="5"/>
      <c r="G2064" s="42"/>
      <c r="H2064" s="43"/>
      <c r="I2064" s="43"/>
      <c r="J2064" s="42"/>
      <c r="K2064" s="42"/>
      <c r="L2064" s="5"/>
      <c r="M2064" s="5"/>
      <c r="N2064" s="43"/>
      <c r="O2064" s="45"/>
      <c r="P2064" s="5"/>
      <c r="Q2064" s="46"/>
      <c r="R2064" s="5"/>
      <c r="S2064" s="5"/>
      <c r="T2064" s="5"/>
      <c r="U2064" s="51"/>
      <c r="V2064" s="5"/>
      <c r="W2064" s="5"/>
      <c r="X2064" s="45"/>
      <c r="Y2064" s="5"/>
      <c r="Z2064" s="48"/>
      <c r="AC2064" s="45"/>
      <c r="AG2064" s="47"/>
      <c r="AI2064" s="5"/>
    </row>
    <row r="2065" spans="2:35" ht="15" x14ac:dyDescent="0.25">
      <c r="B2065" s="5"/>
      <c r="D2065" s="5"/>
      <c r="G2065" s="42"/>
      <c r="H2065" s="43"/>
      <c r="I2065" s="43"/>
      <c r="J2065" s="42"/>
      <c r="K2065" s="42"/>
      <c r="L2065" s="5"/>
      <c r="M2065" s="5"/>
      <c r="N2065" s="43"/>
      <c r="O2065" s="45"/>
      <c r="P2065" s="5"/>
      <c r="Q2065" s="46"/>
      <c r="R2065" s="5"/>
      <c r="S2065" s="5"/>
      <c r="T2065" s="5"/>
      <c r="U2065" s="51"/>
      <c r="V2065" s="5"/>
      <c r="W2065" s="5"/>
      <c r="X2065" s="45"/>
      <c r="Y2065" s="5"/>
      <c r="Z2065" s="48"/>
      <c r="AC2065" s="45"/>
      <c r="AG2065" s="47"/>
      <c r="AI2065" s="5"/>
    </row>
    <row r="2066" spans="2:35" ht="15" x14ac:dyDescent="0.25">
      <c r="B2066" s="5"/>
      <c r="D2066" s="5"/>
      <c r="G2066" s="42"/>
      <c r="H2066" s="43"/>
      <c r="I2066" s="43"/>
      <c r="J2066" s="42"/>
      <c r="K2066" s="42"/>
      <c r="L2066" s="5"/>
      <c r="M2066" s="5"/>
      <c r="N2066" s="43"/>
      <c r="O2066" s="45"/>
      <c r="P2066" s="5"/>
      <c r="Q2066" s="46"/>
      <c r="R2066" s="5"/>
      <c r="S2066" s="5"/>
      <c r="T2066" s="5"/>
      <c r="U2066" s="51"/>
      <c r="V2066" s="5"/>
      <c r="W2066" s="5"/>
      <c r="X2066" s="45"/>
      <c r="Y2066" s="5"/>
      <c r="Z2066" s="48"/>
      <c r="AC2066" s="45"/>
      <c r="AG2066" s="47"/>
      <c r="AI2066" s="5"/>
    </row>
    <row r="2067" spans="2:35" ht="15" x14ac:dyDescent="0.25">
      <c r="B2067" s="5"/>
      <c r="D2067" s="5"/>
      <c r="G2067" s="42"/>
      <c r="H2067" s="43"/>
      <c r="I2067" s="43"/>
      <c r="J2067" s="42"/>
      <c r="K2067" s="42"/>
      <c r="L2067" s="5"/>
      <c r="M2067" s="5"/>
      <c r="N2067" s="43"/>
      <c r="O2067" s="45"/>
      <c r="P2067" s="5"/>
      <c r="Q2067" s="46"/>
      <c r="R2067" s="5"/>
      <c r="S2067" s="5"/>
      <c r="T2067" s="5"/>
      <c r="U2067" s="51"/>
      <c r="V2067" s="5"/>
      <c r="W2067" s="5"/>
      <c r="X2067" s="45"/>
      <c r="Y2067" s="5"/>
      <c r="Z2067" s="48"/>
      <c r="AC2067" s="45"/>
      <c r="AG2067" s="47"/>
      <c r="AI2067" s="5"/>
    </row>
    <row r="2068" spans="2:35" ht="15" x14ac:dyDescent="0.25">
      <c r="B2068" s="5"/>
      <c r="D2068" s="5"/>
      <c r="G2068" s="42"/>
      <c r="H2068" s="43"/>
      <c r="I2068" s="43"/>
      <c r="J2068" s="42"/>
      <c r="K2068" s="42"/>
      <c r="L2068" s="5"/>
      <c r="M2068" s="5"/>
      <c r="N2068" s="43"/>
      <c r="O2068" s="45"/>
      <c r="P2068" s="5"/>
      <c r="Q2068" s="46"/>
      <c r="R2068" s="5"/>
      <c r="S2068" s="5"/>
      <c r="T2068" s="5"/>
      <c r="U2068" s="51"/>
      <c r="V2068" s="5"/>
      <c r="W2068" s="5"/>
      <c r="X2068" s="45"/>
      <c r="Y2068" s="5"/>
      <c r="Z2068" s="48"/>
      <c r="AC2068" s="45"/>
      <c r="AG2068" s="47"/>
      <c r="AI2068" s="5"/>
    </row>
    <row r="2069" spans="2:35" ht="15" x14ac:dyDescent="0.25">
      <c r="B2069" s="5"/>
      <c r="D2069" s="5"/>
      <c r="G2069" s="42"/>
      <c r="H2069" s="43"/>
      <c r="I2069" s="43"/>
      <c r="J2069" s="42"/>
      <c r="K2069" s="42"/>
      <c r="L2069" s="5"/>
      <c r="M2069" s="5"/>
      <c r="N2069" s="43"/>
      <c r="O2069" s="45"/>
      <c r="P2069" s="5"/>
      <c r="Q2069" s="46"/>
      <c r="R2069" s="5"/>
      <c r="S2069" s="5"/>
      <c r="T2069" s="5"/>
      <c r="U2069" s="51"/>
      <c r="V2069" s="5"/>
      <c r="W2069" s="5"/>
      <c r="X2069" s="45"/>
      <c r="Y2069" s="5"/>
      <c r="Z2069" s="48"/>
      <c r="AC2069" s="45"/>
      <c r="AG2069" s="47"/>
      <c r="AI2069" s="5"/>
    </row>
    <row r="2070" spans="2:35" ht="15" x14ac:dyDescent="0.25">
      <c r="B2070" s="5"/>
      <c r="D2070" s="5"/>
      <c r="G2070" s="42"/>
      <c r="H2070" s="43"/>
      <c r="I2070" s="43"/>
      <c r="J2070" s="42"/>
      <c r="K2070" s="42"/>
      <c r="L2070" s="5"/>
      <c r="M2070" s="5"/>
      <c r="N2070" s="43"/>
      <c r="O2070" s="45"/>
      <c r="P2070" s="5"/>
      <c r="Q2070" s="46"/>
      <c r="R2070" s="5"/>
      <c r="S2070" s="5"/>
      <c r="T2070" s="5"/>
      <c r="U2070" s="51"/>
      <c r="V2070" s="5"/>
      <c r="W2070" s="5"/>
      <c r="X2070" s="45"/>
      <c r="Y2070" s="5"/>
      <c r="Z2070" s="48"/>
      <c r="AC2070" s="45"/>
      <c r="AG2070" s="47"/>
      <c r="AI2070" s="5"/>
    </row>
    <row r="2071" spans="2:35" ht="15" x14ac:dyDescent="0.25">
      <c r="B2071" s="5"/>
      <c r="D2071" s="5"/>
      <c r="G2071" s="42"/>
      <c r="H2071" s="43"/>
      <c r="I2071" s="43"/>
      <c r="J2071" s="42"/>
      <c r="K2071" s="42"/>
      <c r="L2071" s="5"/>
      <c r="M2071" s="5"/>
      <c r="N2071" s="43"/>
      <c r="O2071" s="45"/>
      <c r="P2071" s="5"/>
      <c r="Q2071" s="46"/>
      <c r="R2071" s="5"/>
      <c r="S2071" s="5"/>
      <c r="T2071" s="5"/>
      <c r="U2071" s="51"/>
      <c r="V2071" s="5"/>
      <c r="W2071" s="5"/>
      <c r="X2071" s="45"/>
      <c r="Y2071" s="5"/>
      <c r="Z2071" s="48"/>
      <c r="AC2071" s="45"/>
      <c r="AG2071" s="47"/>
      <c r="AI2071" s="5"/>
    </row>
    <row r="2072" spans="2:35" ht="15" x14ac:dyDescent="0.25">
      <c r="B2072" s="5"/>
      <c r="D2072" s="5"/>
      <c r="G2072" s="42"/>
      <c r="H2072" s="43"/>
      <c r="I2072" s="43"/>
      <c r="J2072" s="42"/>
      <c r="K2072" s="42"/>
      <c r="L2072" s="5"/>
      <c r="M2072" s="5"/>
      <c r="N2072" s="43"/>
      <c r="O2072" s="45"/>
      <c r="P2072" s="5"/>
      <c r="Q2072" s="46"/>
      <c r="R2072" s="5"/>
      <c r="S2072" s="5"/>
      <c r="T2072" s="5"/>
      <c r="U2072" s="51"/>
      <c r="V2072" s="5"/>
      <c r="W2072" s="5"/>
      <c r="X2072" s="45"/>
      <c r="Y2072" s="5"/>
      <c r="Z2072" s="48"/>
      <c r="AC2072" s="45"/>
      <c r="AG2072" s="47"/>
      <c r="AI2072" s="5"/>
    </row>
    <row r="2073" spans="2:35" ht="15" x14ac:dyDescent="0.25">
      <c r="B2073" s="5"/>
      <c r="D2073" s="5"/>
      <c r="G2073" s="42"/>
      <c r="H2073" s="43"/>
      <c r="I2073" s="43"/>
      <c r="J2073" s="42"/>
      <c r="K2073" s="42"/>
      <c r="L2073" s="5"/>
      <c r="M2073" s="5"/>
      <c r="N2073" s="43"/>
      <c r="O2073" s="45"/>
      <c r="P2073" s="5"/>
      <c r="Q2073" s="46"/>
      <c r="R2073" s="5"/>
      <c r="S2073" s="5"/>
      <c r="T2073" s="5"/>
      <c r="U2073" s="51"/>
      <c r="V2073" s="5"/>
      <c r="W2073" s="5"/>
      <c r="X2073" s="45"/>
      <c r="Y2073" s="5"/>
      <c r="Z2073" s="48"/>
      <c r="AC2073" s="45"/>
      <c r="AG2073" s="47"/>
      <c r="AI2073" s="5"/>
    </row>
    <row r="2074" spans="2:35" ht="15" x14ac:dyDescent="0.25">
      <c r="B2074" s="5"/>
      <c r="D2074" s="5"/>
      <c r="G2074" s="42"/>
      <c r="H2074" s="43"/>
      <c r="I2074" s="43"/>
      <c r="J2074" s="42"/>
      <c r="K2074" s="42"/>
      <c r="L2074" s="5"/>
      <c r="M2074" s="5"/>
      <c r="N2074" s="43"/>
      <c r="O2074" s="45"/>
      <c r="P2074" s="5"/>
      <c r="Q2074" s="46"/>
      <c r="R2074" s="5"/>
      <c r="S2074" s="5"/>
      <c r="T2074" s="5"/>
      <c r="U2074" s="51"/>
      <c r="V2074" s="5"/>
      <c r="W2074" s="5"/>
      <c r="X2074" s="45"/>
      <c r="Y2074" s="5"/>
      <c r="Z2074" s="48"/>
      <c r="AC2074" s="45"/>
      <c r="AG2074" s="47"/>
      <c r="AI2074" s="5"/>
    </row>
    <row r="2075" spans="2:35" ht="15" x14ac:dyDescent="0.25">
      <c r="B2075" s="5"/>
      <c r="D2075" s="5"/>
      <c r="G2075" s="42"/>
      <c r="H2075" s="43"/>
      <c r="I2075" s="43"/>
      <c r="J2075" s="42"/>
      <c r="K2075" s="42"/>
      <c r="L2075" s="5"/>
      <c r="M2075" s="5"/>
      <c r="N2075" s="43"/>
      <c r="O2075" s="45"/>
      <c r="P2075" s="5"/>
      <c r="Q2075" s="46"/>
      <c r="R2075" s="5"/>
      <c r="S2075" s="5"/>
      <c r="T2075" s="5"/>
      <c r="U2075" s="51"/>
      <c r="V2075" s="5"/>
      <c r="W2075" s="5"/>
      <c r="X2075" s="45"/>
      <c r="Y2075" s="5"/>
      <c r="Z2075" s="48"/>
      <c r="AC2075" s="45"/>
      <c r="AG2075" s="47"/>
      <c r="AI2075" s="5"/>
    </row>
    <row r="2076" spans="2:35" ht="15" x14ac:dyDescent="0.25">
      <c r="B2076" s="5"/>
      <c r="D2076" s="5"/>
      <c r="G2076" s="42"/>
      <c r="H2076" s="43"/>
      <c r="I2076" s="43"/>
      <c r="J2076" s="42"/>
      <c r="K2076" s="42"/>
      <c r="L2076" s="5"/>
      <c r="M2076" s="5"/>
      <c r="N2076" s="43"/>
      <c r="O2076" s="45"/>
      <c r="P2076" s="5"/>
      <c r="Q2076" s="46"/>
      <c r="R2076" s="5"/>
      <c r="S2076" s="5"/>
      <c r="T2076" s="5"/>
      <c r="U2076" s="51"/>
      <c r="V2076" s="5"/>
      <c r="W2076" s="5"/>
      <c r="X2076" s="45"/>
      <c r="Y2076" s="5"/>
      <c r="Z2076" s="48"/>
      <c r="AC2076" s="45"/>
      <c r="AG2076" s="47"/>
      <c r="AI2076" s="5"/>
    </row>
    <row r="2077" spans="2:35" ht="15" x14ac:dyDescent="0.25">
      <c r="B2077" s="5"/>
      <c r="D2077" s="5"/>
      <c r="G2077" s="42"/>
      <c r="H2077" s="43"/>
      <c r="I2077" s="43"/>
      <c r="J2077" s="42"/>
      <c r="K2077" s="42"/>
      <c r="L2077" s="5"/>
      <c r="M2077" s="5"/>
      <c r="N2077" s="43"/>
      <c r="O2077" s="45"/>
      <c r="P2077" s="5"/>
      <c r="Q2077" s="46"/>
      <c r="R2077" s="5"/>
      <c r="S2077" s="5"/>
      <c r="T2077" s="5"/>
      <c r="U2077" s="51"/>
      <c r="V2077" s="5"/>
      <c r="W2077" s="5"/>
      <c r="X2077" s="45"/>
      <c r="Y2077" s="5"/>
      <c r="Z2077" s="48"/>
      <c r="AC2077" s="45"/>
      <c r="AG2077" s="47"/>
      <c r="AI2077" s="5"/>
    </row>
    <row r="2078" spans="2:35" ht="15" x14ac:dyDescent="0.25">
      <c r="B2078" s="5"/>
      <c r="D2078" s="5"/>
      <c r="G2078" s="42"/>
      <c r="H2078" s="43"/>
      <c r="I2078" s="43"/>
      <c r="J2078" s="42"/>
      <c r="K2078" s="42"/>
      <c r="L2078" s="5"/>
      <c r="M2078" s="5"/>
      <c r="N2078" s="43"/>
      <c r="O2078" s="45"/>
      <c r="P2078" s="5"/>
      <c r="Q2078" s="46"/>
      <c r="R2078" s="5"/>
      <c r="S2078" s="5"/>
      <c r="T2078" s="5"/>
      <c r="U2078" s="51"/>
      <c r="V2078" s="5"/>
      <c r="W2078" s="5"/>
      <c r="X2078" s="45"/>
      <c r="Y2078" s="5"/>
      <c r="Z2078" s="48"/>
      <c r="AC2078" s="45"/>
      <c r="AG2078" s="47"/>
      <c r="AI2078" s="5"/>
    </row>
    <row r="2079" spans="2:35" ht="15" x14ac:dyDescent="0.25">
      <c r="B2079" s="5"/>
      <c r="D2079" s="5"/>
      <c r="G2079" s="42"/>
      <c r="H2079" s="43"/>
      <c r="I2079" s="43"/>
      <c r="J2079" s="42"/>
      <c r="K2079" s="42"/>
      <c r="L2079" s="5"/>
      <c r="M2079" s="5"/>
      <c r="N2079" s="43"/>
      <c r="O2079" s="45"/>
      <c r="P2079" s="5"/>
      <c r="Q2079" s="46"/>
      <c r="R2079" s="5"/>
      <c r="S2079" s="5"/>
      <c r="T2079" s="5"/>
      <c r="U2079" s="51"/>
      <c r="V2079" s="5"/>
      <c r="W2079" s="5"/>
      <c r="X2079" s="45"/>
      <c r="Y2079" s="5"/>
      <c r="Z2079" s="48"/>
      <c r="AC2079" s="45"/>
      <c r="AG2079" s="47"/>
      <c r="AI2079" s="5"/>
    </row>
    <row r="2080" spans="2:35" ht="15" x14ac:dyDescent="0.25">
      <c r="B2080" s="5"/>
      <c r="D2080" s="5"/>
      <c r="G2080" s="42"/>
      <c r="H2080" s="43"/>
      <c r="I2080" s="43"/>
      <c r="J2080" s="42"/>
      <c r="K2080" s="42"/>
      <c r="L2080" s="5"/>
      <c r="M2080" s="5"/>
      <c r="N2080" s="43"/>
      <c r="O2080" s="45"/>
      <c r="P2080" s="5"/>
      <c r="Q2080" s="46"/>
      <c r="R2080" s="5"/>
      <c r="S2080" s="5"/>
      <c r="T2080" s="5"/>
      <c r="U2080" s="51"/>
      <c r="V2080" s="5"/>
      <c r="W2080" s="5"/>
      <c r="X2080" s="45"/>
      <c r="Y2080" s="5"/>
      <c r="Z2080" s="48"/>
      <c r="AC2080" s="45"/>
      <c r="AG2080" s="47"/>
      <c r="AI2080" s="5"/>
    </row>
    <row r="2081" spans="2:35" ht="15" x14ac:dyDescent="0.25">
      <c r="B2081" s="5"/>
      <c r="D2081" s="5"/>
      <c r="G2081" s="42"/>
      <c r="H2081" s="43"/>
      <c r="I2081" s="43"/>
      <c r="J2081" s="42"/>
      <c r="K2081" s="42"/>
      <c r="L2081" s="5"/>
      <c r="M2081" s="5"/>
      <c r="N2081" s="43"/>
      <c r="O2081" s="45"/>
      <c r="P2081" s="5"/>
      <c r="Q2081" s="46"/>
      <c r="R2081" s="5"/>
      <c r="S2081" s="5"/>
      <c r="T2081" s="5"/>
      <c r="U2081" s="51"/>
      <c r="V2081" s="5"/>
      <c r="W2081" s="5"/>
      <c r="X2081" s="45"/>
      <c r="Y2081" s="5"/>
      <c r="Z2081" s="48"/>
      <c r="AC2081" s="45"/>
      <c r="AG2081" s="47"/>
      <c r="AI2081" s="5"/>
    </row>
    <row r="2082" spans="2:35" ht="15" x14ac:dyDescent="0.25">
      <c r="B2082" s="5"/>
      <c r="D2082" s="5"/>
      <c r="G2082" s="42"/>
      <c r="H2082" s="43"/>
      <c r="I2082" s="43"/>
      <c r="J2082" s="42"/>
      <c r="K2082" s="42"/>
      <c r="L2082" s="5"/>
      <c r="M2082" s="5"/>
      <c r="N2082" s="43"/>
      <c r="O2082" s="45"/>
      <c r="P2082" s="5"/>
      <c r="Q2082" s="46"/>
      <c r="R2082" s="5"/>
      <c r="S2082" s="5"/>
      <c r="T2082" s="5"/>
      <c r="U2082" s="51"/>
      <c r="V2082" s="5"/>
      <c r="W2082" s="5"/>
      <c r="X2082" s="45"/>
      <c r="Y2082" s="5"/>
      <c r="Z2082" s="48"/>
      <c r="AC2082" s="45"/>
      <c r="AG2082" s="47"/>
      <c r="AI2082" s="5"/>
    </row>
    <row r="2083" spans="2:35" ht="15" x14ac:dyDescent="0.25">
      <c r="B2083" s="5"/>
      <c r="D2083" s="5"/>
      <c r="G2083" s="42"/>
      <c r="H2083" s="43"/>
      <c r="I2083" s="43"/>
      <c r="J2083" s="42"/>
      <c r="K2083" s="42"/>
      <c r="L2083" s="5"/>
      <c r="M2083" s="5"/>
      <c r="N2083" s="43"/>
      <c r="O2083" s="45"/>
      <c r="P2083" s="5"/>
      <c r="Q2083" s="46"/>
      <c r="R2083" s="5"/>
      <c r="S2083" s="5"/>
      <c r="T2083" s="5"/>
      <c r="U2083" s="51"/>
      <c r="V2083" s="5"/>
      <c r="W2083" s="5"/>
      <c r="X2083" s="45"/>
      <c r="Y2083" s="5"/>
      <c r="Z2083" s="48"/>
      <c r="AC2083" s="45"/>
      <c r="AG2083" s="47"/>
      <c r="AI2083" s="5"/>
    </row>
    <row r="2084" spans="2:35" ht="15" x14ac:dyDescent="0.25">
      <c r="B2084" s="5"/>
      <c r="D2084" s="5"/>
      <c r="G2084" s="42"/>
      <c r="H2084" s="43"/>
      <c r="I2084" s="43"/>
      <c r="J2084" s="42"/>
      <c r="K2084" s="42"/>
      <c r="L2084" s="5"/>
      <c r="M2084" s="5"/>
      <c r="N2084" s="43"/>
      <c r="O2084" s="45"/>
      <c r="P2084" s="5"/>
      <c r="Q2084" s="46"/>
      <c r="R2084" s="5"/>
      <c r="S2084" s="5"/>
      <c r="T2084" s="5"/>
      <c r="U2084" s="51"/>
      <c r="V2084" s="5"/>
      <c r="W2084" s="5"/>
      <c r="X2084" s="45"/>
      <c r="Y2084" s="5"/>
      <c r="Z2084" s="48"/>
      <c r="AC2084" s="45"/>
      <c r="AG2084" s="47"/>
      <c r="AI2084" s="5"/>
    </row>
    <row r="2085" spans="2:35" ht="15" x14ac:dyDescent="0.25">
      <c r="B2085" s="5"/>
      <c r="D2085" s="5"/>
      <c r="G2085" s="42"/>
      <c r="H2085" s="43"/>
      <c r="I2085" s="43"/>
      <c r="J2085" s="42"/>
      <c r="K2085" s="42"/>
      <c r="L2085" s="5"/>
      <c r="M2085" s="5"/>
      <c r="N2085" s="43"/>
      <c r="O2085" s="45"/>
      <c r="P2085" s="5"/>
      <c r="Q2085" s="46"/>
      <c r="R2085" s="5"/>
      <c r="S2085" s="5"/>
      <c r="T2085" s="5"/>
      <c r="U2085" s="51"/>
      <c r="V2085" s="5"/>
      <c r="W2085" s="5"/>
      <c r="X2085" s="45"/>
      <c r="Y2085" s="5"/>
      <c r="Z2085" s="48"/>
      <c r="AC2085" s="45"/>
      <c r="AG2085" s="47"/>
      <c r="AI2085" s="5"/>
    </row>
    <row r="2086" spans="2:35" ht="15" x14ac:dyDescent="0.25">
      <c r="B2086" s="5"/>
      <c r="D2086" s="5"/>
      <c r="G2086" s="42"/>
      <c r="H2086" s="43"/>
      <c r="I2086" s="43"/>
      <c r="J2086" s="42"/>
      <c r="K2086" s="42"/>
      <c r="L2086" s="5"/>
      <c r="M2086" s="5"/>
      <c r="N2086" s="43"/>
      <c r="O2086" s="45"/>
      <c r="P2086" s="5"/>
      <c r="Q2086" s="46"/>
      <c r="R2086" s="5"/>
      <c r="S2086" s="5"/>
      <c r="T2086" s="5"/>
      <c r="U2086" s="51"/>
      <c r="V2086" s="5"/>
      <c r="W2086" s="5"/>
      <c r="X2086" s="45"/>
      <c r="Y2086" s="5"/>
      <c r="Z2086" s="48"/>
      <c r="AC2086" s="45"/>
      <c r="AG2086" s="47"/>
      <c r="AI2086" s="5"/>
    </row>
    <row r="2087" spans="2:35" ht="15" x14ac:dyDescent="0.25">
      <c r="B2087" s="5"/>
      <c r="D2087" s="5"/>
      <c r="G2087" s="42"/>
      <c r="H2087" s="43"/>
      <c r="I2087" s="43"/>
      <c r="J2087" s="42"/>
      <c r="K2087" s="42"/>
      <c r="L2087" s="5"/>
      <c r="M2087" s="5"/>
      <c r="N2087" s="43"/>
      <c r="O2087" s="45"/>
      <c r="P2087" s="5"/>
      <c r="Q2087" s="46"/>
      <c r="R2087" s="5"/>
      <c r="S2087" s="5"/>
      <c r="T2087" s="5"/>
      <c r="U2087" s="51"/>
      <c r="V2087" s="5"/>
      <c r="W2087" s="5"/>
      <c r="X2087" s="45"/>
      <c r="Y2087" s="5"/>
      <c r="Z2087" s="48"/>
      <c r="AC2087" s="45"/>
      <c r="AG2087" s="47"/>
      <c r="AI2087" s="5"/>
    </row>
    <row r="2088" spans="2:35" ht="15" x14ac:dyDescent="0.25">
      <c r="B2088" s="5"/>
      <c r="D2088" s="5"/>
      <c r="G2088" s="42"/>
      <c r="H2088" s="43"/>
      <c r="I2088" s="43"/>
      <c r="J2088" s="42"/>
      <c r="K2088" s="42"/>
      <c r="L2088" s="5"/>
      <c r="M2088" s="5"/>
      <c r="N2088" s="43"/>
      <c r="O2088" s="45"/>
      <c r="P2088" s="5"/>
      <c r="Q2088" s="46"/>
      <c r="R2088" s="5"/>
      <c r="S2088" s="5"/>
      <c r="T2088" s="5"/>
      <c r="U2088" s="51"/>
      <c r="V2088" s="5"/>
      <c r="W2088" s="5"/>
      <c r="X2088" s="45"/>
      <c r="Y2088" s="5"/>
      <c r="Z2088" s="48"/>
      <c r="AC2088" s="45"/>
      <c r="AG2088" s="47"/>
      <c r="AI2088" s="5"/>
    </row>
    <row r="2089" spans="2:35" ht="15" x14ac:dyDescent="0.25">
      <c r="B2089" s="5"/>
      <c r="D2089" s="5"/>
      <c r="G2089" s="42"/>
      <c r="H2089" s="43"/>
      <c r="I2089" s="43"/>
      <c r="J2089" s="42"/>
      <c r="K2089" s="42"/>
      <c r="L2089" s="5"/>
      <c r="M2089" s="5"/>
      <c r="N2089" s="43"/>
      <c r="O2089" s="45"/>
      <c r="P2089" s="5"/>
      <c r="Q2089" s="46"/>
      <c r="R2089" s="5"/>
      <c r="S2089" s="5"/>
      <c r="T2089" s="5"/>
      <c r="U2089" s="51"/>
      <c r="V2089" s="5"/>
      <c r="W2089" s="5"/>
      <c r="X2089" s="45"/>
      <c r="Y2089" s="5"/>
      <c r="Z2089" s="48"/>
      <c r="AC2089" s="45"/>
      <c r="AG2089" s="47"/>
      <c r="AI2089" s="5"/>
    </row>
    <row r="2090" spans="2:35" ht="15" x14ac:dyDescent="0.25">
      <c r="B2090" s="5"/>
      <c r="D2090" s="5"/>
      <c r="G2090" s="42"/>
      <c r="H2090" s="43"/>
      <c r="I2090" s="43"/>
      <c r="J2090" s="42"/>
      <c r="K2090" s="42"/>
      <c r="L2090" s="5"/>
      <c r="M2090" s="5"/>
      <c r="N2090" s="43"/>
      <c r="O2090" s="45"/>
      <c r="P2090" s="5"/>
      <c r="Q2090" s="46"/>
      <c r="R2090" s="5"/>
      <c r="S2090" s="5"/>
      <c r="T2090" s="5"/>
      <c r="U2090" s="51"/>
      <c r="V2090" s="5"/>
      <c r="W2090" s="5"/>
      <c r="X2090" s="45"/>
      <c r="Y2090" s="5"/>
      <c r="Z2090" s="48"/>
      <c r="AC2090" s="45"/>
      <c r="AG2090" s="47"/>
      <c r="AI2090" s="5"/>
    </row>
    <row r="2091" spans="2:35" ht="15" x14ac:dyDescent="0.25">
      <c r="B2091" s="5"/>
      <c r="D2091" s="5"/>
      <c r="G2091" s="42"/>
      <c r="H2091" s="43"/>
      <c r="I2091" s="43"/>
      <c r="J2091" s="42"/>
      <c r="K2091" s="42"/>
      <c r="L2091" s="5"/>
      <c r="M2091" s="5"/>
      <c r="N2091" s="43"/>
      <c r="O2091" s="45"/>
      <c r="P2091" s="5"/>
      <c r="Q2091" s="46"/>
      <c r="R2091" s="5"/>
      <c r="S2091" s="5"/>
      <c r="T2091" s="5"/>
      <c r="U2091" s="51"/>
      <c r="V2091" s="5"/>
      <c r="W2091" s="5"/>
      <c r="X2091" s="45"/>
      <c r="Y2091" s="5"/>
      <c r="Z2091" s="48"/>
      <c r="AC2091" s="45"/>
      <c r="AG2091" s="47"/>
      <c r="AI2091" s="5"/>
    </row>
    <row r="2092" spans="2:35" ht="15" x14ac:dyDescent="0.25">
      <c r="B2092" s="5"/>
      <c r="D2092" s="5"/>
      <c r="G2092" s="42"/>
      <c r="H2092" s="43"/>
      <c r="I2092" s="43"/>
      <c r="J2092" s="42"/>
      <c r="K2092" s="42"/>
      <c r="L2092" s="5"/>
      <c r="M2092" s="5"/>
      <c r="N2092" s="43"/>
      <c r="O2092" s="45"/>
      <c r="P2092" s="5"/>
      <c r="Q2092" s="46"/>
      <c r="R2092" s="5"/>
      <c r="S2092" s="5"/>
      <c r="T2092" s="5"/>
      <c r="U2092" s="51"/>
      <c r="V2092" s="5"/>
      <c r="W2092" s="5"/>
      <c r="X2092" s="45"/>
      <c r="Y2092" s="5"/>
      <c r="Z2092" s="48"/>
      <c r="AC2092" s="45"/>
      <c r="AG2092" s="47"/>
      <c r="AI2092" s="5"/>
    </row>
    <row r="2093" spans="2:35" ht="15" x14ac:dyDescent="0.25">
      <c r="B2093" s="5"/>
      <c r="D2093" s="5"/>
      <c r="G2093" s="42"/>
      <c r="H2093" s="43"/>
      <c r="I2093" s="43"/>
      <c r="J2093" s="42"/>
      <c r="K2093" s="42"/>
      <c r="L2093" s="5"/>
      <c r="M2093" s="5"/>
      <c r="N2093" s="43"/>
      <c r="O2093" s="45"/>
      <c r="P2093" s="5"/>
      <c r="Q2093" s="46"/>
      <c r="R2093" s="5"/>
      <c r="S2093" s="5"/>
      <c r="T2093" s="5"/>
      <c r="U2093" s="51"/>
      <c r="V2093" s="5"/>
      <c r="W2093" s="5"/>
      <c r="X2093" s="45"/>
      <c r="Y2093" s="5"/>
      <c r="Z2093" s="48"/>
      <c r="AC2093" s="45"/>
      <c r="AG2093" s="47"/>
      <c r="AI2093" s="5"/>
    </row>
    <row r="2094" spans="2:35" ht="15" x14ac:dyDescent="0.25">
      <c r="B2094" s="5"/>
      <c r="D2094" s="5"/>
      <c r="G2094" s="42"/>
      <c r="H2094" s="43"/>
      <c r="I2094" s="43"/>
      <c r="J2094" s="42"/>
      <c r="K2094" s="42"/>
      <c r="L2094" s="5"/>
      <c r="M2094" s="5"/>
      <c r="N2094" s="43"/>
      <c r="O2094" s="45"/>
      <c r="P2094" s="5"/>
      <c r="Q2094" s="46"/>
      <c r="R2094" s="5"/>
      <c r="S2094" s="5"/>
      <c r="T2094" s="5"/>
      <c r="U2094" s="51"/>
      <c r="V2094" s="5"/>
      <c r="W2094" s="5"/>
      <c r="X2094" s="45"/>
      <c r="Y2094" s="5"/>
      <c r="Z2094" s="48"/>
      <c r="AC2094" s="45"/>
      <c r="AG2094" s="47"/>
      <c r="AI2094" s="5"/>
    </row>
    <row r="2095" spans="2:35" ht="15" x14ac:dyDescent="0.25">
      <c r="B2095" s="5"/>
      <c r="D2095" s="5"/>
      <c r="G2095" s="42"/>
      <c r="H2095" s="43"/>
      <c r="I2095" s="43"/>
      <c r="J2095" s="42"/>
      <c r="K2095" s="42"/>
      <c r="L2095" s="5"/>
      <c r="M2095" s="5"/>
      <c r="N2095" s="43"/>
      <c r="O2095" s="45"/>
      <c r="P2095" s="5"/>
      <c r="Q2095" s="46"/>
      <c r="R2095" s="5"/>
      <c r="S2095" s="5"/>
      <c r="T2095" s="5"/>
      <c r="U2095" s="51"/>
      <c r="V2095" s="5"/>
      <c r="W2095" s="5"/>
      <c r="X2095" s="45"/>
      <c r="Y2095" s="5"/>
      <c r="Z2095" s="48"/>
      <c r="AC2095" s="45"/>
      <c r="AG2095" s="47"/>
      <c r="AI2095" s="5"/>
    </row>
    <row r="2096" spans="2:35" ht="15" x14ac:dyDescent="0.25">
      <c r="B2096" s="5"/>
      <c r="D2096" s="5"/>
      <c r="G2096" s="42"/>
      <c r="H2096" s="43"/>
      <c r="I2096" s="43"/>
      <c r="J2096" s="42"/>
      <c r="K2096" s="42"/>
      <c r="L2096" s="5"/>
      <c r="M2096" s="5"/>
      <c r="N2096" s="43"/>
      <c r="O2096" s="45"/>
      <c r="P2096" s="5"/>
      <c r="Q2096" s="46"/>
      <c r="R2096" s="5"/>
      <c r="S2096" s="5"/>
      <c r="T2096" s="5"/>
      <c r="U2096" s="51"/>
      <c r="V2096" s="5"/>
      <c r="W2096" s="5"/>
      <c r="X2096" s="45"/>
      <c r="Y2096" s="5"/>
      <c r="Z2096" s="48"/>
      <c r="AC2096" s="45"/>
      <c r="AG2096" s="47"/>
      <c r="AI2096" s="5"/>
    </row>
    <row r="2097" spans="2:35" ht="15" x14ac:dyDescent="0.25">
      <c r="B2097" s="5"/>
      <c r="D2097" s="5"/>
      <c r="G2097" s="42"/>
      <c r="H2097" s="43"/>
      <c r="I2097" s="43"/>
      <c r="J2097" s="42"/>
      <c r="K2097" s="42"/>
      <c r="L2097" s="5"/>
      <c r="M2097" s="5"/>
      <c r="N2097" s="43"/>
      <c r="O2097" s="45"/>
      <c r="P2097" s="5"/>
      <c r="Q2097" s="46"/>
      <c r="R2097" s="5"/>
      <c r="S2097" s="5"/>
      <c r="T2097" s="5"/>
      <c r="U2097" s="51"/>
      <c r="V2097" s="5"/>
      <c r="W2097" s="5"/>
      <c r="X2097" s="45"/>
      <c r="Y2097" s="5"/>
      <c r="Z2097" s="48"/>
      <c r="AC2097" s="45"/>
      <c r="AG2097" s="47"/>
      <c r="AI2097" s="5"/>
    </row>
    <row r="2098" spans="2:35" ht="15" x14ac:dyDescent="0.25">
      <c r="B2098" s="5"/>
      <c r="D2098" s="5"/>
      <c r="G2098" s="42"/>
      <c r="H2098" s="43"/>
      <c r="I2098" s="43"/>
      <c r="J2098" s="42"/>
      <c r="K2098" s="42"/>
      <c r="L2098" s="5"/>
      <c r="M2098" s="5"/>
      <c r="N2098" s="43"/>
      <c r="O2098" s="45"/>
      <c r="P2098" s="5"/>
      <c r="Q2098" s="46"/>
      <c r="R2098" s="5"/>
      <c r="S2098" s="5"/>
      <c r="T2098" s="5"/>
      <c r="U2098" s="51"/>
      <c r="V2098" s="5"/>
      <c r="W2098" s="5"/>
      <c r="X2098" s="45"/>
      <c r="Y2098" s="5"/>
      <c r="Z2098" s="48"/>
      <c r="AC2098" s="45"/>
      <c r="AG2098" s="47"/>
      <c r="AI2098" s="5"/>
    </row>
    <row r="2099" spans="2:35" ht="15" x14ac:dyDescent="0.25">
      <c r="B2099" s="5"/>
      <c r="D2099" s="5"/>
      <c r="G2099" s="42"/>
      <c r="H2099" s="43"/>
      <c r="I2099" s="43"/>
      <c r="J2099" s="42"/>
      <c r="K2099" s="42"/>
      <c r="L2099" s="5"/>
      <c r="M2099" s="5"/>
      <c r="N2099" s="43"/>
      <c r="O2099" s="45"/>
      <c r="P2099" s="5"/>
      <c r="Q2099" s="46"/>
      <c r="R2099" s="5"/>
      <c r="S2099" s="5"/>
      <c r="T2099" s="5"/>
      <c r="U2099" s="51"/>
      <c r="V2099" s="5"/>
      <c r="W2099" s="5"/>
      <c r="X2099" s="45"/>
      <c r="Y2099" s="5"/>
      <c r="Z2099" s="48"/>
      <c r="AC2099" s="45"/>
      <c r="AG2099" s="47"/>
      <c r="AI2099" s="5"/>
    </row>
    <row r="2100" spans="2:35" ht="15" x14ac:dyDescent="0.25">
      <c r="B2100" s="5"/>
      <c r="D2100" s="5"/>
      <c r="G2100" s="42"/>
      <c r="H2100" s="43"/>
      <c r="I2100" s="43"/>
      <c r="J2100" s="42"/>
      <c r="K2100" s="42"/>
      <c r="L2100" s="5"/>
      <c r="M2100" s="5"/>
      <c r="N2100" s="43"/>
      <c r="O2100" s="45"/>
      <c r="P2100" s="5"/>
      <c r="Q2100" s="46"/>
      <c r="R2100" s="5"/>
      <c r="S2100" s="5"/>
      <c r="T2100" s="5"/>
      <c r="U2100" s="51"/>
      <c r="V2100" s="5"/>
      <c r="W2100" s="5"/>
      <c r="X2100" s="45"/>
      <c r="Y2100" s="5"/>
      <c r="Z2100" s="48"/>
      <c r="AC2100" s="45"/>
      <c r="AG2100" s="47"/>
      <c r="AI2100" s="5"/>
    </row>
    <row r="2101" spans="2:35" ht="15" x14ac:dyDescent="0.25">
      <c r="B2101" s="5"/>
      <c r="D2101" s="5"/>
      <c r="G2101" s="42"/>
      <c r="H2101" s="43"/>
      <c r="I2101" s="43"/>
      <c r="J2101" s="42"/>
      <c r="K2101" s="42"/>
      <c r="L2101" s="5"/>
      <c r="M2101" s="5"/>
      <c r="N2101" s="43"/>
      <c r="O2101" s="45"/>
      <c r="P2101" s="5"/>
      <c r="Q2101" s="46"/>
      <c r="R2101" s="5"/>
      <c r="S2101" s="5"/>
      <c r="T2101" s="5"/>
      <c r="U2101" s="51"/>
      <c r="V2101" s="5"/>
      <c r="W2101" s="5"/>
      <c r="X2101" s="45"/>
      <c r="Y2101" s="5"/>
      <c r="Z2101" s="48"/>
      <c r="AC2101" s="45"/>
      <c r="AG2101" s="47"/>
      <c r="AI2101" s="5"/>
    </row>
    <row r="2102" spans="2:35" ht="15" x14ac:dyDescent="0.25">
      <c r="B2102" s="5"/>
      <c r="D2102" s="5"/>
      <c r="G2102" s="42"/>
      <c r="H2102" s="43"/>
      <c r="I2102" s="43"/>
      <c r="J2102" s="42"/>
      <c r="K2102" s="42"/>
      <c r="L2102" s="5"/>
      <c r="M2102" s="5"/>
      <c r="N2102" s="43"/>
      <c r="O2102" s="45"/>
      <c r="P2102" s="5"/>
      <c r="Q2102" s="46"/>
      <c r="R2102" s="5"/>
      <c r="S2102" s="5"/>
      <c r="T2102" s="5"/>
      <c r="U2102" s="51"/>
      <c r="V2102" s="5"/>
      <c r="W2102" s="5"/>
      <c r="X2102" s="45"/>
      <c r="Y2102" s="5"/>
      <c r="Z2102" s="48"/>
      <c r="AC2102" s="45"/>
      <c r="AG2102" s="47"/>
      <c r="AI2102" s="5"/>
    </row>
    <row r="2103" spans="2:35" ht="15" x14ac:dyDescent="0.25">
      <c r="B2103" s="5"/>
      <c r="D2103" s="5"/>
      <c r="G2103" s="42"/>
      <c r="H2103" s="43"/>
      <c r="I2103" s="43"/>
      <c r="J2103" s="42"/>
      <c r="K2103" s="42"/>
      <c r="L2103" s="5"/>
      <c r="M2103" s="5"/>
      <c r="N2103" s="43"/>
      <c r="O2103" s="45"/>
      <c r="P2103" s="5"/>
      <c r="Q2103" s="46"/>
      <c r="R2103" s="5"/>
      <c r="S2103" s="5"/>
      <c r="T2103" s="5"/>
      <c r="U2103" s="51"/>
      <c r="V2103" s="5"/>
      <c r="W2103" s="5"/>
      <c r="X2103" s="45"/>
      <c r="Y2103" s="5"/>
      <c r="Z2103" s="48"/>
      <c r="AC2103" s="45"/>
      <c r="AG2103" s="47"/>
      <c r="AI2103" s="5"/>
    </row>
    <row r="2104" spans="2:35" ht="15" x14ac:dyDescent="0.25">
      <c r="B2104" s="5"/>
      <c r="D2104" s="5"/>
      <c r="G2104" s="42"/>
      <c r="H2104" s="43"/>
      <c r="I2104" s="43"/>
      <c r="J2104" s="42"/>
      <c r="K2104" s="42"/>
      <c r="L2104" s="5"/>
      <c r="M2104" s="5"/>
      <c r="N2104" s="43"/>
      <c r="O2104" s="45"/>
      <c r="P2104" s="5"/>
      <c r="Q2104" s="46"/>
      <c r="R2104" s="5"/>
      <c r="S2104" s="5"/>
      <c r="T2104" s="5"/>
      <c r="U2104" s="51"/>
      <c r="V2104" s="5"/>
      <c r="W2104" s="5"/>
      <c r="X2104" s="45"/>
      <c r="Y2104" s="5"/>
      <c r="Z2104" s="48"/>
      <c r="AC2104" s="45"/>
      <c r="AG2104" s="47"/>
      <c r="AI2104" s="5"/>
    </row>
    <row r="2105" spans="2:35" ht="15" x14ac:dyDescent="0.25">
      <c r="B2105" s="5"/>
      <c r="D2105" s="5"/>
      <c r="G2105" s="42"/>
      <c r="H2105" s="43"/>
      <c r="I2105" s="43"/>
      <c r="J2105" s="42"/>
      <c r="K2105" s="42"/>
      <c r="L2105" s="5"/>
      <c r="M2105" s="5"/>
      <c r="N2105" s="43"/>
      <c r="O2105" s="45"/>
      <c r="P2105" s="5"/>
      <c r="Q2105" s="46"/>
      <c r="R2105" s="5"/>
      <c r="S2105" s="5"/>
      <c r="T2105" s="5"/>
      <c r="U2105" s="51"/>
      <c r="V2105" s="5"/>
      <c r="W2105" s="5"/>
      <c r="X2105" s="45"/>
      <c r="Y2105" s="5"/>
      <c r="Z2105" s="48"/>
      <c r="AC2105" s="45"/>
      <c r="AG2105" s="47"/>
      <c r="AI2105" s="5"/>
    </row>
    <row r="2106" spans="2:35" ht="15" x14ac:dyDescent="0.25">
      <c r="B2106" s="5"/>
      <c r="D2106" s="5"/>
      <c r="G2106" s="42"/>
      <c r="H2106" s="43"/>
      <c r="I2106" s="43"/>
      <c r="J2106" s="42"/>
      <c r="K2106" s="42"/>
      <c r="L2106" s="5"/>
      <c r="M2106" s="5"/>
      <c r="N2106" s="43"/>
      <c r="O2106" s="45"/>
      <c r="P2106" s="5"/>
      <c r="Q2106" s="46"/>
      <c r="R2106" s="5"/>
      <c r="S2106" s="5"/>
      <c r="T2106" s="5"/>
      <c r="U2106" s="51"/>
      <c r="V2106" s="5"/>
      <c r="W2106" s="5"/>
      <c r="X2106" s="45"/>
      <c r="Y2106" s="5"/>
      <c r="Z2106" s="48"/>
      <c r="AC2106" s="45"/>
      <c r="AG2106" s="47"/>
      <c r="AI2106" s="5"/>
    </row>
    <row r="2107" spans="2:35" ht="15" x14ac:dyDescent="0.25">
      <c r="B2107" s="5"/>
      <c r="D2107" s="5"/>
      <c r="G2107" s="42"/>
      <c r="H2107" s="43"/>
      <c r="I2107" s="43"/>
      <c r="J2107" s="42"/>
      <c r="K2107" s="42"/>
      <c r="L2107" s="5"/>
      <c r="M2107" s="5"/>
      <c r="N2107" s="43"/>
      <c r="O2107" s="45"/>
      <c r="P2107" s="5"/>
      <c r="Q2107" s="46"/>
      <c r="R2107" s="5"/>
      <c r="S2107" s="5"/>
      <c r="T2107" s="5"/>
      <c r="U2107" s="51"/>
      <c r="V2107" s="5"/>
      <c r="W2107" s="5"/>
      <c r="X2107" s="45"/>
      <c r="Y2107" s="5"/>
      <c r="Z2107" s="48"/>
      <c r="AC2107" s="45"/>
      <c r="AG2107" s="47"/>
      <c r="AI2107" s="5"/>
    </row>
    <row r="2108" spans="2:35" ht="15" x14ac:dyDescent="0.25">
      <c r="B2108" s="5"/>
      <c r="D2108" s="5"/>
      <c r="G2108" s="42"/>
      <c r="H2108" s="43"/>
      <c r="I2108" s="43"/>
      <c r="J2108" s="42"/>
      <c r="K2108" s="42"/>
      <c r="L2108" s="5"/>
      <c r="M2108" s="5"/>
      <c r="N2108" s="43"/>
      <c r="O2108" s="45"/>
      <c r="P2108" s="5"/>
      <c r="Q2108" s="46"/>
      <c r="R2108" s="5"/>
      <c r="S2108" s="5"/>
      <c r="T2108" s="5"/>
      <c r="U2108" s="51"/>
      <c r="V2108" s="5"/>
      <c r="W2108" s="5"/>
      <c r="X2108" s="45"/>
      <c r="Y2108" s="5"/>
      <c r="Z2108" s="48"/>
      <c r="AC2108" s="45"/>
      <c r="AG2108" s="47"/>
      <c r="AI2108" s="5"/>
    </row>
    <row r="2109" spans="2:35" ht="15" x14ac:dyDescent="0.25">
      <c r="B2109" s="5"/>
      <c r="D2109" s="5"/>
      <c r="G2109" s="42"/>
      <c r="H2109" s="43"/>
      <c r="I2109" s="43"/>
      <c r="J2109" s="42"/>
      <c r="K2109" s="42"/>
      <c r="L2109" s="5"/>
      <c r="M2109" s="5"/>
      <c r="N2109" s="43"/>
      <c r="O2109" s="45"/>
      <c r="P2109" s="5"/>
      <c r="Q2109" s="46"/>
      <c r="R2109" s="5"/>
      <c r="S2109" s="5"/>
      <c r="T2109" s="5"/>
      <c r="U2109" s="51"/>
      <c r="V2109" s="5"/>
      <c r="W2109" s="5"/>
      <c r="X2109" s="45"/>
      <c r="Y2109" s="5"/>
      <c r="Z2109" s="48"/>
      <c r="AC2109" s="45"/>
      <c r="AG2109" s="47"/>
      <c r="AI2109" s="5"/>
    </row>
    <row r="2110" spans="2:35" ht="15" x14ac:dyDescent="0.25">
      <c r="B2110" s="5"/>
      <c r="D2110" s="5"/>
      <c r="G2110" s="42"/>
      <c r="H2110" s="43"/>
      <c r="I2110" s="43"/>
      <c r="J2110" s="42"/>
      <c r="K2110" s="42"/>
      <c r="L2110" s="5"/>
      <c r="M2110" s="5"/>
      <c r="N2110" s="43"/>
      <c r="O2110" s="45"/>
      <c r="P2110" s="5"/>
      <c r="Q2110" s="46"/>
      <c r="R2110" s="5"/>
      <c r="S2110" s="5"/>
      <c r="T2110" s="5"/>
      <c r="U2110" s="51"/>
      <c r="V2110" s="5"/>
      <c r="W2110" s="5"/>
      <c r="X2110" s="45"/>
      <c r="Y2110" s="5"/>
      <c r="Z2110" s="48"/>
      <c r="AC2110" s="45"/>
      <c r="AG2110" s="47"/>
      <c r="AI2110" s="5"/>
    </row>
    <row r="2111" spans="2:35" ht="15" x14ac:dyDescent="0.25">
      <c r="B2111" s="5"/>
      <c r="D2111" s="5"/>
      <c r="G2111" s="42"/>
      <c r="H2111" s="43"/>
      <c r="I2111" s="43"/>
      <c r="J2111" s="42"/>
      <c r="K2111" s="42"/>
      <c r="L2111" s="5"/>
      <c r="M2111" s="5"/>
      <c r="N2111" s="43"/>
      <c r="O2111" s="45"/>
      <c r="P2111" s="5"/>
      <c r="Q2111" s="46"/>
      <c r="R2111" s="5"/>
      <c r="S2111" s="5"/>
      <c r="T2111" s="5"/>
      <c r="U2111" s="51"/>
      <c r="V2111" s="5"/>
      <c r="W2111" s="5"/>
      <c r="X2111" s="45"/>
      <c r="Y2111" s="5"/>
      <c r="Z2111" s="48"/>
      <c r="AC2111" s="45"/>
      <c r="AG2111" s="47"/>
      <c r="AI2111" s="5"/>
    </row>
    <row r="2112" spans="2:35" ht="15" x14ac:dyDescent="0.25">
      <c r="B2112" s="5"/>
      <c r="D2112" s="5"/>
      <c r="G2112" s="42"/>
      <c r="H2112" s="43"/>
      <c r="I2112" s="43"/>
      <c r="J2112" s="42"/>
      <c r="K2112" s="42"/>
      <c r="L2112" s="5"/>
      <c r="M2112" s="5"/>
      <c r="N2112" s="43"/>
      <c r="O2112" s="45"/>
      <c r="P2112" s="5"/>
      <c r="Q2112" s="46"/>
      <c r="R2112" s="5"/>
      <c r="S2112" s="5"/>
      <c r="T2112" s="5"/>
      <c r="U2112" s="51"/>
      <c r="V2112" s="5"/>
      <c r="W2112" s="5"/>
      <c r="X2112" s="45"/>
      <c r="Y2112" s="5"/>
      <c r="Z2112" s="48"/>
      <c r="AC2112" s="45"/>
      <c r="AG2112" s="47"/>
      <c r="AI2112" s="5"/>
    </row>
    <row r="2113" spans="2:35" ht="15" x14ac:dyDescent="0.25">
      <c r="B2113" s="5"/>
      <c r="D2113" s="5"/>
      <c r="G2113" s="42"/>
      <c r="H2113" s="43"/>
      <c r="I2113" s="43"/>
      <c r="J2113" s="42"/>
      <c r="K2113" s="42"/>
      <c r="L2113" s="5"/>
      <c r="M2113" s="5"/>
      <c r="N2113" s="43"/>
      <c r="O2113" s="45"/>
      <c r="P2113" s="5"/>
      <c r="Q2113" s="46"/>
      <c r="R2113" s="5"/>
      <c r="S2113" s="5"/>
      <c r="T2113" s="5"/>
      <c r="U2113" s="51"/>
      <c r="V2113" s="5"/>
      <c r="W2113" s="5"/>
      <c r="X2113" s="45"/>
      <c r="Y2113" s="5"/>
      <c r="Z2113" s="48"/>
      <c r="AC2113" s="45"/>
      <c r="AG2113" s="47"/>
      <c r="AI2113" s="5"/>
    </row>
    <row r="2114" spans="2:35" ht="15" x14ac:dyDescent="0.25">
      <c r="B2114" s="5"/>
      <c r="D2114" s="5"/>
      <c r="G2114" s="42"/>
      <c r="H2114" s="43"/>
      <c r="I2114" s="43"/>
      <c r="J2114" s="42"/>
      <c r="K2114" s="42"/>
      <c r="L2114" s="5"/>
      <c r="M2114" s="5"/>
      <c r="N2114" s="43"/>
      <c r="O2114" s="45"/>
      <c r="P2114" s="5"/>
      <c r="Q2114" s="46"/>
      <c r="R2114" s="5"/>
      <c r="S2114" s="5"/>
      <c r="T2114" s="5"/>
      <c r="U2114" s="51"/>
      <c r="V2114" s="5"/>
      <c r="W2114" s="5"/>
      <c r="X2114" s="45"/>
      <c r="Y2114" s="5"/>
      <c r="Z2114" s="48"/>
      <c r="AC2114" s="45"/>
      <c r="AG2114" s="47"/>
      <c r="AI2114" s="5"/>
    </row>
    <row r="2115" spans="2:35" ht="15" x14ac:dyDescent="0.25">
      <c r="B2115" s="5"/>
      <c r="D2115" s="5"/>
      <c r="G2115" s="42"/>
      <c r="H2115" s="43"/>
      <c r="I2115" s="43"/>
      <c r="J2115" s="42"/>
      <c r="K2115" s="42"/>
      <c r="L2115" s="5"/>
      <c r="M2115" s="5"/>
      <c r="N2115" s="43"/>
      <c r="O2115" s="45"/>
      <c r="P2115" s="5"/>
      <c r="Q2115" s="46"/>
      <c r="R2115" s="5"/>
      <c r="S2115" s="5"/>
      <c r="T2115" s="5"/>
      <c r="U2115" s="51"/>
      <c r="V2115" s="5"/>
      <c r="W2115" s="5"/>
      <c r="X2115" s="45"/>
      <c r="Y2115" s="5"/>
      <c r="Z2115" s="48"/>
      <c r="AC2115" s="45"/>
      <c r="AG2115" s="47"/>
      <c r="AI2115" s="5"/>
    </row>
    <row r="2116" spans="2:35" ht="15" x14ac:dyDescent="0.25">
      <c r="B2116" s="5"/>
      <c r="D2116" s="5"/>
      <c r="G2116" s="42"/>
      <c r="H2116" s="43"/>
      <c r="I2116" s="43"/>
      <c r="J2116" s="42"/>
      <c r="K2116" s="42"/>
      <c r="L2116" s="5"/>
      <c r="M2116" s="5"/>
      <c r="N2116" s="43"/>
      <c r="O2116" s="45"/>
      <c r="P2116" s="5"/>
      <c r="Q2116" s="46"/>
      <c r="R2116" s="5"/>
      <c r="S2116" s="5"/>
      <c r="T2116" s="5"/>
      <c r="U2116" s="51"/>
      <c r="V2116" s="5"/>
      <c r="W2116" s="5"/>
      <c r="X2116" s="45"/>
      <c r="Y2116" s="5"/>
      <c r="Z2116" s="48"/>
      <c r="AC2116" s="45"/>
      <c r="AG2116" s="47"/>
      <c r="AI2116" s="5"/>
    </row>
    <row r="2117" spans="2:35" ht="15" x14ac:dyDescent="0.25">
      <c r="B2117" s="5"/>
      <c r="D2117" s="5"/>
      <c r="G2117" s="42"/>
      <c r="H2117" s="43"/>
      <c r="I2117" s="43"/>
      <c r="J2117" s="42"/>
      <c r="K2117" s="42"/>
      <c r="L2117" s="5"/>
      <c r="M2117" s="5"/>
      <c r="N2117" s="43"/>
      <c r="O2117" s="45"/>
      <c r="P2117" s="5"/>
      <c r="Q2117" s="46"/>
      <c r="R2117" s="5"/>
      <c r="S2117" s="5"/>
      <c r="T2117" s="5"/>
      <c r="U2117" s="51"/>
      <c r="V2117" s="5"/>
      <c r="W2117" s="5"/>
      <c r="X2117" s="45"/>
      <c r="Y2117" s="5"/>
      <c r="Z2117" s="48"/>
      <c r="AC2117" s="45"/>
      <c r="AG2117" s="47"/>
      <c r="AI2117" s="5"/>
    </row>
    <row r="2118" spans="2:35" ht="15" x14ac:dyDescent="0.25">
      <c r="B2118" s="5"/>
      <c r="D2118" s="5"/>
      <c r="G2118" s="42"/>
      <c r="H2118" s="43"/>
      <c r="I2118" s="43"/>
      <c r="J2118" s="42"/>
      <c r="K2118" s="42"/>
      <c r="L2118" s="5"/>
      <c r="M2118" s="5"/>
      <c r="N2118" s="43"/>
      <c r="O2118" s="45"/>
      <c r="P2118" s="5"/>
      <c r="Q2118" s="46"/>
      <c r="R2118" s="5"/>
      <c r="S2118" s="5"/>
      <c r="T2118" s="5"/>
      <c r="U2118" s="51"/>
      <c r="V2118" s="5"/>
      <c r="W2118" s="5"/>
      <c r="X2118" s="45"/>
      <c r="Y2118" s="5"/>
      <c r="Z2118" s="48"/>
      <c r="AC2118" s="45"/>
      <c r="AG2118" s="47"/>
      <c r="AI2118" s="5"/>
    </row>
    <row r="2119" spans="2:35" ht="15" x14ac:dyDescent="0.25">
      <c r="B2119" s="5"/>
      <c r="D2119" s="5"/>
      <c r="G2119" s="42"/>
      <c r="H2119" s="43"/>
      <c r="I2119" s="43"/>
      <c r="J2119" s="42"/>
      <c r="K2119" s="42"/>
      <c r="L2119" s="5"/>
      <c r="M2119" s="5"/>
      <c r="N2119" s="43"/>
      <c r="O2119" s="45"/>
      <c r="P2119" s="5"/>
      <c r="Q2119" s="46"/>
      <c r="R2119" s="5"/>
      <c r="S2119" s="5"/>
      <c r="T2119" s="5"/>
      <c r="U2119" s="51"/>
      <c r="V2119" s="5"/>
      <c r="W2119" s="5"/>
      <c r="X2119" s="45"/>
      <c r="Y2119" s="5"/>
      <c r="Z2119" s="48"/>
      <c r="AC2119" s="45"/>
      <c r="AG2119" s="47"/>
      <c r="AI2119" s="5"/>
    </row>
    <row r="2120" spans="2:35" ht="15" x14ac:dyDescent="0.25">
      <c r="B2120" s="5"/>
      <c r="D2120" s="5"/>
      <c r="G2120" s="42"/>
      <c r="H2120" s="43"/>
      <c r="I2120" s="43"/>
      <c r="J2120" s="42"/>
      <c r="K2120" s="42"/>
      <c r="L2120" s="5"/>
      <c r="M2120" s="5"/>
      <c r="N2120" s="43"/>
      <c r="O2120" s="45"/>
      <c r="P2120" s="5"/>
      <c r="Q2120" s="46"/>
      <c r="R2120" s="5"/>
      <c r="S2120" s="5"/>
      <c r="T2120" s="5"/>
      <c r="U2120" s="51"/>
      <c r="V2120" s="5"/>
      <c r="W2120" s="5"/>
      <c r="X2120" s="45"/>
      <c r="Y2120" s="5"/>
      <c r="Z2120" s="48"/>
      <c r="AC2120" s="45"/>
      <c r="AG2120" s="47"/>
      <c r="AI2120" s="5"/>
    </row>
    <row r="2121" spans="2:35" ht="15" x14ac:dyDescent="0.25">
      <c r="B2121" s="5"/>
      <c r="D2121" s="5"/>
      <c r="G2121" s="42"/>
      <c r="H2121" s="43"/>
      <c r="I2121" s="43"/>
      <c r="J2121" s="42"/>
      <c r="K2121" s="42"/>
      <c r="L2121" s="5"/>
      <c r="M2121" s="5"/>
      <c r="N2121" s="43"/>
      <c r="O2121" s="45"/>
      <c r="P2121" s="5"/>
      <c r="Q2121" s="46"/>
      <c r="R2121" s="5"/>
      <c r="S2121" s="5"/>
      <c r="T2121" s="5"/>
      <c r="U2121" s="51"/>
      <c r="V2121" s="5"/>
      <c r="W2121" s="5"/>
      <c r="X2121" s="45"/>
      <c r="Y2121" s="5"/>
      <c r="Z2121" s="48"/>
      <c r="AC2121" s="45"/>
      <c r="AG2121" s="47"/>
      <c r="AI2121" s="5"/>
    </row>
    <row r="2122" spans="2:35" ht="15" x14ac:dyDescent="0.25">
      <c r="B2122" s="5"/>
      <c r="D2122" s="5"/>
      <c r="G2122" s="42"/>
      <c r="H2122" s="43"/>
      <c r="I2122" s="43"/>
      <c r="J2122" s="42"/>
      <c r="K2122" s="42"/>
      <c r="L2122" s="5"/>
      <c r="M2122" s="5"/>
      <c r="N2122" s="43"/>
      <c r="O2122" s="45"/>
      <c r="P2122" s="5"/>
      <c r="Q2122" s="46"/>
      <c r="R2122" s="5"/>
      <c r="S2122" s="5"/>
      <c r="T2122" s="5"/>
      <c r="U2122" s="51"/>
      <c r="V2122" s="5"/>
      <c r="W2122" s="5"/>
      <c r="X2122" s="45"/>
      <c r="Y2122" s="5"/>
      <c r="Z2122" s="48"/>
      <c r="AC2122" s="45"/>
      <c r="AG2122" s="47"/>
      <c r="AI2122" s="5"/>
    </row>
    <row r="2123" spans="2:35" ht="15" x14ac:dyDescent="0.25">
      <c r="B2123" s="5"/>
      <c r="D2123" s="5"/>
      <c r="G2123" s="42"/>
      <c r="H2123" s="43"/>
      <c r="I2123" s="43"/>
      <c r="J2123" s="42"/>
      <c r="K2123" s="42"/>
      <c r="L2123" s="5"/>
      <c r="M2123" s="5"/>
      <c r="N2123" s="43"/>
      <c r="O2123" s="45"/>
      <c r="P2123" s="5"/>
      <c r="Q2123" s="46"/>
      <c r="R2123" s="5"/>
      <c r="S2123" s="5"/>
      <c r="T2123" s="5"/>
      <c r="U2123" s="51"/>
      <c r="V2123" s="5"/>
      <c r="W2123" s="5"/>
      <c r="X2123" s="45"/>
      <c r="Y2123" s="5"/>
      <c r="Z2123" s="48"/>
      <c r="AC2123" s="45"/>
      <c r="AG2123" s="47"/>
      <c r="AI2123" s="5"/>
    </row>
    <row r="2124" spans="2:35" ht="15" x14ac:dyDescent="0.25">
      <c r="B2124" s="5"/>
      <c r="D2124" s="5"/>
      <c r="G2124" s="42"/>
      <c r="H2124" s="43"/>
      <c r="I2124" s="43"/>
      <c r="J2124" s="42"/>
      <c r="K2124" s="42"/>
      <c r="L2124" s="5"/>
      <c r="M2124" s="5"/>
      <c r="N2124" s="43"/>
      <c r="O2124" s="45"/>
      <c r="P2124" s="5"/>
      <c r="Q2124" s="46"/>
      <c r="R2124" s="5"/>
      <c r="S2124" s="5"/>
      <c r="T2124" s="5"/>
      <c r="U2124" s="51"/>
      <c r="V2124" s="5"/>
      <c r="W2124" s="5"/>
      <c r="X2124" s="45"/>
      <c r="Y2124" s="5"/>
      <c r="Z2124" s="48"/>
      <c r="AC2124" s="45"/>
      <c r="AG2124" s="47"/>
      <c r="AI2124" s="5"/>
    </row>
    <row r="2125" spans="2:35" ht="15" x14ac:dyDescent="0.25">
      <c r="B2125" s="5"/>
      <c r="D2125" s="5"/>
      <c r="G2125" s="42"/>
      <c r="H2125" s="43"/>
      <c r="I2125" s="43"/>
      <c r="J2125" s="42"/>
      <c r="K2125" s="42"/>
      <c r="L2125" s="5"/>
      <c r="M2125" s="5"/>
      <c r="N2125" s="43"/>
      <c r="O2125" s="45"/>
      <c r="P2125" s="5"/>
      <c r="Q2125" s="46"/>
      <c r="R2125" s="5"/>
      <c r="S2125" s="5"/>
      <c r="T2125" s="5"/>
      <c r="U2125" s="51"/>
      <c r="V2125" s="5"/>
      <c r="W2125" s="5"/>
      <c r="X2125" s="45"/>
      <c r="Y2125" s="5"/>
      <c r="Z2125" s="48"/>
      <c r="AC2125" s="45"/>
      <c r="AG2125" s="47"/>
      <c r="AI2125" s="5"/>
    </row>
    <row r="2126" spans="2:35" ht="15" x14ac:dyDescent="0.25">
      <c r="B2126" s="5"/>
      <c r="D2126" s="5"/>
      <c r="G2126" s="42"/>
      <c r="H2126" s="43"/>
      <c r="I2126" s="43"/>
      <c r="J2126" s="42"/>
      <c r="K2126" s="42"/>
      <c r="L2126" s="5"/>
      <c r="M2126" s="5"/>
      <c r="N2126" s="43"/>
      <c r="O2126" s="45"/>
      <c r="P2126" s="5"/>
      <c r="Q2126" s="46"/>
      <c r="R2126" s="5"/>
      <c r="S2126" s="5"/>
      <c r="T2126" s="5"/>
      <c r="U2126" s="51"/>
      <c r="V2126" s="5"/>
      <c r="W2126" s="5"/>
      <c r="X2126" s="45"/>
      <c r="Y2126" s="5"/>
      <c r="Z2126" s="48"/>
      <c r="AC2126" s="45"/>
      <c r="AG2126" s="47"/>
      <c r="AI2126" s="5"/>
    </row>
    <row r="2127" spans="2:35" ht="15" x14ac:dyDescent="0.25">
      <c r="B2127" s="5"/>
      <c r="D2127" s="5"/>
      <c r="G2127" s="42"/>
      <c r="H2127" s="43"/>
      <c r="I2127" s="43"/>
      <c r="J2127" s="42"/>
      <c r="K2127" s="42"/>
      <c r="L2127" s="5"/>
      <c r="M2127" s="5"/>
      <c r="N2127" s="43"/>
      <c r="O2127" s="45"/>
      <c r="P2127" s="5"/>
      <c r="Q2127" s="46"/>
      <c r="R2127" s="5"/>
      <c r="S2127" s="5"/>
      <c r="T2127" s="5"/>
      <c r="U2127" s="51"/>
      <c r="V2127" s="5"/>
      <c r="W2127" s="5"/>
      <c r="X2127" s="45"/>
      <c r="Y2127" s="5"/>
      <c r="Z2127" s="48"/>
      <c r="AC2127" s="45"/>
      <c r="AG2127" s="47"/>
      <c r="AI2127" s="5"/>
    </row>
    <row r="2128" spans="2:35" ht="15" x14ac:dyDescent="0.25">
      <c r="B2128" s="5"/>
      <c r="D2128" s="5"/>
      <c r="G2128" s="42"/>
      <c r="H2128" s="43"/>
      <c r="I2128" s="43"/>
      <c r="J2128" s="42"/>
      <c r="K2128" s="42"/>
      <c r="L2128" s="5"/>
      <c r="M2128" s="5"/>
      <c r="N2128" s="43"/>
      <c r="O2128" s="45"/>
      <c r="P2128" s="5"/>
      <c r="Q2128" s="46"/>
      <c r="R2128" s="5"/>
      <c r="S2128" s="5"/>
      <c r="T2128" s="5"/>
      <c r="U2128" s="51"/>
      <c r="V2128" s="5"/>
      <c r="W2128" s="5"/>
      <c r="X2128" s="45"/>
      <c r="Y2128" s="5"/>
      <c r="Z2128" s="48"/>
      <c r="AC2128" s="45"/>
      <c r="AG2128" s="47"/>
      <c r="AI2128" s="5"/>
    </row>
    <row r="2129" spans="2:35" ht="15" x14ac:dyDescent="0.25">
      <c r="B2129" s="5"/>
      <c r="D2129" s="5"/>
      <c r="G2129" s="42"/>
      <c r="H2129" s="43"/>
      <c r="I2129" s="43"/>
      <c r="J2129" s="42"/>
      <c r="K2129" s="42"/>
      <c r="L2129" s="5"/>
      <c r="M2129" s="5"/>
      <c r="N2129" s="43"/>
      <c r="O2129" s="45"/>
      <c r="P2129" s="5"/>
      <c r="Q2129" s="46"/>
      <c r="R2129" s="5"/>
      <c r="S2129" s="5"/>
      <c r="T2129" s="5"/>
      <c r="U2129" s="51"/>
      <c r="V2129" s="5"/>
      <c r="W2129" s="5"/>
      <c r="X2129" s="45"/>
      <c r="Y2129" s="5"/>
      <c r="Z2129" s="48"/>
      <c r="AC2129" s="45"/>
      <c r="AG2129" s="47"/>
      <c r="AI2129" s="5"/>
    </row>
    <row r="2130" spans="2:35" ht="15" x14ac:dyDescent="0.25">
      <c r="B2130" s="5"/>
      <c r="D2130" s="5"/>
      <c r="G2130" s="42"/>
      <c r="H2130" s="43"/>
      <c r="I2130" s="43"/>
      <c r="J2130" s="42"/>
      <c r="K2130" s="42"/>
      <c r="L2130" s="5"/>
      <c r="M2130" s="5"/>
      <c r="N2130" s="43"/>
      <c r="O2130" s="45"/>
      <c r="P2130" s="5"/>
      <c r="Q2130" s="46"/>
      <c r="R2130" s="5"/>
      <c r="S2130" s="5"/>
      <c r="T2130" s="5"/>
      <c r="U2130" s="51"/>
      <c r="V2130" s="5"/>
      <c r="W2130" s="5"/>
      <c r="X2130" s="45"/>
      <c r="Y2130" s="5"/>
      <c r="Z2130" s="48"/>
      <c r="AC2130" s="45"/>
      <c r="AG2130" s="47"/>
      <c r="AI2130" s="5"/>
    </row>
    <row r="2131" spans="2:35" ht="15" x14ac:dyDescent="0.25">
      <c r="B2131" s="5"/>
      <c r="D2131" s="5"/>
      <c r="G2131" s="42"/>
      <c r="H2131" s="43"/>
      <c r="I2131" s="43"/>
      <c r="J2131" s="42"/>
      <c r="K2131" s="42"/>
      <c r="L2131" s="5"/>
      <c r="M2131" s="5"/>
      <c r="N2131" s="43"/>
      <c r="O2131" s="45"/>
      <c r="P2131" s="5"/>
      <c r="Q2131" s="46"/>
      <c r="R2131" s="5"/>
      <c r="S2131" s="5"/>
      <c r="T2131" s="5"/>
      <c r="U2131" s="51"/>
      <c r="V2131" s="5"/>
      <c r="W2131" s="5"/>
      <c r="X2131" s="45"/>
      <c r="Y2131" s="5"/>
      <c r="Z2131" s="48"/>
      <c r="AC2131" s="45"/>
      <c r="AG2131" s="47"/>
      <c r="AI2131" s="5"/>
    </row>
    <row r="2132" spans="2:35" ht="15" x14ac:dyDescent="0.25">
      <c r="B2132" s="5"/>
      <c r="D2132" s="5"/>
      <c r="G2132" s="42"/>
      <c r="H2132" s="43"/>
      <c r="I2132" s="43"/>
      <c r="J2132" s="42"/>
      <c r="K2132" s="42"/>
      <c r="L2132" s="5"/>
      <c r="M2132" s="5"/>
      <c r="N2132" s="43"/>
      <c r="O2132" s="45"/>
      <c r="P2132" s="5"/>
      <c r="Q2132" s="46"/>
      <c r="R2132" s="5"/>
      <c r="S2132" s="5"/>
      <c r="T2132" s="5"/>
      <c r="U2132" s="51"/>
      <c r="V2132" s="5"/>
      <c r="W2132" s="5"/>
      <c r="X2132" s="45"/>
      <c r="Y2132" s="5"/>
      <c r="Z2132" s="48"/>
      <c r="AC2132" s="45"/>
      <c r="AG2132" s="47"/>
      <c r="AI2132" s="5"/>
    </row>
    <row r="2133" spans="2:35" ht="15" x14ac:dyDescent="0.25">
      <c r="B2133" s="5"/>
      <c r="D2133" s="5"/>
      <c r="G2133" s="42"/>
      <c r="H2133" s="43"/>
      <c r="I2133" s="43"/>
      <c r="J2133" s="42"/>
      <c r="K2133" s="42"/>
      <c r="L2133" s="5"/>
      <c r="M2133" s="5"/>
      <c r="N2133" s="43"/>
      <c r="O2133" s="45"/>
      <c r="P2133" s="5"/>
      <c r="Q2133" s="46"/>
      <c r="R2133" s="5"/>
      <c r="S2133" s="5"/>
      <c r="T2133" s="5"/>
      <c r="U2133" s="51"/>
      <c r="V2133" s="5"/>
      <c r="W2133" s="5"/>
      <c r="X2133" s="45"/>
      <c r="Y2133" s="5"/>
      <c r="Z2133" s="48"/>
      <c r="AC2133" s="45"/>
      <c r="AG2133" s="47"/>
      <c r="AI2133" s="5"/>
    </row>
    <row r="2134" spans="2:35" ht="15" x14ac:dyDescent="0.25">
      <c r="B2134" s="5"/>
      <c r="D2134" s="5"/>
      <c r="G2134" s="42"/>
      <c r="H2134" s="43"/>
      <c r="I2134" s="43"/>
      <c r="J2134" s="42"/>
      <c r="K2134" s="42"/>
      <c r="L2134" s="5"/>
      <c r="M2134" s="5"/>
      <c r="N2134" s="43"/>
      <c r="O2134" s="45"/>
      <c r="P2134" s="5"/>
      <c r="Q2134" s="46"/>
      <c r="R2134" s="5"/>
      <c r="S2134" s="5"/>
      <c r="T2134" s="5"/>
      <c r="U2134" s="51"/>
      <c r="V2134" s="5"/>
      <c r="W2134" s="5"/>
      <c r="X2134" s="45"/>
      <c r="Y2134" s="5"/>
      <c r="Z2134" s="48"/>
      <c r="AC2134" s="45"/>
      <c r="AG2134" s="47"/>
      <c r="AI2134" s="5"/>
    </row>
    <row r="2135" spans="2:35" ht="15" x14ac:dyDescent="0.25">
      <c r="B2135" s="5"/>
      <c r="D2135" s="5"/>
      <c r="G2135" s="42"/>
      <c r="H2135" s="43"/>
      <c r="I2135" s="43"/>
      <c r="J2135" s="42"/>
      <c r="K2135" s="42"/>
      <c r="L2135" s="5"/>
      <c r="M2135" s="5"/>
      <c r="N2135" s="43"/>
      <c r="O2135" s="45"/>
      <c r="P2135" s="5"/>
      <c r="Q2135" s="46"/>
      <c r="R2135" s="5"/>
      <c r="S2135" s="5"/>
      <c r="T2135" s="5"/>
      <c r="U2135" s="51"/>
      <c r="V2135" s="5"/>
      <c r="W2135" s="5"/>
      <c r="X2135" s="45"/>
      <c r="Y2135" s="5"/>
      <c r="Z2135" s="48"/>
      <c r="AC2135" s="45"/>
      <c r="AG2135" s="47"/>
      <c r="AI2135" s="5"/>
    </row>
    <row r="2136" spans="2:35" ht="15" x14ac:dyDescent="0.25">
      <c r="B2136" s="5"/>
      <c r="D2136" s="5"/>
      <c r="G2136" s="42"/>
      <c r="H2136" s="43"/>
      <c r="I2136" s="43"/>
      <c r="J2136" s="42"/>
      <c r="K2136" s="42"/>
      <c r="L2136" s="5"/>
      <c r="M2136" s="5"/>
      <c r="N2136" s="43"/>
      <c r="O2136" s="45"/>
      <c r="P2136" s="5"/>
      <c r="Q2136" s="46"/>
      <c r="R2136" s="5"/>
      <c r="S2136" s="5"/>
      <c r="T2136" s="5"/>
      <c r="U2136" s="51"/>
      <c r="V2136" s="5"/>
      <c r="W2136" s="5"/>
      <c r="X2136" s="45"/>
      <c r="Y2136" s="5"/>
      <c r="Z2136" s="48"/>
      <c r="AC2136" s="45"/>
      <c r="AG2136" s="47"/>
      <c r="AI2136" s="5"/>
    </row>
    <row r="2137" spans="2:35" ht="15" x14ac:dyDescent="0.25">
      <c r="B2137" s="5"/>
      <c r="D2137" s="5"/>
      <c r="G2137" s="42"/>
      <c r="H2137" s="43"/>
      <c r="I2137" s="43"/>
      <c r="J2137" s="42"/>
      <c r="K2137" s="42"/>
      <c r="L2137" s="5"/>
      <c r="M2137" s="5"/>
      <c r="N2137" s="43"/>
      <c r="O2137" s="45"/>
      <c r="P2137" s="5"/>
      <c r="Q2137" s="46"/>
      <c r="R2137" s="5"/>
      <c r="S2137" s="5"/>
      <c r="T2137" s="5"/>
      <c r="U2137" s="51"/>
      <c r="V2137" s="5"/>
      <c r="W2137" s="5"/>
      <c r="X2137" s="45"/>
      <c r="Y2137" s="5"/>
      <c r="Z2137" s="48"/>
      <c r="AC2137" s="45"/>
      <c r="AG2137" s="47"/>
      <c r="AI2137" s="5"/>
    </row>
    <row r="2138" spans="2:35" ht="15" x14ac:dyDescent="0.25">
      <c r="B2138" s="5"/>
      <c r="D2138" s="5"/>
      <c r="G2138" s="42"/>
      <c r="H2138" s="43"/>
      <c r="I2138" s="43"/>
      <c r="J2138" s="42"/>
      <c r="K2138" s="42"/>
      <c r="L2138" s="5"/>
      <c r="M2138" s="5"/>
      <c r="N2138" s="43"/>
      <c r="O2138" s="45"/>
      <c r="P2138" s="5"/>
      <c r="Q2138" s="46"/>
      <c r="R2138" s="5"/>
      <c r="S2138" s="5"/>
      <c r="T2138" s="5"/>
      <c r="U2138" s="51"/>
      <c r="V2138" s="5"/>
      <c r="W2138" s="5"/>
      <c r="X2138" s="45"/>
      <c r="Y2138" s="5"/>
      <c r="Z2138" s="48"/>
      <c r="AC2138" s="45"/>
      <c r="AG2138" s="47"/>
      <c r="AI2138" s="5"/>
    </row>
    <row r="2139" spans="2:35" ht="15" x14ac:dyDescent="0.25">
      <c r="B2139" s="5"/>
      <c r="D2139" s="5"/>
      <c r="G2139" s="42"/>
      <c r="H2139" s="43"/>
      <c r="I2139" s="43"/>
      <c r="J2139" s="42"/>
      <c r="K2139" s="42"/>
      <c r="L2139" s="5"/>
      <c r="M2139" s="5"/>
      <c r="N2139" s="43"/>
      <c r="O2139" s="45"/>
      <c r="P2139" s="5"/>
      <c r="Q2139" s="46"/>
      <c r="R2139" s="5"/>
      <c r="S2139" s="5"/>
      <c r="T2139" s="5"/>
      <c r="U2139" s="51"/>
      <c r="V2139" s="5"/>
      <c r="W2139" s="5"/>
      <c r="X2139" s="45"/>
      <c r="Y2139" s="5"/>
      <c r="Z2139" s="48"/>
      <c r="AC2139" s="45"/>
      <c r="AG2139" s="47"/>
      <c r="AI2139" s="5"/>
    </row>
    <row r="2140" spans="2:35" ht="15" x14ac:dyDescent="0.25">
      <c r="B2140" s="5"/>
      <c r="D2140" s="5"/>
      <c r="G2140" s="42"/>
      <c r="H2140" s="43"/>
      <c r="I2140" s="43"/>
      <c r="J2140" s="42"/>
      <c r="K2140" s="42"/>
      <c r="L2140" s="5"/>
      <c r="M2140" s="5"/>
      <c r="N2140" s="43"/>
      <c r="O2140" s="45"/>
      <c r="P2140" s="5"/>
      <c r="Q2140" s="46"/>
      <c r="R2140" s="5"/>
      <c r="S2140" s="5"/>
      <c r="T2140" s="5"/>
      <c r="U2140" s="51"/>
      <c r="V2140" s="5"/>
      <c r="W2140" s="5"/>
      <c r="X2140" s="45"/>
      <c r="Y2140" s="5"/>
      <c r="Z2140" s="48"/>
      <c r="AC2140" s="45"/>
      <c r="AG2140" s="47"/>
      <c r="AI2140" s="5"/>
    </row>
    <row r="2141" spans="2:35" ht="15" x14ac:dyDescent="0.25">
      <c r="B2141" s="5"/>
      <c r="D2141" s="5"/>
      <c r="G2141" s="42"/>
      <c r="H2141" s="43"/>
      <c r="I2141" s="43"/>
      <c r="J2141" s="42"/>
      <c r="K2141" s="42"/>
      <c r="L2141" s="5"/>
      <c r="M2141" s="5"/>
      <c r="N2141" s="43"/>
      <c r="O2141" s="45"/>
      <c r="P2141" s="5"/>
      <c r="Q2141" s="46"/>
      <c r="R2141" s="5"/>
      <c r="S2141" s="5"/>
      <c r="T2141" s="5"/>
      <c r="U2141" s="51"/>
      <c r="V2141" s="5"/>
      <c r="W2141" s="5"/>
      <c r="X2141" s="45"/>
      <c r="Y2141" s="5"/>
      <c r="Z2141" s="48"/>
      <c r="AC2141" s="45"/>
      <c r="AG2141" s="47"/>
      <c r="AI2141" s="5"/>
    </row>
    <row r="2142" spans="2:35" ht="15" x14ac:dyDescent="0.25">
      <c r="B2142" s="5"/>
      <c r="D2142" s="5"/>
      <c r="G2142" s="42"/>
      <c r="H2142" s="43"/>
      <c r="I2142" s="43"/>
      <c r="J2142" s="42"/>
      <c r="K2142" s="42"/>
      <c r="L2142" s="5"/>
      <c r="M2142" s="5"/>
      <c r="N2142" s="43"/>
      <c r="O2142" s="45"/>
      <c r="P2142" s="5"/>
      <c r="Q2142" s="46"/>
      <c r="R2142" s="5"/>
      <c r="S2142" s="5"/>
      <c r="T2142" s="5"/>
      <c r="U2142" s="51"/>
      <c r="V2142" s="5"/>
      <c r="W2142" s="5"/>
      <c r="X2142" s="45"/>
      <c r="Y2142" s="5"/>
      <c r="Z2142" s="48"/>
      <c r="AC2142" s="45"/>
      <c r="AG2142" s="47"/>
      <c r="AI2142" s="5"/>
    </row>
    <row r="2143" spans="2:35" ht="15" x14ac:dyDescent="0.25">
      <c r="B2143" s="5"/>
      <c r="D2143" s="5"/>
      <c r="G2143" s="42"/>
      <c r="H2143" s="43"/>
      <c r="I2143" s="43"/>
      <c r="J2143" s="42"/>
      <c r="K2143" s="42"/>
      <c r="L2143" s="5"/>
      <c r="M2143" s="5"/>
      <c r="N2143" s="43"/>
      <c r="O2143" s="45"/>
      <c r="P2143" s="5"/>
      <c r="Q2143" s="46"/>
      <c r="R2143" s="5"/>
      <c r="S2143" s="5"/>
      <c r="T2143" s="5"/>
      <c r="U2143" s="51"/>
      <c r="V2143" s="5"/>
      <c r="W2143" s="5"/>
      <c r="X2143" s="45"/>
      <c r="Y2143" s="5"/>
      <c r="Z2143" s="48"/>
      <c r="AC2143" s="45"/>
      <c r="AG2143" s="47"/>
      <c r="AI2143" s="5"/>
    </row>
    <row r="2144" spans="2:35" ht="15" x14ac:dyDescent="0.25">
      <c r="B2144" s="5"/>
      <c r="D2144" s="5"/>
      <c r="G2144" s="42"/>
      <c r="H2144" s="43"/>
      <c r="I2144" s="43"/>
      <c r="J2144" s="42"/>
      <c r="K2144" s="42"/>
      <c r="L2144" s="5"/>
      <c r="M2144" s="5"/>
      <c r="N2144" s="43"/>
      <c r="O2144" s="45"/>
      <c r="P2144" s="5"/>
      <c r="Q2144" s="46"/>
      <c r="R2144" s="5"/>
      <c r="S2144" s="5"/>
      <c r="T2144" s="5"/>
      <c r="U2144" s="51"/>
      <c r="V2144" s="5"/>
      <c r="W2144" s="5"/>
      <c r="X2144" s="45"/>
      <c r="Y2144" s="5"/>
      <c r="Z2144" s="48"/>
      <c r="AC2144" s="45"/>
      <c r="AG2144" s="47"/>
      <c r="AI2144" s="5"/>
    </row>
    <row r="2145" spans="2:35" ht="15" x14ac:dyDescent="0.25">
      <c r="B2145" s="5"/>
      <c r="D2145" s="5"/>
      <c r="G2145" s="42"/>
      <c r="H2145" s="43"/>
      <c r="I2145" s="43"/>
      <c r="J2145" s="42"/>
      <c r="K2145" s="42"/>
      <c r="L2145" s="5"/>
      <c r="M2145" s="5"/>
      <c r="N2145" s="43"/>
      <c r="O2145" s="45"/>
      <c r="P2145" s="5"/>
      <c r="Q2145" s="46"/>
      <c r="R2145" s="5"/>
      <c r="S2145" s="5"/>
      <c r="T2145" s="5"/>
      <c r="U2145" s="51"/>
      <c r="V2145" s="5"/>
      <c r="W2145" s="5"/>
      <c r="X2145" s="45"/>
      <c r="Y2145" s="5"/>
      <c r="Z2145" s="48"/>
      <c r="AC2145" s="45"/>
      <c r="AG2145" s="47"/>
      <c r="AI2145" s="5"/>
    </row>
    <row r="2146" spans="2:35" ht="15" x14ac:dyDescent="0.25">
      <c r="B2146" s="5"/>
      <c r="D2146" s="5"/>
      <c r="G2146" s="42"/>
      <c r="H2146" s="43"/>
      <c r="I2146" s="43"/>
      <c r="J2146" s="42"/>
      <c r="K2146" s="42"/>
      <c r="L2146" s="5"/>
      <c r="M2146" s="5"/>
      <c r="N2146" s="43"/>
      <c r="O2146" s="45"/>
      <c r="P2146" s="5"/>
      <c r="Q2146" s="46"/>
      <c r="R2146" s="5"/>
      <c r="S2146" s="5"/>
      <c r="T2146" s="5"/>
      <c r="U2146" s="51"/>
      <c r="V2146" s="5"/>
      <c r="W2146" s="5"/>
      <c r="X2146" s="45"/>
      <c r="Y2146" s="5"/>
      <c r="Z2146" s="48"/>
      <c r="AC2146" s="45"/>
      <c r="AG2146" s="47"/>
      <c r="AI2146" s="5"/>
    </row>
    <row r="2147" spans="2:35" ht="15" x14ac:dyDescent="0.25">
      <c r="B2147" s="5"/>
      <c r="D2147" s="5"/>
      <c r="G2147" s="42"/>
      <c r="H2147" s="43"/>
      <c r="I2147" s="43"/>
      <c r="J2147" s="42"/>
      <c r="K2147" s="42"/>
      <c r="L2147" s="5"/>
      <c r="M2147" s="5"/>
      <c r="N2147" s="43"/>
      <c r="O2147" s="45"/>
      <c r="P2147" s="5"/>
      <c r="Q2147" s="46"/>
      <c r="R2147" s="5"/>
      <c r="S2147" s="5"/>
      <c r="T2147" s="5"/>
      <c r="U2147" s="51"/>
      <c r="V2147" s="5"/>
      <c r="W2147" s="5"/>
      <c r="X2147" s="45"/>
      <c r="Y2147" s="5"/>
      <c r="Z2147" s="48"/>
      <c r="AC2147" s="45"/>
      <c r="AG2147" s="47"/>
      <c r="AI2147" s="5"/>
    </row>
    <row r="2148" spans="2:35" ht="15" x14ac:dyDescent="0.25">
      <c r="B2148" s="5"/>
      <c r="D2148" s="5"/>
      <c r="G2148" s="42"/>
      <c r="H2148" s="43"/>
      <c r="I2148" s="43"/>
      <c r="J2148" s="42"/>
      <c r="K2148" s="42"/>
      <c r="L2148" s="5"/>
      <c r="M2148" s="5"/>
      <c r="N2148" s="43"/>
      <c r="O2148" s="45"/>
      <c r="P2148" s="5"/>
      <c r="Q2148" s="46"/>
      <c r="R2148" s="5"/>
      <c r="S2148" s="5"/>
      <c r="T2148" s="5"/>
      <c r="U2148" s="51"/>
      <c r="V2148" s="5"/>
      <c r="W2148" s="5"/>
      <c r="X2148" s="45"/>
      <c r="Y2148" s="5"/>
      <c r="Z2148" s="48"/>
      <c r="AC2148" s="45"/>
      <c r="AG2148" s="47"/>
      <c r="AI2148" s="5"/>
    </row>
    <row r="2149" spans="2:35" ht="15" x14ac:dyDescent="0.25">
      <c r="B2149" s="5"/>
      <c r="D2149" s="5"/>
      <c r="G2149" s="42"/>
      <c r="H2149" s="43"/>
      <c r="I2149" s="43"/>
      <c r="J2149" s="42"/>
      <c r="K2149" s="42"/>
      <c r="L2149" s="5"/>
      <c r="M2149" s="5"/>
      <c r="N2149" s="43"/>
      <c r="O2149" s="45"/>
      <c r="P2149" s="5"/>
      <c r="Q2149" s="46"/>
      <c r="R2149" s="5"/>
      <c r="S2149" s="5"/>
      <c r="T2149" s="5"/>
      <c r="U2149" s="51"/>
      <c r="V2149" s="5"/>
      <c r="W2149" s="5"/>
      <c r="X2149" s="45"/>
      <c r="Y2149" s="5"/>
      <c r="Z2149" s="48"/>
      <c r="AC2149" s="45"/>
      <c r="AG2149" s="47"/>
      <c r="AI2149" s="5"/>
    </row>
    <row r="2150" spans="2:35" ht="15" x14ac:dyDescent="0.25">
      <c r="B2150" s="5"/>
      <c r="D2150" s="5"/>
      <c r="G2150" s="42"/>
      <c r="H2150" s="43"/>
      <c r="I2150" s="43"/>
      <c r="J2150" s="42"/>
      <c r="K2150" s="42"/>
      <c r="L2150" s="5"/>
      <c r="M2150" s="5"/>
      <c r="N2150" s="43"/>
      <c r="O2150" s="45"/>
      <c r="P2150" s="5"/>
      <c r="Q2150" s="46"/>
      <c r="R2150" s="5"/>
      <c r="S2150" s="5"/>
      <c r="T2150" s="5"/>
      <c r="U2150" s="51"/>
      <c r="V2150" s="5"/>
      <c r="W2150" s="5"/>
      <c r="X2150" s="45"/>
      <c r="Y2150" s="5"/>
      <c r="Z2150" s="48"/>
      <c r="AC2150" s="45"/>
      <c r="AG2150" s="47"/>
      <c r="AI2150" s="5"/>
    </row>
    <row r="2151" spans="2:35" ht="15" x14ac:dyDescent="0.25">
      <c r="B2151" s="5"/>
      <c r="D2151" s="5"/>
      <c r="G2151" s="42"/>
      <c r="H2151" s="43"/>
      <c r="I2151" s="43"/>
      <c r="J2151" s="42"/>
      <c r="K2151" s="42"/>
      <c r="L2151" s="5"/>
      <c r="M2151" s="5"/>
      <c r="N2151" s="43"/>
      <c r="O2151" s="45"/>
      <c r="P2151" s="5"/>
      <c r="Q2151" s="46"/>
      <c r="R2151" s="5"/>
      <c r="S2151" s="5"/>
      <c r="T2151" s="5"/>
      <c r="U2151" s="51"/>
      <c r="V2151" s="5"/>
      <c r="W2151" s="5"/>
      <c r="X2151" s="45"/>
      <c r="Y2151" s="5"/>
      <c r="Z2151" s="48"/>
      <c r="AC2151" s="45"/>
      <c r="AG2151" s="47"/>
      <c r="AI2151" s="5"/>
    </row>
    <row r="2152" spans="2:35" ht="15" x14ac:dyDescent="0.25">
      <c r="B2152" s="5"/>
      <c r="D2152" s="5"/>
      <c r="G2152" s="42"/>
      <c r="H2152" s="43"/>
      <c r="I2152" s="43"/>
      <c r="J2152" s="42"/>
      <c r="K2152" s="42"/>
      <c r="L2152" s="5"/>
      <c r="M2152" s="5"/>
      <c r="N2152" s="43"/>
      <c r="O2152" s="45"/>
      <c r="P2152" s="5"/>
      <c r="Q2152" s="46"/>
      <c r="R2152" s="5"/>
      <c r="S2152" s="5"/>
      <c r="T2152" s="5"/>
      <c r="U2152" s="51"/>
      <c r="V2152" s="5"/>
      <c r="W2152" s="5"/>
      <c r="X2152" s="45"/>
      <c r="Y2152" s="5"/>
      <c r="Z2152" s="48"/>
      <c r="AC2152" s="45"/>
      <c r="AG2152" s="47"/>
      <c r="AI2152" s="5"/>
    </row>
    <row r="2153" spans="2:35" ht="15" x14ac:dyDescent="0.25">
      <c r="B2153" s="5"/>
      <c r="D2153" s="5"/>
      <c r="G2153" s="42"/>
      <c r="H2153" s="43"/>
      <c r="I2153" s="43"/>
      <c r="J2153" s="42"/>
      <c r="K2153" s="42"/>
      <c r="L2153" s="5"/>
      <c r="M2153" s="5"/>
      <c r="N2153" s="43"/>
      <c r="O2153" s="45"/>
      <c r="P2153" s="5"/>
      <c r="Q2153" s="46"/>
      <c r="R2153" s="5"/>
      <c r="S2153" s="5"/>
      <c r="T2153" s="5"/>
      <c r="U2153" s="51"/>
      <c r="V2153" s="5"/>
      <c r="W2153" s="5"/>
      <c r="X2153" s="45"/>
      <c r="Y2153" s="5"/>
      <c r="Z2153" s="48"/>
      <c r="AC2153" s="45"/>
      <c r="AG2153" s="47"/>
      <c r="AI2153" s="5"/>
    </row>
    <row r="2154" spans="2:35" ht="15" x14ac:dyDescent="0.25">
      <c r="B2154" s="5"/>
      <c r="D2154" s="5"/>
      <c r="G2154" s="42"/>
      <c r="H2154" s="43"/>
      <c r="I2154" s="43"/>
      <c r="J2154" s="42"/>
      <c r="K2154" s="42"/>
      <c r="L2154" s="5"/>
      <c r="M2154" s="5"/>
      <c r="N2154" s="43"/>
      <c r="O2154" s="45"/>
      <c r="P2154" s="5"/>
      <c r="Q2154" s="46"/>
      <c r="R2154" s="5"/>
      <c r="S2154" s="5"/>
      <c r="T2154" s="5"/>
      <c r="U2154" s="51"/>
      <c r="V2154" s="5"/>
      <c r="W2154" s="5"/>
      <c r="X2154" s="45"/>
      <c r="Y2154" s="5"/>
      <c r="Z2154" s="48"/>
      <c r="AC2154" s="45"/>
      <c r="AG2154" s="47"/>
      <c r="AI2154" s="5"/>
    </row>
    <row r="2155" spans="2:35" ht="15" x14ac:dyDescent="0.25">
      <c r="B2155" s="5"/>
      <c r="D2155" s="5"/>
      <c r="G2155" s="42"/>
      <c r="H2155" s="43"/>
      <c r="I2155" s="43"/>
      <c r="J2155" s="42"/>
      <c r="K2155" s="42"/>
      <c r="L2155" s="5"/>
      <c r="M2155" s="5"/>
      <c r="N2155" s="43"/>
      <c r="O2155" s="45"/>
      <c r="P2155" s="5"/>
      <c r="Q2155" s="46"/>
      <c r="R2155" s="5"/>
      <c r="S2155" s="5"/>
      <c r="T2155" s="5"/>
      <c r="U2155" s="51"/>
      <c r="V2155" s="5"/>
      <c r="W2155" s="5"/>
      <c r="X2155" s="45"/>
      <c r="Y2155" s="5"/>
      <c r="Z2155" s="48"/>
      <c r="AC2155" s="45"/>
      <c r="AG2155" s="47"/>
      <c r="AI2155" s="5"/>
    </row>
    <row r="2156" spans="2:35" ht="15" x14ac:dyDescent="0.25">
      <c r="B2156" s="5"/>
      <c r="D2156" s="5"/>
      <c r="G2156" s="42"/>
      <c r="H2156" s="43"/>
      <c r="I2156" s="43"/>
      <c r="J2156" s="42"/>
      <c r="K2156" s="42"/>
      <c r="L2156" s="5"/>
      <c r="M2156" s="5"/>
      <c r="N2156" s="43"/>
      <c r="O2156" s="45"/>
      <c r="P2156" s="5"/>
      <c r="Q2156" s="46"/>
      <c r="R2156" s="5"/>
      <c r="S2156" s="5"/>
      <c r="T2156" s="5"/>
      <c r="U2156" s="51"/>
      <c r="V2156" s="5"/>
      <c r="W2156" s="5"/>
      <c r="X2156" s="45"/>
      <c r="Y2156" s="5"/>
      <c r="Z2156" s="48"/>
      <c r="AC2156" s="45"/>
      <c r="AG2156" s="47"/>
      <c r="AI2156" s="5"/>
    </row>
    <row r="2157" spans="2:35" ht="15" x14ac:dyDescent="0.25">
      <c r="B2157" s="5"/>
      <c r="D2157" s="5"/>
      <c r="G2157" s="42"/>
      <c r="H2157" s="43"/>
      <c r="I2157" s="43"/>
      <c r="J2157" s="42"/>
      <c r="K2157" s="42"/>
      <c r="L2157" s="5"/>
      <c r="M2157" s="5"/>
      <c r="N2157" s="43"/>
      <c r="O2157" s="45"/>
      <c r="P2157" s="5"/>
      <c r="Q2157" s="46"/>
      <c r="R2157" s="5"/>
      <c r="S2157" s="5"/>
      <c r="T2157" s="5"/>
      <c r="U2157" s="51"/>
      <c r="V2157" s="5"/>
      <c r="W2157" s="5"/>
      <c r="X2157" s="45"/>
      <c r="Y2157" s="5"/>
      <c r="Z2157" s="48"/>
      <c r="AC2157" s="45"/>
      <c r="AG2157" s="47"/>
      <c r="AI2157" s="5"/>
    </row>
    <row r="2158" spans="2:35" ht="15" x14ac:dyDescent="0.25">
      <c r="B2158" s="5"/>
      <c r="D2158" s="5"/>
      <c r="G2158" s="42"/>
      <c r="H2158" s="43"/>
      <c r="I2158" s="43"/>
      <c r="J2158" s="42"/>
      <c r="K2158" s="42"/>
      <c r="L2158" s="5"/>
      <c r="M2158" s="5"/>
      <c r="N2158" s="43"/>
      <c r="O2158" s="45"/>
      <c r="P2158" s="5"/>
      <c r="Q2158" s="46"/>
      <c r="R2158" s="5"/>
      <c r="S2158" s="5"/>
      <c r="T2158" s="5"/>
      <c r="U2158" s="51"/>
      <c r="V2158" s="5"/>
      <c r="W2158" s="5"/>
      <c r="X2158" s="45"/>
      <c r="Y2158" s="5"/>
      <c r="Z2158" s="48"/>
      <c r="AC2158" s="45"/>
      <c r="AG2158" s="47"/>
      <c r="AI2158" s="5"/>
    </row>
    <row r="2159" spans="2:35" ht="15" x14ac:dyDescent="0.25">
      <c r="B2159" s="5"/>
      <c r="D2159" s="5"/>
      <c r="G2159" s="42"/>
      <c r="H2159" s="43"/>
      <c r="I2159" s="43"/>
      <c r="J2159" s="42"/>
      <c r="K2159" s="42"/>
      <c r="L2159" s="5"/>
      <c r="M2159" s="5"/>
      <c r="N2159" s="43"/>
      <c r="O2159" s="45"/>
      <c r="P2159" s="5"/>
      <c r="Q2159" s="46"/>
      <c r="R2159" s="5"/>
      <c r="S2159" s="5"/>
      <c r="T2159" s="5"/>
      <c r="U2159" s="51"/>
      <c r="V2159" s="5"/>
      <c r="W2159" s="5"/>
      <c r="X2159" s="45"/>
      <c r="Y2159" s="5"/>
      <c r="Z2159" s="48"/>
      <c r="AC2159" s="45"/>
      <c r="AG2159" s="47"/>
      <c r="AI2159" s="5"/>
    </row>
    <row r="2160" spans="2:35" ht="15" x14ac:dyDescent="0.25">
      <c r="B2160" s="5"/>
      <c r="D2160" s="5"/>
      <c r="G2160" s="42"/>
      <c r="H2160" s="43"/>
      <c r="I2160" s="43"/>
      <c r="J2160" s="42"/>
      <c r="K2160" s="42"/>
      <c r="L2160" s="5"/>
      <c r="M2160" s="5"/>
      <c r="N2160" s="43"/>
      <c r="O2160" s="45"/>
      <c r="P2160" s="5"/>
      <c r="Q2160" s="46"/>
      <c r="R2160" s="5"/>
      <c r="S2160" s="5"/>
      <c r="T2160" s="5"/>
      <c r="U2160" s="51"/>
      <c r="V2160" s="5"/>
      <c r="W2160" s="5"/>
      <c r="X2160" s="45"/>
      <c r="Y2160" s="5"/>
      <c r="Z2160" s="48"/>
      <c r="AC2160" s="45"/>
      <c r="AG2160" s="47"/>
      <c r="AI2160" s="5"/>
    </row>
    <row r="2161" spans="2:35" ht="15" x14ac:dyDescent="0.25">
      <c r="B2161" s="5"/>
      <c r="D2161" s="5"/>
      <c r="G2161" s="42"/>
      <c r="H2161" s="43"/>
      <c r="I2161" s="43"/>
      <c r="J2161" s="42"/>
      <c r="K2161" s="42"/>
      <c r="L2161" s="5"/>
      <c r="M2161" s="5"/>
      <c r="N2161" s="43"/>
      <c r="O2161" s="45"/>
      <c r="P2161" s="5"/>
      <c r="Q2161" s="46"/>
      <c r="R2161" s="5"/>
      <c r="S2161" s="5"/>
      <c r="T2161" s="5"/>
      <c r="U2161" s="51"/>
      <c r="V2161" s="5"/>
      <c r="W2161" s="5"/>
      <c r="X2161" s="45"/>
      <c r="Y2161" s="5"/>
      <c r="Z2161" s="48"/>
      <c r="AC2161" s="45"/>
      <c r="AG2161" s="47"/>
      <c r="AI2161" s="5"/>
    </row>
    <row r="2162" spans="2:35" ht="15" x14ac:dyDescent="0.25">
      <c r="B2162" s="5"/>
      <c r="D2162" s="5"/>
      <c r="G2162" s="42"/>
      <c r="H2162" s="43"/>
      <c r="I2162" s="43"/>
      <c r="J2162" s="42"/>
      <c r="K2162" s="42"/>
      <c r="L2162" s="5"/>
      <c r="M2162" s="5"/>
      <c r="N2162" s="43"/>
      <c r="O2162" s="45"/>
      <c r="P2162" s="5"/>
      <c r="Q2162" s="46"/>
      <c r="R2162" s="5"/>
      <c r="S2162" s="5"/>
      <c r="T2162" s="5"/>
      <c r="U2162" s="51"/>
      <c r="V2162" s="5"/>
      <c r="W2162" s="5"/>
      <c r="X2162" s="45"/>
      <c r="Y2162" s="5"/>
      <c r="Z2162" s="48"/>
      <c r="AC2162" s="45"/>
      <c r="AG2162" s="47"/>
      <c r="AI2162" s="5"/>
    </row>
    <row r="2163" spans="2:35" ht="15" x14ac:dyDescent="0.25">
      <c r="B2163" s="5"/>
      <c r="D2163" s="5"/>
      <c r="G2163" s="42"/>
      <c r="H2163" s="43"/>
      <c r="I2163" s="43"/>
      <c r="J2163" s="42"/>
      <c r="K2163" s="42"/>
      <c r="L2163" s="5"/>
      <c r="M2163" s="5"/>
      <c r="N2163" s="43"/>
      <c r="O2163" s="45"/>
      <c r="P2163" s="5"/>
      <c r="Q2163" s="46"/>
      <c r="R2163" s="5"/>
      <c r="S2163" s="5"/>
      <c r="T2163" s="5"/>
      <c r="U2163" s="51"/>
      <c r="V2163" s="5"/>
      <c r="W2163" s="5"/>
      <c r="X2163" s="45"/>
      <c r="Y2163" s="5"/>
      <c r="Z2163" s="48"/>
      <c r="AC2163" s="45"/>
      <c r="AG2163" s="47"/>
      <c r="AI2163" s="5"/>
    </row>
    <row r="2164" spans="2:35" ht="15" x14ac:dyDescent="0.25">
      <c r="B2164" s="5"/>
      <c r="D2164" s="5"/>
      <c r="G2164" s="42"/>
      <c r="H2164" s="43"/>
      <c r="I2164" s="43"/>
      <c r="J2164" s="42"/>
      <c r="K2164" s="42"/>
      <c r="L2164" s="5"/>
      <c r="M2164" s="5"/>
      <c r="N2164" s="43"/>
      <c r="O2164" s="45"/>
      <c r="P2164" s="5"/>
      <c r="Q2164" s="46"/>
      <c r="R2164" s="5"/>
      <c r="S2164" s="5"/>
      <c r="T2164" s="5"/>
      <c r="U2164" s="51"/>
      <c r="V2164" s="5"/>
      <c r="W2164" s="5"/>
      <c r="X2164" s="45"/>
      <c r="Y2164" s="5"/>
      <c r="Z2164" s="48"/>
      <c r="AC2164" s="45"/>
      <c r="AG2164" s="47"/>
      <c r="AI2164" s="5"/>
    </row>
    <row r="2165" spans="2:35" ht="15" x14ac:dyDescent="0.25">
      <c r="B2165" s="5"/>
      <c r="D2165" s="5"/>
      <c r="G2165" s="42"/>
      <c r="H2165" s="43"/>
      <c r="I2165" s="43"/>
      <c r="J2165" s="42"/>
      <c r="K2165" s="42"/>
      <c r="L2165" s="5"/>
      <c r="M2165" s="5"/>
      <c r="N2165" s="43"/>
      <c r="O2165" s="45"/>
      <c r="P2165" s="5"/>
      <c r="Q2165" s="46"/>
      <c r="R2165" s="5"/>
      <c r="S2165" s="5"/>
      <c r="T2165" s="5"/>
      <c r="U2165" s="51"/>
      <c r="V2165" s="5"/>
      <c r="W2165" s="5"/>
      <c r="X2165" s="45"/>
      <c r="Y2165" s="5"/>
      <c r="Z2165" s="48"/>
      <c r="AC2165" s="45"/>
      <c r="AG2165" s="47"/>
      <c r="AI2165" s="5"/>
    </row>
    <row r="2166" spans="2:35" ht="15" x14ac:dyDescent="0.25">
      <c r="B2166" s="5"/>
      <c r="D2166" s="5"/>
      <c r="G2166" s="42"/>
      <c r="H2166" s="43"/>
      <c r="I2166" s="43"/>
      <c r="J2166" s="42"/>
      <c r="K2166" s="42"/>
      <c r="L2166" s="5"/>
      <c r="M2166" s="5"/>
      <c r="N2166" s="43"/>
      <c r="O2166" s="45"/>
      <c r="P2166" s="5"/>
      <c r="Q2166" s="46"/>
      <c r="R2166" s="5"/>
      <c r="S2166" s="5"/>
      <c r="T2166" s="5"/>
      <c r="U2166" s="51"/>
      <c r="V2166" s="5"/>
      <c r="W2166" s="5"/>
      <c r="X2166" s="45"/>
      <c r="Y2166" s="5"/>
      <c r="Z2166" s="48"/>
      <c r="AC2166" s="45"/>
      <c r="AG2166" s="47"/>
      <c r="AI2166" s="5"/>
    </row>
    <row r="2167" spans="2:35" ht="15" x14ac:dyDescent="0.25">
      <c r="B2167" s="5"/>
      <c r="D2167" s="5"/>
      <c r="G2167" s="42"/>
      <c r="H2167" s="43"/>
      <c r="I2167" s="43"/>
      <c r="J2167" s="42"/>
      <c r="K2167" s="42"/>
      <c r="L2167" s="5"/>
      <c r="M2167" s="5"/>
      <c r="N2167" s="43"/>
      <c r="O2167" s="45"/>
      <c r="P2167" s="5"/>
      <c r="Q2167" s="46"/>
      <c r="R2167" s="5"/>
      <c r="S2167" s="5"/>
      <c r="T2167" s="5"/>
      <c r="U2167" s="51"/>
      <c r="V2167" s="5"/>
      <c r="W2167" s="5"/>
      <c r="X2167" s="45"/>
      <c r="Y2167" s="5"/>
      <c r="Z2167" s="48"/>
      <c r="AC2167" s="45"/>
      <c r="AG2167" s="47"/>
      <c r="AI2167" s="5"/>
    </row>
    <row r="2168" spans="2:35" ht="15" x14ac:dyDescent="0.25">
      <c r="B2168" s="5"/>
      <c r="D2168" s="5"/>
      <c r="G2168" s="42"/>
      <c r="H2168" s="43"/>
      <c r="I2168" s="43"/>
      <c r="J2168" s="42"/>
      <c r="K2168" s="42"/>
      <c r="L2168" s="5"/>
      <c r="M2168" s="5"/>
      <c r="N2168" s="43"/>
      <c r="O2168" s="45"/>
      <c r="P2168" s="5"/>
      <c r="Q2168" s="46"/>
      <c r="R2168" s="5"/>
      <c r="S2168" s="5"/>
      <c r="T2168" s="5"/>
      <c r="U2168" s="51"/>
      <c r="V2168" s="5"/>
      <c r="W2168" s="5"/>
      <c r="X2168" s="45"/>
      <c r="Y2168" s="5"/>
      <c r="Z2168" s="48"/>
      <c r="AC2168" s="45"/>
      <c r="AG2168" s="47"/>
      <c r="AI2168" s="5"/>
    </row>
    <row r="2169" spans="2:35" ht="15" x14ac:dyDescent="0.25">
      <c r="B2169" s="5"/>
      <c r="D2169" s="5"/>
      <c r="G2169" s="42"/>
      <c r="H2169" s="43"/>
      <c r="I2169" s="43"/>
      <c r="J2169" s="42"/>
      <c r="K2169" s="42"/>
      <c r="L2169" s="5"/>
      <c r="M2169" s="5"/>
      <c r="N2169" s="43"/>
      <c r="O2169" s="45"/>
      <c r="P2169" s="5"/>
      <c r="Q2169" s="46"/>
      <c r="R2169" s="5"/>
      <c r="S2169" s="5"/>
      <c r="T2169" s="5"/>
      <c r="U2169" s="51"/>
      <c r="V2169" s="5"/>
      <c r="W2169" s="5"/>
      <c r="X2169" s="45"/>
      <c r="Y2169" s="5"/>
      <c r="Z2169" s="48"/>
      <c r="AC2169" s="45"/>
      <c r="AG2169" s="47"/>
      <c r="AI2169" s="5"/>
    </row>
    <row r="2170" spans="2:35" ht="15" x14ac:dyDescent="0.25">
      <c r="B2170" s="5"/>
      <c r="D2170" s="5"/>
      <c r="G2170" s="42"/>
      <c r="H2170" s="43"/>
      <c r="I2170" s="43"/>
      <c r="J2170" s="42"/>
      <c r="K2170" s="42"/>
      <c r="L2170" s="5"/>
      <c r="M2170" s="5"/>
      <c r="N2170" s="43"/>
      <c r="O2170" s="45"/>
      <c r="P2170" s="5"/>
      <c r="Q2170" s="46"/>
      <c r="R2170" s="5"/>
      <c r="S2170" s="5"/>
      <c r="T2170" s="5"/>
      <c r="U2170" s="51"/>
      <c r="V2170" s="5"/>
      <c r="W2170" s="5"/>
      <c r="X2170" s="45"/>
      <c r="Y2170" s="5"/>
      <c r="Z2170" s="48"/>
      <c r="AC2170" s="45"/>
      <c r="AG2170" s="47"/>
      <c r="AI2170" s="5"/>
    </row>
    <row r="2171" spans="2:35" ht="15" x14ac:dyDescent="0.25">
      <c r="B2171" s="5"/>
      <c r="D2171" s="5"/>
      <c r="G2171" s="42"/>
      <c r="H2171" s="43"/>
      <c r="I2171" s="43"/>
      <c r="J2171" s="42"/>
      <c r="K2171" s="42"/>
      <c r="L2171" s="5"/>
      <c r="M2171" s="5"/>
      <c r="N2171" s="43"/>
      <c r="O2171" s="45"/>
      <c r="P2171" s="5"/>
      <c r="Q2171" s="46"/>
      <c r="R2171" s="5"/>
      <c r="S2171" s="5"/>
      <c r="T2171" s="5"/>
      <c r="U2171" s="51"/>
      <c r="V2171" s="5"/>
      <c r="W2171" s="5"/>
      <c r="X2171" s="45"/>
      <c r="Y2171" s="5"/>
      <c r="Z2171" s="48"/>
      <c r="AC2171" s="45"/>
      <c r="AG2171" s="47"/>
      <c r="AI2171" s="5"/>
    </row>
    <row r="2172" spans="2:35" ht="15" x14ac:dyDescent="0.25">
      <c r="B2172" s="5"/>
      <c r="D2172" s="5"/>
      <c r="G2172" s="42"/>
      <c r="H2172" s="43"/>
      <c r="I2172" s="43"/>
      <c r="J2172" s="42"/>
      <c r="K2172" s="42"/>
      <c r="L2172" s="5"/>
      <c r="M2172" s="5"/>
      <c r="N2172" s="43"/>
      <c r="O2172" s="45"/>
      <c r="P2172" s="5"/>
      <c r="Q2172" s="46"/>
      <c r="R2172" s="5"/>
      <c r="S2172" s="5"/>
      <c r="T2172" s="5"/>
      <c r="U2172" s="51"/>
      <c r="V2172" s="5"/>
      <c r="W2172" s="5"/>
      <c r="X2172" s="45"/>
      <c r="Y2172" s="5"/>
      <c r="Z2172" s="48"/>
      <c r="AC2172" s="45"/>
      <c r="AG2172" s="47"/>
      <c r="AI2172" s="5"/>
    </row>
    <row r="2173" spans="2:35" ht="15" x14ac:dyDescent="0.25">
      <c r="B2173" s="5"/>
      <c r="D2173" s="5"/>
      <c r="G2173" s="42"/>
      <c r="H2173" s="43"/>
      <c r="I2173" s="43"/>
      <c r="J2173" s="42"/>
      <c r="K2173" s="42"/>
      <c r="L2173" s="5"/>
      <c r="M2173" s="5"/>
      <c r="N2173" s="43"/>
      <c r="O2173" s="45"/>
      <c r="P2173" s="5"/>
      <c r="Q2173" s="46"/>
      <c r="R2173" s="5"/>
      <c r="S2173" s="5"/>
      <c r="T2173" s="5"/>
      <c r="U2173" s="51"/>
      <c r="V2173" s="5"/>
      <c r="W2173" s="5"/>
      <c r="X2173" s="45"/>
      <c r="Y2173" s="5"/>
      <c r="Z2173" s="48"/>
      <c r="AC2173" s="45"/>
      <c r="AG2173" s="47"/>
      <c r="AI2173" s="5"/>
    </row>
    <row r="2174" spans="2:35" ht="15" x14ac:dyDescent="0.25">
      <c r="B2174" s="5"/>
      <c r="D2174" s="5"/>
      <c r="G2174" s="42"/>
      <c r="H2174" s="43"/>
      <c r="I2174" s="43"/>
      <c r="J2174" s="42"/>
      <c r="K2174" s="42"/>
      <c r="L2174" s="5"/>
      <c r="M2174" s="5"/>
      <c r="N2174" s="43"/>
      <c r="O2174" s="45"/>
      <c r="P2174" s="5"/>
      <c r="Q2174" s="46"/>
      <c r="R2174" s="5"/>
      <c r="S2174" s="5"/>
      <c r="T2174" s="5"/>
      <c r="U2174" s="51"/>
      <c r="V2174" s="5"/>
      <c r="W2174" s="5"/>
      <c r="X2174" s="45"/>
      <c r="Y2174" s="5"/>
      <c r="Z2174" s="48"/>
      <c r="AC2174" s="45"/>
      <c r="AG2174" s="47"/>
      <c r="AI2174" s="5"/>
    </row>
    <row r="2175" spans="2:35" ht="15" x14ac:dyDescent="0.25">
      <c r="B2175" s="5"/>
      <c r="D2175" s="5"/>
      <c r="G2175" s="42"/>
      <c r="H2175" s="43"/>
      <c r="I2175" s="43"/>
      <c r="J2175" s="42"/>
      <c r="K2175" s="42"/>
      <c r="L2175" s="5"/>
      <c r="M2175" s="5"/>
      <c r="N2175" s="43"/>
      <c r="O2175" s="45"/>
      <c r="P2175" s="5"/>
      <c r="Q2175" s="46"/>
      <c r="R2175" s="5"/>
      <c r="S2175" s="5"/>
      <c r="T2175" s="5"/>
      <c r="U2175" s="51"/>
      <c r="V2175" s="5"/>
      <c r="W2175" s="5"/>
      <c r="X2175" s="45"/>
      <c r="Y2175" s="5"/>
      <c r="Z2175" s="48"/>
      <c r="AC2175" s="45"/>
      <c r="AG2175" s="47"/>
      <c r="AI2175" s="5"/>
    </row>
    <row r="2176" spans="2:35" ht="15" x14ac:dyDescent="0.25">
      <c r="B2176" s="5"/>
      <c r="D2176" s="5"/>
      <c r="G2176" s="42"/>
      <c r="H2176" s="43"/>
      <c r="I2176" s="43"/>
      <c r="J2176" s="42"/>
      <c r="K2176" s="42"/>
      <c r="L2176" s="5"/>
      <c r="M2176" s="5"/>
      <c r="N2176" s="43"/>
      <c r="O2176" s="45"/>
      <c r="P2176" s="5"/>
      <c r="Q2176" s="46"/>
      <c r="R2176" s="5"/>
      <c r="S2176" s="5"/>
      <c r="T2176" s="5"/>
      <c r="U2176" s="51"/>
      <c r="V2176" s="5"/>
      <c r="W2176" s="5"/>
      <c r="X2176" s="45"/>
      <c r="Y2176" s="5"/>
      <c r="Z2176" s="48"/>
      <c r="AC2176" s="45"/>
      <c r="AG2176" s="47"/>
      <c r="AI2176" s="5"/>
    </row>
    <row r="2177" spans="2:35" ht="15" x14ac:dyDescent="0.25">
      <c r="B2177" s="5"/>
      <c r="D2177" s="5"/>
      <c r="G2177" s="42"/>
      <c r="H2177" s="43"/>
      <c r="I2177" s="43"/>
      <c r="J2177" s="42"/>
      <c r="K2177" s="42"/>
      <c r="L2177" s="5"/>
      <c r="M2177" s="5"/>
      <c r="N2177" s="43"/>
      <c r="O2177" s="45"/>
      <c r="P2177" s="5"/>
      <c r="Q2177" s="46"/>
      <c r="R2177" s="5"/>
      <c r="S2177" s="5"/>
      <c r="T2177" s="5"/>
      <c r="U2177" s="51"/>
      <c r="V2177" s="5"/>
      <c r="W2177" s="5"/>
      <c r="X2177" s="45"/>
      <c r="Y2177" s="5"/>
      <c r="Z2177" s="48"/>
      <c r="AC2177" s="45"/>
      <c r="AG2177" s="47"/>
      <c r="AI2177" s="5"/>
    </row>
    <row r="2178" spans="2:35" ht="15" x14ac:dyDescent="0.25">
      <c r="B2178" s="5"/>
      <c r="D2178" s="5"/>
      <c r="G2178" s="42"/>
      <c r="H2178" s="43"/>
      <c r="I2178" s="43"/>
      <c r="J2178" s="42"/>
      <c r="K2178" s="42"/>
      <c r="L2178" s="5"/>
      <c r="M2178" s="5"/>
      <c r="N2178" s="43"/>
      <c r="O2178" s="45"/>
      <c r="P2178" s="5"/>
      <c r="Q2178" s="46"/>
      <c r="R2178" s="5"/>
      <c r="S2178" s="5"/>
      <c r="T2178" s="5"/>
      <c r="U2178" s="51"/>
      <c r="V2178" s="5"/>
      <c r="W2178" s="5"/>
      <c r="X2178" s="45"/>
      <c r="Y2178" s="5"/>
      <c r="Z2178" s="48"/>
      <c r="AC2178" s="45"/>
      <c r="AG2178" s="47"/>
      <c r="AI2178" s="5"/>
    </row>
    <row r="2179" spans="2:35" ht="15" x14ac:dyDescent="0.25">
      <c r="B2179" s="5"/>
      <c r="D2179" s="5"/>
      <c r="G2179" s="42"/>
      <c r="H2179" s="43"/>
      <c r="I2179" s="43"/>
      <c r="J2179" s="42"/>
      <c r="K2179" s="42"/>
      <c r="L2179" s="5"/>
      <c r="M2179" s="5"/>
      <c r="N2179" s="43"/>
      <c r="O2179" s="45"/>
      <c r="P2179" s="5"/>
      <c r="Q2179" s="46"/>
      <c r="R2179" s="5"/>
      <c r="S2179" s="5"/>
      <c r="T2179" s="5"/>
      <c r="U2179" s="51"/>
      <c r="V2179" s="5"/>
      <c r="W2179" s="5"/>
      <c r="X2179" s="45"/>
      <c r="Y2179" s="5"/>
      <c r="Z2179" s="48"/>
      <c r="AC2179" s="45"/>
      <c r="AG2179" s="47"/>
      <c r="AI2179" s="5"/>
    </row>
    <row r="2180" spans="2:35" ht="15" x14ac:dyDescent="0.25">
      <c r="B2180" s="5"/>
      <c r="D2180" s="5"/>
      <c r="G2180" s="42"/>
      <c r="H2180" s="43"/>
      <c r="I2180" s="43"/>
      <c r="J2180" s="42"/>
      <c r="K2180" s="42"/>
      <c r="L2180" s="5"/>
      <c r="M2180" s="5"/>
      <c r="N2180" s="43"/>
      <c r="O2180" s="45"/>
      <c r="P2180" s="5"/>
      <c r="Q2180" s="46"/>
      <c r="R2180" s="5"/>
      <c r="S2180" s="5"/>
      <c r="T2180" s="5"/>
      <c r="U2180" s="51"/>
      <c r="V2180" s="5"/>
      <c r="W2180" s="5"/>
      <c r="X2180" s="45"/>
      <c r="Y2180" s="5"/>
      <c r="Z2180" s="48"/>
      <c r="AC2180" s="45"/>
      <c r="AG2180" s="47"/>
      <c r="AI2180" s="5"/>
    </row>
    <row r="2181" spans="2:35" ht="15" x14ac:dyDescent="0.25">
      <c r="B2181" s="5"/>
      <c r="D2181" s="5"/>
      <c r="G2181" s="42"/>
      <c r="H2181" s="43"/>
      <c r="I2181" s="43"/>
      <c r="J2181" s="42"/>
      <c r="K2181" s="42"/>
      <c r="L2181" s="5"/>
      <c r="M2181" s="5"/>
      <c r="N2181" s="43"/>
      <c r="O2181" s="45"/>
      <c r="P2181" s="5"/>
      <c r="Q2181" s="46"/>
      <c r="R2181" s="5"/>
      <c r="S2181" s="5"/>
      <c r="T2181" s="5"/>
      <c r="U2181" s="51"/>
      <c r="V2181" s="5"/>
      <c r="W2181" s="5"/>
      <c r="X2181" s="45"/>
      <c r="Y2181" s="5"/>
      <c r="Z2181" s="48"/>
      <c r="AC2181" s="45"/>
      <c r="AG2181" s="47"/>
      <c r="AI2181" s="5"/>
    </row>
    <row r="2182" spans="2:35" ht="15" x14ac:dyDescent="0.25">
      <c r="B2182" s="5"/>
      <c r="D2182" s="5"/>
      <c r="G2182" s="42"/>
      <c r="H2182" s="43"/>
      <c r="I2182" s="43"/>
      <c r="J2182" s="42"/>
      <c r="K2182" s="42"/>
      <c r="L2182" s="5"/>
      <c r="M2182" s="5"/>
      <c r="N2182" s="43"/>
      <c r="O2182" s="45"/>
      <c r="P2182" s="5"/>
      <c r="Q2182" s="46"/>
      <c r="R2182" s="5"/>
      <c r="S2182" s="5"/>
      <c r="T2182" s="5"/>
      <c r="U2182" s="51"/>
      <c r="V2182" s="5"/>
      <c r="W2182" s="5"/>
      <c r="X2182" s="45"/>
      <c r="Y2182" s="5"/>
      <c r="Z2182" s="48"/>
      <c r="AC2182" s="45"/>
      <c r="AG2182" s="47"/>
      <c r="AI2182" s="5"/>
    </row>
    <row r="2183" spans="2:35" ht="15" x14ac:dyDescent="0.25">
      <c r="B2183" s="5"/>
      <c r="D2183" s="5"/>
      <c r="G2183" s="42"/>
      <c r="H2183" s="43"/>
      <c r="I2183" s="43"/>
      <c r="J2183" s="42"/>
      <c r="K2183" s="42"/>
      <c r="L2183" s="5"/>
      <c r="M2183" s="5"/>
      <c r="N2183" s="43"/>
      <c r="O2183" s="45"/>
      <c r="P2183" s="5"/>
      <c r="Q2183" s="46"/>
      <c r="R2183" s="5"/>
      <c r="S2183" s="5"/>
      <c r="T2183" s="5"/>
      <c r="U2183" s="51"/>
      <c r="V2183" s="5"/>
      <c r="W2183" s="5"/>
      <c r="X2183" s="45"/>
      <c r="Y2183" s="5"/>
      <c r="Z2183" s="48"/>
      <c r="AC2183" s="45"/>
      <c r="AG2183" s="47"/>
      <c r="AI2183" s="5"/>
    </row>
    <row r="2184" spans="2:35" ht="15" x14ac:dyDescent="0.25">
      <c r="B2184" s="5"/>
      <c r="D2184" s="5"/>
      <c r="G2184" s="42"/>
      <c r="H2184" s="43"/>
      <c r="I2184" s="43"/>
      <c r="J2184" s="42"/>
      <c r="K2184" s="42"/>
      <c r="L2184" s="5"/>
      <c r="M2184" s="5"/>
      <c r="N2184" s="43"/>
      <c r="O2184" s="45"/>
      <c r="P2184" s="5"/>
      <c r="Q2184" s="46"/>
      <c r="R2184" s="5"/>
      <c r="S2184" s="5"/>
      <c r="T2184" s="5"/>
      <c r="U2184" s="51"/>
      <c r="V2184" s="5"/>
      <c r="W2184" s="5"/>
      <c r="X2184" s="45"/>
      <c r="Y2184" s="5"/>
      <c r="Z2184" s="48"/>
      <c r="AC2184" s="45"/>
      <c r="AG2184" s="47"/>
      <c r="AI2184" s="5"/>
    </row>
    <row r="2185" spans="2:35" ht="15" x14ac:dyDescent="0.25">
      <c r="B2185" s="5"/>
      <c r="D2185" s="5"/>
      <c r="G2185" s="42"/>
      <c r="H2185" s="43"/>
      <c r="I2185" s="43"/>
      <c r="J2185" s="42"/>
      <c r="K2185" s="42"/>
      <c r="L2185" s="5"/>
      <c r="M2185" s="5"/>
      <c r="N2185" s="43"/>
      <c r="O2185" s="45"/>
      <c r="P2185" s="5"/>
      <c r="Q2185" s="46"/>
      <c r="R2185" s="5"/>
      <c r="S2185" s="5"/>
      <c r="T2185" s="5"/>
      <c r="U2185" s="51"/>
      <c r="V2185" s="5"/>
      <c r="W2185" s="5"/>
      <c r="X2185" s="45"/>
      <c r="Y2185" s="5"/>
      <c r="Z2185" s="48"/>
      <c r="AC2185" s="45"/>
      <c r="AG2185" s="47"/>
      <c r="AI2185" s="5"/>
    </row>
    <row r="2186" spans="2:35" ht="15" x14ac:dyDescent="0.25">
      <c r="B2186" s="5"/>
      <c r="D2186" s="5"/>
      <c r="G2186" s="42"/>
      <c r="H2186" s="43"/>
      <c r="I2186" s="43"/>
      <c r="J2186" s="42"/>
      <c r="K2186" s="42"/>
      <c r="L2186" s="5"/>
      <c r="M2186" s="5"/>
      <c r="N2186" s="43"/>
      <c r="O2186" s="45"/>
      <c r="P2186" s="5"/>
      <c r="Q2186" s="46"/>
      <c r="R2186" s="5"/>
      <c r="S2186" s="5"/>
      <c r="T2186" s="5"/>
      <c r="U2186" s="51"/>
      <c r="V2186" s="5"/>
      <c r="W2186" s="5"/>
      <c r="X2186" s="45"/>
      <c r="Y2186" s="5"/>
      <c r="Z2186" s="48"/>
      <c r="AC2186" s="45"/>
      <c r="AG2186" s="47"/>
      <c r="AI2186" s="5"/>
    </row>
    <row r="2187" spans="2:35" ht="15" x14ac:dyDescent="0.25">
      <c r="B2187" s="5"/>
      <c r="D2187" s="5"/>
      <c r="G2187" s="42"/>
      <c r="H2187" s="43"/>
      <c r="I2187" s="43"/>
      <c r="J2187" s="42"/>
      <c r="K2187" s="42"/>
      <c r="L2187" s="5"/>
      <c r="M2187" s="5"/>
      <c r="N2187" s="43"/>
      <c r="O2187" s="45"/>
      <c r="P2187" s="5"/>
      <c r="Q2187" s="46"/>
      <c r="R2187" s="5"/>
      <c r="S2187" s="5"/>
      <c r="T2187" s="5"/>
      <c r="U2187" s="51"/>
      <c r="V2187" s="5"/>
      <c r="W2187" s="5"/>
      <c r="X2187" s="45"/>
      <c r="Y2187" s="5"/>
      <c r="Z2187" s="48"/>
      <c r="AC2187" s="45"/>
      <c r="AG2187" s="47"/>
      <c r="AI2187" s="5"/>
    </row>
    <row r="2188" spans="2:35" ht="15" x14ac:dyDescent="0.25">
      <c r="B2188" s="5"/>
      <c r="D2188" s="5"/>
      <c r="G2188" s="42"/>
      <c r="H2188" s="43"/>
      <c r="I2188" s="43"/>
      <c r="J2188" s="42"/>
      <c r="K2188" s="42"/>
      <c r="L2188" s="5"/>
      <c r="M2188" s="5"/>
      <c r="N2188" s="43"/>
      <c r="O2188" s="45"/>
      <c r="P2188" s="5"/>
      <c r="Q2188" s="46"/>
      <c r="R2188" s="5"/>
      <c r="S2188" s="5"/>
      <c r="T2188" s="5"/>
      <c r="U2188" s="51"/>
      <c r="V2188" s="5"/>
      <c r="W2188" s="5"/>
      <c r="X2188" s="45"/>
      <c r="Y2188" s="5"/>
      <c r="Z2188" s="48"/>
      <c r="AC2188" s="45"/>
      <c r="AG2188" s="47"/>
      <c r="AI2188" s="5"/>
    </row>
    <row r="2189" spans="2:35" ht="15" x14ac:dyDescent="0.25">
      <c r="B2189" s="5"/>
      <c r="D2189" s="5"/>
      <c r="G2189" s="42"/>
      <c r="H2189" s="43"/>
      <c r="I2189" s="43"/>
      <c r="J2189" s="42"/>
      <c r="K2189" s="42"/>
      <c r="L2189" s="5"/>
      <c r="M2189" s="5"/>
      <c r="N2189" s="43"/>
      <c r="O2189" s="45"/>
      <c r="P2189" s="5"/>
      <c r="Q2189" s="46"/>
      <c r="R2189" s="5"/>
      <c r="S2189" s="5"/>
      <c r="T2189" s="5"/>
      <c r="U2189" s="51"/>
      <c r="V2189" s="5"/>
      <c r="W2189" s="5"/>
      <c r="X2189" s="45"/>
      <c r="Y2189" s="5"/>
      <c r="Z2189" s="48"/>
      <c r="AC2189" s="45"/>
      <c r="AG2189" s="47"/>
      <c r="AI2189" s="5"/>
    </row>
    <row r="2190" spans="2:35" ht="15" x14ac:dyDescent="0.25">
      <c r="B2190" s="5"/>
      <c r="D2190" s="5"/>
      <c r="G2190" s="42"/>
      <c r="H2190" s="43"/>
      <c r="I2190" s="43"/>
      <c r="J2190" s="42"/>
      <c r="K2190" s="42"/>
      <c r="L2190" s="5"/>
      <c r="M2190" s="5"/>
      <c r="N2190" s="43"/>
      <c r="O2190" s="45"/>
      <c r="P2190" s="5"/>
      <c r="Q2190" s="46"/>
      <c r="R2190" s="5"/>
      <c r="S2190" s="5"/>
      <c r="T2190" s="5"/>
      <c r="U2190" s="51"/>
      <c r="V2190" s="5"/>
      <c r="W2190" s="5"/>
      <c r="X2190" s="45"/>
      <c r="Y2190" s="5"/>
      <c r="Z2190" s="48"/>
      <c r="AC2190" s="45"/>
      <c r="AG2190" s="47"/>
      <c r="AI2190" s="5"/>
    </row>
    <row r="2191" spans="2:35" ht="15" x14ac:dyDescent="0.25">
      <c r="B2191" s="5"/>
      <c r="D2191" s="5"/>
      <c r="G2191" s="42"/>
      <c r="H2191" s="43"/>
      <c r="I2191" s="43"/>
      <c r="J2191" s="42"/>
      <c r="K2191" s="42"/>
      <c r="L2191" s="5"/>
      <c r="M2191" s="5"/>
      <c r="N2191" s="43"/>
      <c r="O2191" s="45"/>
      <c r="P2191" s="5"/>
      <c r="Q2191" s="46"/>
      <c r="R2191" s="5"/>
      <c r="S2191" s="5"/>
      <c r="T2191" s="5"/>
      <c r="U2191" s="51"/>
      <c r="V2191" s="5"/>
      <c r="W2191" s="5"/>
      <c r="X2191" s="45"/>
      <c r="Y2191" s="5"/>
      <c r="Z2191" s="48"/>
      <c r="AC2191" s="45"/>
      <c r="AG2191" s="47"/>
      <c r="AI2191" s="5"/>
    </row>
    <row r="2192" spans="2:35" ht="15" x14ac:dyDescent="0.25">
      <c r="B2192" s="5"/>
      <c r="D2192" s="5"/>
      <c r="G2192" s="42"/>
      <c r="H2192" s="43"/>
      <c r="I2192" s="43"/>
      <c r="J2192" s="42"/>
      <c r="K2192" s="42"/>
      <c r="L2192" s="5"/>
      <c r="M2192" s="5"/>
      <c r="N2192" s="43"/>
      <c r="O2192" s="45"/>
      <c r="P2192" s="5"/>
      <c r="Q2192" s="46"/>
      <c r="R2192" s="5"/>
      <c r="S2192" s="5"/>
      <c r="T2192" s="5"/>
      <c r="U2192" s="51"/>
      <c r="V2192" s="5"/>
      <c r="W2192" s="5"/>
      <c r="X2192" s="45"/>
      <c r="Y2192" s="5"/>
      <c r="Z2192" s="48"/>
      <c r="AC2192" s="45"/>
      <c r="AG2192" s="47"/>
      <c r="AI2192" s="5"/>
    </row>
    <row r="2193" spans="2:35" ht="15" x14ac:dyDescent="0.25">
      <c r="B2193" s="5"/>
      <c r="D2193" s="5"/>
      <c r="G2193" s="42"/>
      <c r="H2193" s="43"/>
      <c r="I2193" s="43"/>
      <c r="J2193" s="42"/>
      <c r="K2193" s="42"/>
      <c r="L2193" s="5"/>
      <c r="M2193" s="5"/>
      <c r="N2193" s="43"/>
      <c r="O2193" s="45"/>
      <c r="P2193" s="5"/>
      <c r="Q2193" s="46"/>
      <c r="R2193" s="5"/>
      <c r="S2193" s="5"/>
      <c r="T2193" s="5"/>
      <c r="U2193" s="51"/>
      <c r="V2193" s="5"/>
      <c r="W2193" s="5"/>
      <c r="X2193" s="45"/>
      <c r="Y2193" s="5"/>
      <c r="Z2193" s="48"/>
      <c r="AC2193" s="45"/>
      <c r="AG2193" s="47"/>
      <c r="AI2193" s="5"/>
    </row>
    <row r="2194" spans="2:35" ht="15" x14ac:dyDescent="0.25">
      <c r="B2194" s="5"/>
      <c r="D2194" s="5"/>
      <c r="G2194" s="42"/>
      <c r="H2194" s="43"/>
      <c r="I2194" s="43"/>
      <c r="J2194" s="42"/>
      <c r="K2194" s="42"/>
      <c r="L2194" s="5"/>
      <c r="M2194" s="5"/>
      <c r="N2194" s="43"/>
      <c r="O2194" s="45"/>
      <c r="P2194" s="5"/>
      <c r="Q2194" s="46"/>
      <c r="R2194" s="5"/>
      <c r="S2194" s="5"/>
      <c r="T2194" s="5"/>
      <c r="U2194" s="51"/>
      <c r="V2194" s="5"/>
      <c r="W2194" s="5"/>
      <c r="X2194" s="45"/>
      <c r="Y2194" s="5"/>
      <c r="Z2194" s="48"/>
      <c r="AC2194" s="45"/>
      <c r="AG2194" s="47"/>
      <c r="AI2194" s="5"/>
    </row>
    <row r="2195" spans="2:35" ht="15" x14ac:dyDescent="0.25">
      <c r="B2195" s="5"/>
      <c r="D2195" s="5"/>
      <c r="G2195" s="42"/>
      <c r="H2195" s="43"/>
      <c r="I2195" s="43"/>
      <c r="J2195" s="42"/>
      <c r="K2195" s="42"/>
      <c r="L2195" s="5"/>
      <c r="M2195" s="5"/>
      <c r="N2195" s="43"/>
      <c r="O2195" s="45"/>
      <c r="P2195" s="5"/>
      <c r="Q2195" s="46"/>
      <c r="R2195" s="5"/>
      <c r="S2195" s="5"/>
      <c r="T2195" s="5"/>
      <c r="U2195" s="51"/>
      <c r="V2195" s="5"/>
      <c r="W2195" s="5"/>
      <c r="X2195" s="45"/>
      <c r="Y2195" s="5"/>
      <c r="Z2195" s="48"/>
      <c r="AC2195" s="45"/>
      <c r="AG2195" s="47"/>
      <c r="AI2195" s="5"/>
    </row>
    <row r="2196" spans="2:35" ht="15" x14ac:dyDescent="0.25">
      <c r="B2196" s="5"/>
      <c r="D2196" s="5"/>
      <c r="G2196" s="42"/>
      <c r="H2196" s="43"/>
      <c r="I2196" s="43"/>
      <c r="J2196" s="42"/>
      <c r="K2196" s="42"/>
      <c r="L2196" s="5"/>
      <c r="M2196" s="5"/>
      <c r="N2196" s="43"/>
      <c r="O2196" s="45"/>
      <c r="P2196" s="5"/>
      <c r="Q2196" s="46"/>
      <c r="R2196" s="5"/>
      <c r="S2196" s="5"/>
      <c r="T2196" s="5"/>
      <c r="U2196" s="51"/>
      <c r="V2196" s="5"/>
      <c r="W2196" s="5"/>
      <c r="X2196" s="45"/>
      <c r="Y2196" s="5"/>
      <c r="Z2196" s="48"/>
      <c r="AC2196" s="45"/>
      <c r="AG2196" s="47"/>
      <c r="AI2196" s="5"/>
    </row>
    <row r="2197" spans="2:35" ht="15" x14ac:dyDescent="0.25">
      <c r="B2197" s="5"/>
      <c r="D2197" s="5"/>
      <c r="G2197" s="42"/>
      <c r="H2197" s="43"/>
      <c r="I2197" s="43"/>
      <c r="J2197" s="42"/>
      <c r="K2197" s="42"/>
      <c r="L2197" s="5"/>
      <c r="M2197" s="5"/>
      <c r="N2197" s="43"/>
      <c r="O2197" s="45"/>
      <c r="P2197" s="5"/>
      <c r="Q2197" s="46"/>
      <c r="R2197" s="5"/>
      <c r="S2197" s="5"/>
      <c r="T2197" s="5"/>
      <c r="U2197" s="51"/>
      <c r="V2197" s="5"/>
      <c r="W2197" s="5"/>
      <c r="X2197" s="45"/>
      <c r="Y2197" s="5"/>
      <c r="Z2197" s="48"/>
      <c r="AC2197" s="45"/>
      <c r="AG2197" s="47"/>
      <c r="AI2197" s="5"/>
    </row>
    <row r="2198" spans="2:35" ht="15" x14ac:dyDescent="0.25">
      <c r="B2198" s="5"/>
      <c r="D2198" s="5"/>
      <c r="G2198" s="42"/>
      <c r="H2198" s="43"/>
      <c r="I2198" s="43"/>
      <c r="J2198" s="42"/>
      <c r="K2198" s="42"/>
      <c r="L2198" s="5"/>
      <c r="M2198" s="5"/>
      <c r="N2198" s="43"/>
      <c r="O2198" s="45"/>
      <c r="P2198" s="5"/>
      <c r="Q2198" s="46"/>
      <c r="R2198" s="5"/>
      <c r="S2198" s="5"/>
      <c r="T2198" s="5"/>
      <c r="U2198" s="51"/>
      <c r="V2198" s="5"/>
      <c r="W2198" s="5"/>
      <c r="X2198" s="45"/>
      <c r="Y2198" s="5"/>
      <c r="Z2198" s="48"/>
      <c r="AC2198" s="45"/>
      <c r="AG2198" s="47"/>
      <c r="AI2198" s="5"/>
    </row>
    <row r="2199" spans="2:35" ht="15" x14ac:dyDescent="0.25">
      <c r="B2199" s="5"/>
      <c r="D2199" s="5"/>
      <c r="G2199" s="42"/>
      <c r="H2199" s="43"/>
      <c r="I2199" s="43"/>
      <c r="J2199" s="42"/>
      <c r="K2199" s="42"/>
      <c r="L2199" s="5"/>
      <c r="M2199" s="5"/>
      <c r="N2199" s="43"/>
      <c r="O2199" s="45"/>
      <c r="P2199" s="5"/>
      <c r="Q2199" s="46"/>
      <c r="R2199" s="5"/>
      <c r="S2199" s="5"/>
      <c r="T2199" s="5"/>
      <c r="U2199" s="51"/>
      <c r="V2199" s="5"/>
      <c r="W2199" s="5"/>
      <c r="X2199" s="45"/>
      <c r="Y2199" s="5"/>
      <c r="Z2199" s="48"/>
      <c r="AC2199" s="45"/>
      <c r="AG2199" s="47"/>
      <c r="AI2199" s="5"/>
    </row>
    <row r="2200" spans="2:35" ht="15" x14ac:dyDescent="0.25">
      <c r="B2200" s="5"/>
      <c r="D2200" s="5"/>
      <c r="G2200" s="42"/>
      <c r="H2200" s="43"/>
      <c r="I2200" s="43"/>
      <c r="J2200" s="42"/>
      <c r="K2200" s="42"/>
      <c r="L2200" s="5"/>
      <c r="M2200" s="5"/>
      <c r="N2200" s="43"/>
      <c r="O2200" s="45"/>
      <c r="P2200" s="5"/>
      <c r="Q2200" s="46"/>
      <c r="R2200" s="5"/>
      <c r="S2200" s="5"/>
      <c r="T2200" s="5"/>
      <c r="U2200" s="51"/>
      <c r="V2200" s="5"/>
      <c r="W2200" s="5"/>
      <c r="X2200" s="45"/>
      <c r="Y2200" s="5"/>
      <c r="Z2200" s="48"/>
      <c r="AC2200" s="45"/>
      <c r="AG2200" s="47"/>
      <c r="AI2200" s="5"/>
    </row>
    <row r="2201" spans="2:35" ht="15" x14ac:dyDescent="0.25">
      <c r="B2201" s="5"/>
      <c r="D2201" s="5"/>
      <c r="G2201" s="42"/>
      <c r="H2201" s="43"/>
      <c r="I2201" s="43"/>
      <c r="J2201" s="42"/>
      <c r="K2201" s="42"/>
      <c r="L2201" s="5"/>
      <c r="M2201" s="5"/>
      <c r="N2201" s="43"/>
      <c r="O2201" s="45"/>
      <c r="P2201" s="5"/>
      <c r="Q2201" s="46"/>
      <c r="R2201" s="5"/>
      <c r="S2201" s="5"/>
      <c r="T2201" s="5"/>
      <c r="U2201" s="51"/>
      <c r="V2201" s="5"/>
      <c r="W2201" s="5"/>
      <c r="X2201" s="45"/>
      <c r="Y2201" s="5"/>
      <c r="Z2201" s="48"/>
      <c r="AC2201" s="45"/>
      <c r="AG2201" s="47"/>
      <c r="AI2201" s="5"/>
    </row>
    <row r="2202" spans="2:35" ht="15" x14ac:dyDescent="0.25">
      <c r="B2202" s="5"/>
      <c r="D2202" s="5"/>
      <c r="G2202" s="42"/>
      <c r="H2202" s="43"/>
      <c r="I2202" s="43"/>
      <c r="J2202" s="42"/>
      <c r="K2202" s="42"/>
      <c r="L2202" s="5"/>
      <c r="M2202" s="5"/>
      <c r="N2202" s="43"/>
      <c r="O2202" s="45"/>
      <c r="P2202" s="5"/>
      <c r="Q2202" s="46"/>
      <c r="R2202" s="5"/>
      <c r="S2202" s="5"/>
      <c r="T2202" s="5"/>
      <c r="U2202" s="51"/>
      <c r="V2202" s="5"/>
      <c r="W2202" s="5"/>
      <c r="X2202" s="45"/>
      <c r="Y2202" s="5"/>
      <c r="Z2202" s="48"/>
      <c r="AC2202" s="45"/>
      <c r="AG2202" s="47"/>
      <c r="AI2202" s="5"/>
    </row>
    <row r="2203" spans="2:35" ht="15" x14ac:dyDescent="0.25">
      <c r="B2203" s="5"/>
      <c r="D2203" s="5"/>
      <c r="G2203" s="42"/>
      <c r="H2203" s="43"/>
      <c r="I2203" s="43"/>
      <c r="J2203" s="42"/>
      <c r="K2203" s="42"/>
      <c r="L2203" s="5"/>
      <c r="M2203" s="5"/>
      <c r="N2203" s="43"/>
      <c r="O2203" s="45"/>
      <c r="P2203" s="5"/>
      <c r="Q2203" s="46"/>
      <c r="R2203" s="5"/>
      <c r="S2203" s="5"/>
      <c r="T2203" s="5"/>
      <c r="U2203" s="51"/>
      <c r="V2203" s="5"/>
      <c r="W2203" s="5"/>
      <c r="X2203" s="45"/>
      <c r="Y2203" s="5"/>
      <c r="Z2203" s="48"/>
      <c r="AC2203" s="45"/>
      <c r="AG2203" s="47"/>
      <c r="AI2203" s="5"/>
    </row>
    <row r="2204" spans="2:35" ht="15" x14ac:dyDescent="0.25">
      <c r="B2204" s="5"/>
      <c r="D2204" s="5"/>
      <c r="G2204" s="42"/>
      <c r="H2204" s="43"/>
      <c r="I2204" s="43"/>
      <c r="J2204" s="42"/>
      <c r="K2204" s="42"/>
      <c r="L2204" s="5"/>
      <c r="M2204" s="5"/>
      <c r="N2204" s="43"/>
      <c r="O2204" s="45"/>
      <c r="P2204" s="5"/>
      <c r="Q2204" s="46"/>
      <c r="R2204" s="5"/>
      <c r="S2204" s="5"/>
      <c r="T2204" s="5"/>
      <c r="U2204" s="51"/>
      <c r="V2204" s="5"/>
      <c r="W2204" s="5"/>
      <c r="X2204" s="45"/>
      <c r="Y2204" s="5"/>
      <c r="Z2204" s="48"/>
      <c r="AC2204" s="45"/>
      <c r="AG2204" s="47"/>
      <c r="AI2204" s="5"/>
    </row>
    <row r="2205" spans="2:35" ht="15" x14ac:dyDescent="0.25">
      <c r="B2205" s="5"/>
      <c r="D2205" s="5"/>
      <c r="G2205" s="42"/>
      <c r="H2205" s="43"/>
      <c r="I2205" s="43"/>
      <c r="J2205" s="42"/>
      <c r="K2205" s="42"/>
      <c r="L2205" s="5"/>
      <c r="M2205" s="5"/>
      <c r="N2205" s="43"/>
      <c r="O2205" s="45"/>
      <c r="P2205" s="5"/>
      <c r="Q2205" s="46"/>
      <c r="R2205" s="5"/>
      <c r="S2205" s="5"/>
      <c r="T2205" s="5"/>
      <c r="U2205" s="51"/>
      <c r="V2205" s="5"/>
      <c r="W2205" s="5"/>
      <c r="X2205" s="45"/>
      <c r="Y2205" s="5"/>
      <c r="Z2205" s="48"/>
      <c r="AC2205" s="45"/>
      <c r="AG2205" s="47"/>
      <c r="AI2205" s="5"/>
    </row>
    <row r="2206" spans="2:35" ht="15" x14ac:dyDescent="0.25">
      <c r="B2206" s="5"/>
      <c r="D2206" s="5"/>
      <c r="G2206" s="42"/>
      <c r="H2206" s="43"/>
      <c r="I2206" s="43"/>
      <c r="J2206" s="42"/>
      <c r="K2206" s="42"/>
      <c r="L2206" s="5"/>
      <c r="M2206" s="5"/>
      <c r="N2206" s="43"/>
      <c r="O2206" s="45"/>
      <c r="P2206" s="5"/>
      <c r="Q2206" s="46"/>
      <c r="R2206" s="5"/>
      <c r="S2206" s="5"/>
      <c r="T2206" s="5"/>
      <c r="U2206" s="51"/>
      <c r="V2206" s="5"/>
      <c r="W2206" s="5"/>
      <c r="X2206" s="45"/>
      <c r="Y2206" s="5"/>
      <c r="Z2206" s="48"/>
      <c r="AC2206" s="45"/>
      <c r="AG2206" s="47"/>
      <c r="AI2206" s="5"/>
    </row>
    <row r="2207" spans="2:35" ht="15" x14ac:dyDescent="0.25">
      <c r="B2207" s="5"/>
      <c r="D2207" s="5"/>
      <c r="G2207" s="42"/>
      <c r="H2207" s="43"/>
      <c r="I2207" s="43"/>
      <c r="J2207" s="42"/>
      <c r="K2207" s="42"/>
      <c r="L2207" s="5"/>
      <c r="M2207" s="5"/>
      <c r="N2207" s="43"/>
      <c r="O2207" s="45"/>
      <c r="P2207" s="5"/>
      <c r="Q2207" s="46"/>
      <c r="R2207" s="5"/>
      <c r="S2207" s="5"/>
      <c r="T2207" s="5"/>
      <c r="U2207" s="51"/>
      <c r="V2207" s="5"/>
      <c r="W2207" s="5"/>
      <c r="X2207" s="45"/>
      <c r="Y2207" s="5"/>
      <c r="Z2207" s="48"/>
      <c r="AC2207" s="45"/>
      <c r="AG2207" s="47"/>
      <c r="AI2207" s="5"/>
    </row>
    <row r="2208" spans="2:35" ht="15" x14ac:dyDescent="0.25">
      <c r="B2208" s="5"/>
      <c r="D2208" s="5"/>
      <c r="G2208" s="42"/>
      <c r="H2208" s="43"/>
      <c r="I2208" s="43"/>
      <c r="J2208" s="42"/>
      <c r="K2208" s="42"/>
      <c r="L2208" s="5"/>
      <c r="M2208" s="5"/>
      <c r="N2208" s="43"/>
      <c r="O2208" s="45"/>
      <c r="P2208" s="5"/>
      <c r="Q2208" s="46"/>
      <c r="R2208" s="5"/>
      <c r="S2208" s="5"/>
      <c r="T2208" s="5"/>
      <c r="U2208" s="51"/>
      <c r="V2208" s="5"/>
      <c r="W2208" s="5"/>
      <c r="X2208" s="45"/>
      <c r="Y2208" s="5"/>
      <c r="Z2208" s="48"/>
      <c r="AC2208" s="45"/>
      <c r="AG2208" s="47"/>
      <c r="AI2208" s="5"/>
    </row>
    <row r="2209" spans="2:35" ht="15" x14ac:dyDescent="0.25">
      <c r="B2209" s="5"/>
      <c r="D2209" s="5"/>
      <c r="G2209" s="42"/>
      <c r="H2209" s="43"/>
      <c r="I2209" s="43"/>
      <c r="J2209" s="42"/>
      <c r="K2209" s="42"/>
      <c r="L2209" s="5"/>
      <c r="M2209" s="5"/>
      <c r="N2209" s="43"/>
      <c r="O2209" s="45"/>
      <c r="P2209" s="5"/>
      <c r="Q2209" s="46"/>
      <c r="R2209" s="5"/>
      <c r="S2209" s="5"/>
      <c r="T2209" s="5"/>
      <c r="U2209" s="51"/>
      <c r="V2209" s="5"/>
      <c r="W2209" s="5"/>
      <c r="X2209" s="45"/>
      <c r="Y2209" s="5"/>
      <c r="Z2209" s="48"/>
      <c r="AC2209" s="45"/>
      <c r="AG2209" s="47"/>
      <c r="AI2209" s="5"/>
    </row>
    <row r="2210" spans="2:35" ht="15" x14ac:dyDescent="0.25">
      <c r="B2210" s="5"/>
      <c r="D2210" s="5"/>
      <c r="G2210" s="42"/>
      <c r="H2210" s="43"/>
      <c r="I2210" s="43"/>
      <c r="J2210" s="42"/>
      <c r="K2210" s="42"/>
      <c r="L2210" s="5"/>
      <c r="M2210" s="5"/>
      <c r="N2210" s="43"/>
      <c r="O2210" s="45"/>
      <c r="P2210" s="5"/>
      <c r="Q2210" s="46"/>
      <c r="R2210" s="5"/>
      <c r="S2210" s="5"/>
      <c r="T2210" s="5"/>
      <c r="U2210" s="51"/>
      <c r="V2210" s="5"/>
      <c r="W2210" s="5"/>
      <c r="X2210" s="45"/>
      <c r="Y2210" s="5"/>
      <c r="Z2210" s="48"/>
      <c r="AC2210" s="45"/>
      <c r="AG2210" s="47"/>
      <c r="AI2210" s="5"/>
    </row>
    <row r="2211" spans="2:35" ht="15" x14ac:dyDescent="0.25">
      <c r="B2211" s="5"/>
      <c r="D2211" s="5"/>
      <c r="G2211" s="42"/>
      <c r="H2211" s="43"/>
      <c r="I2211" s="43"/>
      <c r="J2211" s="42"/>
      <c r="K2211" s="42"/>
      <c r="L2211" s="5"/>
      <c r="M2211" s="5"/>
      <c r="N2211" s="43"/>
      <c r="O2211" s="45"/>
      <c r="P2211" s="5"/>
      <c r="Q2211" s="46"/>
      <c r="R2211" s="5"/>
      <c r="S2211" s="5"/>
      <c r="T2211" s="5"/>
      <c r="U2211" s="51"/>
      <c r="V2211" s="5"/>
      <c r="W2211" s="5"/>
      <c r="X2211" s="45"/>
      <c r="Y2211" s="5"/>
      <c r="Z2211" s="48"/>
      <c r="AC2211" s="45"/>
      <c r="AG2211" s="47"/>
      <c r="AI2211" s="5"/>
    </row>
    <row r="2212" spans="2:35" ht="15" x14ac:dyDescent="0.25">
      <c r="B2212" s="5"/>
      <c r="D2212" s="5"/>
      <c r="G2212" s="42"/>
      <c r="H2212" s="43"/>
      <c r="I2212" s="43"/>
      <c r="J2212" s="42"/>
      <c r="K2212" s="42"/>
      <c r="L2212" s="5"/>
      <c r="M2212" s="5"/>
      <c r="N2212" s="43"/>
      <c r="O2212" s="45"/>
      <c r="P2212" s="5"/>
      <c r="Q2212" s="46"/>
      <c r="R2212" s="5"/>
      <c r="S2212" s="5"/>
      <c r="T2212" s="5"/>
      <c r="U2212" s="51"/>
      <c r="V2212" s="5"/>
      <c r="W2212" s="5"/>
      <c r="X2212" s="45"/>
      <c r="Y2212" s="5"/>
      <c r="Z2212" s="48"/>
      <c r="AC2212" s="45"/>
      <c r="AG2212" s="47"/>
      <c r="AI2212" s="5"/>
    </row>
    <row r="2213" spans="2:35" ht="15" x14ac:dyDescent="0.25">
      <c r="B2213" s="5"/>
      <c r="D2213" s="5"/>
      <c r="G2213" s="42"/>
      <c r="H2213" s="43"/>
      <c r="I2213" s="43"/>
      <c r="J2213" s="42"/>
      <c r="K2213" s="42"/>
      <c r="L2213" s="5"/>
      <c r="M2213" s="5"/>
      <c r="N2213" s="43"/>
      <c r="O2213" s="45"/>
      <c r="P2213" s="5"/>
      <c r="Q2213" s="46"/>
      <c r="R2213" s="5"/>
      <c r="S2213" s="5"/>
      <c r="T2213" s="5"/>
      <c r="U2213" s="51"/>
      <c r="V2213" s="5"/>
      <c r="W2213" s="5"/>
      <c r="X2213" s="45"/>
      <c r="Y2213" s="5"/>
      <c r="Z2213" s="48"/>
      <c r="AC2213" s="45"/>
      <c r="AG2213" s="47"/>
      <c r="AI2213" s="5"/>
    </row>
    <row r="2214" spans="2:35" ht="15" x14ac:dyDescent="0.25">
      <c r="B2214" s="5"/>
      <c r="D2214" s="5"/>
      <c r="G2214" s="42"/>
      <c r="H2214" s="43"/>
      <c r="I2214" s="43"/>
      <c r="J2214" s="42"/>
      <c r="K2214" s="42"/>
      <c r="L2214" s="5"/>
      <c r="M2214" s="5"/>
      <c r="N2214" s="43"/>
      <c r="O2214" s="45"/>
      <c r="P2214" s="5"/>
      <c r="Q2214" s="46"/>
      <c r="R2214" s="5"/>
      <c r="S2214" s="5"/>
      <c r="T2214" s="5"/>
      <c r="U2214" s="51"/>
      <c r="V2214" s="5"/>
      <c r="W2214" s="5"/>
      <c r="X2214" s="45"/>
      <c r="Y2214" s="5"/>
      <c r="Z2214" s="48"/>
      <c r="AC2214" s="45"/>
      <c r="AG2214" s="47"/>
      <c r="AI2214" s="5"/>
    </row>
    <row r="2215" spans="2:35" ht="15" x14ac:dyDescent="0.25">
      <c r="B2215" s="5"/>
      <c r="D2215" s="5"/>
      <c r="G2215" s="42"/>
      <c r="H2215" s="43"/>
      <c r="I2215" s="43"/>
      <c r="J2215" s="42"/>
      <c r="K2215" s="42"/>
      <c r="L2215" s="5"/>
      <c r="M2215" s="5"/>
      <c r="N2215" s="43"/>
      <c r="O2215" s="45"/>
      <c r="P2215" s="5"/>
      <c r="Q2215" s="46"/>
      <c r="R2215" s="5"/>
      <c r="S2215" s="5"/>
      <c r="T2215" s="5"/>
      <c r="U2215" s="51"/>
      <c r="V2215" s="5"/>
      <c r="W2215" s="5"/>
      <c r="X2215" s="45"/>
      <c r="Y2215" s="5"/>
      <c r="Z2215" s="48"/>
      <c r="AC2215" s="45"/>
      <c r="AG2215" s="47"/>
      <c r="AI2215" s="5"/>
    </row>
    <row r="2216" spans="2:35" ht="15" x14ac:dyDescent="0.25">
      <c r="B2216" s="5"/>
      <c r="D2216" s="5"/>
      <c r="G2216" s="42"/>
      <c r="H2216" s="43"/>
      <c r="I2216" s="43"/>
      <c r="J2216" s="42"/>
      <c r="K2216" s="42"/>
      <c r="L2216" s="5"/>
      <c r="M2216" s="5"/>
      <c r="N2216" s="43"/>
      <c r="O2216" s="45"/>
      <c r="P2216" s="5"/>
      <c r="Q2216" s="46"/>
      <c r="R2216" s="5"/>
      <c r="S2216" s="5"/>
      <c r="T2216" s="5"/>
      <c r="U2216" s="51"/>
      <c r="V2216" s="5"/>
      <c r="W2216" s="5"/>
      <c r="X2216" s="45"/>
      <c r="Y2216" s="5"/>
      <c r="Z2216" s="48"/>
      <c r="AC2216" s="45"/>
      <c r="AG2216" s="47"/>
      <c r="AI2216" s="5"/>
    </row>
    <row r="2217" spans="2:35" ht="15" x14ac:dyDescent="0.25">
      <c r="B2217" s="5"/>
      <c r="D2217" s="5"/>
      <c r="G2217" s="42"/>
      <c r="H2217" s="43"/>
      <c r="I2217" s="43"/>
      <c r="J2217" s="42"/>
      <c r="K2217" s="42"/>
      <c r="L2217" s="5"/>
      <c r="M2217" s="5"/>
      <c r="N2217" s="43"/>
      <c r="O2217" s="45"/>
      <c r="P2217" s="5"/>
      <c r="Q2217" s="46"/>
      <c r="R2217" s="5"/>
      <c r="S2217" s="5"/>
      <c r="T2217" s="5"/>
      <c r="U2217" s="51"/>
      <c r="V2217" s="5"/>
      <c r="W2217" s="5"/>
      <c r="X2217" s="45"/>
      <c r="Y2217" s="5"/>
      <c r="Z2217" s="48"/>
      <c r="AC2217" s="45"/>
      <c r="AG2217" s="47"/>
      <c r="AI2217" s="5"/>
    </row>
    <row r="2218" spans="2:35" ht="15" x14ac:dyDescent="0.25">
      <c r="B2218" s="5"/>
      <c r="D2218" s="5"/>
      <c r="G2218" s="42"/>
      <c r="H2218" s="43"/>
      <c r="I2218" s="43"/>
      <c r="J2218" s="42"/>
      <c r="K2218" s="42"/>
      <c r="L2218" s="5"/>
      <c r="M2218" s="5"/>
      <c r="N2218" s="43"/>
      <c r="O2218" s="45"/>
      <c r="P2218" s="5"/>
      <c r="Q2218" s="46"/>
      <c r="R2218" s="5"/>
      <c r="S2218" s="5"/>
      <c r="T2218" s="5"/>
      <c r="U2218" s="51"/>
      <c r="V2218" s="5"/>
      <c r="W2218" s="5"/>
      <c r="X2218" s="45"/>
      <c r="Y2218" s="5"/>
      <c r="Z2218" s="48"/>
      <c r="AC2218" s="45"/>
      <c r="AG2218" s="47"/>
      <c r="AI2218" s="5"/>
    </row>
    <row r="2219" spans="2:35" ht="15" x14ac:dyDescent="0.25">
      <c r="B2219" s="5"/>
      <c r="D2219" s="5"/>
      <c r="G2219" s="42"/>
      <c r="H2219" s="43"/>
      <c r="I2219" s="43"/>
      <c r="J2219" s="42"/>
      <c r="K2219" s="42"/>
      <c r="L2219" s="5"/>
      <c r="M2219" s="5"/>
      <c r="N2219" s="43"/>
      <c r="O2219" s="45"/>
      <c r="P2219" s="5"/>
      <c r="Q2219" s="46"/>
      <c r="R2219" s="5"/>
      <c r="S2219" s="5"/>
      <c r="T2219" s="5"/>
      <c r="U2219" s="51"/>
      <c r="V2219" s="5"/>
      <c r="W2219" s="5"/>
      <c r="X2219" s="45"/>
      <c r="Y2219" s="5"/>
      <c r="Z2219" s="48"/>
      <c r="AC2219" s="45"/>
      <c r="AG2219" s="47"/>
      <c r="AI2219" s="5"/>
    </row>
    <row r="2220" spans="2:35" ht="15" x14ac:dyDescent="0.25">
      <c r="B2220" s="5"/>
      <c r="D2220" s="5"/>
      <c r="G2220" s="42"/>
      <c r="H2220" s="43"/>
      <c r="I2220" s="43"/>
      <c r="J2220" s="42"/>
      <c r="K2220" s="42"/>
      <c r="L2220" s="5"/>
      <c r="M2220" s="5"/>
      <c r="N2220" s="43"/>
      <c r="O2220" s="45"/>
      <c r="P2220" s="5"/>
      <c r="Q2220" s="46"/>
      <c r="R2220" s="5"/>
      <c r="S2220" s="5"/>
      <c r="T2220" s="5"/>
      <c r="U2220" s="51"/>
      <c r="V2220" s="5"/>
      <c r="W2220" s="5"/>
      <c r="X2220" s="45"/>
      <c r="Y2220" s="5"/>
      <c r="Z2220" s="48"/>
      <c r="AC2220" s="45"/>
      <c r="AG2220" s="47"/>
      <c r="AI2220" s="5"/>
    </row>
    <row r="2221" spans="2:35" ht="15" x14ac:dyDescent="0.25">
      <c r="B2221" s="5"/>
      <c r="D2221" s="5"/>
      <c r="G2221" s="42"/>
      <c r="H2221" s="43"/>
      <c r="I2221" s="43"/>
      <c r="J2221" s="42"/>
      <c r="K2221" s="42"/>
      <c r="L2221" s="5"/>
      <c r="M2221" s="5"/>
      <c r="N2221" s="43"/>
      <c r="O2221" s="45"/>
      <c r="P2221" s="5"/>
      <c r="Q2221" s="46"/>
      <c r="R2221" s="5"/>
      <c r="S2221" s="5"/>
      <c r="T2221" s="5"/>
      <c r="U2221" s="51"/>
      <c r="V2221" s="5"/>
      <c r="W2221" s="5"/>
      <c r="X2221" s="45"/>
      <c r="Y2221" s="5"/>
      <c r="Z2221" s="48"/>
      <c r="AC2221" s="45"/>
      <c r="AG2221" s="47"/>
      <c r="AI2221" s="5"/>
    </row>
    <row r="2222" spans="2:35" ht="15" x14ac:dyDescent="0.25">
      <c r="B2222" s="5"/>
      <c r="D2222" s="5"/>
      <c r="G2222" s="42"/>
      <c r="H2222" s="43"/>
      <c r="I2222" s="43"/>
      <c r="J2222" s="42"/>
      <c r="K2222" s="42"/>
      <c r="L2222" s="5"/>
      <c r="M2222" s="5"/>
      <c r="N2222" s="43"/>
      <c r="O2222" s="45"/>
      <c r="P2222" s="5"/>
      <c r="Q2222" s="46"/>
      <c r="R2222" s="5"/>
      <c r="S2222" s="5"/>
      <c r="T2222" s="5"/>
      <c r="U2222" s="51"/>
      <c r="V2222" s="5"/>
      <c r="W2222" s="5"/>
      <c r="X2222" s="45"/>
      <c r="Y2222" s="5"/>
      <c r="Z2222" s="48"/>
      <c r="AC2222" s="45"/>
      <c r="AG2222" s="47"/>
      <c r="AI2222" s="5"/>
    </row>
    <row r="2223" spans="2:35" ht="15" x14ac:dyDescent="0.25">
      <c r="B2223" s="5"/>
      <c r="D2223" s="5"/>
      <c r="G2223" s="42"/>
      <c r="H2223" s="43"/>
      <c r="I2223" s="43"/>
      <c r="J2223" s="42"/>
      <c r="K2223" s="42"/>
      <c r="L2223" s="5"/>
      <c r="M2223" s="5"/>
      <c r="N2223" s="43"/>
      <c r="O2223" s="45"/>
      <c r="P2223" s="5"/>
      <c r="Q2223" s="46"/>
      <c r="R2223" s="5"/>
      <c r="S2223" s="5"/>
      <c r="T2223" s="5"/>
      <c r="U2223" s="51"/>
      <c r="V2223" s="5"/>
      <c r="W2223" s="5"/>
      <c r="X2223" s="45"/>
      <c r="Y2223" s="5"/>
      <c r="Z2223" s="48"/>
      <c r="AC2223" s="45"/>
      <c r="AG2223" s="47"/>
      <c r="AI2223" s="5"/>
    </row>
    <row r="2224" spans="2:35" ht="15" x14ac:dyDescent="0.25">
      <c r="B2224" s="5"/>
      <c r="D2224" s="5"/>
      <c r="G2224" s="42"/>
      <c r="H2224" s="43"/>
      <c r="I2224" s="43"/>
      <c r="J2224" s="42"/>
      <c r="K2224" s="42"/>
      <c r="L2224" s="5"/>
      <c r="M2224" s="5"/>
      <c r="N2224" s="43"/>
      <c r="O2224" s="45"/>
      <c r="P2224" s="5"/>
      <c r="Q2224" s="46"/>
      <c r="R2224" s="5"/>
      <c r="S2224" s="5"/>
      <c r="T2224" s="5"/>
      <c r="U2224" s="51"/>
      <c r="V2224" s="5"/>
      <c r="W2224" s="5"/>
      <c r="X2224" s="45"/>
      <c r="Y2224" s="5"/>
      <c r="Z2224" s="48"/>
      <c r="AC2224" s="45"/>
      <c r="AG2224" s="47"/>
      <c r="AI2224" s="5"/>
    </row>
    <row r="2225" spans="2:35" ht="15" x14ac:dyDescent="0.25">
      <c r="B2225" s="5"/>
      <c r="D2225" s="5"/>
      <c r="G2225" s="42"/>
      <c r="H2225" s="43"/>
      <c r="I2225" s="43"/>
      <c r="J2225" s="42"/>
      <c r="K2225" s="42"/>
      <c r="L2225" s="5"/>
      <c r="M2225" s="5"/>
      <c r="N2225" s="43"/>
      <c r="O2225" s="45"/>
      <c r="P2225" s="5"/>
      <c r="Q2225" s="46"/>
      <c r="R2225" s="5"/>
      <c r="S2225" s="5"/>
      <c r="T2225" s="5"/>
      <c r="U2225" s="51"/>
      <c r="V2225" s="5"/>
      <c r="W2225" s="5"/>
      <c r="X2225" s="45"/>
      <c r="Y2225" s="5"/>
      <c r="Z2225" s="48"/>
      <c r="AC2225" s="45"/>
      <c r="AG2225" s="47"/>
      <c r="AI2225" s="5"/>
    </row>
    <row r="2226" spans="2:35" ht="15" x14ac:dyDescent="0.25">
      <c r="B2226" s="5"/>
      <c r="D2226" s="5"/>
      <c r="G2226" s="42"/>
      <c r="H2226" s="43"/>
      <c r="I2226" s="43"/>
      <c r="J2226" s="42"/>
      <c r="K2226" s="42"/>
      <c r="L2226" s="5"/>
      <c r="M2226" s="5"/>
      <c r="N2226" s="43"/>
      <c r="O2226" s="45"/>
      <c r="P2226" s="5"/>
      <c r="Q2226" s="46"/>
      <c r="R2226" s="5"/>
      <c r="S2226" s="5"/>
      <c r="T2226" s="5"/>
      <c r="U2226" s="51"/>
      <c r="V2226" s="5"/>
      <c r="W2226" s="5"/>
      <c r="X2226" s="45"/>
      <c r="Y2226" s="5"/>
      <c r="Z2226" s="48"/>
      <c r="AC2226" s="45"/>
      <c r="AG2226" s="47"/>
      <c r="AI2226" s="5"/>
    </row>
    <row r="2227" spans="2:35" ht="15" x14ac:dyDescent="0.25">
      <c r="B2227" s="5"/>
      <c r="D2227" s="5"/>
      <c r="G2227" s="42"/>
      <c r="H2227" s="43"/>
      <c r="I2227" s="43"/>
      <c r="J2227" s="42"/>
      <c r="K2227" s="42"/>
      <c r="L2227" s="5"/>
      <c r="M2227" s="5"/>
      <c r="N2227" s="43"/>
      <c r="O2227" s="45"/>
      <c r="P2227" s="5"/>
      <c r="Q2227" s="46"/>
      <c r="R2227" s="5"/>
      <c r="S2227" s="5"/>
      <c r="T2227" s="5"/>
      <c r="U2227" s="51"/>
      <c r="V2227" s="5"/>
      <c r="W2227" s="5"/>
      <c r="X2227" s="45"/>
      <c r="Y2227" s="5"/>
      <c r="Z2227" s="48"/>
      <c r="AC2227" s="45"/>
      <c r="AG2227" s="47"/>
      <c r="AI2227" s="5"/>
    </row>
    <row r="2228" spans="2:35" ht="15" x14ac:dyDescent="0.25">
      <c r="B2228" s="5"/>
      <c r="D2228" s="5"/>
      <c r="G2228" s="42"/>
      <c r="H2228" s="43"/>
      <c r="I2228" s="43"/>
      <c r="J2228" s="42"/>
      <c r="K2228" s="42"/>
      <c r="L2228" s="5"/>
      <c r="M2228" s="5"/>
      <c r="N2228" s="43"/>
      <c r="O2228" s="45"/>
      <c r="P2228" s="5"/>
      <c r="Q2228" s="46"/>
      <c r="R2228" s="5"/>
      <c r="S2228" s="5"/>
      <c r="T2228" s="5"/>
      <c r="U2228" s="51"/>
      <c r="V2228" s="5"/>
      <c r="W2228" s="5"/>
      <c r="X2228" s="45"/>
      <c r="Y2228" s="5"/>
      <c r="Z2228" s="48"/>
      <c r="AC2228" s="45"/>
      <c r="AG2228" s="47"/>
      <c r="AI2228" s="5"/>
    </row>
    <row r="2229" spans="2:35" ht="15" x14ac:dyDescent="0.25">
      <c r="B2229" s="5"/>
      <c r="D2229" s="5"/>
      <c r="G2229" s="42"/>
      <c r="H2229" s="43"/>
      <c r="I2229" s="43"/>
      <c r="J2229" s="42"/>
      <c r="K2229" s="42"/>
      <c r="L2229" s="5"/>
      <c r="M2229" s="5"/>
      <c r="N2229" s="43"/>
      <c r="O2229" s="45"/>
      <c r="P2229" s="5"/>
      <c r="Q2229" s="46"/>
      <c r="R2229" s="5"/>
      <c r="S2229" s="5"/>
      <c r="T2229" s="5"/>
      <c r="U2229" s="51"/>
      <c r="V2229" s="5"/>
      <c r="W2229" s="5"/>
      <c r="X2229" s="45"/>
      <c r="Y2229" s="5"/>
      <c r="Z2229" s="48"/>
      <c r="AC2229" s="45"/>
      <c r="AG2229" s="47"/>
      <c r="AI2229" s="5"/>
    </row>
    <row r="2230" spans="2:35" ht="15" x14ac:dyDescent="0.25">
      <c r="B2230" s="5"/>
      <c r="D2230" s="5"/>
      <c r="G2230" s="42"/>
      <c r="H2230" s="43"/>
      <c r="I2230" s="43"/>
      <c r="J2230" s="42"/>
      <c r="K2230" s="42"/>
      <c r="L2230" s="5"/>
      <c r="M2230" s="5"/>
      <c r="N2230" s="43"/>
      <c r="O2230" s="45"/>
      <c r="P2230" s="5"/>
      <c r="Q2230" s="46"/>
      <c r="R2230" s="5"/>
      <c r="S2230" s="5"/>
      <c r="T2230" s="5"/>
      <c r="U2230" s="51"/>
      <c r="V2230" s="5"/>
      <c r="W2230" s="5"/>
      <c r="X2230" s="45"/>
      <c r="Y2230" s="5"/>
      <c r="Z2230" s="48"/>
      <c r="AC2230" s="45"/>
      <c r="AG2230" s="47"/>
      <c r="AI2230" s="5"/>
    </row>
    <row r="2231" spans="2:35" ht="15" x14ac:dyDescent="0.25">
      <c r="B2231" s="5"/>
      <c r="D2231" s="5"/>
      <c r="G2231" s="42"/>
      <c r="H2231" s="43"/>
      <c r="I2231" s="43"/>
      <c r="J2231" s="42"/>
      <c r="K2231" s="42"/>
      <c r="L2231" s="5"/>
      <c r="M2231" s="5"/>
      <c r="N2231" s="43"/>
      <c r="O2231" s="45"/>
      <c r="P2231" s="5"/>
      <c r="Q2231" s="46"/>
      <c r="R2231" s="5"/>
      <c r="S2231" s="5"/>
      <c r="T2231" s="5"/>
      <c r="U2231" s="51"/>
      <c r="V2231" s="5"/>
      <c r="W2231" s="5"/>
      <c r="X2231" s="45"/>
      <c r="Y2231" s="5"/>
      <c r="Z2231" s="48"/>
      <c r="AC2231" s="45"/>
      <c r="AG2231" s="47"/>
      <c r="AI2231" s="5"/>
    </row>
    <row r="2232" spans="2:35" ht="15" x14ac:dyDescent="0.25">
      <c r="B2232" s="5"/>
      <c r="D2232" s="5"/>
      <c r="G2232" s="42"/>
      <c r="H2232" s="43"/>
      <c r="I2232" s="43"/>
      <c r="J2232" s="42"/>
      <c r="K2232" s="42"/>
      <c r="L2232" s="5"/>
      <c r="M2232" s="5"/>
      <c r="N2232" s="43"/>
      <c r="O2232" s="45"/>
      <c r="P2232" s="5"/>
      <c r="Q2232" s="46"/>
      <c r="R2232" s="5"/>
      <c r="S2232" s="5"/>
      <c r="T2232" s="5"/>
      <c r="U2232" s="51"/>
      <c r="V2232" s="5"/>
      <c r="W2232" s="5"/>
      <c r="X2232" s="45"/>
      <c r="Y2232" s="5"/>
      <c r="Z2232" s="48"/>
      <c r="AC2232" s="45"/>
      <c r="AG2232" s="47"/>
      <c r="AI2232" s="5"/>
    </row>
    <row r="2233" spans="2:35" ht="15" x14ac:dyDescent="0.25">
      <c r="B2233" s="5"/>
      <c r="D2233" s="5"/>
      <c r="G2233" s="42"/>
      <c r="H2233" s="43"/>
      <c r="I2233" s="43"/>
      <c r="J2233" s="42"/>
      <c r="K2233" s="42"/>
      <c r="L2233" s="5"/>
      <c r="M2233" s="5"/>
      <c r="N2233" s="43"/>
      <c r="O2233" s="45"/>
      <c r="P2233" s="5"/>
      <c r="Q2233" s="46"/>
      <c r="R2233" s="5"/>
      <c r="S2233" s="5"/>
      <c r="T2233" s="5"/>
      <c r="U2233" s="51"/>
      <c r="V2233" s="5"/>
      <c r="W2233" s="5"/>
      <c r="X2233" s="45"/>
      <c r="Y2233" s="5"/>
      <c r="Z2233" s="48"/>
      <c r="AC2233" s="45"/>
      <c r="AG2233" s="47"/>
      <c r="AI2233" s="5"/>
    </row>
    <row r="2234" spans="2:35" ht="15" x14ac:dyDescent="0.25">
      <c r="B2234" s="5"/>
      <c r="D2234" s="5"/>
      <c r="G2234" s="42"/>
      <c r="H2234" s="43"/>
      <c r="I2234" s="43"/>
      <c r="J2234" s="42"/>
      <c r="K2234" s="42"/>
      <c r="L2234" s="5"/>
      <c r="M2234" s="5"/>
      <c r="N2234" s="43"/>
      <c r="O2234" s="45"/>
      <c r="P2234" s="5"/>
      <c r="Q2234" s="46"/>
      <c r="R2234" s="5"/>
      <c r="S2234" s="5"/>
      <c r="T2234" s="5"/>
      <c r="U2234" s="51"/>
      <c r="V2234" s="5"/>
      <c r="W2234" s="5"/>
      <c r="X2234" s="45"/>
      <c r="Y2234" s="5"/>
      <c r="Z2234" s="48"/>
      <c r="AC2234" s="45"/>
      <c r="AG2234" s="47"/>
      <c r="AI2234" s="5"/>
    </row>
    <row r="2235" spans="2:35" ht="15" x14ac:dyDescent="0.25">
      <c r="B2235" s="5"/>
      <c r="D2235" s="5"/>
      <c r="G2235" s="42"/>
      <c r="H2235" s="43"/>
      <c r="I2235" s="43"/>
      <c r="J2235" s="42"/>
      <c r="K2235" s="42"/>
      <c r="L2235" s="5"/>
      <c r="M2235" s="5"/>
      <c r="N2235" s="43"/>
      <c r="O2235" s="45"/>
      <c r="P2235" s="5"/>
      <c r="Q2235" s="46"/>
      <c r="R2235" s="5"/>
      <c r="S2235" s="5"/>
      <c r="T2235" s="5"/>
      <c r="U2235" s="51"/>
      <c r="V2235" s="5"/>
      <c r="W2235" s="5"/>
      <c r="X2235" s="45"/>
      <c r="Y2235" s="5"/>
      <c r="Z2235" s="48"/>
      <c r="AC2235" s="45"/>
      <c r="AG2235" s="47"/>
      <c r="AI2235" s="5"/>
    </row>
    <row r="2236" spans="2:35" ht="15" x14ac:dyDescent="0.25">
      <c r="B2236" s="5"/>
      <c r="D2236" s="5"/>
      <c r="G2236" s="42"/>
      <c r="H2236" s="43"/>
      <c r="I2236" s="43"/>
      <c r="J2236" s="42"/>
      <c r="K2236" s="42"/>
      <c r="L2236" s="5"/>
      <c r="M2236" s="5"/>
      <c r="N2236" s="43"/>
      <c r="O2236" s="45"/>
      <c r="P2236" s="5"/>
      <c r="Q2236" s="46"/>
      <c r="R2236" s="5"/>
      <c r="S2236" s="5"/>
      <c r="T2236" s="5"/>
      <c r="U2236" s="51"/>
      <c r="V2236" s="5"/>
      <c r="W2236" s="5"/>
      <c r="X2236" s="45"/>
      <c r="Y2236" s="5"/>
      <c r="Z2236" s="48"/>
      <c r="AC2236" s="45"/>
      <c r="AG2236" s="47"/>
      <c r="AI2236" s="5"/>
    </row>
    <row r="2237" spans="2:35" ht="15" x14ac:dyDescent="0.25">
      <c r="B2237" s="5"/>
      <c r="D2237" s="5"/>
      <c r="G2237" s="42"/>
      <c r="H2237" s="43"/>
      <c r="I2237" s="43"/>
      <c r="J2237" s="42"/>
      <c r="K2237" s="42"/>
      <c r="L2237" s="5"/>
      <c r="M2237" s="5"/>
      <c r="N2237" s="43"/>
      <c r="O2237" s="45"/>
      <c r="P2237" s="5"/>
      <c r="Q2237" s="46"/>
      <c r="R2237" s="5"/>
      <c r="S2237" s="5"/>
      <c r="T2237" s="5"/>
      <c r="U2237" s="51"/>
      <c r="V2237" s="5"/>
      <c r="W2237" s="5"/>
      <c r="X2237" s="45"/>
      <c r="Y2237" s="5"/>
      <c r="Z2237" s="48"/>
      <c r="AC2237" s="45"/>
      <c r="AG2237" s="47"/>
      <c r="AI2237" s="5"/>
    </row>
    <row r="2238" spans="2:35" ht="15" x14ac:dyDescent="0.25">
      <c r="B2238" s="5"/>
      <c r="D2238" s="5"/>
      <c r="G2238" s="42"/>
      <c r="H2238" s="43"/>
      <c r="I2238" s="43"/>
      <c r="J2238" s="42"/>
      <c r="K2238" s="42"/>
      <c r="L2238" s="5"/>
      <c r="M2238" s="5"/>
      <c r="N2238" s="43"/>
      <c r="O2238" s="45"/>
      <c r="P2238" s="5"/>
      <c r="Q2238" s="46"/>
      <c r="R2238" s="5"/>
      <c r="S2238" s="5"/>
      <c r="T2238" s="5"/>
      <c r="U2238" s="51"/>
      <c r="V2238" s="5"/>
      <c r="W2238" s="5"/>
      <c r="X2238" s="45"/>
      <c r="Y2238" s="5"/>
      <c r="Z2238" s="48"/>
      <c r="AC2238" s="45"/>
      <c r="AG2238" s="47"/>
      <c r="AI2238" s="5"/>
    </row>
    <row r="2239" spans="2:35" ht="15" x14ac:dyDescent="0.25">
      <c r="B2239" s="5"/>
      <c r="D2239" s="5"/>
      <c r="G2239" s="42"/>
      <c r="H2239" s="43"/>
      <c r="I2239" s="43"/>
      <c r="J2239" s="42"/>
      <c r="K2239" s="42"/>
      <c r="L2239" s="5"/>
      <c r="M2239" s="5"/>
      <c r="N2239" s="43"/>
      <c r="O2239" s="45"/>
      <c r="P2239" s="5"/>
      <c r="Q2239" s="46"/>
      <c r="R2239" s="5"/>
      <c r="S2239" s="5"/>
      <c r="T2239" s="5"/>
      <c r="U2239" s="51"/>
      <c r="V2239" s="5"/>
      <c r="W2239" s="5"/>
      <c r="X2239" s="45"/>
      <c r="Y2239" s="5"/>
      <c r="Z2239" s="48"/>
      <c r="AC2239" s="45"/>
      <c r="AG2239" s="47"/>
      <c r="AI2239" s="5"/>
    </row>
    <row r="2240" spans="2:35" ht="15" x14ac:dyDescent="0.25">
      <c r="B2240" s="5"/>
      <c r="D2240" s="5"/>
      <c r="G2240" s="42"/>
      <c r="H2240" s="43"/>
      <c r="I2240" s="43"/>
      <c r="J2240" s="42"/>
      <c r="K2240" s="42"/>
      <c r="L2240" s="5"/>
      <c r="M2240" s="5"/>
      <c r="N2240" s="43"/>
      <c r="O2240" s="45"/>
      <c r="P2240" s="5"/>
      <c r="Q2240" s="46"/>
      <c r="R2240" s="5"/>
      <c r="S2240" s="5"/>
      <c r="T2240" s="5"/>
      <c r="U2240" s="51"/>
      <c r="V2240" s="5"/>
      <c r="W2240" s="5"/>
      <c r="X2240" s="45"/>
      <c r="Y2240" s="5"/>
      <c r="Z2240" s="48"/>
      <c r="AC2240" s="45"/>
      <c r="AG2240" s="47"/>
      <c r="AI2240" s="5"/>
    </row>
    <row r="2241" spans="2:35" ht="15" x14ac:dyDescent="0.25">
      <c r="B2241" s="5"/>
      <c r="D2241" s="5"/>
      <c r="G2241" s="42"/>
      <c r="H2241" s="43"/>
      <c r="I2241" s="43"/>
      <c r="J2241" s="42"/>
      <c r="K2241" s="42"/>
      <c r="L2241" s="5"/>
      <c r="M2241" s="5"/>
      <c r="N2241" s="43"/>
      <c r="O2241" s="45"/>
      <c r="P2241" s="5"/>
      <c r="Q2241" s="46"/>
      <c r="R2241" s="5"/>
      <c r="S2241" s="5"/>
      <c r="T2241" s="5"/>
      <c r="U2241" s="51"/>
      <c r="V2241" s="5"/>
      <c r="W2241" s="5"/>
      <c r="X2241" s="45"/>
      <c r="Y2241" s="5"/>
      <c r="Z2241" s="48"/>
      <c r="AC2241" s="45"/>
      <c r="AG2241" s="47"/>
      <c r="AI2241" s="5"/>
    </row>
    <row r="2242" spans="2:35" ht="15" x14ac:dyDescent="0.25">
      <c r="B2242" s="5"/>
      <c r="D2242" s="5"/>
      <c r="G2242" s="42"/>
      <c r="H2242" s="43"/>
      <c r="I2242" s="43"/>
      <c r="J2242" s="42"/>
      <c r="K2242" s="42"/>
      <c r="L2242" s="5"/>
      <c r="M2242" s="5"/>
      <c r="N2242" s="43"/>
      <c r="O2242" s="45"/>
      <c r="P2242" s="5"/>
      <c r="Q2242" s="46"/>
      <c r="R2242" s="5"/>
      <c r="S2242" s="5"/>
      <c r="T2242" s="5"/>
      <c r="U2242" s="51"/>
      <c r="V2242" s="5"/>
      <c r="W2242" s="5"/>
      <c r="X2242" s="45"/>
      <c r="Y2242" s="5"/>
      <c r="Z2242" s="48"/>
      <c r="AC2242" s="45"/>
      <c r="AG2242" s="47"/>
      <c r="AI2242" s="5"/>
    </row>
    <row r="2243" spans="2:35" ht="15" x14ac:dyDescent="0.25">
      <c r="B2243" s="5"/>
      <c r="D2243" s="5"/>
      <c r="G2243" s="42"/>
      <c r="H2243" s="43"/>
      <c r="I2243" s="43"/>
      <c r="J2243" s="42"/>
      <c r="K2243" s="42"/>
      <c r="L2243" s="5"/>
      <c r="M2243" s="5"/>
      <c r="N2243" s="43"/>
      <c r="O2243" s="45"/>
      <c r="P2243" s="5"/>
      <c r="Q2243" s="46"/>
      <c r="R2243" s="5"/>
      <c r="S2243" s="5"/>
      <c r="T2243" s="5"/>
      <c r="U2243" s="51"/>
      <c r="V2243" s="5"/>
      <c r="W2243" s="5"/>
      <c r="X2243" s="45"/>
      <c r="Y2243" s="5"/>
      <c r="Z2243" s="48"/>
      <c r="AC2243" s="45"/>
      <c r="AG2243" s="47"/>
      <c r="AI2243" s="5"/>
    </row>
    <row r="2244" spans="2:35" ht="15" x14ac:dyDescent="0.25">
      <c r="B2244" s="5"/>
      <c r="D2244" s="5"/>
      <c r="G2244" s="42"/>
      <c r="H2244" s="43"/>
      <c r="I2244" s="43"/>
      <c r="J2244" s="42"/>
      <c r="K2244" s="42"/>
      <c r="L2244" s="5"/>
      <c r="M2244" s="5"/>
      <c r="N2244" s="43"/>
      <c r="O2244" s="45"/>
      <c r="P2244" s="5"/>
      <c r="Q2244" s="46"/>
      <c r="R2244" s="5"/>
      <c r="S2244" s="5"/>
      <c r="T2244" s="5"/>
      <c r="U2244" s="51"/>
      <c r="V2244" s="5"/>
      <c r="W2244" s="5"/>
      <c r="X2244" s="45"/>
      <c r="Y2244" s="5"/>
      <c r="Z2244" s="48"/>
      <c r="AC2244" s="45"/>
      <c r="AG2244" s="47"/>
      <c r="AI2244" s="5"/>
    </row>
    <row r="2245" spans="2:35" ht="15" x14ac:dyDescent="0.25">
      <c r="B2245" s="5"/>
      <c r="D2245" s="5"/>
      <c r="G2245" s="42"/>
      <c r="H2245" s="43"/>
      <c r="I2245" s="43"/>
      <c r="J2245" s="42"/>
      <c r="K2245" s="42"/>
      <c r="L2245" s="5"/>
      <c r="M2245" s="5"/>
      <c r="N2245" s="43"/>
      <c r="O2245" s="45"/>
      <c r="P2245" s="5"/>
      <c r="Q2245" s="46"/>
      <c r="R2245" s="5"/>
      <c r="S2245" s="5"/>
      <c r="T2245" s="5"/>
      <c r="U2245" s="51"/>
      <c r="V2245" s="5"/>
      <c r="W2245" s="5"/>
      <c r="X2245" s="45"/>
      <c r="Y2245" s="5"/>
      <c r="Z2245" s="48"/>
      <c r="AC2245" s="45"/>
      <c r="AG2245" s="47"/>
      <c r="AI2245" s="5"/>
    </row>
    <row r="2246" spans="2:35" ht="15" x14ac:dyDescent="0.25">
      <c r="B2246" s="5"/>
      <c r="D2246" s="5"/>
      <c r="G2246" s="42"/>
      <c r="H2246" s="43"/>
      <c r="I2246" s="43"/>
      <c r="J2246" s="42"/>
      <c r="K2246" s="42"/>
      <c r="L2246" s="5"/>
      <c r="M2246" s="5"/>
      <c r="N2246" s="43"/>
      <c r="O2246" s="45"/>
      <c r="P2246" s="5"/>
      <c r="Q2246" s="46"/>
      <c r="R2246" s="5"/>
      <c r="S2246" s="5"/>
      <c r="T2246" s="5"/>
      <c r="U2246" s="51"/>
      <c r="V2246" s="5"/>
      <c r="W2246" s="5"/>
      <c r="X2246" s="45"/>
      <c r="Y2246" s="5"/>
      <c r="Z2246" s="48"/>
      <c r="AC2246" s="45"/>
      <c r="AG2246" s="47"/>
      <c r="AI2246" s="5"/>
    </row>
    <row r="2247" spans="2:35" ht="15" x14ac:dyDescent="0.25">
      <c r="B2247" s="5"/>
      <c r="D2247" s="5"/>
      <c r="G2247" s="42"/>
      <c r="H2247" s="43"/>
      <c r="I2247" s="43"/>
      <c r="J2247" s="42"/>
      <c r="K2247" s="42"/>
      <c r="L2247" s="5"/>
      <c r="M2247" s="5"/>
      <c r="N2247" s="43"/>
      <c r="O2247" s="45"/>
      <c r="P2247" s="5"/>
      <c r="Q2247" s="46"/>
      <c r="R2247" s="5"/>
      <c r="S2247" s="5"/>
      <c r="T2247" s="5"/>
      <c r="U2247" s="51"/>
      <c r="V2247" s="5"/>
      <c r="W2247" s="5"/>
      <c r="X2247" s="45"/>
      <c r="Y2247" s="5"/>
      <c r="Z2247" s="48"/>
      <c r="AC2247" s="45"/>
      <c r="AG2247" s="47"/>
      <c r="AI2247" s="5"/>
    </row>
    <row r="2248" spans="2:35" ht="15" x14ac:dyDescent="0.25">
      <c r="B2248" s="5"/>
      <c r="D2248" s="5"/>
      <c r="G2248" s="42"/>
      <c r="H2248" s="43"/>
      <c r="I2248" s="43"/>
      <c r="J2248" s="42"/>
      <c r="K2248" s="42"/>
      <c r="L2248" s="5"/>
      <c r="M2248" s="5"/>
      <c r="N2248" s="43"/>
      <c r="O2248" s="45"/>
      <c r="P2248" s="5"/>
      <c r="Q2248" s="46"/>
      <c r="R2248" s="5"/>
      <c r="S2248" s="5"/>
      <c r="T2248" s="5"/>
      <c r="U2248" s="51"/>
      <c r="V2248" s="5"/>
      <c r="W2248" s="5"/>
      <c r="X2248" s="45"/>
      <c r="Y2248" s="5"/>
      <c r="Z2248" s="48"/>
      <c r="AC2248" s="45"/>
      <c r="AG2248" s="47"/>
      <c r="AI2248" s="5"/>
    </row>
    <row r="2249" spans="2:35" ht="15" x14ac:dyDescent="0.25">
      <c r="B2249" s="5"/>
      <c r="D2249" s="5"/>
      <c r="G2249" s="42"/>
      <c r="H2249" s="43"/>
      <c r="I2249" s="43"/>
      <c r="J2249" s="42"/>
      <c r="K2249" s="42"/>
      <c r="L2249" s="5"/>
      <c r="M2249" s="5"/>
      <c r="N2249" s="43"/>
      <c r="O2249" s="45"/>
      <c r="P2249" s="5"/>
      <c r="Q2249" s="46"/>
      <c r="R2249" s="5"/>
      <c r="S2249" s="5"/>
      <c r="T2249" s="5"/>
      <c r="U2249" s="51"/>
      <c r="V2249" s="5"/>
      <c r="W2249" s="5"/>
      <c r="X2249" s="45"/>
      <c r="Y2249" s="5"/>
      <c r="Z2249" s="48"/>
      <c r="AC2249" s="45"/>
      <c r="AG2249" s="47"/>
      <c r="AI2249" s="5"/>
    </row>
    <row r="2250" spans="2:35" ht="15" x14ac:dyDescent="0.25">
      <c r="B2250" s="5"/>
      <c r="D2250" s="5"/>
      <c r="G2250" s="42"/>
      <c r="H2250" s="43"/>
      <c r="I2250" s="43"/>
      <c r="J2250" s="42"/>
      <c r="K2250" s="42"/>
      <c r="L2250" s="5"/>
      <c r="M2250" s="5"/>
      <c r="N2250" s="43"/>
      <c r="O2250" s="45"/>
      <c r="P2250" s="5"/>
      <c r="Q2250" s="46"/>
      <c r="R2250" s="5"/>
      <c r="S2250" s="5"/>
      <c r="T2250" s="5"/>
      <c r="U2250" s="51"/>
      <c r="V2250" s="5"/>
      <c r="W2250" s="5"/>
      <c r="X2250" s="45"/>
      <c r="Y2250" s="5"/>
      <c r="Z2250" s="48"/>
      <c r="AC2250" s="45"/>
      <c r="AG2250" s="47"/>
      <c r="AI2250" s="5"/>
    </row>
    <row r="2251" spans="2:35" ht="15" x14ac:dyDescent="0.25">
      <c r="B2251" s="5"/>
      <c r="D2251" s="5"/>
      <c r="G2251" s="42"/>
      <c r="H2251" s="43"/>
      <c r="I2251" s="43"/>
      <c r="J2251" s="42"/>
      <c r="K2251" s="42"/>
      <c r="L2251" s="5"/>
      <c r="M2251" s="5"/>
      <c r="N2251" s="43"/>
      <c r="O2251" s="45"/>
      <c r="P2251" s="5"/>
      <c r="Q2251" s="46"/>
      <c r="R2251" s="5"/>
      <c r="S2251" s="5"/>
      <c r="T2251" s="5"/>
      <c r="U2251" s="51"/>
      <c r="V2251" s="5"/>
      <c r="W2251" s="5"/>
      <c r="X2251" s="45"/>
      <c r="Y2251" s="5"/>
      <c r="Z2251" s="48"/>
      <c r="AC2251" s="45"/>
      <c r="AG2251" s="47"/>
      <c r="AI2251" s="5"/>
    </row>
    <row r="2252" spans="2:35" ht="15" x14ac:dyDescent="0.25">
      <c r="B2252" s="5"/>
      <c r="D2252" s="5"/>
      <c r="G2252" s="42"/>
      <c r="H2252" s="43"/>
      <c r="I2252" s="43"/>
      <c r="J2252" s="42"/>
      <c r="K2252" s="42"/>
      <c r="L2252" s="5"/>
      <c r="M2252" s="5"/>
      <c r="N2252" s="43"/>
      <c r="O2252" s="45"/>
      <c r="P2252" s="5"/>
      <c r="Q2252" s="46"/>
      <c r="R2252" s="5"/>
      <c r="S2252" s="5"/>
      <c r="T2252" s="5"/>
      <c r="U2252" s="51"/>
      <c r="V2252" s="5"/>
      <c r="W2252" s="5"/>
      <c r="X2252" s="45"/>
      <c r="Y2252" s="5"/>
      <c r="Z2252" s="48"/>
      <c r="AC2252" s="45"/>
      <c r="AG2252" s="47"/>
      <c r="AI2252" s="5"/>
    </row>
    <row r="2253" spans="2:35" ht="15" x14ac:dyDescent="0.25">
      <c r="B2253" s="5"/>
      <c r="D2253" s="5"/>
      <c r="G2253" s="42"/>
      <c r="H2253" s="43"/>
      <c r="I2253" s="43"/>
      <c r="J2253" s="42"/>
      <c r="K2253" s="42"/>
      <c r="L2253" s="5"/>
      <c r="M2253" s="5"/>
      <c r="N2253" s="43"/>
      <c r="O2253" s="45"/>
      <c r="P2253" s="5"/>
      <c r="Q2253" s="46"/>
      <c r="R2253" s="5"/>
      <c r="S2253" s="5"/>
      <c r="T2253" s="5"/>
      <c r="U2253" s="51"/>
      <c r="V2253" s="5"/>
      <c r="W2253" s="5"/>
      <c r="X2253" s="45"/>
      <c r="Y2253" s="5"/>
      <c r="Z2253" s="48"/>
      <c r="AC2253" s="45"/>
      <c r="AG2253" s="47"/>
      <c r="AI2253" s="5"/>
    </row>
    <row r="2254" spans="2:35" ht="15" x14ac:dyDescent="0.25">
      <c r="B2254" s="5"/>
      <c r="D2254" s="5"/>
      <c r="G2254" s="42"/>
      <c r="H2254" s="43"/>
      <c r="I2254" s="43"/>
      <c r="J2254" s="42"/>
      <c r="K2254" s="42"/>
      <c r="L2254" s="5"/>
      <c r="M2254" s="5"/>
      <c r="N2254" s="43"/>
      <c r="O2254" s="45"/>
      <c r="P2254" s="5"/>
      <c r="Q2254" s="46"/>
      <c r="R2254" s="5"/>
      <c r="S2254" s="5"/>
      <c r="T2254" s="5"/>
      <c r="U2254" s="51"/>
      <c r="V2254" s="5"/>
      <c r="W2254" s="5"/>
      <c r="X2254" s="45"/>
      <c r="Y2254" s="5"/>
      <c r="Z2254" s="48"/>
      <c r="AC2254" s="45"/>
      <c r="AG2254" s="47"/>
      <c r="AI2254" s="5"/>
    </row>
    <row r="2255" spans="2:35" ht="15" x14ac:dyDescent="0.25">
      <c r="B2255" s="5"/>
      <c r="D2255" s="5"/>
      <c r="G2255" s="42"/>
      <c r="H2255" s="43"/>
      <c r="I2255" s="43"/>
      <c r="J2255" s="42"/>
      <c r="K2255" s="42"/>
      <c r="L2255" s="5"/>
      <c r="M2255" s="5"/>
      <c r="N2255" s="43"/>
      <c r="O2255" s="45"/>
      <c r="P2255" s="5"/>
      <c r="Q2255" s="46"/>
      <c r="R2255" s="5"/>
      <c r="S2255" s="5"/>
      <c r="T2255" s="5"/>
      <c r="U2255" s="51"/>
      <c r="V2255" s="5"/>
      <c r="W2255" s="5"/>
      <c r="X2255" s="45"/>
      <c r="Y2255" s="5"/>
      <c r="Z2255" s="48"/>
      <c r="AC2255" s="45"/>
      <c r="AG2255" s="47"/>
      <c r="AI2255" s="5"/>
    </row>
    <row r="2256" spans="2:35" ht="15" x14ac:dyDescent="0.25">
      <c r="B2256" s="5"/>
      <c r="D2256" s="5"/>
      <c r="G2256" s="42"/>
      <c r="H2256" s="43"/>
      <c r="I2256" s="43"/>
      <c r="J2256" s="42"/>
      <c r="K2256" s="42"/>
      <c r="L2256" s="5"/>
      <c r="M2256" s="5"/>
      <c r="N2256" s="43"/>
      <c r="O2256" s="45"/>
      <c r="P2256" s="5"/>
      <c r="Q2256" s="46"/>
      <c r="R2256" s="5"/>
      <c r="S2256" s="5"/>
      <c r="T2256" s="5"/>
      <c r="U2256" s="51"/>
      <c r="V2256" s="5"/>
      <c r="W2256" s="5"/>
      <c r="X2256" s="45"/>
      <c r="Y2256" s="5"/>
      <c r="Z2256" s="48"/>
      <c r="AC2256" s="45"/>
      <c r="AG2256" s="47"/>
      <c r="AI2256" s="5"/>
    </row>
    <row r="2257" spans="2:35" ht="15" x14ac:dyDescent="0.25">
      <c r="B2257" s="5"/>
      <c r="D2257" s="5"/>
      <c r="G2257" s="42"/>
      <c r="H2257" s="43"/>
      <c r="I2257" s="43"/>
      <c r="J2257" s="42"/>
      <c r="K2257" s="42"/>
      <c r="L2257" s="5"/>
      <c r="M2257" s="5"/>
      <c r="N2257" s="43"/>
      <c r="O2257" s="45"/>
      <c r="P2257" s="5"/>
      <c r="Q2257" s="46"/>
      <c r="R2257" s="5"/>
      <c r="S2257" s="5"/>
      <c r="T2257" s="5"/>
      <c r="U2257" s="51"/>
      <c r="V2257" s="5"/>
      <c r="W2257" s="5"/>
      <c r="X2257" s="45"/>
      <c r="Y2257" s="5"/>
      <c r="Z2257" s="48"/>
      <c r="AC2257" s="45"/>
      <c r="AG2257" s="47"/>
      <c r="AI2257" s="5"/>
    </row>
    <row r="2258" spans="2:35" ht="15" x14ac:dyDescent="0.25">
      <c r="B2258" s="5"/>
      <c r="D2258" s="5"/>
      <c r="G2258" s="42"/>
      <c r="H2258" s="43"/>
      <c r="I2258" s="43"/>
      <c r="J2258" s="42"/>
      <c r="K2258" s="42"/>
      <c r="L2258" s="5"/>
      <c r="M2258" s="5"/>
      <c r="N2258" s="43"/>
      <c r="O2258" s="45"/>
      <c r="P2258" s="5"/>
      <c r="Q2258" s="46"/>
      <c r="R2258" s="5"/>
      <c r="S2258" s="5"/>
      <c r="T2258" s="5"/>
      <c r="U2258" s="51"/>
      <c r="V2258" s="5"/>
      <c r="W2258" s="5"/>
      <c r="X2258" s="45"/>
      <c r="Y2258" s="5"/>
      <c r="Z2258" s="48"/>
      <c r="AC2258" s="45"/>
      <c r="AG2258" s="47"/>
      <c r="AI2258" s="5"/>
    </row>
    <row r="2259" spans="2:35" ht="15" x14ac:dyDescent="0.25">
      <c r="B2259" s="5"/>
      <c r="D2259" s="5"/>
      <c r="G2259" s="42"/>
      <c r="H2259" s="43"/>
      <c r="I2259" s="43"/>
      <c r="J2259" s="42"/>
      <c r="K2259" s="42"/>
      <c r="L2259" s="5"/>
      <c r="M2259" s="5"/>
      <c r="N2259" s="43"/>
      <c r="O2259" s="45"/>
      <c r="P2259" s="5"/>
      <c r="Q2259" s="46"/>
      <c r="R2259" s="5"/>
      <c r="S2259" s="5"/>
      <c r="T2259" s="5"/>
      <c r="U2259" s="51"/>
      <c r="V2259" s="5"/>
      <c r="W2259" s="5"/>
      <c r="X2259" s="45"/>
      <c r="Y2259" s="5"/>
      <c r="Z2259" s="48"/>
      <c r="AC2259" s="45"/>
      <c r="AG2259" s="47"/>
      <c r="AI2259" s="5"/>
    </row>
    <row r="2260" spans="2:35" ht="15" x14ac:dyDescent="0.25">
      <c r="B2260" s="5"/>
      <c r="D2260" s="5"/>
      <c r="G2260" s="42"/>
      <c r="H2260" s="43"/>
      <c r="I2260" s="43"/>
      <c r="J2260" s="42"/>
      <c r="K2260" s="42"/>
      <c r="L2260" s="5"/>
      <c r="M2260" s="5"/>
      <c r="N2260" s="43"/>
      <c r="O2260" s="45"/>
      <c r="P2260" s="5"/>
      <c r="Q2260" s="46"/>
      <c r="R2260" s="5"/>
      <c r="S2260" s="5"/>
      <c r="T2260" s="5"/>
      <c r="U2260" s="51"/>
      <c r="V2260" s="5"/>
      <c r="W2260" s="5"/>
      <c r="X2260" s="45"/>
      <c r="Y2260" s="5"/>
      <c r="Z2260" s="48"/>
      <c r="AC2260" s="45"/>
      <c r="AG2260" s="47"/>
      <c r="AI2260" s="5"/>
    </row>
    <row r="2261" spans="2:35" ht="15" x14ac:dyDescent="0.25">
      <c r="B2261" s="5"/>
      <c r="D2261" s="5"/>
      <c r="G2261" s="42"/>
      <c r="H2261" s="43"/>
      <c r="I2261" s="43"/>
      <c r="J2261" s="42"/>
      <c r="K2261" s="42"/>
      <c r="L2261" s="5"/>
      <c r="M2261" s="5"/>
      <c r="N2261" s="43"/>
      <c r="O2261" s="45"/>
      <c r="P2261" s="5"/>
      <c r="Q2261" s="46"/>
      <c r="R2261" s="5"/>
      <c r="S2261" s="5"/>
      <c r="T2261" s="5"/>
      <c r="U2261" s="51"/>
      <c r="V2261" s="5"/>
      <c r="W2261" s="5"/>
      <c r="X2261" s="45"/>
      <c r="Y2261" s="5"/>
      <c r="Z2261" s="48"/>
      <c r="AC2261" s="45"/>
      <c r="AG2261" s="47"/>
      <c r="AI2261" s="5"/>
    </row>
    <row r="2262" spans="2:35" ht="15" x14ac:dyDescent="0.25">
      <c r="B2262" s="5"/>
      <c r="D2262" s="5"/>
      <c r="G2262" s="42"/>
      <c r="H2262" s="43"/>
      <c r="I2262" s="43"/>
      <c r="J2262" s="42"/>
      <c r="K2262" s="42"/>
      <c r="L2262" s="5"/>
      <c r="M2262" s="5"/>
      <c r="N2262" s="43"/>
      <c r="O2262" s="45"/>
      <c r="P2262" s="5"/>
      <c r="Q2262" s="46"/>
      <c r="R2262" s="5"/>
      <c r="S2262" s="5"/>
      <c r="T2262" s="5"/>
      <c r="U2262" s="51"/>
      <c r="V2262" s="5"/>
      <c r="W2262" s="5"/>
      <c r="X2262" s="45"/>
      <c r="Y2262" s="5"/>
      <c r="Z2262" s="48"/>
      <c r="AC2262" s="45"/>
      <c r="AG2262" s="47"/>
      <c r="AI2262" s="5"/>
    </row>
    <row r="2263" spans="2:35" ht="15" x14ac:dyDescent="0.25">
      <c r="B2263" s="5"/>
      <c r="D2263" s="5"/>
      <c r="G2263" s="42"/>
      <c r="H2263" s="43"/>
      <c r="I2263" s="43"/>
      <c r="J2263" s="42"/>
      <c r="K2263" s="42"/>
      <c r="L2263" s="5"/>
      <c r="M2263" s="5"/>
      <c r="N2263" s="43"/>
      <c r="O2263" s="45"/>
      <c r="P2263" s="5"/>
      <c r="Q2263" s="46"/>
      <c r="R2263" s="5"/>
      <c r="S2263" s="5"/>
      <c r="T2263" s="5"/>
      <c r="U2263" s="51"/>
      <c r="V2263" s="5"/>
      <c r="W2263" s="5"/>
      <c r="X2263" s="45"/>
      <c r="Y2263" s="5"/>
      <c r="Z2263" s="48"/>
      <c r="AC2263" s="45"/>
      <c r="AG2263" s="47"/>
      <c r="AI2263" s="5"/>
    </row>
    <row r="2264" spans="2:35" ht="15" x14ac:dyDescent="0.25">
      <c r="B2264" s="5"/>
      <c r="D2264" s="5"/>
      <c r="G2264" s="42"/>
      <c r="H2264" s="43"/>
      <c r="I2264" s="43"/>
      <c r="J2264" s="42"/>
      <c r="K2264" s="42"/>
      <c r="L2264" s="5"/>
      <c r="M2264" s="5"/>
      <c r="N2264" s="43"/>
      <c r="O2264" s="45"/>
      <c r="P2264" s="5"/>
      <c r="Q2264" s="46"/>
      <c r="R2264" s="5"/>
      <c r="S2264" s="5"/>
      <c r="T2264" s="5"/>
      <c r="U2264" s="51"/>
      <c r="V2264" s="5"/>
      <c r="W2264" s="5"/>
      <c r="X2264" s="45"/>
      <c r="Y2264" s="5"/>
      <c r="Z2264" s="48"/>
      <c r="AC2264" s="45"/>
      <c r="AG2264" s="47"/>
      <c r="AI2264" s="5"/>
    </row>
    <row r="2265" spans="2:35" ht="15" x14ac:dyDescent="0.25">
      <c r="B2265" s="5"/>
      <c r="D2265" s="5"/>
      <c r="G2265" s="42"/>
      <c r="H2265" s="43"/>
      <c r="I2265" s="43"/>
      <c r="J2265" s="42"/>
      <c r="K2265" s="42"/>
      <c r="L2265" s="5"/>
      <c r="M2265" s="5"/>
      <c r="N2265" s="43"/>
      <c r="O2265" s="45"/>
      <c r="P2265" s="5"/>
      <c r="Q2265" s="46"/>
      <c r="R2265" s="5"/>
      <c r="S2265" s="5"/>
      <c r="T2265" s="5"/>
      <c r="U2265" s="51"/>
      <c r="V2265" s="5"/>
      <c r="W2265" s="5"/>
      <c r="X2265" s="45"/>
      <c r="Y2265" s="5"/>
      <c r="Z2265" s="48"/>
      <c r="AC2265" s="45"/>
      <c r="AG2265" s="47"/>
      <c r="AI2265" s="5"/>
    </row>
    <row r="2266" spans="2:35" ht="15" x14ac:dyDescent="0.25">
      <c r="B2266" s="5"/>
      <c r="D2266" s="5"/>
      <c r="G2266" s="42"/>
      <c r="H2266" s="43"/>
      <c r="I2266" s="43"/>
      <c r="J2266" s="42"/>
      <c r="K2266" s="42"/>
      <c r="L2266" s="5"/>
      <c r="M2266" s="5"/>
      <c r="N2266" s="43"/>
      <c r="O2266" s="45"/>
      <c r="P2266" s="5"/>
      <c r="Q2266" s="46"/>
      <c r="R2266" s="5"/>
      <c r="S2266" s="5"/>
      <c r="T2266" s="5"/>
      <c r="U2266" s="51"/>
      <c r="V2266" s="5"/>
      <c r="W2266" s="5"/>
      <c r="X2266" s="45"/>
      <c r="Y2266" s="5"/>
      <c r="Z2266" s="48"/>
      <c r="AC2266" s="45"/>
      <c r="AG2266" s="47"/>
      <c r="AI2266" s="5"/>
    </row>
    <row r="2267" spans="2:35" ht="15" x14ac:dyDescent="0.25">
      <c r="B2267" s="5"/>
      <c r="D2267" s="5"/>
      <c r="G2267" s="42"/>
      <c r="H2267" s="43"/>
      <c r="I2267" s="43"/>
      <c r="J2267" s="42"/>
      <c r="K2267" s="42"/>
      <c r="L2267" s="5"/>
      <c r="M2267" s="5"/>
      <c r="N2267" s="43"/>
      <c r="O2267" s="45"/>
      <c r="P2267" s="5"/>
      <c r="Q2267" s="46"/>
      <c r="R2267" s="5"/>
      <c r="S2267" s="5"/>
      <c r="T2267" s="5"/>
      <c r="U2267" s="51"/>
      <c r="V2267" s="5"/>
      <c r="W2267" s="5"/>
      <c r="X2267" s="45"/>
      <c r="Y2267" s="5"/>
      <c r="Z2267" s="48"/>
      <c r="AC2267" s="45"/>
      <c r="AG2267" s="47"/>
      <c r="AI2267" s="5"/>
    </row>
    <row r="2268" spans="2:35" ht="15" x14ac:dyDescent="0.25">
      <c r="B2268" s="5"/>
      <c r="D2268" s="5"/>
      <c r="G2268" s="42"/>
      <c r="H2268" s="43"/>
      <c r="I2268" s="43"/>
      <c r="J2268" s="42"/>
      <c r="K2268" s="42"/>
      <c r="L2268" s="5"/>
      <c r="M2268" s="5"/>
      <c r="N2268" s="43"/>
      <c r="O2268" s="45"/>
      <c r="P2268" s="5"/>
      <c r="Q2268" s="46"/>
      <c r="R2268" s="5"/>
      <c r="S2268" s="5"/>
      <c r="T2268" s="5"/>
      <c r="U2268" s="51"/>
      <c r="V2268" s="5"/>
      <c r="W2268" s="5"/>
      <c r="X2268" s="45"/>
      <c r="Y2268" s="5"/>
      <c r="Z2268" s="48"/>
      <c r="AC2268" s="45"/>
      <c r="AG2268" s="47"/>
      <c r="AI2268" s="5"/>
    </row>
    <row r="2269" spans="2:35" ht="15" x14ac:dyDescent="0.25">
      <c r="B2269" s="5"/>
      <c r="D2269" s="5"/>
      <c r="G2269" s="42"/>
      <c r="H2269" s="43"/>
      <c r="I2269" s="43"/>
      <c r="J2269" s="42"/>
      <c r="K2269" s="42"/>
      <c r="L2269" s="5"/>
      <c r="M2269" s="5"/>
      <c r="N2269" s="43"/>
      <c r="O2269" s="45"/>
      <c r="P2269" s="5"/>
      <c r="Q2269" s="46"/>
      <c r="R2269" s="5"/>
      <c r="S2269" s="5"/>
      <c r="T2269" s="5"/>
      <c r="U2269" s="51"/>
      <c r="V2269" s="5"/>
      <c r="W2269" s="5"/>
      <c r="X2269" s="45"/>
      <c r="Y2269" s="5"/>
      <c r="Z2269" s="48"/>
      <c r="AC2269" s="45"/>
      <c r="AG2269" s="47"/>
      <c r="AI2269" s="5"/>
    </row>
    <row r="2270" spans="2:35" ht="15" x14ac:dyDescent="0.25">
      <c r="B2270" s="5"/>
      <c r="D2270" s="5"/>
      <c r="G2270" s="42"/>
      <c r="H2270" s="43"/>
      <c r="I2270" s="43"/>
      <c r="J2270" s="42"/>
      <c r="K2270" s="42"/>
      <c r="L2270" s="5"/>
      <c r="M2270" s="5"/>
      <c r="N2270" s="43"/>
      <c r="O2270" s="45"/>
      <c r="P2270" s="5"/>
      <c r="Q2270" s="46"/>
      <c r="R2270" s="5"/>
      <c r="S2270" s="5"/>
      <c r="T2270" s="5"/>
      <c r="U2270" s="51"/>
      <c r="V2270" s="5"/>
      <c r="W2270" s="5"/>
      <c r="X2270" s="45"/>
      <c r="Y2270" s="5"/>
      <c r="Z2270" s="48"/>
      <c r="AC2270" s="45"/>
      <c r="AG2270" s="47"/>
      <c r="AI2270" s="5"/>
    </row>
    <row r="2271" spans="2:35" ht="15" x14ac:dyDescent="0.25">
      <c r="B2271" s="5"/>
      <c r="D2271" s="5"/>
      <c r="G2271" s="42"/>
      <c r="H2271" s="43"/>
      <c r="I2271" s="43"/>
      <c r="J2271" s="42"/>
      <c r="K2271" s="42"/>
      <c r="L2271" s="5"/>
      <c r="M2271" s="5"/>
      <c r="N2271" s="43"/>
      <c r="O2271" s="45"/>
      <c r="P2271" s="5"/>
      <c r="Q2271" s="46"/>
      <c r="R2271" s="5"/>
      <c r="S2271" s="5"/>
      <c r="T2271" s="5"/>
      <c r="U2271" s="51"/>
      <c r="V2271" s="5"/>
      <c r="W2271" s="5"/>
      <c r="X2271" s="45"/>
      <c r="Y2271" s="5"/>
      <c r="Z2271" s="48"/>
      <c r="AC2271" s="45"/>
      <c r="AG2271" s="47"/>
      <c r="AI2271" s="5"/>
    </row>
    <row r="2272" spans="2:35" ht="15" x14ac:dyDescent="0.25">
      <c r="B2272" s="5"/>
      <c r="D2272" s="5"/>
      <c r="G2272" s="42"/>
      <c r="H2272" s="43"/>
      <c r="I2272" s="43"/>
      <c r="J2272" s="42"/>
      <c r="K2272" s="42"/>
      <c r="L2272" s="5"/>
      <c r="M2272" s="5"/>
      <c r="N2272" s="43"/>
      <c r="O2272" s="45"/>
      <c r="P2272" s="5"/>
      <c r="Q2272" s="46"/>
      <c r="R2272" s="5"/>
      <c r="S2272" s="5"/>
      <c r="T2272" s="5"/>
      <c r="U2272" s="51"/>
      <c r="V2272" s="5"/>
      <c r="W2272" s="5"/>
      <c r="X2272" s="45"/>
      <c r="Y2272" s="5"/>
      <c r="Z2272" s="48"/>
      <c r="AC2272" s="45"/>
      <c r="AG2272" s="47"/>
      <c r="AI2272" s="5"/>
    </row>
    <row r="2273" spans="2:35" ht="15" x14ac:dyDescent="0.25">
      <c r="B2273" s="5"/>
      <c r="D2273" s="5"/>
      <c r="G2273" s="42"/>
      <c r="H2273" s="43"/>
      <c r="I2273" s="43"/>
      <c r="J2273" s="42"/>
      <c r="K2273" s="42"/>
      <c r="L2273" s="5"/>
      <c r="M2273" s="5"/>
      <c r="N2273" s="43"/>
      <c r="O2273" s="45"/>
      <c r="P2273" s="5"/>
      <c r="Q2273" s="46"/>
      <c r="R2273" s="5"/>
      <c r="S2273" s="5"/>
      <c r="T2273" s="5"/>
      <c r="U2273" s="51"/>
      <c r="V2273" s="5"/>
      <c r="W2273" s="5"/>
      <c r="X2273" s="45"/>
      <c r="Y2273" s="5"/>
      <c r="Z2273" s="48"/>
      <c r="AC2273" s="45"/>
      <c r="AG2273" s="47"/>
      <c r="AI2273" s="5"/>
    </row>
    <row r="2274" spans="2:35" ht="15" x14ac:dyDescent="0.25">
      <c r="B2274" s="5"/>
      <c r="D2274" s="5"/>
      <c r="G2274" s="42"/>
      <c r="H2274" s="43"/>
      <c r="I2274" s="43"/>
      <c r="J2274" s="42"/>
      <c r="K2274" s="42"/>
      <c r="L2274" s="5"/>
      <c r="M2274" s="5"/>
      <c r="N2274" s="43"/>
      <c r="O2274" s="45"/>
      <c r="P2274" s="5"/>
      <c r="Q2274" s="46"/>
      <c r="R2274" s="5"/>
      <c r="S2274" s="5"/>
      <c r="T2274" s="5"/>
      <c r="U2274" s="51"/>
      <c r="V2274" s="5"/>
      <c r="W2274" s="5"/>
      <c r="X2274" s="45"/>
      <c r="Y2274" s="5"/>
      <c r="Z2274" s="48"/>
      <c r="AC2274" s="45"/>
      <c r="AG2274" s="47"/>
      <c r="AI2274" s="5"/>
    </row>
    <row r="2275" spans="2:35" ht="15" x14ac:dyDescent="0.25">
      <c r="B2275" s="5"/>
      <c r="D2275" s="5"/>
      <c r="G2275" s="42"/>
      <c r="H2275" s="43"/>
      <c r="I2275" s="43"/>
      <c r="J2275" s="42"/>
      <c r="K2275" s="42"/>
      <c r="L2275" s="5"/>
      <c r="M2275" s="5"/>
      <c r="N2275" s="43"/>
      <c r="O2275" s="45"/>
      <c r="P2275" s="5"/>
      <c r="Q2275" s="46"/>
      <c r="R2275" s="5"/>
      <c r="S2275" s="5"/>
      <c r="T2275" s="5"/>
      <c r="U2275" s="51"/>
      <c r="V2275" s="5"/>
      <c r="W2275" s="5"/>
      <c r="X2275" s="45"/>
      <c r="Y2275" s="5"/>
      <c r="Z2275" s="48"/>
      <c r="AC2275" s="45"/>
      <c r="AG2275" s="47"/>
      <c r="AI2275" s="5"/>
    </row>
    <row r="2276" spans="2:35" ht="15" x14ac:dyDescent="0.25">
      <c r="B2276" s="5"/>
      <c r="D2276" s="5"/>
      <c r="G2276" s="42"/>
      <c r="H2276" s="43"/>
      <c r="I2276" s="43"/>
      <c r="J2276" s="42"/>
      <c r="K2276" s="42"/>
      <c r="L2276" s="5"/>
      <c r="M2276" s="5"/>
      <c r="N2276" s="43"/>
      <c r="O2276" s="45"/>
      <c r="P2276" s="5"/>
      <c r="Q2276" s="46"/>
      <c r="R2276" s="5"/>
      <c r="S2276" s="5"/>
      <c r="T2276" s="5"/>
      <c r="U2276" s="51"/>
      <c r="V2276" s="5"/>
      <c r="W2276" s="5"/>
      <c r="X2276" s="45"/>
      <c r="Y2276" s="5"/>
      <c r="Z2276" s="48"/>
      <c r="AC2276" s="45"/>
      <c r="AG2276" s="47"/>
      <c r="AI2276" s="5"/>
    </row>
    <row r="2277" spans="2:35" ht="15" x14ac:dyDescent="0.25">
      <c r="B2277" s="5"/>
      <c r="D2277" s="5"/>
      <c r="G2277" s="42"/>
      <c r="H2277" s="43"/>
      <c r="I2277" s="43"/>
      <c r="J2277" s="42"/>
      <c r="K2277" s="42"/>
      <c r="L2277" s="5"/>
      <c r="M2277" s="5"/>
      <c r="N2277" s="43"/>
      <c r="O2277" s="45"/>
      <c r="P2277" s="5"/>
      <c r="Q2277" s="46"/>
      <c r="R2277" s="5"/>
      <c r="S2277" s="5"/>
      <c r="T2277" s="5"/>
      <c r="U2277" s="51"/>
      <c r="V2277" s="5"/>
      <c r="W2277" s="5"/>
      <c r="X2277" s="45"/>
      <c r="Y2277" s="5"/>
      <c r="Z2277" s="48"/>
      <c r="AC2277" s="45"/>
      <c r="AG2277" s="47"/>
      <c r="AI2277" s="5"/>
    </row>
    <row r="2278" spans="2:35" ht="15" x14ac:dyDescent="0.25">
      <c r="B2278" s="5"/>
      <c r="D2278" s="5"/>
      <c r="G2278" s="42"/>
      <c r="H2278" s="43"/>
      <c r="I2278" s="43"/>
      <c r="J2278" s="42"/>
      <c r="K2278" s="42"/>
      <c r="L2278" s="5"/>
      <c r="M2278" s="5"/>
      <c r="N2278" s="43"/>
      <c r="O2278" s="45"/>
      <c r="P2278" s="5"/>
      <c r="Q2278" s="46"/>
      <c r="R2278" s="5"/>
      <c r="S2278" s="5"/>
      <c r="T2278" s="5"/>
      <c r="U2278" s="51"/>
      <c r="V2278" s="5"/>
      <c r="W2278" s="5"/>
      <c r="X2278" s="45"/>
      <c r="Y2278" s="5"/>
      <c r="Z2278" s="48"/>
      <c r="AC2278" s="45"/>
      <c r="AG2278" s="47"/>
      <c r="AI2278" s="5"/>
    </row>
    <row r="2279" spans="2:35" ht="15" x14ac:dyDescent="0.25">
      <c r="B2279" s="5"/>
      <c r="D2279" s="5"/>
      <c r="G2279" s="42"/>
      <c r="H2279" s="43"/>
      <c r="I2279" s="43"/>
      <c r="J2279" s="42"/>
      <c r="K2279" s="42"/>
      <c r="L2279" s="5"/>
      <c r="M2279" s="5"/>
      <c r="N2279" s="43"/>
      <c r="O2279" s="45"/>
      <c r="P2279" s="5"/>
      <c r="Q2279" s="46"/>
      <c r="R2279" s="5"/>
      <c r="S2279" s="5"/>
      <c r="T2279" s="5"/>
      <c r="U2279" s="51"/>
      <c r="V2279" s="5"/>
      <c r="W2279" s="5"/>
      <c r="X2279" s="45"/>
      <c r="Y2279" s="5"/>
      <c r="Z2279" s="48"/>
      <c r="AC2279" s="45"/>
      <c r="AG2279" s="47"/>
      <c r="AI2279" s="5"/>
    </row>
    <row r="2280" spans="2:35" ht="15" x14ac:dyDescent="0.25">
      <c r="B2280" s="5"/>
      <c r="D2280" s="5"/>
      <c r="G2280" s="42"/>
      <c r="H2280" s="43"/>
      <c r="I2280" s="43"/>
      <c r="J2280" s="42"/>
      <c r="K2280" s="42"/>
      <c r="L2280" s="5"/>
      <c r="M2280" s="5"/>
      <c r="N2280" s="43"/>
      <c r="O2280" s="45"/>
      <c r="P2280" s="5"/>
      <c r="Q2280" s="46"/>
      <c r="R2280" s="5"/>
      <c r="S2280" s="5"/>
      <c r="T2280" s="5"/>
      <c r="U2280" s="51"/>
      <c r="V2280" s="5"/>
      <c r="W2280" s="5"/>
      <c r="X2280" s="45"/>
      <c r="Y2280" s="5"/>
      <c r="Z2280" s="48"/>
      <c r="AC2280" s="45"/>
      <c r="AG2280" s="47"/>
      <c r="AI2280" s="5"/>
    </row>
    <row r="2281" spans="2:35" ht="15" x14ac:dyDescent="0.25">
      <c r="B2281" s="5"/>
      <c r="D2281" s="5"/>
      <c r="G2281" s="42"/>
      <c r="H2281" s="43"/>
      <c r="I2281" s="43"/>
      <c r="J2281" s="42"/>
      <c r="K2281" s="42"/>
      <c r="L2281" s="5"/>
      <c r="M2281" s="5"/>
      <c r="N2281" s="43"/>
      <c r="O2281" s="45"/>
      <c r="P2281" s="5"/>
      <c r="Q2281" s="46"/>
      <c r="R2281" s="5"/>
      <c r="S2281" s="5"/>
      <c r="T2281" s="5"/>
      <c r="U2281" s="51"/>
      <c r="V2281" s="5"/>
      <c r="W2281" s="5"/>
      <c r="X2281" s="45"/>
      <c r="Y2281" s="5"/>
      <c r="Z2281" s="48"/>
      <c r="AC2281" s="45"/>
      <c r="AG2281" s="47"/>
      <c r="AI2281" s="5"/>
    </row>
    <row r="2282" spans="2:35" ht="15" x14ac:dyDescent="0.25">
      <c r="B2282" s="5"/>
      <c r="D2282" s="5"/>
      <c r="G2282" s="42"/>
      <c r="H2282" s="43"/>
      <c r="I2282" s="43"/>
      <c r="J2282" s="42"/>
      <c r="K2282" s="42"/>
      <c r="L2282" s="5"/>
      <c r="M2282" s="5"/>
      <c r="N2282" s="43"/>
      <c r="O2282" s="45"/>
      <c r="P2282" s="5"/>
      <c r="Q2282" s="46"/>
      <c r="R2282" s="5"/>
      <c r="S2282" s="5"/>
      <c r="T2282" s="5"/>
      <c r="U2282" s="51"/>
      <c r="V2282" s="5"/>
      <c r="W2282" s="5"/>
      <c r="X2282" s="45"/>
      <c r="Y2282" s="5"/>
      <c r="Z2282" s="48"/>
      <c r="AC2282" s="45"/>
      <c r="AG2282" s="47"/>
      <c r="AI2282" s="5"/>
    </row>
    <row r="2283" spans="2:35" ht="15" x14ac:dyDescent="0.25">
      <c r="B2283" s="5"/>
      <c r="D2283" s="5"/>
      <c r="G2283" s="42"/>
      <c r="H2283" s="43"/>
      <c r="I2283" s="43"/>
      <c r="J2283" s="42"/>
      <c r="K2283" s="42"/>
      <c r="L2283" s="5"/>
      <c r="M2283" s="5"/>
      <c r="N2283" s="43"/>
      <c r="O2283" s="45"/>
      <c r="P2283" s="5"/>
      <c r="Q2283" s="46"/>
      <c r="R2283" s="5"/>
      <c r="S2283" s="5"/>
      <c r="T2283" s="5"/>
      <c r="U2283" s="51"/>
      <c r="V2283" s="5"/>
      <c r="W2283" s="5"/>
      <c r="X2283" s="45"/>
      <c r="Y2283" s="5"/>
      <c r="Z2283" s="48"/>
      <c r="AC2283" s="45"/>
      <c r="AG2283" s="47"/>
      <c r="AI2283" s="5"/>
    </row>
    <row r="2284" spans="2:35" ht="15" x14ac:dyDescent="0.25">
      <c r="B2284" s="5"/>
      <c r="D2284" s="5"/>
      <c r="G2284" s="42"/>
      <c r="H2284" s="43"/>
      <c r="I2284" s="43"/>
      <c r="J2284" s="42"/>
      <c r="K2284" s="42"/>
      <c r="L2284" s="5"/>
      <c r="M2284" s="5"/>
      <c r="N2284" s="43"/>
      <c r="O2284" s="45"/>
      <c r="P2284" s="5"/>
      <c r="Q2284" s="46"/>
      <c r="R2284" s="5"/>
      <c r="S2284" s="5"/>
      <c r="T2284" s="5"/>
      <c r="U2284" s="51"/>
      <c r="V2284" s="5"/>
      <c r="W2284" s="5"/>
      <c r="X2284" s="45"/>
      <c r="Y2284" s="5"/>
      <c r="Z2284" s="48"/>
      <c r="AC2284" s="45"/>
      <c r="AG2284" s="47"/>
      <c r="AI2284" s="5"/>
    </row>
    <row r="2285" spans="2:35" ht="15" x14ac:dyDescent="0.25">
      <c r="B2285" s="5"/>
      <c r="D2285" s="5"/>
      <c r="G2285" s="42"/>
      <c r="H2285" s="43"/>
      <c r="I2285" s="43"/>
      <c r="J2285" s="42"/>
      <c r="K2285" s="42"/>
      <c r="L2285" s="5"/>
      <c r="M2285" s="5"/>
      <c r="N2285" s="43"/>
      <c r="O2285" s="45"/>
      <c r="P2285" s="5"/>
      <c r="Q2285" s="46"/>
      <c r="R2285" s="5"/>
      <c r="S2285" s="5"/>
      <c r="T2285" s="5"/>
      <c r="U2285" s="51"/>
      <c r="V2285" s="5"/>
      <c r="W2285" s="5"/>
      <c r="X2285" s="45"/>
      <c r="Y2285" s="5"/>
      <c r="Z2285" s="48"/>
      <c r="AC2285" s="45"/>
      <c r="AG2285" s="47"/>
      <c r="AI2285" s="5"/>
    </row>
    <row r="2286" spans="2:35" ht="15" x14ac:dyDescent="0.25">
      <c r="B2286" s="5"/>
      <c r="D2286" s="5"/>
      <c r="G2286" s="42"/>
      <c r="H2286" s="43"/>
      <c r="I2286" s="43"/>
      <c r="J2286" s="42"/>
      <c r="K2286" s="42"/>
      <c r="L2286" s="5"/>
      <c r="M2286" s="5"/>
      <c r="N2286" s="43"/>
      <c r="O2286" s="45"/>
      <c r="P2286" s="5"/>
      <c r="Q2286" s="46"/>
      <c r="R2286" s="5"/>
      <c r="S2286" s="5"/>
      <c r="T2286" s="5"/>
      <c r="U2286" s="51"/>
      <c r="V2286" s="5"/>
      <c r="W2286" s="5"/>
      <c r="X2286" s="45"/>
      <c r="Y2286" s="5"/>
      <c r="Z2286" s="48"/>
      <c r="AC2286" s="45"/>
      <c r="AG2286" s="47"/>
      <c r="AI2286" s="5"/>
    </row>
    <row r="2287" spans="2:35" ht="15" x14ac:dyDescent="0.25">
      <c r="B2287" s="5"/>
      <c r="D2287" s="5"/>
      <c r="G2287" s="42"/>
      <c r="H2287" s="43"/>
      <c r="I2287" s="43"/>
      <c r="J2287" s="42"/>
      <c r="K2287" s="42"/>
      <c r="L2287" s="5"/>
      <c r="M2287" s="5"/>
      <c r="N2287" s="43"/>
      <c r="O2287" s="45"/>
      <c r="P2287" s="5"/>
      <c r="Q2287" s="46"/>
      <c r="R2287" s="5"/>
      <c r="S2287" s="5"/>
      <c r="T2287" s="5"/>
      <c r="U2287" s="51"/>
      <c r="V2287" s="5"/>
      <c r="W2287" s="5"/>
      <c r="X2287" s="45"/>
      <c r="Y2287" s="5"/>
      <c r="Z2287" s="48"/>
      <c r="AC2287" s="45"/>
      <c r="AG2287" s="47"/>
      <c r="AI2287" s="5"/>
    </row>
    <row r="2288" spans="2:35" ht="15" x14ac:dyDescent="0.25">
      <c r="B2288" s="5"/>
      <c r="D2288" s="5"/>
      <c r="G2288" s="42"/>
      <c r="H2288" s="43"/>
      <c r="I2288" s="43"/>
      <c r="J2288" s="42"/>
      <c r="K2288" s="42"/>
      <c r="L2288" s="5"/>
      <c r="M2288" s="5"/>
      <c r="N2288" s="43"/>
      <c r="O2288" s="45"/>
      <c r="P2288" s="5"/>
      <c r="Q2288" s="46"/>
      <c r="R2288" s="5"/>
      <c r="S2288" s="5"/>
      <c r="T2288" s="5"/>
      <c r="U2288" s="51"/>
      <c r="V2288" s="5"/>
      <c r="W2288" s="5"/>
      <c r="X2288" s="45"/>
      <c r="Y2288" s="5"/>
      <c r="Z2288" s="48"/>
      <c r="AC2288" s="45"/>
      <c r="AG2288" s="47"/>
      <c r="AI2288" s="5"/>
    </row>
    <row r="2289" spans="2:35" ht="15" x14ac:dyDescent="0.25">
      <c r="B2289" s="5"/>
      <c r="D2289" s="5"/>
      <c r="G2289" s="42"/>
      <c r="H2289" s="43"/>
      <c r="I2289" s="43"/>
      <c r="J2289" s="42"/>
      <c r="K2289" s="42"/>
      <c r="L2289" s="5"/>
      <c r="M2289" s="5"/>
      <c r="N2289" s="43"/>
      <c r="O2289" s="45"/>
      <c r="P2289" s="5"/>
      <c r="Q2289" s="46"/>
      <c r="R2289" s="5"/>
      <c r="S2289" s="5"/>
      <c r="T2289" s="5"/>
      <c r="U2289" s="51"/>
      <c r="V2289" s="5"/>
      <c r="W2289" s="5"/>
      <c r="X2289" s="45"/>
      <c r="Y2289" s="5"/>
      <c r="Z2289" s="48"/>
      <c r="AC2289" s="45"/>
      <c r="AG2289" s="47"/>
      <c r="AI2289" s="5"/>
    </row>
    <row r="2290" spans="2:35" ht="15" x14ac:dyDescent="0.25">
      <c r="B2290" s="5"/>
      <c r="D2290" s="5"/>
      <c r="G2290" s="42"/>
      <c r="H2290" s="43"/>
      <c r="I2290" s="43"/>
      <c r="J2290" s="42"/>
      <c r="K2290" s="42"/>
      <c r="N2290" s="43"/>
      <c r="O2290" s="45"/>
      <c r="P2290" s="5"/>
      <c r="Q2290" s="46"/>
      <c r="U2290" s="51"/>
      <c r="X2290" s="45"/>
      <c r="Z2290" s="48"/>
      <c r="AC2290" s="45"/>
      <c r="AG2290" s="47"/>
      <c r="AI2290" s="5"/>
    </row>
    <row r="2291" spans="2:35" ht="15" x14ac:dyDescent="0.25">
      <c r="B2291" s="5"/>
      <c r="D2291" s="5"/>
      <c r="G2291" s="42"/>
      <c r="H2291" s="43"/>
      <c r="I2291" s="43"/>
      <c r="J2291" s="42"/>
      <c r="K2291" s="42"/>
      <c r="N2291" s="43"/>
      <c r="O2291" s="45"/>
      <c r="P2291" s="5"/>
      <c r="Q2291" s="46"/>
      <c r="U2291" s="51"/>
      <c r="X2291" s="45"/>
      <c r="Z2291" s="48"/>
      <c r="AC2291" s="45"/>
      <c r="AG2291" s="47"/>
      <c r="AI2291" s="5"/>
    </row>
    <row r="2292" spans="2:35" ht="15" x14ac:dyDescent="0.25">
      <c r="B2292" s="5"/>
      <c r="D2292" s="5"/>
      <c r="G2292" s="42"/>
      <c r="H2292" s="43"/>
      <c r="I2292" s="43"/>
      <c r="J2292" s="42"/>
      <c r="K2292" s="42"/>
      <c r="N2292" s="43"/>
      <c r="O2292" s="45"/>
      <c r="P2292" s="5"/>
      <c r="Q2292" s="46"/>
      <c r="U2292" s="51"/>
      <c r="X2292" s="45"/>
      <c r="Z2292" s="48"/>
      <c r="AC2292" s="45"/>
      <c r="AG2292" s="47"/>
      <c r="AI2292" s="5"/>
    </row>
    <row r="2293" spans="2:35" ht="15" x14ac:dyDescent="0.25">
      <c r="B2293" s="5"/>
      <c r="D2293" s="5"/>
      <c r="G2293" s="42"/>
      <c r="H2293" s="43"/>
      <c r="I2293" s="43"/>
      <c r="J2293" s="42"/>
      <c r="K2293" s="42"/>
      <c r="N2293" s="43"/>
      <c r="O2293" s="45"/>
      <c r="P2293" s="5"/>
      <c r="Q2293" s="46"/>
      <c r="U2293" s="51"/>
      <c r="X2293" s="45"/>
      <c r="Z2293" s="48"/>
      <c r="AC2293" s="45"/>
      <c r="AG2293" s="47"/>
      <c r="AI2293" s="5"/>
    </row>
    <row r="2294" spans="2:35" ht="15" x14ac:dyDescent="0.25">
      <c r="B2294" s="5"/>
      <c r="D2294" s="5"/>
      <c r="G2294" s="42"/>
      <c r="H2294" s="43"/>
      <c r="I2294" s="43"/>
      <c r="J2294" s="42"/>
      <c r="K2294" s="42"/>
      <c r="N2294" s="43"/>
      <c r="O2294" s="45"/>
      <c r="P2294" s="5"/>
      <c r="Q2294" s="46"/>
      <c r="U2294" s="51"/>
      <c r="X2294" s="45"/>
      <c r="Z2294" s="48"/>
      <c r="AC2294" s="45"/>
      <c r="AG2294" s="47"/>
      <c r="AI2294" s="5"/>
    </row>
    <row r="2295" spans="2:35" ht="15" x14ac:dyDescent="0.25">
      <c r="B2295" s="5"/>
      <c r="D2295" s="5"/>
      <c r="G2295" s="42"/>
      <c r="H2295" s="43"/>
      <c r="I2295" s="43"/>
      <c r="J2295" s="42"/>
      <c r="K2295" s="42"/>
      <c r="N2295" s="43"/>
      <c r="O2295" s="45"/>
      <c r="P2295" s="5"/>
      <c r="Q2295" s="46"/>
      <c r="U2295" s="51"/>
      <c r="X2295" s="45"/>
      <c r="Z2295" s="48"/>
      <c r="AC2295" s="45"/>
      <c r="AG2295" s="47"/>
      <c r="AI2295" s="5"/>
    </row>
    <row r="2296" spans="2:35" ht="15" x14ac:dyDescent="0.25">
      <c r="B2296" s="5"/>
      <c r="D2296" s="5"/>
      <c r="G2296" s="42"/>
      <c r="H2296" s="43"/>
      <c r="I2296" s="43"/>
      <c r="J2296" s="42"/>
      <c r="K2296" s="42"/>
      <c r="N2296" s="43"/>
      <c r="O2296" s="45"/>
      <c r="P2296" s="5"/>
      <c r="Q2296" s="46"/>
      <c r="U2296" s="51"/>
      <c r="X2296" s="45"/>
      <c r="Z2296" s="48"/>
      <c r="AC2296" s="45"/>
      <c r="AG2296" s="47"/>
      <c r="AI2296" s="5"/>
    </row>
    <row r="2297" spans="2:35" ht="15" x14ac:dyDescent="0.25">
      <c r="B2297" s="5"/>
      <c r="D2297" s="5"/>
      <c r="G2297" s="42"/>
      <c r="H2297" s="43"/>
      <c r="I2297" s="43"/>
      <c r="J2297" s="42"/>
      <c r="K2297" s="42"/>
      <c r="N2297" s="43"/>
      <c r="O2297" s="45"/>
      <c r="P2297" s="5"/>
      <c r="Q2297" s="46"/>
      <c r="U2297" s="51"/>
      <c r="X2297" s="45"/>
      <c r="Z2297" s="48"/>
      <c r="AC2297" s="45"/>
      <c r="AG2297" s="47"/>
      <c r="AI2297" s="5"/>
    </row>
    <row r="2298" spans="2:35" ht="15" x14ac:dyDescent="0.25">
      <c r="B2298" s="5"/>
      <c r="D2298" s="5"/>
      <c r="G2298" s="42"/>
      <c r="H2298" s="43"/>
      <c r="I2298" s="43"/>
      <c r="J2298" s="42"/>
      <c r="K2298" s="42"/>
      <c r="N2298" s="43"/>
      <c r="O2298" s="45"/>
      <c r="P2298" s="5"/>
      <c r="Q2298" s="46"/>
      <c r="U2298" s="51"/>
      <c r="X2298" s="45"/>
      <c r="Z2298" s="48"/>
      <c r="AC2298" s="45"/>
      <c r="AG2298" s="47"/>
      <c r="AI2298" s="5"/>
    </row>
    <row r="2299" spans="2:35" ht="15" x14ac:dyDescent="0.25">
      <c r="B2299" s="5"/>
      <c r="D2299" s="5"/>
      <c r="G2299" s="42"/>
      <c r="H2299" s="43"/>
      <c r="I2299" s="43"/>
      <c r="J2299" s="42"/>
      <c r="K2299" s="42"/>
      <c r="N2299" s="43"/>
      <c r="O2299" s="45"/>
      <c r="P2299" s="5"/>
      <c r="Q2299" s="46"/>
      <c r="U2299" s="51"/>
      <c r="X2299" s="45"/>
      <c r="Z2299" s="48"/>
      <c r="AC2299" s="45"/>
      <c r="AG2299" s="47"/>
      <c r="AI2299" s="5"/>
    </row>
    <row r="2300" spans="2:35" ht="15" x14ac:dyDescent="0.25">
      <c r="B2300" s="5"/>
      <c r="D2300" s="5"/>
      <c r="G2300" s="42"/>
      <c r="H2300" s="43"/>
      <c r="I2300" s="43"/>
      <c r="J2300" s="42"/>
      <c r="K2300" s="42"/>
      <c r="N2300" s="43"/>
      <c r="O2300" s="45"/>
      <c r="P2300" s="5"/>
      <c r="Q2300" s="46"/>
      <c r="U2300" s="51"/>
      <c r="X2300" s="45"/>
      <c r="Z2300" s="48"/>
      <c r="AC2300" s="45"/>
      <c r="AG2300" s="47"/>
      <c r="AI2300" s="5"/>
    </row>
    <row r="2301" spans="2:35" ht="15" x14ac:dyDescent="0.25">
      <c r="B2301" s="5"/>
      <c r="D2301" s="5"/>
      <c r="G2301" s="42"/>
      <c r="H2301" s="43"/>
      <c r="I2301" s="43"/>
      <c r="J2301" s="42"/>
      <c r="K2301" s="42"/>
      <c r="N2301" s="43"/>
      <c r="O2301" s="45"/>
      <c r="P2301" s="5"/>
      <c r="Q2301" s="46"/>
      <c r="U2301" s="51"/>
      <c r="X2301" s="45"/>
      <c r="Z2301" s="48"/>
      <c r="AC2301" s="45"/>
      <c r="AG2301" s="47"/>
      <c r="AI2301" s="5"/>
    </row>
    <row r="2302" spans="2:35" ht="15" x14ac:dyDescent="0.25">
      <c r="B2302" s="5"/>
      <c r="D2302" s="5"/>
      <c r="G2302" s="42"/>
      <c r="H2302" s="43"/>
      <c r="I2302" s="43"/>
      <c r="J2302" s="42"/>
      <c r="K2302" s="42"/>
      <c r="N2302" s="43"/>
      <c r="O2302" s="45"/>
      <c r="P2302" s="5"/>
      <c r="Q2302" s="46"/>
      <c r="U2302" s="51"/>
      <c r="X2302" s="45"/>
      <c r="Z2302" s="48"/>
      <c r="AC2302" s="45"/>
      <c r="AG2302" s="47"/>
      <c r="AI2302" s="5"/>
    </row>
    <row r="2303" spans="2:35" ht="15" x14ac:dyDescent="0.25">
      <c r="B2303" s="5"/>
      <c r="D2303" s="5"/>
      <c r="G2303" s="42"/>
      <c r="H2303" s="43"/>
      <c r="I2303" s="43"/>
      <c r="J2303" s="42"/>
      <c r="K2303" s="42"/>
      <c r="N2303" s="43"/>
      <c r="O2303" s="45"/>
      <c r="P2303" s="5"/>
      <c r="Q2303" s="46"/>
      <c r="U2303" s="51"/>
      <c r="X2303" s="45"/>
      <c r="Z2303" s="48"/>
      <c r="AC2303" s="45"/>
      <c r="AG2303" s="47"/>
      <c r="AI2303" s="5"/>
    </row>
    <row r="2304" spans="2:35" ht="15" x14ac:dyDescent="0.25">
      <c r="B2304" s="5"/>
      <c r="D2304" s="5"/>
      <c r="G2304" s="42"/>
      <c r="H2304" s="43"/>
      <c r="I2304" s="43"/>
      <c r="J2304" s="42"/>
      <c r="K2304" s="42"/>
      <c r="N2304" s="43"/>
      <c r="O2304" s="45"/>
      <c r="P2304" s="5"/>
      <c r="Q2304" s="46"/>
      <c r="U2304" s="51"/>
      <c r="X2304" s="45"/>
      <c r="Z2304" s="48"/>
      <c r="AC2304" s="45"/>
      <c r="AG2304" s="47"/>
      <c r="AI2304" s="5"/>
    </row>
    <row r="2305" spans="2:35" ht="15" x14ac:dyDescent="0.25">
      <c r="B2305" s="5"/>
      <c r="D2305" s="5"/>
      <c r="G2305" s="42"/>
      <c r="H2305" s="43"/>
      <c r="I2305" s="43"/>
      <c r="J2305" s="42"/>
      <c r="K2305" s="42"/>
      <c r="N2305" s="43"/>
      <c r="O2305" s="45"/>
      <c r="P2305" s="5"/>
      <c r="Q2305" s="46"/>
      <c r="U2305" s="51"/>
      <c r="X2305" s="45"/>
      <c r="Z2305" s="48"/>
      <c r="AC2305" s="45"/>
      <c r="AG2305" s="47"/>
      <c r="AI2305" s="5"/>
    </row>
    <row r="2306" spans="2:35" ht="15" x14ac:dyDescent="0.25">
      <c r="B2306" s="5"/>
      <c r="D2306" s="5"/>
      <c r="G2306" s="42"/>
      <c r="H2306" s="43"/>
      <c r="I2306" s="43"/>
      <c r="J2306" s="42"/>
      <c r="K2306" s="42"/>
      <c r="N2306" s="43"/>
      <c r="O2306" s="45"/>
      <c r="P2306" s="5"/>
      <c r="Q2306" s="46"/>
      <c r="U2306" s="51"/>
      <c r="X2306" s="45"/>
      <c r="Z2306" s="48"/>
      <c r="AC2306" s="45"/>
      <c r="AG2306" s="47"/>
      <c r="AI2306" s="5"/>
    </row>
    <row r="2307" spans="2:35" ht="15" x14ac:dyDescent="0.25">
      <c r="B2307" s="5"/>
      <c r="D2307" s="5"/>
      <c r="G2307" s="42"/>
      <c r="H2307" s="43"/>
      <c r="I2307" s="43"/>
      <c r="J2307" s="42"/>
      <c r="K2307" s="42"/>
      <c r="N2307" s="43"/>
      <c r="O2307" s="45"/>
      <c r="P2307" s="5"/>
      <c r="Q2307" s="46"/>
      <c r="U2307" s="51"/>
      <c r="X2307" s="45"/>
      <c r="Z2307" s="48"/>
      <c r="AC2307" s="45"/>
      <c r="AG2307" s="47"/>
      <c r="AI2307" s="5"/>
    </row>
    <row r="2308" spans="2:35" ht="15" x14ac:dyDescent="0.25">
      <c r="B2308" s="5"/>
      <c r="D2308" s="5"/>
      <c r="G2308" s="42"/>
      <c r="H2308" s="43"/>
      <c r="I2308" s="43"/>
      <c r="J2308" s="42"/>
      <c r="K2308" s="42"/>
      <c r="N2308" s="43"/>
      <c r="O2308" s="45"/>
      <c r="P2308" s="5"/>
      <c r="Q2308" s="46"/>
      <c r="U2308" s="51"/>
      <c r="X2308" s="45"/>
      <c r="Z2308" s="48"/>
      <c r="AC2308" s="45"/>
      <c r="AG2308" s="47"/>
      <c r="AI2308" s="5"/>
    </row>
    <row r="2309" spans="2:35" ht="15" x14ac:dyDescent="0.25">
      <c r="B2309" s="5"/>
      <c r="D2309" s="5"/>
      <c r="G2309" s="42"/>
      <c r="H2309" s="43"/>
      <c r="I2309" s="43"/>
      <c r="J2309" s="42"/>
      <c r="K2309" s="42"/>
      <c r="N2309" s="43"/>
      <c r="O2309" s="45"/>
      <c r="P2309" s="5"/>
      <c r="Q2309" s="46"/>
      <c r="U2309" s="51"/>
      <c r="X2309" s="45"/>
      <c r="Z2309" s="48"/>
      <c r="AC2309" s="45"/>
      <c r="AG2309" s="47"/>
      <c r="AI2309" s="5"/>
    </row>
    <row r="2310" spans="2:35" ht="15" x14ac:dyDescent="0.25">
      <c r="B2310" s="5"/>
      <c r="D2310" s="5"/>
      <c r="G2310" s="42"/>
      <c r="H2310" s="43"/>
      <c r="I2310" s="43"/>
      <c r="J2310" s="42"/>
      <c r="K2310" s="42"/>
      <c r="N2310" s="43"/>
      <c r="O2310" s="45"/>
      <c r="P2310" s="5"/>
      <c r="Q2310" s="46"/>
      <c r="U2310" s="51"/>
      <c r="X2310" s="45"/>
      <c r="Z2310" s="48"/>
      <c r="AC2310" s="45"/>
      <c r="AG2310" s="47"/>
      <c r="AI2310" s="5"/>
    </row>
    <row r="2311" spans="2:35" ht="15" x14ac:dyDescent="0.25">
      <c r="B2311" s="5"/>
      <c r="D2311" s="5"/>
      <c r="G2311" s="42"/>
      <c r="H2311" s="43"/>
      <c r="I2311" s="43"/>
      <c r="J2311" s="42"/>
      <c r="K2311" s="42"/>
      <c r="N2311" s="43"/>
      <c r="O2311" s="45"/>
      <c r="P2311" s="5"/>
      <c r="Q2311" s="46"/>
      <c r="U2311" s="51"/>
      <c r="X2311" s="45"/>
      <c r="Z2311" s="48"/>
      <c r="AC2311" s="45"/>
      <c r="AG2311" s="47"/>
      <c r="AI2311" s="5"/>
    </row>
    <row r="2312" spans="2:35" ht="15" x14ac:dyDescent="0.25">
      <c r="B2312" s="5"/>
      <c r="D2312" s="5"/>
      <c r="G2312" s="42"/>
      <c r="H2312" s="43"/>
      <c r="I2312" s="43"/>
      <c r="J2312" s="42"/>
      <c r="K2312" s="42"/>
      <c r="N2312" s="43"/>
      <c r="O2312" s="45"/>
      <c r="P2312" s="5"/>
      <c r="Q2312" s="46"/>
      <c r="U2312" s="51"/>
      <c r="X2312" s="45"/>
      <c r="Z2312" s="48"/>
      <c r="AC2312" s="45"/>
      <c r="AG2312" s="47"/>
      <c r="AI2312" s="5"/>
    </row>
    <row r="2313" spans="2:35" ht="15" x14ac:dyDescent="0.25">
      <c r="B2313" s="5"/>
      <c r="D2313" s="5"/>
      <c r="G2313" s="42"/>
      <c r="H2313" s="43"/>
      <c r="I2313" s="43"/>
      <c r="J2313" s="42"/>
      <c r="K2313" s="42"/>
      <c r="N2313" s="43"/>
      <c r="O2313" s="45"/>
      <c r="P2313" s="5"/>
      <c r="Q2313" s="46"/>
      <c r="U2313" s="51"/>
      <c r="X2313" s="45"/>
      <c r="Z2313" s="48"/>
      <c r="AC2313" s="45"/>
      <c r="AG2313" s="47"/>
      <c r="AI2313" s="5"/>
    </row>
    <row r="2314" spans="2:35" ht="15" x14ac:dyDescent="0.25">
      <c r="B2314" s="5"/>
      <c r="D2314" s="5"/>
      <c r="G2314" s="42"/>
      <c r="H2314" s="43"/>
      <c r="I2314" s="43"/>
      <c r="J2314" s="42"/>
      <c r="K2314" s="42"/>
      <c r="N2314" s="43"/>
      <c r="O2314" s="45"/>
      <c r="P2314" s="5"/>
      <c r="Q2314" s="46"/>
      <c r="U2314" s="51"/>
      <c r="X2314" s="45"/>
      <c r="Z2314" s="48"/>
      <c r="AC2314" s="45"/>
      <c r="AG2314" s="47"/>
      <c r="AI2314" s="5"/>
    </row>
    <row r="2315" spans="2:35" ht="15" x14ac:dyDescent="0.25">
      <c r="B2315" s="5"/>
      <c r="D2315" s="5"/>
      <c r="G2315" s="42"/>
      <c r="H2315" s="43"/>
      <c r="I2315" s="43"/>
      <c r="J2315" s="42"/>
      <c r="K2315" s="42"/>
      <c r="N2315" s="43"/>
      <c r="O2315" s="45"/>
      <c r="P2315" s="5"/>
      <c r="Q2315" s="46"/>
      <c r="U2315" s="51"/>
      <c r="X2315" s="45"/>
      <c r="Z2315" s="48"/>
      <c r="AC2315" s="45"/>
      <c r="AG2315" s="47"/>
      <c r="AI2315" s="5"/>
    </row>
    <row r="2316" spans="2:35" ht="15" x14ac:dyDescent="0.25">
      <c r="B2316" s="5"/>
      <c r="D2316" s="5"/>
      <c r="G2316" s="42"/>
      <c r="H2316" s="43"/>
      <c r="I2316" s="43"/>
      <c r="J2316" s="42"/>
      <c r="K2316" s="42"/>
      <c r="N2316" s="43"/>
      <c r="O2316" s="45"/>
      <c r="P2316" s="5"/>
      <c r="Q2316" s="46"/>
      <c r="U2316" s="51"/>
      <c r="X2316" s="45"/>
      <c r="Z2316" s="48"/>
      <c r="AC2316" s="45"/>
      <c r="AG2316" s="47"/>
      <c r="AI2316" s="5"/>
    </row>
    <row r="2317" spans="2:35" ht="15" x14ac:dyDescent="0.25">
      <c r="B2317" s="5"/>
      <c r="D2317" s="5"/>
      <c r="G2317" s="42"/>
      <c r="H2317" s="43"/>
      <c r="I2317" s="43"/>
      <c r="J2317" s="42"/>
      <c r="K2317" s="42"/>
      <c r="N2317" s="43"/>
      <c r="O2317" s="45"/>
      <c r="P2317" s="5"/>
      <c r="Q2317" s="46"/>
      <c r="U2317" s="51"/>
      <c r="X2317" s="45"/>
      <c r="Z2317" s="48"/>
      <c r="AC2317" s="45"/>
      <c r="AG2317" s="47"/>
      <c r="AI2317" s="5"/>
    </row>
    <row r="2318" spans="2:35" ht="15" x14ac:dyDescent="0.25">
      <c r="B2318" s="5"/>
      <c r="D2318" s="5"/>
      <c r="G2318" s="42"/>
      <c r="H2318" s="43"/>
      <c r="I2318" s="43"/>
      <c r="J2318" s="42"/>
      <c r="K2318" s="42"/>
      <c r="N2318" s="43"/>
      <c r="O2318" s="45"/>
      <c r="P2318" s="5"/>
      <c r="Q2318" s="46"/>
      <c r="U2318" s="51"/>
      <c r="X2318" s="45"/>
      <c r="Z2318" s="48"/>
      <c r="AC2318" s="45"/>
      <c r="AG2318" s="47"/>
      <c r="AI2318" s="5"/>
    </row>
    <row r="2319" spans="2:35" ht="15" x14ac:dyDescent="0.25">
      <c r="B2319" s="5"/>
      <c r="D2319" s="5"/>
      <c r="G2319" s="42"/>
      <c r="H2319" s="43"/>
      <c r="I2319" s="43"/>
      <c r="J2319" s="42"/>
      <c r="K2319" s="42"/>
      <c r="N2319" s="43"/>
      <c r="O2319" s="45"/>
      <c r="P2319" s="5"/>
      <c r="Q2319" s="46"/>
      <c r="U2319" s="51"/>
      <c r="X2319" s="45"/>
      <c r="Z2319" s="48"/>
      <c r="AC2319" s="45"/>
      <c r="AG2319" s="47"/>
      <c r="AI2319" s="5"/>
    </row>
    <row r="2320" spans="2:35" ht="15" x14ac:dyDescent="0.25">
      <c r="B2320" s="5"/>
      <c r="D2320" s="5"/>
      <c r="G2320" s="42"/>
      <c r="H2320" s="43"/>
      <c r="I2320" s="43"/>
      <c r="J2320" s="42"/>
      <c r="K2320" s="42"/>
      <c r="N2320" s="43"/>
      <c r="O2320" s="45"/>
      <c r="P2320" s="5"/>
      <c r="Q2320" s="46"/>
      <c r="U2320" s="51"/>
      <c r="X2320" s="45"/>
      <c r="Z2320" s="48"/>
      <c r="AC2320" s="45"/>
      <c r="AG2320" s="47"/>
      <c r="AI2320" s="5"/>
    </row>
    <row r="2321" spans="2:35" ht="15" x14ac:dyDescent="0.25">
      <c r="B2321" s="5"/>
      <c r="D2321" s="5"/>
      <c r="G2321" s="42"/>
      <c r="H2321" s="43"/>
      <c r="I2321" s="43"/>
      <c r="J2321" s="42"/>
      <c r="K2321" s="42"/>
      <c r="N2321" s="43"/>
      <c r="O2321" s="45"/>
      <c r="P2321" s="5"/>
      <c r="Q2321" s="46"/>
      <c r="U2321" s="51"/>
      <c r="X2321" s="45"/>
      <c r="Z2321" s="48"/>
      <c r="AC2321" s="45"/>
      <c r="AG2321" s="47"/>
      <c r="AI2321" s="5"/>
    </row>
    <row r="2322" spans="2:35" ht="15" x14ac:dyDescent="0.25">
      <c r="B2322" s="5"/>
      <c r="D2322" s="5"/>
      <c r="G2322" s="42"/>
      <c r="H2322" s="43"/>
      <c r="I2322" s="43"/>
      <c r="J2322" s="42"/>
      <c r="K2322" s="42"/>
      <c r="N2322" s="43"/>
      <c r="O2322" s="45"/>
      <c r="P2322" s="5"/>
      <c r="Q2322" s="46"/>
      <c r="U2322" s="51"/>
      <c r="X2322" s="45"/>
      <c r="Z2322" s="48"/>
      <c r="AC2322" s="45"/>
      <c r="AG2322" s="47"/>
      <c r="AI2322" s="5"/>
    </row>
    <row r="2323" spans="2:35" ht="15" x14ac:dyDescent="0.25">
      <c r="B2323" s="5"/>
      <c r="D2323" s="5"/>
      <c r="G2323" s="42"/>
      <c r="H2323" s="43"/>
      <c r="I2323" s="43"/>
      <c r="J2323" s="42"/>
      <c r="K2323" s="42"/>
      <c r="N2323" s="43"/>
      <c r="O2323" s="45"/>
      <c r="P2323" s="5"/>
      <c r="Q2323" s="46"/>
      <c r="U2323" s="51"/>
      <c r="X2323" s="45"/>
      <c r="Z2323" s="48"/>
      <c r="AC2323" s="45"/>
      <c r="AG2323" s="47"/>
      <c r="AI2323" s="5"/>
    </row>
    <row r="2324" spans="2:35" ht="15" x14ac:dyDescent="0.25">
      <c r="B2324" s="5"/>
      <c r="D2324" s="5"/>
      <c r="G2324" s="42"/>
      <c r="H2324" s="43"/>
      <c r="I2324" s="43"/>
      <c r="J2324" s="42"/>
      <c r="K2324" s="42"/>
      <c r="N2324" s="43"/>
      <c r="O2324" s="45"/>
      <c r="P2324" s="5"/>
      <c r="Q2324" s="46"/>
      <c r="U2324" s="51"/>
      <c r="X2324" s="45"/>
      <c r="Z2324" s="48"/>
      <c r="AC2324" s="45"/>
      <c r="AG2324" s="47"/>
      <c r="AI2324" s="5"/>
    </row>
    <row r="2325" spans="2:35" ht="15" x14ac:dyDescent="0.25">
      <c r="B2325" s="5"/>
      <c r="D2325" s="5"/>
      <c r="G2325" s="42"/>
      <c r="H2325" s="43"/>
      <c r="I2325" s="43"/>
      <c r="J2325" s="42"/>
      <c r="K2325" s="42"/>
      <c r="N2325" s="43"/>
      <c r="O2325" s="45"/>
      <c r="P2325" s="5"/>
      <c r="Q2325" s="46"/>
      <c r="U2325" s="51"/>
      <c r="X2325" s="45"/>
      <c r="Z2325" s="48"/>
      <c r="AC2325" s="45"/>
      <c r="AG2325" s="47"/>
      <c r="AI2325" s="5"/>
    </row>
    <row r="2326" spans="2:35" ht="15" x14ac:dyDescent="0.25">
      <c r="B2326" s="5"/>
      <c r="D2326" s="5"/>
      <c r="G2326" s="42"/>
      <c r="H2326" s="43"/>
      <c r="I2326" s="43"/>
      <c r="J2326" s="42"/>
      <c r="K2326" s="42"/>
      <c r="N2326" s="43"/>
      <c r="O2326" s="45"/>
      <c r="P2326" s="5"/>
      <c r="Q2326" s="46"/>
      <c r="U2326" s="51"/>
      <c r="X2326" s="45"/>
      <c r="Z2326" s="48"/>
      <c r="AC2326" s="45"/>
      <c r="AG2326" s="47"/>
      <c r="AI2326" s="5"/>
    </row>
    <row r="2327" spans="2:35" ht="15" x14ac:dyDescent="0.25">
      <c r="B2327" s="5"/>
      <c r="D2327" s="5"/>
      <c r="G2327" s="42"/>
      <c r="H2327" s="43"/>
      <c r="I2327" s="43"/>
      <c r="J2327" s="42"/>
      <c r="K2327" s="42"/>
      <c r="N2327" s="43"/>
      <c r="O2327" s="45"/>
      <c r="P2327" s="5"/>
      <c r="Q2327" s="46"/>
      <c r="U2327" s="51"/>
      <c r="X2327" s="45"/>
      <c r="Z2327" s="48"/>
      <c r="AC2327" s="45"/>
      <c r="AG2327" s="47"/>
      <c r="AI2327" s="5"/>
    </row>
    <row r="2328" spans="2:35" ht="15" x14ac:dyDescent="0.25">
      <c r="B2328" s="5"/>
      <c r="D2328" s="5"/>
      <c r="G2328" s="42"/>
      <c r="H2328" s="43"/>
      <c r="I2328" s="43"/>
      <c r="J2328" s="42"/>
      <c r="K2328" s="42"/>
      <c r="N2328" s="43"/>
      <c r="O2328" s="45"/>
      <c r="P2328" s="5"/>
      <c r="Q2328" s="46"/>
      <c r="U2328" s="51"/>
      <c r="X2328" s="45"/>
      <c r="Z2328" s="48"/>
      <c r="AC2328" s="45"/>
      <c r="AG2328" s="47"/>
      <c r="AI2328" s="5"/>
    </row>
    <row r="2329" spans="2:35" ht="15" x14ac:dyDescent="0.25">
      <c r="B2329" s="5"/>
      <c r="D2329" s="5"/>
      <c r="G2329" s="42"/>
      <c r="H2329" s="43"/>
      <c r="I2329" s="43"/>
      <c r="J2329" s="42"/>
      <c r="K2329" s="42"/>
      <c r="N2329" s="43"/>
      <c r="O2329" s="45"/>
      <c r="P2329" s="5"/>
      <c r="Q2329" s="46"/>
      <c r="U2329" s="51"/>
      <c r="X2329" s="45"/>
      <c r="Z2329" s="48"/>
      <c r="AC2329" s="45"/>
      <c r="AG2329" s="47"/>
      <c r="AI2329" s="5"/>
    </row>
    <row r="2330" spans="2:35" ht="15" x14ac:dyDescent="0.25">
      <c r="B2330" s="5"/>
      <c r="D2330" s="5"/>
      <c r="G2330" s="42"/>
      <c r="H2330" s="43"/>
      <c r="I2330" s="43"/>
      <c r="J2330" s="42"/>
      <c r="K2330" s="42"/>
      <c r="N2330" s="43"/>
      <c r="O2330" s="45"/>
      <c r="P2330" s="5"/>
      <c r="Q2330" s="46"/>
      <c r="U2330" s="51"/>
      <c r="X2330" s="45"/>
      <c r="Z2330" s="48"/>
      <c r="AC2330" s="45"/>
      <c r="AG2330" s="47"/>
      <c r="AI2330" s="5"/>
    </row>
    <row r="2331" spans="2:35" ht="15" x14ac:dyDescent="0.25">
      <c r="B2331" s="5"/>
      <c r="D2331" s="5"/>
      <c r="G2331" s="42"/>
      <c r="H2331" s="43"/>
      <c r="I2331" s="43"/>
      <c r="J2331" s="42"/>
      <c r="K2331" s="42"/>
      <c r="N2331" s="43"/>
      <c r="O2331" s="45"/>
      <c r="P2331" s="5"/>
      <c r="Q2331" s="46"/>
      <c r="U2331" s="51"/>
      <c r="X2331" s="45"/>
      <c r="Z2331" s="48"/>
      <c r="AC2331" s="45"/>
      <c r="AG2331" s="47"/>
      <c r="AI2331" s="5"/>
    </row>
    <row r="2332" spans="2:35" ht="15" x14ac:dyDescent="0.25">
      <c r="B2332" s="5"/>
      <c r="D2332" s="5"/>
      <c r="G2332" s="42"/>
      <c r="H2332" s="43"/>
      <c r="I2332" s="43"/>
      <c r="J2332" s="42"/>
      <c r="K2332" s="42"/>
      <c r="N2332" s="43"/>
      <c r="O2332" s="45"/>
      <c r="P2332" s="5"/>
      <c r="Q2332" s="46"/>
      <c r="U2332" s="51"/>
      <c r="X2332" s="45"/>
      <c r="Z2332" s="48"/>
      <c r="AC2332" s="45"/>
      <c r="AG2332" s="47"/>
      <c r="AI2332" s="5"/>
    </row>
    <row r="2333" spans="2:35" ht="15" x14ac:dyDescent="0.25">
      <c r="B2333" s="5"/>
      <c r="D2333" s="5"/>
      <c r="G2333" s="42"/>
      <c r="H2333" s="43"/>
      <c r="I2333" s="43"/>
      <c r="J2333" s="42"/>
      <c r="K2333" s="42"/>
      <c r="N2333" s="43"/>
      <c r="O2333" s="45"/>
      <c r="P2333" s="5"/>
      <c r="Q2333" s="46"/>
      <c r="U2333" s="51"/>
      <c r="X2333" s="45"/>
      <c r="Z2333" s="48"/>
      <c r="AC2333" s="45"/>
      <c r="AG2333" s="47"/>
      <c r="AI2333" s="5"/>
    </row>
    <row r="2334" spans="2:35" ht="15" x14ac:dyDescent="0.25">
      <c r="B2334" s="5"/>
      <c r="D2334" s="5"/>
      <c r="G2334" s="42"/>
      <c r="H2334" s="43"/>
      <c r="I2334" s="43"/>
      <c r="J2334" s="42"/>
      <c r="K2334" s="42"/>
      <c r="N2334" s="43"/>
      <c r="O2334" s="45"/>
      <c r="P2334" s="5"/>
      <c r="Q2334" s="46"/>
      <c r="U2334" s="51"/>
      <c r="X2334" s="45"/>
      <c r="Z2334" s="48"/>
      <c r="AC2334" s="45"/>
      <c r="AG2334" s="47"/>
      <c r="AI2334" s="5"/>
    </row>
    <row r="2335" spans="2:35" ht="15" x14ac:dyDescent="0.25">
      <c r="B2335" s="5"/>
      <c r="D2335" s="5"/>
      <c r="G2335" s="42"/>
      <c r="H2335" s="43"/>
      <c r="I2335" s="43"/>
      <c r="J2335" s="42"/>
      <c r="K2335" s="42"/>
      <c r="N2335" s="43"/>
      <c r="O2335" s="45"/>
      <c r="P2335" s="5"/>
      <c r="Q2335" s="46"/>
      <c r="U2335" s="51"/>
      <c r="X2335" s="45"/>
      <c r="Z2335" s="48"/>
      <c r="AC2335" s="45"/>
      <c r="AG2335" s="47"/>
      <c r="AI2335" s="5"/>
    </row>
    <row r="2336" spans="2:35" ht="15" x14ac:dyDescent="0.25">
      <c r="B2336" s="5"/>
      <c r="D2336" s="5"/>
      <c r="G2336" s="42"/>
      <c r="H2336" s="43"/>
      <c r="I2336" s="43"/>
      <c r="J2336" s="42"/>
      <c r="K2336" s="42"/>
      <c r="N2336" s="43"/>
      <c r="O2336" s="45"/>
      <c r="P2336" s="5"/>
      <c r="Q2336" s="46"/>
      <c r="U2336" s="51"/>
      <c r="X2336" s="45"/>
      <c r="Z2336" s="48"/>
      <c r="AC2336" s="45"/>
      <c r="AG2336" s="47"/>
      <c r="AI2336" s="5"/>
    </row>
    <row r="2337" spans="2:35" ht="15" x14ac:dyDescent="0.25">
      <c r="B2337" s="5"/>
      <c r="D2337" s="5"/>
      <c r="G2337" s="42"/>
      <c r="H2337" s="43"/>
      <c r="I2337" s="43"/>
      <c r="J2337" s="42"/>
      <c r="K2337" s="42"/>
      <c r="N2337" s="43"/>
      <c r="O2337" s="45"/>
      <c r="P2337" s="5"/>
      <c r="Q2337" s="46"/>
      <c r="U2337" s="51"/>
      <c r="X2337" s="45"/>
      <c r="Z2337" s="48"/>
      <c r="AC2337" s="45"/>
      <c r="AG2337" s="47"/>
      <c r="AI2337" s="5"/>
    </row>
    <row r="2338" spans="2:35" ht="15" x14ac:dyDescent="0.25">
      <c r="B2338" s="5"/>
      <c r="D2338" s="5"/>
      <c r="G2338" s="42"/>
      <c r="H2338" s="43"/>
      <c r="I2338" s="43"/>
      <c r="J2338" s="42"/>
      <c r="K2338" s="42"/>
      <c r="N2338" s="43"/>
      <c r="O2338" s="45"/>
      <c r="P2338" s="5"/>
      <c r="Q2338" s="46"/>
      <c r="U2338" s="51"/>
      <c r="X2338" s="45"/>
      <c r="Z2338" s="48"/>
      <c r="AC2338" s="45"/>
      <c r="AG2338" s="47"/>
      <c r="AI2338" s="5"/>
    </row>
    <row r="2339" spans="2:35" ht="15" x14ac:dyDescent="0.25">
      <c r="B2339" s="5"/>
      <c r="D2339" s="5"/>
      <c r="G2339" s="42"/>
      <c r="H2339" s="43"/>
      <c r="I2339" s="43"/>
      <c r="J2339" s="42"/>
      <c r="K2339" s="42"/>
      <c r="N2339" s="43"/>
      <c r="O2339" s="45"/>
      <c r="P2339" s="5"/>
      <c r="Q2339" s="46"/>
      <c r="U2339" s="51"/>
      <c r="X2339" s="45"/>
      <c r="Z2339" s="48"/>
      <c r="AC2339" s="45"/>
      <c r="AG2339" s="47"/>
      <c r="AI2339" s="5"/>
    </row>
    <row r="2340" spans="2:35" ht="15" x14ac:dyDescent="0.25">
      <c r="B2340" s="5"/>
      <c r="D2340" s="5"/>
      <c r="G2340" s="42"/>
      <c r="H2340" s="43"/>
      <c r="I2340" s="43"/>
      <c r="J2340" s="42"/>
      <c r="K2340" s="42"/>
      <c r="N2340" s="43"/>
      <c r="O2340" s="45"/>
      <c r="P2340" s="5"/>
      <c r="Q2340" s="46"/>
      <c r="U2340" s="51"/>
      <c r="X2340" s="45"/>
      <c r="Z2340" s="48"/>
      <c r="AC2340" s="45"/>
      <c r="AG2340" s="47"/>
      <c r="AI2340" s="5"/>
    </row>
    <row r="2341" spans="2:35" ht="15" x14ac:dyDescent="0.25">
      <c r="B2341" s="5"/>
      <c r="D2341" s="5"/>
      <c r="G2341" s="42"/>
      <c r="H2341" s="43"/>
      <c r="I2341" s="43"/>
      <c r="J2341" s="42"/>
      <c r="K2341" s="42"/>
      <c r="N2341" s="43"/>
      <c r="O2341" s="45"/>
      <c r="P2341" s="5"/>
      <c r="Q2341" s="46"/>
      <c r="U2341" s="51"/>
      <c r="X2341" s="45"/>
      <c r="Z2341" s="48"/>
      <c r="AC2341" s="45"/>
      <c r="AG2341" s="47"/>
      <c r="AI2341" s="5"/>
    </row>
    <row r="2342" spans="2:35" ht="15" x14ac:dyDescent="0.25">
      <c r="B2342" s="5"/>
      <c r="D2342" s="5"/>
      <c r="G2342" s="42"/>
      <c r="H2342" s="43"/>
      <c r="I2342" s="43"/>
      <c r="J2342" s="42"/>
      <c r="K2342" s="42"/>
      <c r="N2342" s="43"/>
      <c r="O2342" s="45"/>
      <c r="P2342" s="5"/>
      <c r="Q2342" s="46"/>
      <c r="U2342" s="51"/>
      <c r="X2342" s="45"/>
      <c r="Z2342" s="48"/>
      <c r="AC2342" s="45"/>
      <c r="AG2342" s="47"/>
      <c r="AI2342" s="5"/>
    </row>
    <row r="2343" spans="2:35" ht="15" x14ac:dyDescent="0.25">
      <c r="B2343" s="5"/>
      <c r="D2343" s="5"/>
      <c r="G2343" s="42"/>
      <c r="H2343" s="43"/>
      <c r="I2343" s="43"/>
      <c r="J2343" s="42"/>
      <c r="K2343" s="42"/>
      <c r="N2343" s="43"/>
      <c r="O2343" s="45"/>
      <c r="P2343" s="5"/>
      <c r="Q2343" s="46"/>
      <c r="U2343" s="51"/>
      <c r="X2343" s="45"/>
      <c r="Z2343" s="48"/>
      <c r="AC2343" s="45"/>
      <c r="AG2343" s="47"/>
      <c r="AI2343" s="5"/>
    </row>
    <row r="2344" spans="2:35" ht="15" x14ac:dyDescent="0.25">
      <c r="B2344" s="5"/>
      <c r="D2344" s="5"/>
      <c r="G2344" s="42"/>
      <c r="H2344" s="43"/>
      <c r="I2344" s="43"/>
      <c r="J2344" s="42"/>
      <c r="K2344" s="42"/>
      <c r="N2344" s="43"/>
      <c r="O2344" s="45"/>
      <c r="P2344" s="5"/>
      <c r="Q2344" s="46"/>
      <c r="U2344" s="51"/>
      <c r="X2344" s="45"/>
      <c r="Z2344" s="48"/>
      <c r="AC2344" s="45"/>
      <c r="AG2344" s="47"/>
      <c r="AI2344" s="5"/>
    </row>
    <row r="2345" spans="2:35" ht="15" x14ac:dyDescent="0.25">
      <c r="B2345" s="5"/>
      <c r="D2345" s="5"/>
      <c r="G2345" s="42"/>
      <c r="H2345" s="43"/>
      <c r="I2345" s="43"/>
      <c r="J2345" s="42"/>
      <c r="K2345" s="42"/>
      <c r="N2345" s="43"/>
      <c r="O2345" s="45"/>
      <c r="P2345" s="5"/>
      <c r="Q2345" s="46"/>
      <c r="U2345" s="51"/>
      <c r="X2345" s="45"/>
      <c r="Z2345" s="48"/>
      <c r="AC2345" s="45"/>
      <c r="AG2345" s="47"/>
      <c r="AI2345" s="5"/>
    </row>
    <row r="2346" spans="2:35" ht="15" x14ac:dyDescent="0.25">
      <c r="B2346" s="5"/>
      <c r="D2346" s="5"/>
      <c r="G2346" s="42"/>
      <c r="H2346" s="43"/>
      <c r="I2346" s="43"/>
      <c r="J2346" s="42"/>
      <c r="K2346" s="42"/>
      <c r="N2346" s="43"/>
      <c r="O2346" s="45"/>
      <c r="P2346" s="5"/>
      <c r="Q2346" s="46"/>
      <c r="U2346" s="51"/>
      <c r="X2346" s="45"/>
      <c r="Z2346" s="48"/>
      <c r="AC2346" s="45"/>
      <c r="AG2346" s="47"/>
      <c r="AI2346" s="5"/>
    </row>
    <row r="2347" spans="2:35" ht="15" x14ac:dyDescent="0.25">
      <c r="B2347" s="5"/>
      <c r="D2347" s="5"/>
      <c r="G2347" s="42"/>
      <c r="H2347" s="43"/>
      <c r="I2347" s="43"/>
      <c r="J2347" s="42"/>
      <c r="K2347" s="42"/>
      <c r="N2347" s="43"/>
      <c r="O2347" s="45"/>
      <c r="P2347" s="5"/>
      <c r="Q2347" s="46"/>
      <c r="U2347" s="51"/>
      <c r="X2347" s="45"/>
      <c r="Z2347" s="48"/>
      <c r="AC2347" s="45"/>
      <c r="AG2347" s="47"/>
      <c r="AI2347" s="5"/>
    </row>
    <row r="2348" spans="2:35" ht="15" x14ac:dyDescent="0.25">
      <c r="B2348" s="5"/>
      <c r="D2348" s="5"/>
      <c r="G2348" s="42"/>
      <c r="H2348" s="43"/>
      <c r="I2348" s="43"/>
      <c r="J2348" s="42"/>
      <c r="K2348" s="42"/>
      <c r="N2348" s="43"/>
      <c r="O2348" s="45"/>
      <c r="P2348" s="5"/>
      <c r="Q2348" s="46"/>
      <c r="U2348" s="51"/>
      <c r="X2348" s="45"/>
      <c r="Z2348" s="48"/>
      <c r="AC2348" s="45"/>
      <c r="AG2348" s="47"/>
      <c r="AI2348" s="5"/>
    </row>
    <row r="2349" spans="2:35" ht="15" x14ac:dyDescent="0.25">
      <c r="B2349" s="5"/>
      <c r="D2349" s="5"/>
      <c r="G2349" s="42"/>
      <c r="H2349" s="43"/>
      <c r="I2349" s="43"/>
      <c r="J2349" s="42"/>
      <c r="K2349" s="42"/>
      <c r="N2349" s="43"/>
      <c r="O2349" s="45"/>
      <c r="P2349" s="5"/>
      <c r="Q2349" s="46"/>
      <c r="U2349" s="51"/>
      <c r="X2349" s="45"/>
      <c r="Z2349" s="48"/>
      <c r="AC2349" s="45"/>
      <c r="AG2349" s="47"/>
      <c r="AI2349" s="5"/>
    </row>
    <row r="2350" spans="2:35" ht="15" x14ac:dyDescent="0.25">
      <c r="B2350" s="5"/>
      <c r="D2350" s="5"/>
      <c r="G2350" s="42"/>
      <c r="H2350" s="43"/>
      <c r="I2350" s="43"/>
      <c r="J2350" s="42"/>
      <c r="K2350" s="42"/>
      <c r="N2350" s="43"/>
      <c r="O2350" s="45"/>
      <c r="P2350" s="5"/>
      <c r="Q2350" s="46"/>
      <c r="U2350" s="51"/>
      <c r="X2350" s="45"/>
      <c r="Z2350" s="48"/>
      <c r="AC2350" s="45"/>
      <c r="AG2350" s="47"/>
      <c r="AI2350" s="5"/>
    </row>
    <row r="2351" spans="2:35" ht="15" x14ac:dyDescent="0.25">
      <c r="B2351" s="5"/>
      <c r="D2351" s="5"/>
      <c r="G2351" s="42"/>
      <c r="H2351" s="43"/>
      <c r="I2351" s="43"/>
      <c r="J2351" s="42"/>
      <c r="K2351" s="42"/>
      <c r="N2351" s="43"/>
      <c r="O2351" s="45"/>
      <c r="P2351" s="5"/>
      <c r="Q2351" s="46"/>
      <c r="U2351" s="51"/>
      <c r="X2351" s="45"/>
      <c r="Z2351" s="48"/>
      <c r="AC2351" s="45"/>
      <c r="AG2351" s="47"/>
      <c r="AI2351" s="5"/>
    </row>
    <row r="2352" spans="2:35" ht="15" x14ac:dyDescent="0.25">
      <c r="B2352" s="5"/>
      <c r="D2352" s="5"/>
      <c r="G2352" s="42"/>
      <c r="H2352" s="43"/>
      <c r="I2352" s="43"/>
      <c r="J2352" s="42"/>
      <c r="K2352" s="42"/>
      <c r="N2352" s="43"/>
      <c r="O2352" s="45"/>
      <c r="P2352" s="5"/>
      <c r="Q2352" s="46"/>
      <c r="U2352" s="51"/>
      <c r="X2352" s="45"/>
      <c r="Z2352" s="48"/>
      <c r="AC2352" s="45"/>
      <c r="AG2352" s="47"/>
      <c r="AI2352" s="5"/>
    </row>
    <row r="2353" spans="2:35" ht="15" x14ac:dyDescent="0.25">
      <c r="B2353" s="5"/>
      <c r="D2353" s="5"/>
      <c r="G2353" s="42"/>
      <c r="H2353" s="43"/>
      <c r="I2353" s="43"/>
      <c r="J2353" s="42"/>
      <c r="K2353" s="42"/>
      <c r="N2353" s="43"/>
      <c r="O2353" s="45"/>
      <c r="P2353" s="5"/>
      <c r="Q2353" s="46"/>
      <c r="U2353" s="51"/>
      <c r="X2353" s="45"/>
      <c r="Z2353" s="48"/>
      <c r="AC2353" s="45"/>
      <c r="AG2353" s="47"/>
      <c r="AI2353" s="5"/>
    </row>
    <row r="2354" spans="2:35" ht="15" x14ac:dyDescent="0.25">
      <c r="B2354" s="5"/>
      <c r="D2354" s="5"/>
      <c r="G2354" s="42"/>
      <c r="H2354" s="43"/>
      <c r="I2354" s="43"/>
      <c r="J2354" s="42"/>
      <c r="K2354" s="42"/>
      <c r="N2354" s="43"/>
      <c r="O2354" s="45"/>
      <c r="P2354" s="5"/>
      <c r="Q2354" s="46"/>
      <c r="U2354" s="51"/>
      <c r="X2354" s="45"/>
      <c r="Z2354" s="48"/>
      <c r="AC2354" s="45"/>
      <c r="AG2354" s="47"/>
      <c r="AI2354" s="5"/>
    </row>
    <row r="2355" spans="2:35" ht="15" x14ac:dyDescent="0.25">
      <c r="B2355" s="5"/>
      <c r="D2355" s="5"/>
      <c r="G2355" s="42"/>
      <c r="H2355" s="43"/>
      <c r="I2355" s="43"/>
      <c r="J2355" s="42"/>
      <c r="K2355" s="42"/>
      <c r="N2355" s="43"/>
      <c r="O2355" s="45"/>
      <c r="P2355" s="5"/>
      <c r="Q2355" s="46"/>
      <c r="U2355" s="51"/>
      <c r="X2355" s="45"/>
      <c r="Z2355" s="48"/>
      <c r="AC2355" s="45"/>
      <c r="AG2355" s="47"/>
      <c r="AI2355" s="5"/>
    </row>
    <row r="2356" spans="2:35" ht="15" x14ac:dyDescent="0.25">
      <c r="B2356" s="5"/>
      <c r="D2356" s="5"/>
      <c r="G2356" s="42"/>
      <c r="H2356" s="43"/>
      <c r="I2356" s="43"/>
      <c r="J2356" s="42"/>
      <c r="K2356" s="42"/>
      <c r="N2356" s="43"/>
      <c r="O2356" s="45"/>
      <c r="P2356" s="5"/>
      <c r="Q2356" s="46"/>
      <c r="U2356" s="51"/>
      <c r="X2356" s="45"/>
      <c r="Z2356" s="48"/>
      <c r="AC2356" s="45"/>
      <c r="AG2356" s="47"/>
      <c r="AI2356" s="5"/>
    </row>
    <row r="2357" spans="2:35" ht="15" x14ac:dyDescent="0.25">
      <c r="B2357" s="5"/>
      <c r="D2357" s="5"/>
      <c r="G2357" s="42"/>
      <c r="H2357" s="43"/>
      <c r="I2357" s="43"/>
      <c r="J2357" s="42"/>
      <c r="K2357" s="42"/>
      <c r="N2357" s="43"/>
      <c r="O2357" s="45"/>
      <c r="P2357" s="5"/>
      <c r="Q2357" s="46"/>
      <c r="U2357" s="51"/>
      <c r="X2357" s="45"/>
      <c r="Z2357" s="48"/>
      <c r="AC2357" s="45"/>
      <c r="AG2357" s="47"/>
      <c r="AI2357" s="5"/>
    </row>
    <row r="2358" spans="2:35" ht="15" x14ac:dyDescent="0.25">
      <c r="B2358" s="5"/>
      <c r="D2358" s="5"/>
      <c r="G2358" s="42"/>
      <c r="H2358" s="43"/>
      <c r="I2358" s="43"/>
      <c r="J2358" s="42"/>
      <c r="K2358" s="42"/>
      <c r="N2358" s="43"/>
      <c r="O2358" s="45"/>
      <c r="P2358" s="5"/>
      <c r="Q2358" s="46"/>
      <c r="U2358" s="51"/>
      <c r="X2358" s="45"/>
      <c r="Z2358" s="48"/>
      <c r="AC2358" s="45"/>
      <c r="AG2358" s="47"/>
      <c r="AI2358" s="5"/>
    </row>
    <row r="2359" spans="2:35" ht="15" x14ac:dyDescent="0.25">
      <c r="B2359" s="5"/>
      <c r="D2359" s="5"/>
      <c r="G2359" s="42"/>
      <c r="H2359" s="43"/>
      <c r="I2359" s="43"/>
      <c r="J2359" s="42"/>
      <c r="K2359" s="42"/>
      <c r="N2359" s="43"/>
      <c r="O2359" s="45"/>
      <c r="P2359" s="5"/>
      <c r="Q2359" s="46"/>
      <c r="U2359" s="51"/>
      <c r="X2359" s="45"/>
      <c r="Z2359" s="48"/>
      <c r="AC2359" s="45"/>
      <c r="AG2359" s="47"/>
      <c r="AI2359" s="5"/>
    </row>
    <row r="2360" spans="2:35" ht="15" x14ac:dyDescent="0.25">
      <c r="B2360" s="5"/>
      <c r="D2360" s="5"/>
      <c r="G2360" s="42"/>
      <c r="H2360" s="43"/>
      <c r="I2360" s="43"/>
      <c r="J2360" s="42"/>
      <c r="K2360" s="42"/>
      <c r="N2360" s="43"/>
      <c r="O2360" s="45"/>
      <c r="P2360" s="5"/>
      <c r="Q2360" s="46"/>
      <c r="U2360" s="51"/>
      <c r="X2360" s="45"/>
      <c r="Z2360" s="48"/>
      <c r="AC2360" s="45"/>
      <c r="AG2360" s="47"/>
      <c r="AI2360" s="5"/>
    </row>
    <row r="2361" spans="2:35" ht="15" x14ac:dyDescent="0.25">
      <c r="B2361" s="5"/>
      <c r="D2361" s="5"/>
      <c r="G2361" s="42"/>
      <c r="H2361" s="43"/>
      <c r="I2361" s="43"/>
      <c r="J2361" s="42"/>
      <c r="K2361" s="42"/>
      <c r="N2361" s="43"/>
      <c r="O2361" s="45"/>
      <c r="P2361" s="5"/>
      <c r="Q2361" s="46"/>
      <c r="U2361" s="51"/>
      <c r="X2361" s="45"/>
      <c r="Z2361" s="48"/>
      <c r="AC2361" s="45"/>
      <c r="AG2361" s="47"/>
      <c r="AI2361" s="5"/>
    </row>
    <row r="2362" spans="2:35" ht="15" x14ac:dyDescent="0.25">
      <c r="B2362" s="5"/>
      <c r="D2362" s="5"/>
      <c r="G2362" s="42"/>
      <c r="H2362" s="43"/>
      <c r="I2362" s="43"/>
      <c r="J2362" s="42"/>
      <c r="K2362" s="42"/>
      <c r="N2362" s="43"/>
      <c r="O2362" s="45"/>
      <c r="P2362" s="5"/>
      <c r="Q2362" s="46"/>
      <c r="U2362" s="51"/>
      <c r="X2362" s="45"/>
      <c r="Z2362" s="48"/>
      <c r="AC2362" s="45"/>
      <c r="AG2362" s="47"/>
      <c r="AI2362" s="5"/>
    </row>
    <row r="2363" spans="2:35" ht="15" x14ac:dyDescent="0.25">
      <c r="B2363" s="5"/>
      <c r="D2363" s="5"/>
      <c r="G2363" s="42"/>
      <c r="H2363" s="43"/>
      <c r="I2363" s="43"/>
      <c r="J2363" s="42"/>
      <c r="K2363" s="42"/>
      <c r="N2363" s="43"/>
      <c r="O2363" s="45"/>
      <c r="P2363" s="5"/>
      <c r="Q2363" s="46"/>
      <c r="U2363" s="51"/>
      <c r="X2363" s="45"/>
      <c r="Z2363" s="48"/>
      <c r="AC2363" s="45"/>
      <c r="AG2363" s="47"/>
      <c r="AI2363" s="5"/>
    </row>
    <row r="2364" spans="2:35" ht="15" x14ac:dyDescent="0.25">
      <c r="B2364" s="5"/>
      <c r="D2364" s="5"/>
      <c r="G2364" s="42"/>
      <c r="H2364" s="43"/>
      <c r="I2364" s="43"/>
      <c r="J2364" s="42"/>
      <c r="K2364" s="42"/>
      <c r="N2364" s="43"/>
      <c r="O2364" s="45"/>
      <c r="P2364" s="5"/>
      <c r="Q2364" s="46"/>
      <c r="U2364" s="51"/>
      <c r="X2364" s="45"/>
      <c r="Z2364" s="48"/>
      <c r="AC2364" s="45"/>
      <c r="AG2364" s="47"/>
      <c r="AI2364" s="5"/>
    </row>
    <row r="2365" spans="2:35" ht="15" x14ac:dyDescent="0.25">
      <c r="B2365" s="5"/>
      <c r="D2365" s="5"/>
      <c r="G2365" s="42"/>
      <c r="H2365" s="43"/>
      <c r="I2365" s="43"/>
      <c r="J2365" s="42"/>
      <c r="K2365" s="42"/>
      <c r="N2365" s="43"/>
      <c r="O2365" s="45"/>
      <c r="P2365" s="5"/>
      <c r="Q2365" s="46"/>
      <c r="U2365" s="51"/>
      <c r="X2365" s="45"/>
      <c r="Z2365" s="48"/>
      <c r="AC2365" s="45"/>
      <c r="AG2365" s="47"/>
      <c r="AI2365" s="5"/>
    </row>
    <row r="2366" spans="2:35" ht="15" x14ac:dyDescent="0.25">
      <c r="B2366" s="5"/>
      <c r="D2366" s="5"/>
      <c r="G2366" s="42"/>
      <c r="H2366" s="43"/>
      <c r="I2366" s="43"/>
      <c r="J2366" s="42"/>
      <c r="K2366" s="42"/>
      <c r="N2366" s="43"/>
      <c r="O2366" s="45"/>
      <c r="P2366" s="5"/>
      <c r="Q2366" s="46"/>
      <c r="U2366" s="51"/>
      <c r="X2366" s="45"/>
      <c r="Z2366" s="48"/>
      <c r="AC2366" s="45"/>
      <c r="AG2366" s="47"/>
      <c r="AI2366" s="5"/>
    </row>
    <row r="2367" spans="2:35" ht="15" x14ac:dyDescent="0.25">
      <c r="B2367" s="5"/>
      <c r="D2367" s="5"/>
      <c r="G2367" s="42"/>
      <c r="H2367" s="43"/>
      <c r="I2367" s="43"/>
      <c r="J2367" s="42"/>
      <c r="K2367" s="42"/>
      <c r="N2367" s="43"/>
      <c r="O2367" s="45"/>
      <c r="P2367" s="5"/>
      <c r="Q2367" s="46"/>
      <c r="U2367" s="51"/>
      <c r="X2367" s="45"/>
      <c r="Z2367" s="48"/>
      <c r="AC2367" s="45"/>
      <c r="AG2367" s="47"/>
      <c r="AI2367" s="5"/>
    </row>
    <row r="2368" spans="2:35" ht="15" x14ac:dyDescent="0.25">
      <c r="B2368" s="5"/>
      <c r="D2368" s="5"/>
      <c r="G2368" s="42"/>
      <c r="H2368" s="43"/>
      <c r="I2368" s="43"/>
      <c r="J2368" s="42"/>
      <c r="K2368" s="42"/>
      <c r="N2368" s="43"/>
      <c r="O2368" s="45"/>
      <c r="P2368" s="5"/>
      <c r="Q2368" s="46"/>
      <c r="U2368" s="51"/>
      <c r="X2368" s="45"/>
      <c r="Z2368" s="48"/>
      <c r="AC2368" s="45"/>
      <c r="AG2368" s="47"/>
      <c r="AI2368" s="5"/>
    </row>
    <row r="2369" spans="2:35" ht="15" x14ac:dyDescent="0.25">
      <c r="B2369" s="5"/>
      <c r="D2369" s="5"/>
      <c r="G2369" s="42"/>
      <c r="H2369" s="43"/>
      <c r="I2369" s="43"/>
      <c r="J2369" s="42"/>
      <c r="K2369" s="42"/>
      <c r="N2369" s="43"/>
      <c r="O2369" s="45"/>
      <c r="P2369" s="5"/>
      <c r="Q2369" s="46"/>
      <c r="U2369" s="51"/>
      <c r="X2369" s="45"/>
      <c r="Z2369" s="48"/>
      <c r="AC2369" s="45"/>
      <c r="AG2369" s="47"/>
      <c r="AI2369" s="5"/>
    </row>
    <row r="2370" spans="2:35" ht="15" x14ac:dyDescent="0.25">
      <c r="B2370" s="5"/>
      <c r="D2370" s="5"/>
      <c r="G2370" s="42"/>
      <c r="H2370" s="43"/>
      <c r="I2370" s="43"/>
      <c r="J2370" s="42"/>
      <c r="K2370" s="42"/>
      <c r="N2370" s="43"/>
      <c r="O2370" s="45"/>
      <c r="P2370" s="5"/>
      <c r="Q2370" s="46"/>
      <c r="U2370" s="51"/>
      <c r="X2370" s="45"/>
      <c r="Z2370" s="48"/>
      <c r="AC2370" s="45"/>
      <c r="AG2370" s="47"/>
      <c r="AI2370" s="5"/>
    </row>
    <row r="2371" spans="2:35" ht="15" x14ac:dyDescent="0.25">
      <c r="B2371" s="5"/>
      <c r="D2371" s="5"/>
      <c r="G2371" s="42"/>
      <c r="H2371" s="43"/>
      <c r="I2371" s="43"/>
      <c r="J2371" s="42"/>
      <c r="K2371" s="42"/>
      <c r="N2371" s="43"/>
      <c r="O2371" s="45"/>
      <c r="P2371" s="5"/>
      <c r="Q2371" s="46"/>
      <c r="U2371" s="51"/>
      <c r="X2371" s="45"/>
      <c r="Z2371" s="48"/>
      <c r="AC2371" s="45"/>
      <c r="AG2371" s="47"/>
      <c r="AI2371" s="5"/>
    </row>
    <row r="2372" spans="2:35" ht="15" x14ac:dyDescent="0.25">
      <c r="B2372" s="5"/>
      <c r="D2372" s="5"/>
      <c r="G2372" s="42"/>
      <c r="H2372" s="43"/>
      <c r="I2372" s="43"/>
      <c r="J2372" s="42"/>
      <c r="K2372" s="42"/>
      <c r="N2372" s="43"/>
      <c r="O2372" s="45"/>
      <c r="P2372" s="5"/>
      <c r="Q2372" s="46"/>
      <c r="U2372" s="51"/>
      <c r="X2372" s="45"/>
      <c r="Z2372" s="48"/>
      <c r="AC2372" s="45"/>
      <c r="AG2372" s="47"/>
      <c r="AI2372" s="5"/>
    </row>
    <row r="2373" spans="2:35" ht="15" x14ac:dyDescent="0.25">
      <c r="B2373" s="5"/>
      <c r="D2373" s="5"/>
      <c r="G2373" s="42"/>
      <c r="H2373" s="43"/>
      <c r="I2373" s="43"/>
      <c r="J2373" s="42"/>
      <c r="K2373" s="42"/>
      <c r="N2373" s="43"/>
      <c r="O2373" s="45"/>
      <c r="P2373" s="5"/>
      <c r="Q2373" s="46"/>
      <c r="U2373" s="51"/>
      <c r="X2373" s="45"/>
      <c r="Z2373" s="48"/>
      <c r="AC2373" s="45"/>
      <c r="AG2373" s="47"/>
      <c r="AI2373" s="5"/>
    </row>
    <row r="2374" spans="2:35" ht="15" x14ac:dyDescent="0.25">
      <c r="B2374" s="5"/>
      <c r="D2374" s="5"/>
      <c r="G2374" s="42"/>
      <c r="H2374" s="43"/>
      <c r="I2374" s="43"/>
      <c r="J2374" s="42"/>
      <c r="K2374" s="42"/>
      <c r="N2374" s="43"/>
      <c r="O2374" s="45"/>
      <c r="P2374" s="5"/>
      <c r="Q2374" s="46"/>
      <c r="U2374" s="51"/>
      <c r="X2374" s="45"/>
      <c r="Z2374" s="48"/>
      <c r="AC2374" s="45"/>
      <c r="AG2374" s="47"/>
      <c r="AI2374" s="5"/>
    </row>
    <row r="2375" spans="2:35" ht="15" x14ac:dyDescent="0.25">
      <c r="B2375" s="5"/>
      <c r="D2375" s="5"/>
      <c r="G2375" s="42"/>
      <c r="H2375" s="43"/>
      <c r="I2375" s="43"/>
      <c r="J2375" s="42"/>
      <c r="K2375" s="42"/>
      <c r="N2375" s="43"/>
      <c r="O2375" s="45"/>
      <c r="P2375" s="5"/>
      <c r="Q2375" s="46"/>
      <c r="U2375" s="51"/>
      <c r="X2375" s="45"/>
      <c r="Z2375" s="48"/>
      <c r="AC2375" s="45"/>
      <c r="AG2375" s="47"/>
      <c r="AI2375" s="5"/>
    </row>
    <row r="2376" spans="2:35" ht="15" x14ac:dyDescent="0.25">
      <c r="B2376" s="5"/>
      <c r="D2376" s="5"/>
      <c r="G2376" s="42"/>
      <c r="H2376" s="43"/>
      <c r="I2376" s="43"/>
      <c r="J2376" s="42"/>
      <c r="K2376" s="42"/>
      <c r="N2376" s="43"/>
      <c r="O2376" s="45"/>
      <c r="P2376" s="5"/>
      <c r="Q2376" s="46"/>
      <c r="U2376" s="51"/>
      <c r="X2376" s="45"/>
      <c r="Z2376" s="48"/>
      <c r="AC2376" s="45"/>
      <c r="AG2376" s="47"/>
      <c r="AI2376" s="5"/>
    </row>
    <row r="2377" spans="2:35" ht="15" x14ac:dyDescent="0.25">
      <c r="B2377" s="5"/>
      <c r="D2377" s="5"/>
      <c r="G2377" s="42"/>
      <c r="H2377" s="43"/>
      <c r="I2377" s="43"/>
      <c r="J2377" s="42"/>
      <c r="K2377" s="42"/>
      <c r="N2377" s="43"/>
      <c r="O2377" s="45"/>
      <c r="P2377" s="5"/>
      <c r="Q2377" s="46"/>
      <c r="U2377" s="51"/>
      <c r="X2377" s="45"/>
      <c r="Z2377" s="48"/>
      <c r="AC2377" s="45"/>
      <c r="AG2377" s="47"/>
      <c r="AI2377" s="5"/>
    </row>
    <row r="2378" spans="2:35" ht="15" x14ac:dyDescent="0.25">
      <c r="B2378" s="5"/>
      <c r="D2378" s="5"/>
      <c r="G2378" s="42"/>
      <c r="H2378" s="43"/>
      <c r="I2378" s="43"/>
      <c r="J2378" s="42"/>
      <c r="K2378" s="42"/>
      <c r="N2378" s="43"/>
      <c r="O2378" s="45"/>
      <c r="P2378" s="5"/>
      <c r="Q2378" s="46"/>
      <c r="U2378" s="51"/>
      <c r="X2378" s="45"/>
      <c r="Z2378" s="48"/>
      <c r="AC2378" s="45"/>
      <c r="AG2378" s="47"/>
      <c r="AI2378" s="5"/>
    </row>
    <row r="2379" spans="2:35" ht="15" x14ac:dyDescent="0.25">
      <c r="B2379" s="5"/>
      <c r="D2379" s="5"/>
      <c r="G2379" s="42"/>
      <c r="H2379" s="43"/>
      <c r="I2379" s="43"/>
      <c r="J2379" s="42"/>
      <c r="K2379" s="42"/>
      <c r="N2379" s="43"/>
      <c r="O2379" s="45"/>
      <c r="P2379" s="5"/>
      <c r="Q2379" s="46"/>
      <c r="U2379" s="51"/>
      <c r="X2379" s="45"/>
      <c r="Z2379" s="48"/>
      <c r="AC2379" s="45"/>
      <c r="AG2379" s="47"/>
      <c r="AI2379" s="5"/>
    </row>
    <row r="2380" spans="2:35" ht="15" x14ac:dyDescent="0.25">
      <c r="B2380" s="5"/>
      <c r="D2380" s="5"/>
      <c r="G2380" s="42"/>
      <c r="H2380" s="43"/>
      <c r="I2380" s="43"/>
      <c r="J2380" s="42"/>
      <c r="K2380" s="42"/>
      <c r="N2380" s="43"/>
      <c r="O2380" s="45"/>
      <c r="P2380" s="5"/>
      <c r="Q2380" s="46"/>
      <c r="U2380" s="51"/>
      <c r="X2380" s="45"/>
      <c r="Z2380" s="48"/>
      <c r="AC2380" s="45"/>
      <c r="AG2380" s="47"/>
      <c r="AI2380" s="5"/>
    </row>
    <row r="2381" spans="2:35" ht="15" x14ac:dyDescent="0.25">
      <c r="B2381" s="5"/>
      <c r="D2381" s="5"/>
      <c r="G2381" s="42"/>
      <c r="H2381" s="43"/>
      <c r="I2381" s="43"/>
      <c r="J2381" s="42"/>
      <c r="K2381" s="42"/>
      <c r="N2381" s="43"/>
      <c r="O2381" s="45"/>
      <c r="P2381" s="5"/>
      <c r="Q2381" s="46"/>
      <c r="U2381" s="51"/>
      <c r="X2381" s="45"/>
      <c r="Z2381" s="48"/>
      <c r="AC2381" s="45"/>
      <c r="AG2381" s="47"/>
      <c r="AI2381" s="5"/>
    </row>
    <row r="2382" spans="2:35" ht="15" x14ac:dyDescent="0.25">
      <c r="B2382" s="5"/>
      <c r="D2382" s="5"/>
      <c r="G2382" s="42"/>
      <c r="H2382" s="43"/>
      <c r="I2382" s="43"/>
      <c r="J2382" s="42"/>
      <c r="K2382" s="42"/>
      <c r="N2382" s="43"/>
      <c r="O2382" s="45"/>
      <c r="P2382" s="5"/>
      <c r="Q2382" s="46"/>
      <c r="U2382" s="51"/>
      <c r="X2382" s="45"/>
      <c r="Z2382" s="48"/>
      <c r="AC2382" s="45"/>
      <c r="AG2382" s="47"/>
      <c r="AI2382" s="5"/>
    </row>
    <row r="2383" spans="2:35" ht="15" x14ac:dyDescent="0.25">
      <c r="B2383" s="5"/>
      <c r="D2383" s="5"/>
      <c r="G2383" s="42"/>
      <c r="H2383" s="43"/>
      <c r="I2383" s="43"/>
      <c r="J2383" s="42"/>
      <c r="K2383" s="42"/>
      <c r="N2383" s="43"/>
      <c r="O2383" s="45"/>
      <c r="P2383" s="5"/>
      <c r="Q2383" s="46"/>
      <c r="U2383" s="51"/>
      <c r="X2383" s="45"/>
      <c r="Z2383" s="48"/>
      <c r="AC2383" s="45"/>
      <c r="AG2383" s="47"/>
      <c r="AI2383" s="5"/>
    </row>
    <row r="2384" spans="2:35" ht="15" x14ac:dyDescent="0.25">
      <c r="B2384" s="5"/>
      <c r="D2384" s="5"/>
      <c r="G2384" s="42"/>
      <c r="H2384" s="43"/>
      <c r="I2384" s="43"/>
      <c r="J2384" s="42"/>
      <c r="K2384" s="42"/>
      <c r="N2384" s="43"/>
      <c r="O2384" s="45"/>
      <c r="P2384" s="5"/>
      <c r="Q2384" s="46"/>
      <c r="U2384" s="51"/>
      <c r="X2384" s="45"/>
      <c r="Z2384" s="48"/>
      <c r="AC2384" s="45"/>
      <c r="AG2384" s="47"/>
      <c r="AI2384" s="5"/>
    </row>
    <row r="2385" spans="2:35" ht="15" x14ac:dyDescent="0.25">
      <c r="B2385" s="5"/>
      <c r="D2385" s="5"/>
      <c r="G2385" s="42"/>
      <c r="H2385" s="43"/>
      <c r="I2385" s="43"/>
      <c r="J2385" s="42"/>
      <c r="K2385" s="42"/>
      <c r="N2385" s="43"/>
      <c r="O2385" s="45"/>
      <c r="P2385" s="5"/>
      <c r="Q2385" s="46"/>
      <c r="U2385" s="51"/>
      <c r="X2385" s="45"/>
      <c r="Z2385" s="48"/>
      <c r="AC2385" s="45"/>
      <c r="AG2385" s="47"/>
      <c r="AI2385" s="5"/>
    </row>
    <row r="2386" spans="2:35" ht="15" x14ac:dyDescent="0.25">
      <c r="B2386" s="5"/>
      <c r="D2386" s="5"/>
      <c r="G2386" s="42"/>
      <c r="H2386" s="43"/>
      <c r="I2386" s="43"/>
      <c r="J2386" s="42"/>
      <c r="K2386" s="42"/>
      <c r="N2386" s="43"/>
      <c r="O2386" s="45"/>
      <c r="P2386" s="5"/>
      <c r="Q2386" s="46"/>
      <c r="U2386" s="51"/>
      <c r="X2386" s="45"/>
      <c r="Z2386" s="48"/>
      <c r="AC2386" s="45"/>
      <c r="AG2386" s="47"/>
      <c r="AI2386" s="5"/>
    </row>
    <row r="2387" spans="2:35" ht="15" x14ac:dyDescent="0.25">
      <c r="B2387" s="5"/>
      <c r="D2387" s="5"/>
      <c r="G2387" s="42"/>
      <c r="H2387" s="43"/>
      <c r="I2387" s="43"/>
      <c r="J2387" s="42"/>
      <c r="K2387" s="42"/>
      <c r="N2387" s="43"/>
      <c r="O2387" s="45"/>
      <c r="P2387" s="5"/>
      <c r="Q2387" s="46"/>
      <c r="U2387" s="51"/>
      <c r="X2387" s="45"/>
      <c r="Z2387" s="48"/>
      <c r="AC2387" s="45"/>
      <c r="AG2387" s="47"/>
      <c r="AI2387" s="5"/>
    </row>
    <row r="2388" spans="2:35" ht="15" x14ac:dyDescent="0.25">
      <c r="B2388" s="5"/>
      <c r="D2388" s="5"/>
      <c r="G2388" s="42"/>
      <c r="H2388" s="43"/>
      <c r="I2388" s="43"/>
      <c r="J2388" s="42"/>
      <c r="K2388" s="42"/>
      <c r="N2388" s="43"/>
      <c r="O2388" s="45"/>
      <c r="P2388" s="5"/>
      <c r="Q2388" s="46"/>
      <c r="U2388" s="51"/>
      <c r="X2388" s="45"/>
      <c r="Z2388" s="48"/>
      <c r="AC2388" s="45"/>
      <c r="AG2388" s="47"/>
      <c r="AI2388" s="5"/>
    </row>
    <row r="2389" spans="2:35" ht="15" x14ac:dyDescent="0.25">
      <c r="B2389" s="5"/>
      <c r="D2389" s="5"/>
      <c r="G2389" s="42"/>
      <c r="H2389" s="43"/>
      <c r="I2389" s="43"/>
      <c r="J2389" s="42"/>
      <c r="K2389" s="42"/>
      <c r="N2389" s="43"/>
      <c r="O2389" s="45"/>
      <c r="P2389" s="5"/>
      <c r="Q2389" s="46"/>
      <c r="U2389" s="51"/>
      <c r="X2389" s="45"/>
      <c r="Z2389" s="48"/>
      <c r="AC2389" s="45"/>
      <c r="AG2389" s="47"/>
      <c r="AI2389" s="5"/>
    </row>
    <row r="2390" spans="2:35" ht="15" x14ac:dyDescent="0.25">
      <c r="B2390" s="5"/>
      <c r="D2390" s="5"/>
      <c r="G2390" s="42"/>
      <c r="H2390" s="43"/>
      <c r="I2390" s="43"/>
      <c r="J2390" s="42"/>
      <c r="K2390" s="42"/>
      <c r="N2390" s="43"/>
      <c r="O2390" s="45"/>
      <c r="P2390" s="5"/>
      <c r="Q2390" s="46"/>
      <c r="U2390" s="51"/>
      <c r="X2390" s="45"/>
      <c r="Z2390" s="48"/>
      <c r="AC2390" s="45"/>
      <c r="AG2390" s="47"/>
      <c r="AI2390" s="5"/>
    </row>
    <row r="2391" spans="2:35" ht="15" x14ac:dyDescent="0.25">
      <c r="B2391" s="5"/>
      <c r="D2391" s="5"/>
      <c r="G2391" s="42"/>
      <c r="H2391" s="43"/>
      <c r="I2391" s="43"/>
      <c r="J2391" s="42"/>
      <c r="K2391" s="42"/>
      <c r="N2391" s="43"/>
      <c r="O2391" s="45"/>
      <c r="P2391" s="5"/>
      <c r="Q2391" s="46"/>
      <c r="U2391" s="51"/>
      <c r="X2391" s="45"/>
      <c r="Z2391" s="48"/>
      <c r="AC2391" s="45"/>
      <c r="AG2391" s="47"/>
      <c r="AI2391" s="5"/>
    </row>
    <row r="2392" spans="2:35" ht="15" x14ac:dyDescent="0.25">
      <c r="B2392" s="5"/>
      <c r="D2392" s="5"/>
      <c r="G2392" s="42"/>
      <c r="H2392" s="43"/>
      <c r="I2392" s="43"/>
      <c r="J2392" s="42"/>
      <c r="K2392" s="42"/>
      <c r="N2392" s="43"/>
      <c r="O2392" s="45"/>
      <c r="P2392" s="5"/>
      <c r="Q2392" s="46"/>
      <c r="U2392" s="51"/>
      <c r="X2392" s="45"/>
      <c r="Z2392" s="48"/>
      <c r="AC2392" s="45"/>
      <c r="AG2392" s="47"/>
      <c r="AI2392" s="5"/>
    </row>
    <row r="2393" spans="2:35" ht="15" x14ac:dyDescent="0.25">
      <c r="B2393" s="5"/>
      <c r="D2393" s="5"/>
      <c r="G2393" s="42"/>
      <c r="H2393" s="43"/>
      <c r="I2393" s="43"/>
      <c r="J2393" s="42"/>
      <c r="K2393" s="42"/>
      <c r="N2393" s="43"/>
      <c r="O2393" s="45"/>
      <c r="P2393" s="5"/>
      <c r="Q2393" s="46"/>
      <c r="U2393" s="51"/>
      <c r="X2393" s="45"/>
      <c r="Z2393" s="48"/>
      <c r="AC2393" s="45"/>
      <c r="AG2393" s="47"/>
      <c r="AI2393" s="5"/>
    </row>
    <row r="2394" spans="2:35" ht="15" x14ac:dyDescent="0.25">
      <c r="B2394" s="5"/>
      <c r="D2394" s="5"/>
      <c r="G2394" s="42"/>
      <c r="H2394" s="43"/>
      <c r="I2394" s="43"/>
      <c r="J2394" s="42"/>
      <c r="K2394" s="42"/>
      <c r="N2394" s="43"/>
      <c r="O2394" s="45"/>
      <c r="P2394" s="5"/>
      <c r="Q2394" s="46"/>
      <c r="U2394" s="51"/>
      <c r="X2394" s="45"/>
      <c r="Z2394" s="48"/>
      <c r="AC2394" s="45"/>
      <c r="AG2394" s="47"/>
      <c r="AI2394" s="5"/>
    </row>
    <row r="2395" spans="2:35" ht="15" x14ac:dyDescent="0.25">
      <c r="B2395" s="5"/>
      <c r="D2395" s="5"/>
      <c r="G2395" s="42"/>
      <c r="H2395" s="43"/>
      <c r="I2395" s="43"/>
      <c r="J2395" s="42"/>
      <c r="K2395" s="42"/>
      <c r="N2395" s="43"/>
      <c r="O2395" s="45"/>
      <c r="P2395" s="5"/>
      <c r="Q2395" s="46"/>
      <c r="U2395" s="51"/>
      <c r="X2395" s="45"/>
      <c r="Z2395" s="48"/>
      <c r="AC2395" s="45"/>
      <c r="AG2395" s="47"/>
      <c r="AI2395" s="5"/>
    </row>
    <row r="2396" spans="2:35" ht="15" x14ac:dyDescent="0.25">
      <c r="B2396" s="5"/>
      <c r="D2396" s="5"/>
      <c r="G2396" s="42"/>
      <c r="H2396" s="43"/>
      <c r="I2396" s="43"/>
      <c r="J2396" s="42"/>
      <c r="K2396" s="42"/>
      <c r="N2396" s="43"/>
      <c r="O2396" s="45"/>
      <c r="P2396" s="5"/>
      <c r="Q2396" s="46"/>
      <c r="U2396" s="51"/>
      <c r="X2396" s="45"/>
      <c r="Z2396" s="48"/>
      <c r="AC2396" s="45"/>
      <c r="AG2396" s="47"/>
      <c r="AI2396" s="5"/>
    </row>
    <row r="2397" spans="2:35" ht="15" x14ac:dyDescent="0.25">
      <c r="B2397" s="5"/>
      <c r="D2397" s="5"/>
      <c r="G2397" s="42"/>
      <c r="H2397" s="43"/>
      <c r="I2397" s="43"/>
      <c r="J2397" s="42"/>
      <c r="K2397" s="42"/>
      <c r="N2397" s="43"/>
      <c r="O2397" s="45"/>
      <c r="P2397" s="5"/>
      <c r="Q2397" s="46"/>
      <c r="U2397" s="51"/>
      <c r="X2397" s="45"/>
      <c r="Z2397" s="48"/>
      <c r="AC2397" s="45"/>
      <c r="AG2397" s="47"/>
      <c r="AI2397" s="5"/>
    </row>
    <row r="2398" spans="2:35" ht="15" x14ac:dyDescent="0.25">
      <c r="B2398" s="5"/>
      <c r="D2398" s="5"/>
      <c r="G2398" s="42"/>
      <c r="H2398" s="43"/>
      <c r="I2398" s="43"/>
      <c r="J2398" s="42"/>
      <c r="K2398" s="42"/>
      <c r="N2398" s="43"/>
      <c r="O2398" s="45"/>
      <c r="P2398" s="5"/>
      <c r="Q2398" s="46"/>
      <c r="U2398" s="51"/>
      <c r="X2398" s="45"/>
      <c r="Z2398" s="48"/>
      <c r="AC2398" s="45"/>
      <c r="AG2398" s="47"/>
      <c r="AI2398" s="5"/>
    </row>
    <row r="2399" spans="2:35" ht="15" x14ac:dyDescent="0.25">
      <c r="B2399" s="5"/>
      <c r="D2399" s="5"/>
      <c r="G2399" s="42"/>
      <c r="H2399" s="43"/>
      <c r="I2399" s="43"/>
      <c r="J2399" s="42"/>
      <c r="K2399" s="42"/>
      <c r="N2399" s="43"/>
      <c r="O2399" s="45"/>
      <c r="P2399" s="5"/>
      <c r="Q2399" s="46"/>
      <c r="U2399" s="51"/>
      <c r="X2399" s="45"/>
      <c r="Z2399" s="48"/>
      <c r="AC2399" s="45"/>
      <c r="AG2399" s="47"/>
      <c r="AI2399" s="5"/>
    </row>
    <row r="2400" spans="2:35" ht="15" x14ac:dyDescent="0.25">
      <c r="B2400" s="5"/>
      <c r="D2400" s="5"/>
      <c r="G2400" s="42"/>
      <c r="H2400" s="43"/>
      <c r="I2400" s="43"/>
      <c r="J2400" s="42"/>
      <c r="K2400" s="42"/>
      <c r="N2400" s="43"/>
      <c r="O2400" s="45"/>
      <c r="P2400" s="5"/>
      <c r="Q2400" s="46"/>
      <c r="U2400" s="51"/>
      <c r="X2400" s="45"/>
      <c r="Z2400" s="48"/>
      <c r="AC2400" s="45"/>
      <c r="AG2400" s="47"/>
      <c r="AI2400" s="5"/>
    </row>
    <row r="2401" spans="2:35" ht="15" x14ac:dyDescent="0.25">
      <c r="B2401" s="5"/>
      <c r="D2401" s="5"/>
      <c r="G2401" s="42"/>
      <c r="H2401" s="43"/>
      <c r="I2401" s="43"/>
      <c r="J2401" s="42"/>
      <c r="K2401" s="42"/>
      <c r="N2401" s="43"/>
      <c r="O2401" s="45"/>
      <c r="P2401" s="5"/>
      <c r="Q2401" s="46"/>
      <c r="U2401" s="51"/>
      <c r="X2401" s="45"/>
      <c r="Z2401" s="48"/>
      <c r="AC2401" s="45"/>
      <c r="AG2401" s="47"/>
      <c r="AI2401" s="5"/>
    </row>
    <row r="2402" spans="2:35" ht="15" x14ac:dyDescent="0.25">
      <c r="B2402" s="5"/>
      <c r="D2402" s="5"/>
      <c r="G2402" s="42"/>
      <c r="H2402" s="43"/>
      <c r="I2402" s="43"/>
      <c r="J2402" s="42"/>
      <c r="K2402" s="42"/>
      <c r="N2402" s="43"/>
      <c r="O2402" s="45"/>
      <c r="P2402" s="5"/>
      <c r="Q2402" s="46"/>
      <c r="U2402" s="51"/>
      <c r="X2402" s="45"/>
      <c r="Z2402" s="48"/>
      <c r="AC2402" s="45"/>
      <c r="AG2402" s="47"/>
      <c r="AI2402" s="5"/>
    </row>
    <row r="2403" spans="2:35" ht="15" x14ac:dyDescent="0.25">
      <c r="B2403" s="5"/>
      <c r="D2403" s="5"/>
      <c r="G2403" s="42"/>
      <c r="H2403" s="43"/>
      <c r="I2403" s="43"/>
      <c r="J2403" s="42"/>
      <c r="K2403" s="42"/>
      <c r="N2403" s="43"/>
      <c r="O2403" s="45"/>
      <c r="P2403" s="5"/>
      <c r="Q2403" s="46"/>
      <c r="U2403" s="51"/>
      <c r="X2403" s="45"/>
      <c r="Z2403" s="48"/>
      <c r="AC2403" s="45"/>
      <c r="AG2403" s="47"/>
      <c r="AI2403" s="5"/>
    </row>
    <row r="2404" spans="2:35" ht="15" x14ac:dyDescent="0.25">
      <c r="B2404" s="5"/>
      <c r="D2404" s="5"/>
      <c r="G2404" s="42"/>
      <c r="H2404" s="43"/>
      <c r="I2404" s="43"/>
      <c r="J2404" s="42"/>
      <c r="K2404" s="42"/>
      <c r="N2404" s="43"/>
      <c r="O2404" s="45"/>
      <c r="P2404" s="5"/>
      <c r="Q2404" s="46"/>
      <c r="U2404" s="51"/>
      <c r="X2404" s="45"/>
      <c r="Z2404" s="48"/>
      <c r="AC2404" s="45"/>
      <c r="AG2404" s="47"/>
      <c r="AI2404" s="5"/>
    </row>
    <row r="2405" spans="2:35" ht="15" x14ac:dyDescent="0.25">
      <c r="B2405" s="5"/>
      <c r="D2405" s="5"/>
      <c r="G2405" s="42"/>
      <c r="H2405" s="43"/>
      <c r="I2405" s="43"/>
      <c r="J2405" s="42"/>
      <c r="K2405" s="42"/>
      <c r="N2405" s="43"/>
      <c r="O2405" s="45"/>
      <c r="P2405" s="5"/>
      <c r="Q2405" s="46"/>
      <c r="U2405" s="51"/>
      <c r="X2405" s="45"/>
      <c r="Z2405" s="48"/>
      <c r="AC2405" s="45"/>
      <c r="AG2405" s="47"/>
      <c r="AI2405" s="5"/>
    </row>
    <row r="2406" spans="2:35" ht="15" x14ac:dyDescent="0.25">
      <c r="B2406" s="5"/>
      <c r="D2406" s="5"/>
      <c r="G2406" s="42"/>
      <c r="H2406" s="43"/>
      <c r="I2406" s="43"/>
      <c r="J2406" s="42"/>
      <c r="K2406" s="42"/>
      <c r="N2406" s="43"/>
      <c r="O2406" s="45"/>
      <c r="P2406" s="5"/>
      <c r="Q2406" s="46"/>
      <c r="U2406" s="51"/>
      <c r="X2406" s="45"/>
      <c r="Z2406" s="48"/>
      <c r="AC2406" s="45"/>
      <c r="AG2406" s="47"/>
      <c r="AI2406" s="5"/>
    </row>
    <row r="2407" spans="2:35" ht="15" x14ac:dyDescent="0.25">
      <c r="B2407" s="5"/>
      <c r="D2407" s="5"/>
      <c r="G2407" s="42"/>
      <c r="H2407" s="43"/>
      <c r="I2407" s="43"/>
      <c r="J2407" s="42"/>
      <c r="K2407" s="42"/>
      <c r="N2407" s="43"/>
      <c r="O2407" s="45"/>
      <c r="P2407" s="5"/>
      <c r="Q2407" s="46"/>
      <c r="U2407" s="51"/>
      <c r="X2407" s="45"/>
      <c r="Z2407" s="48"/>
      <c r="AC2407" s="45"/>
      <c r="AG2407" s="47"/>
      <c r="AI2407" s="5"/>
    </row>
    <row r="2408" spans="2:35" ht="15" x14ac:dyDescent="0.25">
      <c r="B2408" s="5"/>
      <c r="D2408" s="5"/>
      <c r="G2408" s="42"/>
      <c r="H2408" s="43"/>
      <c r="I2408" s="43"/>
      <c r="J2408" s="42"/>
      <c r="K2408" s="42"/>
      <c r="N2408" s="43"/>
      <c r="O2408" s="45"/>
      <c r="P2408" s="5"/>
      <c r="Q2408" s="46"/>
      <c r="U2408" s="51"/>
      <c r="X2408" s="45"/>
      <c r="Z2408" s="48"/>
      <c r="AC2408" s="45"/>
      <c r="AG2408" s="47"/>
      <c r="AI2408" s="5"/>
    </row>
    <row r="2409" spans="2:35" ht="15" x14ac:dyDescent="0.25">
      <c r="B2409" s="5"/>
      <c r="D2409" s="5"/>
      <c r="G2409" s="42"/>
      <c r="H2409" s="43"/>
      <c r="I2409" s="43"/>
      <c r="J2409" s="42"/>
      <c r="K2409" s="42"/>
      <c r="N2409" s="43"/>
      <c r="O2409" s="45"/>
      <c r="P2409" s="5"/>
      <c r="Q2409" s="46"/>
      <c r="U2409" s="51"/>
      <c r="X2409" s="45"/>
      <c r="Z2409" s="48"/>
      <c r="AC2409" s="45"/>
      <c r="AG2409" s="47"/>
      <c r="AI2409" s="5"/>
    </row>
    <row r="2410" spans="2:35" ht="15" x14ac:dyDescent="0.25">
      <c r="B2410" s="5"/>
      <c r="D2410" s="5"/>
      <c r="G2410" s="42"/>
      <c r="H2410" s="43"/>
      <c r="I2410" s="43"/>
      <c r="J2410" s="42"/>
      <c r="K2410" s="42"/>
      <c r="N2410" s="43"/>
      <c r="O2410" s="45"/>
      <c r="P2410" s="5"/>
      <c r="Q2410" s="46"/>
      <c r="U2410" s="51"/>
      <c r="X2410" s="45"/>
      <c r="Z2410" s="48"/>
      <c r="AC2410" s="45"/>
      <c r="AG2410" s="47"/>
      <c r="AI2410" s="5"/>
    </row>
    <row r="2411" spans="2:35" ht="15" x14ac:dyDescent="0.25">
      <c r="B2411" s="5"/>
      <c r="D2411" s="5"/>
      <c r="G2411" s="42"/>
      <c r="H2411" s="43"/>
      <c r="I2411" s="43"/>
      <c r="J2411" s="42"/>
      <c r="K2411" s="42"/>
      <c r="N2411" s="43"/>
      <c r="O2411" s="45"/>
      <c r="P2411" s="5"/>
      <c r="Q2411" s="46"/>
      <c r="U2411" s="51"/>
      <c r="X2411" s="45"/>
      <c r="Z2411" s="48"/>
      <c r="AC2411" s="45"/>
      <c r="AG2411" s="47"/>
      <c r="AI2411" s="5"/>
    </row>
    <row r="2412" spans="2:35" ht="15" x14ac:dyDescent="0.25">
      <c r="B2412" s="5"/>
      <c r="D2412" s="5"/>
      <c r="G2412" s="42"/>
      <c r="H2412" s="43"/>
      <c r="I2412" s="43"/>
      <c r="J2412" s="42"/>
      <c r="K2412" s="42"/>
      <c r="N2412" s="43"/>
      <c r="O2412" s="45"/>
      <c r="P2412" s="5"/>
      <c r="Q2412" s="46"/>
      <c r="U2412" s="51"/>
      <c r="X2412" s="45"/>
      <c r="Z2412" s="48"/>
      <c r="AC2412" s="45"/>
      <c r="AG2412" s="47"/>
      <c r="AI2412" s="5"/>
    </row>
    <row r="2413" spans="2:35" ht="15" x14ac:dyDescent="0.25">
      <c r="B2413" s="5"/>
      <c r="D2413" s="5"/>
      <c r="G2413" s="42"/>
      <c r="H2413" s="43"/>
      <c r="I2413" s="43"/>
      <c r="J2413" s="42"/>
      <c r="K2413" s="42"/>
      <c r="N2413" s="43"/>
      <c r="O2413" s="45"/>
      <c r="P2413" s="5"/>
      <c r="Q2413" s="46"/>
      <c r="U2413" s="51"/>
      <c r="X2413" s="45"/>
      <c r="Z2413" s="48"/>
      <c r="AC2413" s="45"/>
      <c r="AG2413" s="47"/>
      <c r="AI2413" s="5"/>
    </row>
    <row r="2414" spans="2:35" ht="15" x14ac:dyDescent="0.25">
      <c r="B2414" s="5"/>
      <c r="D2414" s="5"/>
      <c r="G2414" s="42"/>
      <c r="H2414" s="43"/>
      <c r="I2414" s="43"/>
      <c r="J2414" s="42"/>
      <c r="K2414" s="42"/>
      <c r="N2414" s="43"/>
      <c r="O2414" s="45"/>
      <c r="P2414" s="5"/>
      <c r="Q2414" s="46"/>
      <c r="U2414" s="51"/>
      <c r="X2414" s="45"/>
      <c r="Z2414" s="48"/>
      <c r="AC2414" s="45"/>
      <c r="AG2414" s="47"/>
      <c r="AI2414" s="5"/>
    </row>
    <row r="2415" spans="2:35" ht="15" x14ac:dyDescent="0.25">
      <c r="B2415" s="5"/>
      <c r="D2415" s="5"/>
      <c r="G2415" s="42"/>
      <c r="H2415" s="43"/>
      <c r="I2415" s="43"/>
      <c r="J2415" s="42"/>
      <c r="K2415" s="42"/>
      <c r="N2415" s="43"/>
      <c r="O2415" s="45"/>
      <c r="P2415" s="5"/>
      <c r="Q2415" s="46"/>
      <c r="U2415" s="51"/>
      <c r="X2415" s="45"/>
      <c r="Z2415" s="48"/>
      <c r="AC2415" s="45"/>
      <c r="AG2415" s="47"/>
      <c r="AI2415" s="5"/>
    </row>
    <row r="2416" spans="2:35" ht="15" x14ac:dyDescent="0.25">
      <c r="B2416" s="5"/>
      <c r="D2416" s="5"/>
      <c r="G2416" s="42"/>
      <c r="H2416" s="43"/>
      <c r="I2416" s="43"/>
      <c r="J2416" s="42"/>
      <c r="K2416" s="42"/>
      <c r="N2416" s="43"/>
      <c r="O2416" s="45"/>
      <c r="P2416" s="5"/>
      <c r="Q2416" s="46"/>
      <c r="U2416" s="51"/>
      <c r="X2416" s="45"/>
      <c r="Z2416" s="48"/>
      <c r="AC2416" s="45"/>
      <c r="AG2416" s="47"/>
      <c r="AI2416" s="5"/>
    </row>
    <row r="2417" spans="2:35" ht="15" x14ac:dyDescent="0.25">
      <c r="B2417" s="5"/>
      <c r="D2417" s="5"/>
      <c r="G2417" s="42"/>
      <c r="H2417" s="43"/>
      <c r="I2417" s="43"/>
      <c r="J2417" s="42"/>
      <c r="K2417" s="42"/>
      <c r="N2417" s="43"/>
      <c r="O2417" s="45"/>
      <c r="P2417" s="5"/>
      <c r="Q2417" s="46"/>
      <c r="U2417" s="51"/>
      <c r="X2417" s="45"/>
      <c r="Z2417" s="48"/>
      <c r="AC2417" s="45"/>
      <c r="AG2417" s="47"/>
      <c r="AI2417" s="5"/>
    </row>
    <row r="2418" spans="2:35" ht="15" x14ac:dyDescent="0.25">
      <c r="B2418" s="5"/>
      <c r="D2418" s="5"/>
      <c r="G2418" s="42"/>
      <c r="H2418" s="43"/>
      <c r="I2418" s="43"/>
      <c r="J2418" s="42"/>
      <c r="K2418" s="42"/>
      <c r="N2418" s="43"/>
      <c r="O2418" s="45"/>
      <c r="P2418" s="5"/>
      <c r="Q2418" s="46"/>
      <c r="U2418" s="51"/>
      <c r="X2418" s="45"/>
      <c r="Z2418" s="48"/>
      <c r="AC2418" s="45"/>
      <c r="AG2418" s="47"/>
      <c r="AI2418" s="5"/>
    </row>
    <row r="2419" spans="2:35" ht="15" x14ac:dyDescent="0.25">
      <c r="B2419" s="5"/>
      <c r="D2419" s="5"/>
      <c r="G2419" s="42"/>
      <c r="H2419" s="43"/>
      <c r="I2419" s="43"/>
      <c r="J2419" s="42"/>
      <c r="K2419" s="42"/>
      <c r="N2419" s="43"/>
      <c r="O2419" s="45"/>
      <c r="P2419" s="5"/>
      <c r="Q2419" s="46"/>
      <c r="U2419" s="51"/>
      <c r="X2419" s="45"/>
      <c r="Z2419" s="48"/>
      <c r="AC2419" s="45"/>
      <c r="AG2419" s="47"/>
      <c r="AI2419" s="5"/>
    </row>
    <row r="2420" spans="2:35" ht="15" x14ac:dyDescent="0.25">
      <c r="B2420" s="5"/>
      <c r="D2420" s="5"/>
      <c r="G2420" s="42"/>
      <c r="H2420" s="43"/>
      <c r="I2420" s="43"/>
      <c r="J2420" s="42"/>
      <c r="K2420" s="42"/>
      <c r="N2420" s="43"/>
      <c r="O2420" s="45"/>
      <c r="P2420" s="5"/>
      <c r="Q2420" s="46"/>
      <c r="U2420" s="45"/>
      <c r="X2420" s="45"/>
      <c r="Z2420" s="48"/>
      <c r="AC2420" s="45"/>
      <c r="AG2420" s="47"/>
      <c r="AI2420" s="5"/>
    </row>
    <row r="2421" spans="2:35" ht="15" x14ac:dyDescent="0.25">
      <c r="B2421" s="5"/>
      <c r="D2421" s="5"/>
      <c r="G2421" s="42"/>
      <c r="H2421" s="43"/>
      <c r="I2421" s="43"/>
      <c r="J2421" s="42"/>
      <c r="K2421" s="42"/>
      <c r="N2421" s="43"/>
      <c r="O2421" s="45"/>
      <c r="P2421" s="5"/>
      <c r="Q2421" s="46"/>
      <c r="U2421" s="45"/>
      <c r="X2421" s="45"/>
      <c r="Z2421" s="48"/>
      <c r="AC2421" s="45"/>
      <c r="AG2421" s="47"/>
      <c r="AI2421" s="5"/>
    </row>
    <row r="2422" spans="2:35" ht="15" x14ac:dyDescent="0.25">
      <c r="B2422" s="5"/>
      <c r="D2422" s="5"/>
      <c r="G2422" s="42"/>
      <c r="H2422" s="43"/>
      <c r="I2422" s="43"/>
      <c r="J2422" s="42"/>
      <c r="K2422" s="42"/>
      <c r="N2422" s="43"/>
      <c r="O2422" s="45"/>
      <c r="P2422" s="5"/>
      <c r="Q2422" s="46"/>
      <c r="U2422" s="45"/>
      <c r="X2422" s="45"/>
      <c r="Z2422" s="48"/>
      <c r="AC2422" s="45"/>
      <c r="AG2422" s="47"/>
      <c r="AI2422" s="5"/>
    </row>
    <row r="2423" spans="2:35" ht="15" x14ac:dyDescent="0.25">
      <c r="B2423" s="5"/>
      <c r="D2423" s="5"/>
      <c r="G2423" s="42"/>
      <c r="H2423" s="43"/>
      <c r="I2423" s="43"/>
      <c r="J2423" s="42"/>
      <c r="K2423" s="42"/>
      <c r="N2423" s="43"/>
      <c r="O2423" s="45"/>
      <c r="P2423" s="5"/>
      <c r="Q2423" s="46"/>
      <c r="U2423" s="45"/>
      <c r="X2423" s="45"/>
      <c r="Z2423" s="48"/>
      <c r="AC2423" s="45"/>
      <c r="AG2423" s="47"/>
      <c r="AI2423" s="5"/>
    </row>
    <row r="2424" spans="2:35" ht="15" x14ac:dyDescent="0.25">
      <c r="B2424" s="5"/>
      <c r="D2424" s="5"/>
      <c r="G2424" s="42"/>
      <c r="H2424" s="43"/>
      <c r="I2424" s="43"/>
      <c r="J2424" s="42"/>
      <c r="K2424" s="42"/>
      <c r="N2424" s="43"/>
      <c r="O2424" s="45"/>
      <c r="P2424" s="5"/>
      <c r="Q2424" s="46"/>
      <c r="U2424" s="45"/>
      <c r="X2424" s="45"/>
      <c r="Z2424" s="48"/>
      <c r="AC2424" s="45"/>
      <c r="AG2424" s="47"/>
      <c r="AI2424" s="5"/>
    </row>
    <row r="2425" spans="2:35" ht="15" x14ac:dyDescent="0.25">
      <c r="B2425" s="5"/>
      <c r="D2425" s="5"/>
      <c r="G2425" s="42"/>
      <c r="H2425" s="43"/>
      <c r="I2425" s="43"/>
      <c r="J2425" s="42"/>
      <c r="K2425" s="42"/>
      <c r="N2425" s="43"/>
      <c r="O2425" s="45"/>
      <c r="P2425" s="5"/>
      <c r="Q2425" s="46"/>
      <c r="U2425" s="45"/>
      <c r="X2425" s="45"/>
      <c r="Z2425" s="48"/>
      <c r="AC2425" s="45"/>
      <c r="AG2425" s="47"/>
      <c r="AI2425" s="5"/>
    </row>
    <row r="2426" spans="2:35" ht="15" x14ac:dyDescent="0.25">
      <c r="B2426" s="5"/>
      <c r="D2426" s="5"/>
      <c r="G2426" s="42"/>
      <c r="H2426" s="43"/>
      <c r="I2426" s="43"/>
      <c r="J2426" s="42"/>
      <c r="K2426" s="42"/>
      <c r="N2426" s="43"/>
      <c r="O2426" s="45"/>
      <c r="P2426" s="5"/>
      <c r="Q2426" s="46"/>
      <c r="U2426" s="45"/>
      <c r="X2426" s="45"/>
      <c r="Z2426" s="48"/>
      <c r="AC2426" s="45"/>
      <c r="AG2426" s="47"/>
      <c r="AI2426" s="5"/>
    </row>
    <row r="2427" spans="2:35" ht="15" x14ac:dyDescent="0.25">
      <c r="B2427" s="5"/>
      <c r="D2427" s="5"/>
      <c r="G2427" s="42"/>
      <c r="H2427" s="43"/>
      <c r="I2427" s="43"/>
      <c r="J2427" s="42"/>
      <c r="K2427" s="42"/>
      <c r="N2427" s="43"/>
      <c r="O2427" s="45"/>
      <c r="P2427" s="5"/>
      <c r="Q2427" s="46"/>
      <c r="U2427" s="45"/>
      <c r="X2427" s="45"/>
      <c r="Z2427" s="48"/>
      <c r="AC2427" s="45"/>
      <c r="AG2427" s="47"/>
      <c r="AI2427" s="5"/>
    </row>
    <row r="2428" spans="2:35" ht="15" x14ac:dyDescent="0.25">
      <c r="B2428" s="5"/>
      <c r="D2428" s="5"/>
      <c r="G2428" s="42"/>
      <c r="H2428" s="43"/>
      <c r="I2428" s="43"/>
      <c r="J2428" s="42"/>
      <c r="K2428" s="42"/>
      <c r="N2428" s="43"/>
      <c r="O2428" s="45"/>
      <c r="P2428" s="5"/>
      <c r="Q2428" s="46"/>
      <c r="U2428" s="45"/>
      <c r="X2428" s="45"/>
      <c r="Z2428" s="48"/>
      <c r="AC2428" s="45"/>
      <c r="AG2428" s="47"/>
      <c r="AI2428" s="5"/>
    </row>
    <row r="2429" spans="2:35" ht="15" x14ac:dyDescent="0.25">
      <c r="B2429" s="5"/>
      <c r="D2429" s="5"/>
      <c r="G2429" s="42"/>
      <c r="H2429" s="43"/>
      <c r="I2429" s="43"/>
      <c r="J2429" s="42"/>
      <c r="K2429" s="42"/>
      <c r="N2429" s="43"/>
      <c r="O2429" s="45"/>
      <c r="P2429" s="5"/>
      <c r="Q2429" s="46"/>
      <c r="U2429" s="45"/>
      <c r="X2429" s="45"/>
      <c r="Z2429" s="48"/>
      <c r="AC2429" s="45"/>
      <c r="AG2429" s="47"/>
      <c r="AI2429" s="5"/>
    </row>
    <row r="2430" spans="2:35" ht="15" x14ac:dyDescent="0.25">
      <c r="B2430" s="5"/>
      <c r="D2430" s="5"/>
      <c r="G2430" s="42"/>
      <c r="H2430" s="43"/>
      <c r="I2430" s="43"/>
      <c r="J2430" s="42"/>
      <c r="K2430" s="42"/>
      <c r="N2430" s="43"/>
      <c r="O2430" s="45"/>
      <c r="P2430" s="5"/>
      <c r="Q2430" s="46"/>
      <c r="U2430" s="45"/>
      <c r="X2430" s="45"/>
      <c r="Z2430" s="48"/>
      <c r="AC2430" s="45"/>
      <c r="AG2430" s="47"/>
      <c r="AI2430" s="5"/>
    </row>
    <row r="2431" spans="2:35" ht="15" x14ac:dyDescent="0.25">
      <c r="B2431" s="5"/>
      <c r="D2431" s="5"/>
      <c r="G2431" s="42"/>
      <c r="H2431" s="43"/>
      <c r="I2431" s="43"/>
      <c r="J2431" s="42"/>
      <c r="K2431" s="42"/>
      <c r="N2431" s="43"/>
      <c r="O2431" s="45"/>
      <c r="P2431" s="5"/>
      <c r="Q2431" s="46"/>
      <c r="U2431" s="45"/>
      <c r="X2431" s="45"/>
      <c r="Z2431" s="48"/>
      <c r="AC2431" s="45"/>
      <c r="AG2431" s="47"/>
      <c r="AI2431" s="5"/>
    </row>
    <row r="2432" spans="2:35" ht="15" x14ac:dyDescent="0.25">
      <c r="B2432" s="5"/>
      <c r="D2432" s="5"/>
      <c r="G2432" s="42"/>
      <c r="H2432" s="43"/>
      <c r="I2432" s="43"/>
      <c r="J2432" s="42"/>
      <c r="K2432" s="42"/>
      <c r="N2432" s="43"/>
      <c r="O2432" s="45"/>
      <c r="P2432" s="5"/>
      <c r="Q2432" s="46"/>
      <c r="U2432" s="45"/>
      <c r="X2432" s="45"/>
      <c r="Z2432" s="48"/>
      <c r="AC2432" s="45"/>
      <c r="AG2432" s="47"/>
      <c r="AI2432" s="5"/>
    </row>
    <row r="2433" spans="2:35" ht="15" x14ac:dyDescent="0.25">
      <c r="B2433" s="5"/>
      <c r="D2433" s="5"/>
      <c r="G2433" s="42"/>
      <c r="H2433" s="43"/>
      <c r="I2433" s="43"/>
      <c r="J2433" s="42"/>
      <c r="K2433" s="42"/>
      <c r="N2433" s="43"/>
      <c r="O2433" s="45"/>
      <c r="P2433" s="5"/>
      <c r="Q2433" s="46"/>
      <c r="U2433" s="45"/>
      <c r="X2433" s="45"/>
      <c r="Z2433" s="48"/>
      <c r="AC2433" s="45"/>
      <c r="AG2433" s="47"/>
      <c r="AI2433" s="5"/>
    </row>
    <row r="2434" spans="2:35" ht="15" x14ac:dyDescent="0.25">
      <c r="B2434" s="5"/>
      <c r="D2434" s="5"/>
      <c r="G2434" s="42"/>
      <c r="H2434" s="43"/>
      <c r="I2434" s="43"/>
      <c r="J2434" s="42"/>
      <c r="K2434" s="42"/>
      <c r="N2434" s="43"/>
      <c r="O2434" s="45"/>
      <c r="P2434" s="5"/>
      <c r="Q2434" s="46"/>
      <c r="U2434" s="45"/>
      <c r="X2434" s="45"/>
      <c r="Z2434" s="48"/>
      <c r="AC2434" s="45"/>
      <c r="AG2434" s="47"/>
      <c r="AI2434" s="5"/>
    </row>
    <row r="2435" spans="2:35" ht="15" x14ac:dyDescent="0.25">
      <c r="B2435" s="5"/>
      <c r="D2435" s="5"/>
      <c r="G2435" s="42"/>
      <c r="H2435" s="43"/>
      <c r="I2435" s="43"/>
      <c r="J2435" s="42"/>
      <c r="K2435" s="42"/>
      <c r="N2435" s="43"/>
      <c r="O2435" s="45"/>
      <c r="P2435" s="5"/>
      <c r="Q2435" s="46"/>
      <c r="U2435" s="45"/>
      <c r="X2435" s="45"/>
      <c r="Z2435" s="48"/>
      <c r="AC2435" s="45"/>
      <c r="AG2435" s="47"/>
      <c r="AI2435" s="5"/>
    </row>
    <row r="2436" spans="2:35" ht="15" x14ac:dyDescent="0.25">
      <c r="B2436" s="5"/>
      <c r="D2436" s="5"/>
      <c r="G2436" s="42"/>
      <c r="H2436" s="43"/>
      <c r="I2436" s="43"/>
      <c r="J2436" s="42"/>
      <c r="K2436" s="42"/>
      <c r="N2436" s="43"/>
      <c r="O2436" s="45"/>
      <c r="P2436" s="5"/>
      <c r="Q2436" s="46"/>
      <c r="U2436" s="45"/>
      <c r="X2436" s="45"/>
      <c r="Z2436" s="48"/>
      <c r="AC2436" s="45"/>
      <c r="AG2436" s="47"/>
      <c r="AI2436" s="5"/>
    </row>
    <row r="2437" spans="2:35" ht="15" x14ac:dyDescent="0.25">
      <c r="B2437" s="5"/>
      <c r="D2437" s="5"/>
      <c r="G2437" s="42"/>
      <c r="H2437" s="43"/>
      <c r="I2437" s="43"/>
      <c r="J2437" s="42"/>
      <c r="K2437" s="42"/>
      <c r="N2437" s="43"/>
      <c r="O2437" s="45"/>
      <c r="P2437" s="5"/>
      <c r="Q2437" s="46"/>
      <c r="U2437" s="45"/>
      <c r="X2437" s="45"/>
      <c r="Z2437" s="48"/>
      <c r="AC2437" s="45"/>
      <c r="AG2437" s="47"/>
      <c r="AI2437" s="5"/>
    </row>
    <row r="2438" spans="2:35" ht="15" x14ac:dyDescent="0.25">
      <c r="B2438" s="5"/>
      <c r="D2438" s="5"/>
      <c r="G2438" s="42"/>
      <c r="H2438" s="43"/>
      <c r="I2438" s="43"/>
      <c r="J2438" s="42"/>
      <c r="K2438" s="42"/>
      <c r="N2438" s="43"/>
      <c r="O2438" s="45"/>
      <c r="P2438" s="5"/>
      <c r="Q2438" s="46"/>
      <c r="U2438" s="45"/>
      <c r="X2438" s="45"/>
      <c r="Z2438" s="48"/>
      <c r="AC2438" s="45"/>
      <c r="AG2438" s="47"/>
      <c r="AI2438" s="5"/>
    </row>
    <row r="2439" spans="2:35" ht="15" x14ac:dyDescent="0.25">
      <c r="B2439" s="5"/>
      <c r="D2439" s="5"/>
      <c r="G2439" s="42"/>
      <c r="H2439" s="43"/>
      <c r="I2439" s="43"/>
      <c r="J2439" s="42"/>
      <c r="K2439" s="42"/>
      <c r="N2439" s="43"/>
      <c r="O2439" s="45"/>
      <c r="P2439" s="5"/>
      <c r="Q2439" s="46"/>
      <c r="U2439" s="45"/>
      <c r="X2439" s="45"/>
      <c r="Z2439" s="48"/>
      <c r="AC2439" s="45"/>
      <c r="AG2439" s="47"/>
      <c r="AI2439" s="5"/>
    </row>
    <row r="2440" spans="2:35" ht="15" x14ac:dyDescent="0.25">
      <c r="B2440" s="5"/>
      <c r="D2440" s="5"/>
      <c r="G2440" s="42"/>
      <c r="H2440" s="43"/>
      <c r="I2440" s="43"/>
      <c r="J2440" s="42"/>
      <c r="K2440" s="42"/>
      <c r="N2440" s="43"/>
      <c r="O2440" s="45"/>
      <c r="P2440" s="5"/>
      <c r="Q2440" s="46"/>
      <c r="U2440" s="45"/>
      <c r="X2440" s="45"/>
      <c r="Z2440" s="48"/>
      <c r="AC2440" s="45"/>
      <c r="AG2440" s="47"/>
      <c r="AI2440" s="5"/>
    </row>
    <row r="2441" spans="2:35" ht="15" x14ac:dyDescent="0.25">
      <c r="B2441" s="5"/>
      <c r="D2441" s="5"/>
      <c r="G2441" s="42"/>
      <c r="H2441" s="43"/>
      <c r="I2441" s="43"/>
      <c r="J2441" s="42"/>
      <c r="K2441" s="42"/>
      <c r="N2441" s="43"/>
      <c r="O2441" s="45"/>
      <c r="P2441" s="5"/>
      <c r="Q2441" s="46"/>
      <c r="U2441" s="45"/>
      <c r="X2441" s="45"/>
      <c r="Z2441" s="48"/>
      <c r="AC2441" s="45"/>
      <c r="AG2441" s="47"/>
      <c r="AI2441" s="5"/>
    </row>
    <row r="2442" spans="2:35" ht="15" x14ac:dyDescent="0.25">
      <c r="B2442" s="5"/>
      <c r="D2442" s="5"/>
      <c r="G2442" s="42"/>
      <c r="H2442" s="43"/>
      <c r="I2442" s="43"/>
      <c r="J2442" s="42"/>
      <c r="K2442" s="42"/>
      <c r="N2442" s="43"/>
      <c r="O2442" s="45"/>
      <c r="P2442" s="5"/>
      <c r="Q2442" s="46"/>
      <c r="U2442" s="45"/>
      <c r="X2442" s="45"/>
      <c r="Z2442" s="48"/>
      <c r="AC2442" s="45"/>
      <c r="AG2442" s="47"/>
      <c r="AI2442" s="5"/>
    </row>
    <row r="2443" spans="2:35" ht="15" x14ac:dyDescent="0.25">
      <c r="B2443" s="5"/>
      <c r="D2443" s="5"/>
      <c r="G2443" s="42"/>
      <c r="H2443" s="43"/>
      <c r="I2443" s="43"/>
      <c r="J2443" s="42"/>
      <c r="K2443" s="42"/>
      <c r="N2443" s="43"/>
      <c r="O2443" s="45"/>
      <c r="P2443" s="5"/>
      <c r="Q2443" s="46"/>
      <c r="U2443" s="45"/>
      <c r="X2443" s="45"/>
      <c r="Z2443" s="48"/>
      <c r="AC2443" s="45"/>
      <c r="AG2443" s="47"/>
      <c r="AI2443" s="5"/>
    </row>
    <row r="2444" spans="2:35" ht="15" x14ac:dyDescent="0.25">
      <c r="B2444" s="5"/>
      <c r="D2444" s="5"/>
      <c r="G2444" s="42"/>
      <c r="H2444" s="43"/>
      <c r="I2444" s="43"/>
      <c r="J2444" s="42"/>
      <c r="K2444" s="42"/>
      <c r="N2444" s="43"/>
      <c r="O2444" s="45"/>
      <c r="P2444" s="5"/>
      <c r="Q2444" s="46"/>
      <c r="U2444" s="45"/>
      <c r="X2444" s="45"/>
      <c r="Z2444" s="48"/>
      <c r="AC2444" s="45"/>
      <c r="AG2444" s="47"/>
      <c r="AI2444" s="5"/>
    </row>
    <row r="2445" spans="2:35" ht="15" x14ac:dyDescent="0.25">
      <c r="B2445" s="5"/>
      <c r="D2445" s="5"/>
      <c r="G2445" s="42"/>
      <c r="H2445" s="43"/>
      <c r="I2445" s="43"/>
      <c r="J2445" s="42"/>
      <c r="K2445" s="42"/>
      <c r="N2445" s="43"/>
      <c r="O2445" s="45"/>
      <c r="P2445" s="5"/>
      <c r="Q2445" s="46"/>
      <c r="U2445" s="45"/>
      <c r="X2445" s="45"/>
      <c r="Z2445" s="48"/>
      <c r="AC2445" s="45"/>
      <c r="AG2445" s="47"/>
      <c r="AI2445" s="5"/>
    </row>
    <row r="2446" spans="2:35" ht="15" x14ac:dyDescent="0.25">
      <c r="B2446" s="5"/>
      <c r="D2446" s="5"/>
      <c r="G2446" s="42"/>
      <c r="H2446" s="43"/>
      <c r="I2446" s="43"/>
      <c r="J2446" s="42"/>
      <c r="K2446" s="42"/>
      <c r="N2446" s="43"/>
      <c r="O2446" s="45"/>
      <c r="P2446" s="5"/>
      <c r="Q2446" s="46"/>
      <c r="U2446" s="45"/>
      <c r="X2446" s="45"/>
      <c r="Z2446" s="48"/>
      <c r="AC2446" s="45"/>
      <c r="AG2446" s="47"/>
      <c r="AI2446" s="5"/>
    </row>
    <row r="2447" spans="2:35" ht="15" x14ac:dyDescent="0.25">
      <c r="B2447" s="5"/>
      <c r="D2447" s="5"/>
      <c r="G2447" s="42"/>
      <c r="H2447" s="43"/>
      <c r="I2447" s="43"/>
      <c r="J2447" s="42"/>
      <c r="K2447" s="42"/>
      <c r="N2447" s="43"/>
      <c r="O2447" s="45"/>
      <c r="P2447" s="5"/>
      <c r="Q2447" s="46"/>
      <c r="U2447" s="45"/>
      <c r="X2447" s="45"/>
      <c r="Z2447" s="48"/>
      <c r="AC2447" s="45"/>
      <c r="AG2447" s="47"/>
      <c r="AI2447" s="5"/>
    </row>
    <row r="2448" spans="2:35" ht="15" x14ac:dyDescent="0.25">
      <c r="B2448" s="5"/>
      <c r="D2448" s="5"/>
      <c r="G2448" s="42"/>
      <c r="H2448" s="43"/>
      <c r="I2448" s="43"/>
      <c r="J2448" s="42"/>
      <c r="K2448" s="42"/>
      <c r="N2448" s="43"/>
      <c r="O2448" s="45"/>
      <c r="P2448" s="5"/>
      <c r="Q2448" s="46"/>
      <c r="U2448" s="45"/>
      <c r="X2448" s="45"/>
      <c r="Z2448" s="48"/>
      <c r="AC2448" s="45"/>
      <c r="AG2448" s="47"/>
      <c r="AI2448" s="5"/>
    </row>
    <row r="2449" spans="2:35" ht="15" x14ac:dyDescent="0.25">
      <c r="B2449" s="5"/>
      <c r="D2449" s="5"/>
      <c r="G2449" s="42"/>
      <c r="H2449" s="43"/>
      <c r="I2449" s="43"/>
      <c r="J2449" s="42"/>
      <c r="K2449" s="42"/>
      <c r="N2449" s="43"/>
      <c r="O2449" s="45"/>
      <c r="P2449" s="5"/>
      <c r="Q2449" s="46"/>
      <c r="U2449" s="45"/>
      <c r="X2449" s="45"/>
      <c r="Z2449" s="48"/>
      <c r="AC2449" s="45"/>
      <c r="AG2449" s="47"/>
      <c r="AI2449" s="5"/>
    </row>
    <row r="2450" spans="2:35" ht="15" x14ac:dyDescent="0.25">
      <c r="B2450" s="5"/>
      <c r="D2450" s="5"/>
      <c r="G2450" s="42"/>
      <c r="H2450" s="43"/>
      <c r="I2450" s="43"/>
      <c r="J2450" s="42"/>
      <c r="K2450" s="42"/>
      <c r="N2450" s="43"/>
      <c r="O2450" s="45"/>
      <c r="P2450" s="5"/>
      <c r="Q2450" s="46"/>
      <c r="U2450" s="45"/>
      <c r="X2450" s="45"/>
      <c r="Z2450" s="48"/>
      <c r="AC2450" s="45"/>
      <c r="AG2450" s="47"/>
      <c r="AI2450" s="5"/>
    </row>
    <row r="2451" spans="2:35" ht="15" x14ac:dyDescent="0.25">
      <c r="B2451" s="5"/>
      <c r="D2451" s="5"/>
      <c r="G2451" s="42"/>
      <c r="H2451" s="43"/>
      <c r="I2451" s="43"/>
      <c r="J2451" s="42"/>
      <c r="K2451" s="42"/>
      <c r="N2451" s="43"/>
      <c r="O2451" s="45"/>
      <c r="P2451" s="5"/>
      <c r="Q2451" s="46"/>
      <c r="U2451" s="45"/>
      <c r="X2451" s="45"/>
      <c r="Z2451" s="48"/>
      <c r="AC2451" s="45"/>
      <c r="AG2451" s="47"/>
      <c r="AI2451" s="5"/>
    </row>
    <row r="2452" spans="2:35" ht="15" x14ac:dyDescent="0.25">
      <c r="B2452" s="5"/>
      <c r="D2452" s="5"/>
      <c r="G2452" s="42"/>
      <c r="H2452" s="43"/>
      <c r="I2452" s="43"/>
      <c r="J2452" s="42"/>
      <c r="K2452" s="42"/>
      <c r="N2452" s="43"/>
      <c r="O2452" s="45"/>
      <c r="P2452" s="5"/>
      <c r="Q2452" s="46"/>
      <c r="U2452" s="45"/>
      <c r="X2452" s="45"/>
      <c r="Z2452" s="48"/>
      <c r="AC2452" s="45"/>
      <c r="AG2452" s="47"/>
      <c r="AI2452" s="5"/>
    </row>
    <row r="2453" spans="2:35" ht="15" x14ac:dyDescent="0.25">
      <c r="B2453" s="5"/>
      <c r="D2453" s="5"/>
      <c r="G2453" s="42"/>
      <c r="H2453" s="43"/>
      <c r="I2453" s="43"/>
      <c r="J2453" s="42"/>
      <c r="K2453" s="42"/>
      <c r="N2453" s="43"/>
      <c r="O2453" s="45"/>
      <c r="P2453" s="5"/>
      <c r="Q2453" s="46"/>
      <c r="U2453" s="45"/>
      <c r="X2453" s="45"/>
      <c r="Z2453" s="48"/>
      <c r="AC2453" s="45"/>
      <c r="AG2453" s="47"/>
      <c r="AI2453" s="5"/>
    </row>
    <row r="2454" spans="2:35" ht="15" x14ac:dyDescent="0.25">
      <c r="B2454" s="5"/>
      <c r="D2454" s="5"/>
      <c r="G2454" s="42"/>
      <c r="H2454" s="43"/>
      <c r="I2454" s="43"/>
      <c r="J2454" s="42"/>
      <c r="K2454" s="42"/>
      <c r="N2454" s="43"/>
      <c r="O2454" s="45"/>
      <c r="P2454" s="5"/>
      <c r="Q2454" s="46"/>
      <c r="U2454" s="45"/>
      <c r="X2454" s="45"/>
      <c r="Z2454" s="48"/>
      <c r="AC2454" s="45"/>
      <c r="AG2454" s="47"/>
      <c r="AI2454" s="5"/>
    </row>
    <row r="2455" spans="2:35" ht="15" x14ac:dyDescent="0.25">
      <c r="B2455" s="5"/>
      <c r="D2455" s="5"/>
      <c r="G2455" s="42"/>
      <c r="H2455" s="43"/>
      <c r="I2455" s="43"/>
      <c r="J2455" s="42"/>
      <c r="K2455" s="42"/>
      <c r="N2455" s="43"/>
      <c r="O2455" s="45"/>
      <c r="P2455" s="5"/>
      <c r="Q2455" s="46"/>
      <c r="U2455" s="45"/>
      <c r="X2455" s="45"/>
      <c r="Z2455" s="48"/>
      <c r="AC2455" s="45"/>
      <c r="AG2455" s="47"/>
      <c r="AI2455" s="5"/>
    </row>
    <row r="2456" spans="2:35" ht="15" x14ac:dyDescent="0.25">
      <c r="B2456" s="5"/>
      <c r="D2456" s="5"/>
      <c r="G2456" s="42"/>
      <c r="H2456" s="43"/>
      <c r="I2456" s="43"/>
      <c r="J2456" s="42"/>
      <c r="K2456" s="42"/>
      <c r="N2456" s="43"/>
      <c r="O2456" s="45"/>
      <c r="P2456" s="5"/>
      <c r="Q2456" s="46"/>
      <c r="U2456" s="45"/>
      <c r="X2456" s="45"/>
      <c r="Z2456" s="48"/>
      <c r="AC2456" s="45"/>
      <c r="AG2456" s="47"/>
      <c r="AI2456" s="5"/>
    </row>
    <row r="2457" spans="2:35" ht="15" x14ac:dyDescent="0.25">
      <c r="B2457" s="5"/>
      <c r="D2457" s="5"/>
      <c r="G2457" s="42"/>
      <c r="H2457" s="43"/>
      <c r="I2457" s="43"/>
      <c r="J2457" s="42"/>
      <c r="K2457" s="42"/>
      <c r="N2457" s="43"/>
      <c r="O2457" s="45"/>
      <c r="P2457" s="5"/>
      <c r="Q2457" s="46"/>
      <c r="U2457" s="45"/>
      <c r="X2457" s="45"/>
      <c r="Z2457" s="48"/>
      <c r="AC2457" s="45"/>
      <c r="AG2457" s="47"/>
      <c r="AI2457" s="5"/>
    </row>
    <row r="2458" spans="2:35" ht="15" x14ac:dyDescent="0.25">
      <c r="B2458" s="5"/>
      <c r="D2458" s="5"/>
      <c r="G2458" s="42"/>
      <c r="H2458" s="43"/>
      <c r="I2458" s="43"/>
      <c r="J2458" s="42"/>
      <c r="K2458" s="42"/>
      <c r="N2458" s="43"/>
      <c r="O2458" s="45"/>
      <c r="P2458" s="5"/>
      <c r="Q2458" s="46"/>
      <c r="U2458" s="45"/>
      <c r="X2458" s="45"/>
      <c r="Z2458" s="48"/>
      <c r="AC2458" s="45"/>
      <c r="AG2458" s="47"/>
      <c r="AI2458" s="5"/>
    </row>
    <row r="2459" spans="2:35" ht="15" x14ac:dyDescent="0.25">
      <c r="B2459" s="5"/>
      <c r="D2459" s="5"/>
      <c r="G2459" s="42"/>
      <c r="H2459" s="43"/>
      <c r="I2459" s="43"/>
      <c r="J2459" s="42"/>
      <c r="K2459" s="42"/>
      <c r="N2459" s="43"/>
      <c r="O2459" s="45"/>
      <c r="P2459" s="5"/>
      <c r="Q2459" s="46"/>
      <c r="U2459" s="45"/>
      <c r="X2459" s="45"/>
      <c r="Z2459" s="48"/>
      <c r="AC2459" s="45"/>
      <c r="AG2459" s="47"/>
      <c r="AI2459" s="5"/>
    </row>
    <row r="2460" spans="2:35" ht="15" x14ac:dyDescent="0.25">
      <c r="B2460" s="5"/>
      <c r="D2460" s="5"/>
      <c r="G2460" s="42"/>
      <c r="H2460" s="43"/>
      <c r="I2460" s="43"/>
      <c r="J2460" s="42"/>
      <c r="K2460" s="42"/>
      <c r="N2460" s="43"/>
      <c r="O2460" s="45"/>
      <c r="P2460" s="5"/>
      <c r="Q2460" s="46"/>
      <c r="U2460" s="45"/>
      <c r="X2460" s="45"/>
      <c r="Z2460" s="48"/>
      <c r="AC2460" s="45"/>
      <c r="AG2460" s="47"/>
      <c r="AI2460" s="5"/>
    </row>
    <row r="2461" spans="2:35" ht="15" x14ac:dyDescent="0.25">
      <c r="B2461" s="5"/>
      <c r="D2461" s="5"/>
      <c r="G2461" s="42"/>
      <c r="H2461" s="43"/>
      <c r="I2461" s="43"/>
      <c r="J2461" s="42"/>
      <c r="K2461" s="42"/>
      <c r="N2461" s="43"/>
      <c r="O2461" s="45"/>
      <c r="P2461" s="5"/>
      <c r="Q2461" s="46"/>
      <c r="U2461" s="45"/>
      <c r="X2461" s="45"/>
      <c r="Z2461" s="48"/>
      <c r="AC2461" s="45"/>
      <c r="AG2461" s="47"/>
      <c r="AI2461" s="5"/>
    </row>
    <row r="2462" spans="2:35" ht="15" x14ac:dyDescent="0.25">
      <c r="B2462" s="5"/>
      <c r="D2462" s="5"/>
      <c r="G2462" s="42"/>
      <c r="H2462" s="43"/>
      <c r="I2462" s="43"/>
      <c r="J2462" s="42"/>
      <c r="K2462" s="42"/>
      <c r="N2462" s="43"/>
      <c r="O2462" s="45"/>
      <c r="P2462" s="5"/>
      <c r="Q2462" s="46"/>
      <c r="U2462" s="45"/>
      <c r="X2462" s="45"/>
      <c r="Z2462" s="48"/>
      <c r="AC2462" s="45"/>
      <c r="AG2462" s="47"/>
      <c r="AI2462" s="5"/>
    </row>
    <row r="2463" spans="2:35" ht="15" x14ac:dyDescent="0.25">
      <c r="B2463" s="5"/>
      <c r="D2463" s="5"/>
      <c r="G2463" s="42"/>
      <c r="H2463" s="43"/>
      <c r="I2463" s="43"/>
      <c r="J2463" s="42"/>
      <c r="K2463" s="42"/>
      <c r="N2463" s="43"/>
      <c r="O2463" s="45"/>
      <c r="P2463" s="5"/>
      <c r="Q2463" s="46"/>
      <c r="U2463" s="45"/>
      <c r="X2463" s="45"/>
      <c r="Z2463" s="48"/>
      <c r="AC2463" s="45"/>
      <c r="AG2463" s="47"/>
      <c r="AI2463" s="5"/>
    </row>
    <row r="2464" spans="2:35" ht="15" x14ac:dyDescent="0.25">
      <c r="B2464" s="5"/>
      <c r="D2464" s="5"/>
      <c r="G2464" s="42"/>
      <c r="H2464" s="43"/>
      <c r="I2464" s="43"/>
      <c r="J2464" s="42"/>
      <c r="K2464" s="42"/>
      <c r="N2464" s="43"/>
      <c r="O2464" s="45"/>
      <c r="P2464" s="5"/>
      <c r="Q2464" s="46"/>
      <c r="U2464" s="45"/>
      <c r="X2464" s="45"/>
      <c r="Z2464" s="48"/>
      <c r="AC2464" s="45"/>
      <c r="AG2464" s="47"/>
      <c r="AI2464" s="5"/>
    </row>
    <row r="2465" spans="2:35" ht="15" x14ac:dyDescent="0.25">
      <c r="B2465" s="5"/>
      <c r="D2465" s="5"/>
      <c r="G2465" s="42"/>
      <c r="H2465" s="43"/>
      <c r="I2465" s="43"/>
      <c r="J2465" s="42"/>
      <c r="K2465" s="42"/>
      <c r="N2465" s="43"/>
      <c r="O2465" s="45"/>
      <c r="P2465" s="5"/>
      <c r="Q2465" s="46"/>
      <c r="U2465" s="45"/>
      <c r="X2465" s="45"/>
      <c r="Z2465" s="48"/>
      <c r="AC2465" s="45"/>
      <c r="AG2465" s="47"/>
      <c r="AI2465" s="5"/>
    </row>
    <row r="2466" spans="2:35" ht="15" x14ac:dyDescent="0.25">
      <c r="B2466" s="5"/>
      <c r="D2466" s="5"/>
      <c r="G2466" s="42"/>
      <c r="H2466" s="43"/>
      <c r="I2466" s="43"/>
      <c r="J2466" s="42"/>
      <c r="K2466" s="42"/>
      <c r="N2466" s="43"/>
      <c r="O2466" s="45"/>
      <c r="P2466" s="5"/>
      <c r="Q2466" s="46"/>
      <c r="U2466" s="45"/>
      <c r="X2466" s="45"/>
      <c r="Z2466" s="48"/>
      <c r="AC2466" s="45"/>
      <c r="AG2466" s="47"/>
      <c r="AI2466" s="5"/>
    </row>
    <row r="2467" spans="2:35" ht="15" x14ac:dyDescent="0.25">
      <c r="B2467" s="5"/>
      <c r="D2467" s="5"/>
      <c r="G2467" s="42"/>
      <c r="H2467" s="43"/>
      <c r="I2467" s="43"/>
      <c r="J2467" s="42"/>
      <c r="K2467" s="42"/>
      <c r="N2467" s="43"/>
      <c r="O2467" s="45"/>
      <c r="P2467" s="5"/>
      <c r="Q2467" s="46"/>
      <c r="U2467" s="45"/>
      <c r="X2467" s="45"/>
      <c r="Z2467" s="48"/>
      <c r="AC2467" s="45"/>
      <c r="AG2467" s="47"/>
      <c r="AI2467" s="5"/>
    </row>
    <row r="2468" spans="2:35" ht="15" x14ac:dyDescent="0.25">
      <c r="X2468" s="5"/>
    </row>
    <row r="2469" spans="2:35" ht="15" x14ac:dyDescent="0.25">
      <c r="X2469" s="5"/>
    </row>
    <row r="2470" spans="2:35" ht="15" x14ac:dyDescent="0.25">
      <c r="X2470" s="5"/>
    </row>
    <row r="2471" spans="2:35" ht="15" x14ac:dyDescent="0.25">
      <c r="X2471" s="5"/>
    </row>
    <row r="2472" spans="2:35" ht="15" x14ac:dyDescent="0.25">
      <c r="X2472" s="5"/>
    </row>
    <row r="2473" spans="2:35" ht="15" x14ac:dyDescent="0.25">
      <c r="X2473" s="5"/>
    </row>
    <row r="2474" spans="2:35" ht="15" x14ac:dyDescent="0.25">
      <c r="X2474" s="5"/>
    </row>
    <row r="2475" spans="2:35" ht="15" x14ac:dyDescent="0.25">
      <c r="X2475" s="5"/>
    </row>
    <row r="2476" spans="2:35" ht="15" x14ac:dyDescent="0.25">
      <c r="X2476" s="5"/>
    </row>
    <row r="2477" spans="2:35" ht="15" x14ac:dyDescent="0.25">
      <c r="X2477" s="5"/>
    </row>
    <row r="2478" spans="2:35" ht="15" x14ac:dyDescent="0.25">
      <c r="X2478" s="5"/>
    </row>
    <row r="2479" spans="2:35" ht="15" x14ac:dyDescent="0.25">
      <c r="X2479" s="5"/>
    </row>
    <row r="2480" spans="2:35" ht="15" x14ac:dyDescent="0.25">
      <c r="X2480" s="5"/>
    </row>
    <row r="2481" spans="24:24" ht="15" x14ac:dyDescent="0.25">
      <c r="X2481" s="5"/>
    </row>
    <row r="2482" spans="24:24" ht="15" x14ac:dyDescent="0.25">
      <c r="X2482" s="5"/>
    </row>
    <row r="2483" spans="24:24" ht="15" x14ac:dyDescent="0.25">
      <c r="X2483" s="5"/>
    </row>
    <row r="2484" spans="24:24" ht="15" x14ac:dyDescent="0.25">
      <c r="X2484" s="5"/>
    </row>
    <row r="2485" spans="24:24" ht="15" x14ac:dyDescent="0.25">
      <c r="X2485" s="5"/>
    </row>
    <row r="2486" spans="24:24" ht="15" x14ac:dyDescent="0.25">
      <c r="X2486" s="5"/>
    </row>
    <row r="2487" spans="24:24" ht="15" x14ac:dyDescent="0.25">
      <c r="X2487" s="5"/>
    </row>
    <row r="2488" spans="24:24" ht="15" x14ac:dyDescent="0.25">
      <c r="X2488" s="5"/>
    </row>
    <row r="2489" spans="24:24" ht="15" x14ac:dyDescent="0.25">
      <c r="X2489" s="5"/>
    </row>
    <row r="2490" spans="24:24" ht="15" x14ac:dyDescent="0.25">
      <c r="X2490" s="5"/>
    </row>
    <row r="2491" spans="24:24" ht="15" x14ac:dyDescent="0.25">
      <c r="X2491" s="5"/>
    </row>
    <row r="2492" spans="24:24" ht="15" x14ac:dyDescent="0.25">
      <c r="X2492" s="5"/>
    </row>
    <row r="2493" spans="24:24" ht="15" x14ac:dyDescent="0.25">
      <c r="X2493" s="5"/>
    </row>
    <row r="2494" spans="24:24" ht="15" x14ac:dyDescent="0.25">
      <c r="X2494" s="5"/>
    </row>
    <row r="2495" spans="24:24" ht="15" x14ac:dyDescent="0.25">
      <c r="X2495" s="5"/>
    </row>
    <row r="2496" spans="24:24" ht="15" x14ac:dyDescent="0.25">
      <c r="X2496" s="5"/>
    </row>
    <row r="2497" spans="24:24" ht="15" x14ac:dyDescent="0.25">
      <c r="X2497" s="5"/>
    </row>
    <row r="2498" spans="24:24" ht="15" x14ac:dyDescent="0.25">
      <c r="X2498" s="5"/>
    </row>
    <row r="2499" spans="24:24" ht="15" x14ac:dyDescent="0.25">
      <c r="X2499" s="5"/>
    </row>
    <row r="2500" spans="24:24" ht="15" x14ac:dyDescent="0.25">
      <c r="X2500" s="5"/>
    </row>
    <row r="2501" spans="24:24" ht="15" x14ac:dyDescent="0.25">
      <c r="X2501" s="5"/>
    </row>
    <row r="2502" spans="24:24" ht="15" x14ac:dyDescent="0.25">
      <c r="X2502" s="5"/>
    </row>
    <row r="2503" spans="24:24" ht="15" x14ac:dyDescent="0.25">
      <c r="X2503" s="5"/>
    </row>
    <row r="2504" spans="24:24" ht="15" x14ac:dyDescent="0.25">
      <c r="X2504" s="5"/>
    </row>
    <row r="2505" spans="24:24" ht="15" x14ac:dyDescent="0.25">
      <c r="X2505" s="5"/>
    </row>
    <row r="2506" spans="24:24" ht="15" x14ac:dyDescent="0.25">
      <c r="X2506" s="5"/>
    </row>
    <row r="2507" spans="24:24" ht="15" x14ac:dyDescent="0.25">
      <c r="X2507" s="5"/>
    </row>
    <row r="2508" spans="24:24" ht="15" x14ac:dyDescent="0.25">
      <c r="X2508" s="5"/>
    </row>
    <row r="2509" spans="24:24" ht="15" x14ac:dyDescent="0.25">
      <c r="X2509" s="5"/>
    </row>
    <row r="2510" spans="24:24" ht="15" x14ac:dyDescent="0.25">
      <c r="X2510" s="5"/>
    </row>
    <row r="2511" spans="24:24" ht="15" x14ac:dyDescent="0.25">
      <c r="X2511" s="5"/>
    </row>
    <row r="2512" spans="24:24" ht="15" x14ac:dyDescent="0.25">
      <c r="X2512" s="5"/>
    </row>
    <row r="2513" spans="24:24" ht="15" x14ac:dyDescent="0.25">
      <c r="X2513" s="5"/>
    </row>
    <row r="2514" spans="24:24" ht="15" x14ac:dyDescent="0.25">
      <c r="X2514" s="5"/>
    </row>
    <row r="2515" spans="24:24" ht="15" x14ac:dyDescent="0.25">
      <c r="X2515" s="5"/>
    </row>
    <row r="2516" spans="24:24" ht="15" x14ac:dyDescent="0.25">
      <c r="X2516" s="5"/>
    </row>
    <row r="2517" spans="24:24" ht="15" x14ac:dyDescent="0.25">
      <c r="X2517" s="5"/>
    </row>
    <row r="2518" spans="24:24" ht="15" x14ac:dyDescent="0.25">
      <c r="X2518" s="5"/>
    </row>
    <row r="2519" spans="24:24" ht="15" x14ac:dyDescent="0.25">
      <c r="X2519" s="5"/>
    </row>
    <row r="2520" spans="24:24" ht="15" x14ac:dyDescent="0.25">
      <c r="X2520" s="5"/>
    </row>
    <row r="2521" spans="24:24" ht="15" x14ac:dyDescent="0.25">
      <c r="X2521" s="5"/>
    </row>
    <row r="2522" spans="24:24" ht="15" x14ac:dyDescent="0.25">
      <c r="X2522" s="5"/>
    </row>
    <row r="2523" spans="24:24" ht="15" x14ac:dyDescent="0.25">
      <c r="X2523" s="5"/>
    </row>
    <row r="2524" spans="24:24" ht="15" x14ac:dyDescent="0.25">
      <c r="X2524" s="5"/>
    </row>
    <row r="2525" spans="24:24" ht="15" x14ac:dyDescent="0.25">
      <c r="X2525" s="5"/>
    </row>
    <row r="2526" spans="24:24" ht="15" x14ac:dyDescent="0.25">
      <c r="X2526" s="5"/>
    </row>
    <row r="2527" spans="24:24" ht="15" x14ac:dyDescent="0.25">
      <c r="X2527" s="5"/>
    </row>
    <row r="2528" spans="24:24" ht="15" x14ac:dyDescent="0.25">
      <c r="X2528" s="5"/>
    </row>
    <row r="2529" spans="24:24" ht="15" x14ac:dyDescent="0.25">
      <c r="X2529" s="5"/>
    </row>
    <row r="2530" spans="24:24" ht="15" x14ac:dyDescent="0.25">
      <c r="X2530" s="5"/>
    </row>
    <row r="2531" spans="24:24" ht="15" x14ac:dyDescent="0.25">
      <c r="X2531" s="5"/>
    </row>
    <row r="2532" spans="24:24" ht="15" x14ac:dyDescent="0.25">
      <c r="X2532" s="5"/>
    </row>
    <row r="2533" spans="24:24" ht="15" x14ac:dyDescent="0.25">
      <c r="X2533" s="5"/>
    </row>
    <row r="2534" spans="24:24" ht="15" x14ac:dyDescent="0.25">
      <c r="X2534" s="5"/>
    </row>
    <row r="2535" spans="24:24" ht="15" x14ac:dyDescent="0.25">
      <c r="X2535" s="5"/>
    </row>
    <row r="2536" spans="24:24" ht="15" x14ac:dyDescent="0.25">
      <c r="X2536" s="5"/>
    </row>
    <row r="2537" spans="24:24" ht="15" x14ac:dyDescent="0.25">
      <c r="X2537" s="5"/>
    </row>
    <row r="2538" spans="24:24" ht="15" x14ac:dyDescent="0.25">
      <c r="X2538" s="5"/>
    </row>
    <row r="2539" spans="24:24" ht="15" x14ac:dyDescent="0.25">
      <c r="X2539" s="5"/>
    </row>
    <row r="2540" spans="24:24" ht="15" x14ac:dyDescent="0.25">
      <c r="X2540" s="5"/>
    </row>
    <row r="2541" spans="24:24" ht="15" x14ac:dyDescent="0.25">
      <c r="X2541" s="5"/>
    </row>
    <row r="2542" spans="24:24" ht="15" x14ac:dyDescent="0.25">
      <c r="X2542" s="5"/>
    </row>
    <row r="2543" spans="24:24" ht="15" x14ac:dyDescent="0.25">
      <c r="X2543" s="5"/>
    </row>
    <row r="2544" spans="24:24" ht="15" x14ac:dyDescent="0.25">
      <c r="X2544" s="5"/>
    </row>
    <row r="2545" spans="24:24" ht="15" x14ac:dyDescent="0.25">
      <c r="X2545" s="5"/>
    </row>
    <row r="2546" spans="24:24" ht="15" x14ac:dyDescent="0.25">
      <c r="X2546" s="5"/>
    </row>
    <row r="2547" spans="24:24" ht="15" x14ac:dyDescent="0.25">
      <c r="X2547" s="5"/>
    </row>
    <row r="2548" spans="24:24" ht="15" x14ac:dyDescent="0.25">
      <c r="X2548" s="5"/>
    </row>
    <row r="2549" spans="24:24" ht="15" x14ac:dyDescent="0.25">
      <c r="X2549" s="5"/>
    </row>
    <row r="2550" spans="24:24" ht="15" x14ac:dyDescent="0.25">
      <c r="X2550" s="5"/>
    </row>
    <row r="2551" spans="24:24" ht="15" x14ac:dyDescent="0.25">
      <c r="X2551" s="5"/>
    </row>
    <row r="2552" spans="24:24" ht="15" x14ac:dyDescent="0.25">
      <c r="X2552" s="5"/>
    </row>
    <row r="2553" spans="24:24" ht="15" x14ac:dyDescent="0.25">
      <c r="X2553" s="5"/>
    </row>
    <row r="2554" spans="24:24" ht="15" x14ac:dyDescent="0.25">
      <c r="X2554" s="5"/>
    </row>
    <row r="2555" spans="24:24" ht="15" x14ac:dyDescent="0.25">
      <c r="X2555" s="5"/>
    </row>
    <row r="2556" spans="24:24" ht="15" x14ac:dyDescent="0.25">
      <c r="X2556" s="5"/>
    </row>
    <row r="2557" spans="24:24" ht="15" x14ac:dyDescent="0.25">
      <c r="X2557" s="5"/>
    </row>
    <row r="2558" spans="24:24" ht="15" x14ac:dyDescent="0.25">
      <c r="X2558" s="5"/>
    </row>
    <row r="2559" spans="24:24" ht="15" x14ac:dyDescent="0.25">
      <c r="X2559" s="5"/>
    </row>
    <row r="2560" spans="24:24" ht="15" x14ac:dyDescent="0.25">
      <c r="X2560" s="5"/>
    </row>
    <row r="2561" spans="24:24" ht="15" x14ac:dyDescent="0.25">
      <c r="X2561" s="5"/>
    </row>
    <row r="2562" spans="24:24" ht="15" x14ac:dyDescent="0.25">
      <c r="X2562" s="5"/>
    </row>
    <row r="2563" spans="24:24" ht="15" x14ac:dyDescent="0.25">
      <c r="X2563" s="5"/>
    </row>
    <row r="2564" spans="24:24" ht="15" x14ac:dyDescent="0.25">
      <c r="X2564" s="5"/>
    </row>
    <row r="2565" spans="24:24" ht="15" x14ac:dyDescent="0.25">
      <c r="X2565" s="5"/>
    </row>
    <row r="2566" spans="24:24" ht="15" x14ac:dyDescent="0.25">
      <c r="X2566" s="5"/>
    </row>
    <row r="2567" spans="24:24" ht="15" x14ac:dyDescent="0.25">
      <c r="X2567" s="5"/>
    </row>
    <row r="2568" spans="24:24" ht="15" x14ac:dyDescent="0.25">
      <c r="X2568" s="5"/>
    </row>
    <row r="2569" spans="24:24" ht="15" x14ac:dyDescent="0.25">
      <c r="X2569" s="5"/>
    </row>
    <row r="2570" spans="24:24" ht="15" x14ac:dyDescent="0.25">
      <c r="X2570" s="5"/>
    </row>
    <row r="2571" spans="24:24" ht="15" x14ac:dyDescent="0.25">
      <c r="X2571" s="5"/>
    </row>
    <row r="2572" spans="24:24" ht="15" x14ac:dyDescent="0.25">
      <c r="X2572" s="5"/>
    </row>
    <row r="2573" spans="24:24" ht="15" x14ac:dyDescent="0.25">
      <c r="X2573" s="5"/>
    </row>
    <row r="2574" spans="24:24" ht="15" x14ac:dyDescent="0.25">
      <c r="X2574" s="5"/>
    </row>
    <row r="2575" spans="24:24" ht="15" x14ac:dyDescent="0.25">
      <c r="X2575" s="5"/>
    </row>
    <row r="2576" spans="24:24" ht="15" x14ac:dyDescent="0.25">
      <c r="X2576" s="5"/>
    </row>
    <row r="2577" spans="24:24" ht="15" x14ac:dyDescent="0.25">
      <c r="X2577" s="5"/>
    </row>
    <row r="2578" spans="24:24" ht="15" x14ac:dyDescent="0.25">
      <c r="X2578" s="5"/>
    </row>
    <row r="2579" spans="24:24" ht="15" x14ac:dyDescent="0.25">
      <c r="X2579" s="5"/>
    </row>
    <row r="2580" spans="24:24" ht="15" x14ac:dyDescent="0.25">
      <c r="X2580" s="5"/>
    </row>
    <row r="2581" spans="24:24" ht="15" x14ac:dyDescent="0.25">
      <c r="X2581" s="5"/>
    </row>
    <row r="2582" spans="24:24" ht="15" x14ac:dyDescent="0.25">
      <c r="X2582" s="5"/>
    </row>
    <row r="2583" spans="24:24" ht="15" x14ac:dyDescent="0.25">
      <c r="X2583" s="5"/>
    </row>
    <row r="2584" spans="24:24" ht="15" x14ac:dyDescent="0.25">
      <c r="X2584" s="5"/>
    </row>
    <row r="2585" spans="24:24" ht="15" x14ac:dyDescent="0.25">
      <c r="X2585" s="5"/>
    </row>
    <row r="2586" spans="24:24" ht="15" x14ac:dyDescent="0.25">
      <c r="X2586" s="5"/>
    </row>
    <row r="2587" spans="24:24" ht="15" x14ac:dyDescent="0.25">
      <c r="X2587" s="5"/>
    </row>
    <row r="2588" spans="24:24" ht="15" x14ac:dyDescent="0.25">
      <c r="X2588" s="5"/>
    </row>
    <row r="2589" spans="24:24" ht="15" x14ac:dyDescent="0.25">
      <c r="X2589" s="5"/>
    </row>
    <row r="2590" spans="24:24" ht="15" x14ac:dyDescent="0.25">
      <c r="X2590" s="5"/>
    </row>
    <row r="2591" spans="24:24" ht="15" x14ac:dyDescent="0.25">
      <c r="X2591" s="5"/>
    </row>
    <row r="2592" spans="24:24" ht="15" x14ac:dyDescent="0.25">
      <c r="X2592" s="5"/>
    </row>
    <row r="2593" spans="24:24" ht="15" x14ac:dyDescent="0.25">
      <c r="X2593" s="5"/>
    </row>
    <row r="2594" spans="24:24" ht="15" x14ac:dyDescent="0.25">
      <c r="X2594" s="5"/>
    </row>
    <row r="2595" spans="24:24" ht="15" x14ac:dyDescent="0.25">
      <c r="X2595" s="5"/>
    </row>
  </sheetData>
  <autoFilter ref="A8:AI8" xr:uid="{09085517-AA7B-4DC5-9ADD-B595DDF671F9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Grupo Elite</dc:creator>
  <cp:keywords/>
  <dc:description/>
  <cp:lastModifiedBy>Digitacion</cp:lastModifiedBy>
  <cp:revision/>
  <dcterms:created xsi:type="dcterms:W3CDTF">2022-02-24T19:22:34Z</dcterms:created>
  <dcterms:modified xsi:type="dcterms:W3CDTF">2022-05-27T20:45:58Z</dcterms:modified>
  <cp:category/>
  <cp:contentStatus/>
</cp:coreProperties>
</file>